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P:\ASU\Standard-Antworten\CMRT_EMRT\"/>
    </mc:Choice>
  </mc:AlternateContent>
  <workbookProtection workbookAlgorithmName="SHA-512" workbookHashValue="4ZMX7Z1EVpO44MWOYyifNMRK9EtAaxjlPtLVPQXuomT9I208EVGRnHWAJIttVBRO3exR7JHGf7NkfWGsRJ7Diw==" workbookSaltValue="XX1UMMgo0YG70OxivUJGdg==" workbookSpinCount="100000" lockStructure="1"/>
  <bookViews>
    <workbookView xWindow="0" yWindow="0" windowWidth="29010" windowHeight="12510" activeTab="3"/>
  </bookViews>
  <sheets>
    <sheet name="Instructions" sheetId="6" r:id="rId1"/>
    <sheet name="Revision" sheetId="7" r:id="rId2"/>
    <sheet name="Definitions" sheetId="8" r:id="rId3"/>
    <sheet name="Declaration" sheetId="2" r:id="rId4"/>
    <sheet name="Minerals Scope" sheetId="19" r:id="rId5"/>
    <sheet name="Smelter List" sheetId="4" r:id="rId6"/>
    <sheet name="Checker" sheetId="9" r:id="rId7"/>
    <sheet name="Mine List" sheetId="18" r:id="rId8"/>
    <sheet name="Product List" sheetId="5" r:id="rId9"/>
    <sheet name="L" sheetId="3" state="hidden" r:id="rId10"/>
    <sheet name="C" sheetId="14" state="hidden" r:id="rId11"/>
    <sheet name="SorP" sheetId="16" state="hidden" r:id="rId12"/>
  </sheets>
  <externalReferences>
    <externalReference r:id="rId13"/>
  </externalReferences>
  <definedNames>
    <definedName name="_xlnm._FilterDatabase" localSheetId="10" hidden="1">'C'!$A$1:$B$1</definedName>
    <definedName name="_xlnm._FilterDatabase" localSheetId="3" hidden="1">Declaration!$B$27:$B$51</definedName>
    <definedName name="_xlnm._FilterDatabase" localSheetId="7" hidden="1">'Mine List'!$A$4:$W$4</definedName>
    <definedName name="_xlnm._FilterDatabase" localSheetId="5" hidden="1">'Smelter List'!$A$4:$Z$4</definedName>
    <definedName name="_xlnm._FilterDatabase" localSheetId="11" hidden="1">SorP!$A$1:$C$6226</definedName>
    <definedName name="CL" comment="CountryList" localSheetId="10">'C'!$B$2:$B$250</definedName>
    <definedName name="CL" comment="CountryList" localSheetId="6">'C'!$B$2:$B$250</definedName>
    <definedName name="CL" comment="CountryList" localSheetId="2">'C'!$B$2:$B$250</definedName>
    <definedName name="CL" comment="CountryList" localSheetId="0">'C'!$B$2:$B$250</definedName>
    <definedName name="CL" localSheetId="7">'C'!$B$2:$B$250</definedName>
    <definedName name="CL" comment="CountryList" localSheetId="1">'C'!$B$2:$B$250</definedName>
    <definedName name="CL" localSheetId="5">'C'!$B$2:$B$250</definedName>
    <definedName name="CL" comment="CountryList" localSheetId="11">'C'!$B$2:$B$250</definedName>
    <definedName name="CL" comment="CountryList">'C'!$B$2:$B$250</definedName>
    <definedName name="_xlnm.Print_Area" localSheetId="3">Declaration!$A$1:$L$52</definedName>
    <definedName name="_xlnm.Print_Titles" localSheetId="3">Declaration!$1:$6</definedName>
    <definedName name="_xlnm.Print_Titles" localSheetId="7">'Mine List'!$4:$4</definedName>
    <definedName name="_xlnm.Print_Titles" localSheetId="8">'Product List'!$5:$5</definedName>
    <definedName name="_xlnm.Print_Titles" localSheetId="5">'Smelter List'!$4:$4</definedName>
    <definedName name="FromArray_1" localSheetId="4">_xlfn.ANCHORARRAY(Declaration!$Z$12)</definedName>
    <definedName name="FromArray_1">_xlfn.ANCHORARRAY(Declaration!$Z$12)</definedName>
    <definedName name="listIndex" localSheetId="4">Declaration!$AA$12:INDEX(Declaration!$AA$12:$AA$21,SUMPRODUCT(--(Declaration!$AA$12:$AA$21&lt;&gt;"")))</definedName>
    <definedName name="listIndex">Declaration!$AA$12:INDEX(Declaration!$AA$12:$AA$21,SUMPRODUCT(--(Declaration!$AA$12:$AA$21&lt;&gt;"")))</definedName>
    <definedName name="listIndex2" localSheetId="4">Declaration!$Z$30:INDEX(Declaration!$Z$30:$Z$39,SUMPRODUCT(--(Declaration!$Z$30:$Z$39&lt;&gt;"")))</definedName>
    <definedName name="listIndex2">Declaration!$Z$30:INDEX(Declaration!$Z$30:$Z$39,SUMPRODUCT(--(Declaration!$Z$30:$Z$39&lt;&gt;"")))</definedName>
    <definedName name="LN" comment="language list for dropdown" localSheetId="10">L!$D$1:$M$1</definedName>
    <definedName name="LN" comment="language list for dropdown" localSheetId="6">L!$D$1:$I$1</definedName>
    <definedName name="LN" comment="language list for dropdown" localSheetId="2">L!$D$1:$I$1</definedName>
    <definedName name="LN" comment="language list for dropdown" localSheetId="0">L!$D$1:$I$1</definedName>
    <definedName name="LN" comment="language list for dropdown" localSheetId="7">L!$D$1:$I$1</definedName>
    <definedName name="LN" localSheetId="4">L!$D$1:$I$1</definedName>
    <definedName name="LN" comment="language list for dropdown" localSheetId="8">L!$D$1:$I$1</definedName>
    <definedName name="LN" comment="language list for dropdown" localSheetId="1">L!$D$1:$I$1</definedName>
    <definedName name="LN" comment="language list for dropdown" localSheetId="5">L!$D$1:$I$1</definedName>
    <definedName name="LN" comment="language list for dropdown" localSheetId="11">L!$D$1:$M$1</definedName>
    <definedName name="LN">L!$D$1:$I$1</definedName>
    <definedName name="Metal" comment="metal list for dropdown" localSheetId="7">'Mine List'!#REF!</definedName>
    <definedName name="Metal" comment="metal list for dropdown" localSheetId="5">'Smelter List'!#REF!</definedName>
    <definedName name="MetalSmelter" localSheetId="10">'[1]Smelter Look-up'!#REF!</definedName>
    <definedName name="MetalSmelter" localSheetId="11">'[1]Smelter Look-up'!#REF!</definedName>
    <definedName name="MetalSmelter">'[1]Smelter Look-up'!#REF!</definedName>
    <definedName name="SL" comment="Selected Lanruage" localSheetId="10">Declaration!$P$3</definedName>
    <definedName name="SL" localSheetId="6">Declaration!$P$3</definedName>
    <definedName name="SL" localSheetId="2">Declaration!$P$3</definedName>
    <definedName name="SL" localSheetId="0">Declaration!$P$3</definedName>
    <definedName name="SL" comment="Selected Lanruage" localSheetId="9">Declaration!$P$3</definedName>
    <definedName name="SL" localSheetId="7">Declaration!$P$3</definedName>
    <definedName name="SL" localSheetId="4">Declaration!$P$3</definedName>
    <definedName name="SL" localSheetId="8">Declaration!$P$3</definedName>
    <definedName name="SL" localSheetId="1">Declaration!$P$3</definedName>
    <definedName name="SL" localSheetId="5">Declaration!$P$3</definedName>
    <definedName name="SL" comment="Selected Lanruage" localSheetId="11">Declaration!$P$3</definedName>
    <definedName name="SL">Declaration!$P$3</definedName>
    <definedName name="SmelterID" localSheetId="10">'[1]Smelter Look-up'!#REF!</definedName>
    <definedName name="SmelterID" localSheetId="6">'[1]Smelter Look-up'!#REF!</definedName>
    <definedName name="SmelterID" localSheetId="2">'[1]Smelter Look-up'!#REF!</definedName>
    <definedName name="SmelterID" localSheetId="0">'[1]Smelter Look-up'!#REF!</definedName>
    <definedName name="SmelterID" localSheetId="7">'[1]Smelter Look-up'!#REF!</definedName>
    <definedName name="SmelterID" localSheetId="1">'[1]Smelter Look-up'!#REF!</definedName>
    <definedName name="SmelterID" localSheetId="5">'[1]Smelter Look-up'!#REF!</definedName>
    <definedName name="SmelterID" localSheetId="11">'[1]Smelter Look-up'!#REF!</definedName>
    <definedName name="SmelterID">'[1]Smelter Look-up'!#REF!</definedName>
    <definedName name="SmelterIdetifiedForMetal" localSheetId="10">'Smelter List'!$B$5:$B$2504</definedName>
    <definedName name="SmelterIdetifiedForMetal" localSheetId="6">'Smelter List'!$A$5:$A$2497</definedName>
    <definedName name="SmelterIdetifiedForMetal" localSheetId="2">'Smelter List'!$A$5:$A$2497</definedName>
    <definedName name="SmelterIdetifiedForMetal" localSheetId="0">'Smelter List'!$A$5:$A$2504</definedName>
    <definedName name="SmelterIdetifiedForMetal" localSheetId="7">'Mine List'!$A$5:$A$2502</definedName>
    <definedName name="SmelterIdetifiedForMetal" localSheetId="1">'Smelter List'!$A$5:$A$2497</definedName>
    <definedName name="SmelterIdetifiedForMetal" localSheetId="5">'Smelter List'!$A$5:$A$2502</definedName>
    <definedName name="SmelterIdetifiedForMetal" localSheetId="11">'Smelter List'!$B$5:$B$2504</definedName>
    <definedName name="SmelterIdetifiedForMetal">'Smelter List'!$B$5:$B$2504</definedName>
    <definedName name="SN" comment="smelter list for dropdown" localSheetId="10">OFFSET('[1]Smelter Look-up'!$B$4,MATCH(!$B1,'[1]Smelter Look-up'!$A:$A,0)-4,0,COUNTIF('[1]Smelter Look-up'!$A:$A,!$B1),1)</definedName>
    <definedName name="SN" comment="smelter list for dropdown" localSheetId="6">OFFSET('[1]Smelter Look-up'!$B$4,MATCH(!$B1,'[1]Smelter Look-up'!$A:$A,0)-4,0,COUNTIF('[1]Smelter Look-up'!$A:$A,!$B1),1)</definedName>
    <definedName name="SN" comment="smelter list for dropdown" localSheetId="2">OFFSET('[1]Smelter Look-up'!$B$4,MATCH(!$B1,'[1]Smelter Look-up'!$A:$A,0)-4,0,COUNTIF('[1]Smelter Look-up'!$A:$A,!$B1),1)</definedName>
    <definedName name="SN" comment="smelter list for dropdown" localSheetId="0">OFFSET('[1]Smelter Look-up'!$B$4,MATCH(!$B1,'[1]Smelter Look-up'!$A:$A,0)-4,0,COUNTIF('[1]Smelter Look-up'!$A:$A,!$B1),1)</definedName>
    <definedName name="SN" comment="smelter list for dropdown" localSheetId="7">OFFSET('[1]Smelter Look-up'!$B$4,MATCH(!$B1,'[1]Smelter Look-up'!$A:$A,0)-4,0,COUNTIF('[1]Smelter Look-up'!$A:$A,!$B1),1)</definedName>
    <definedName name="SN" comment="smelter list for dropdown" localSheetId="1">OFFSET('[1]Smelter Look-up'!$B$4,MATCH(!$B1,'[1]Smelter Look-up'!$A:$A,0)-4,0,COUNTIF('[1]Smelter Look-up'!$A:$A,!$B1),1)</definedName>
    <definedName name="SN" comment="smelter list for dropdown" localSheetId="5">OFFSET('[1]Smelter Look-up'!$B$4,MATCH(!$B1,'[1]Smelter Look-up'!$A:$A,0)-4,0,COUNTIF('[1]Smelter Look-up'!$A:$A,!$B1),1)</definedName>
    <definedName name="SN" comment="smelter list for dropdown" localSheetId="11">OFFSET('[1]Smelter Look-up'!$B$4,MATCH(!$B1,'[1]Smelter Look-up'!$A:$A,0)-4,0,COUNTIF('[1]Smelter Look-up'!$A:$A,!$B1),1)</definedName>
    <definedName name="SN" comment="smelter list for dropdown">OFFSET('[1]Smelter Look-up'!$B$4,MATCH(!$B1,'[1]Smelter Look-up'!$A:$A,0)-4,0,COUNTIF('[1]Smelter Look-up'!$A:$A,!$B1),1)</definedName>
    <definedName name="Ymetal" localSheetId="4">Declaration!#REF!</definedName>
    <definedName name="Ymetal">Declaration!#REF!</definedName>
    <definedName name="Z_4BDF1A28_30D5_449D_B20E_D6C97EF9FAE1_.wvu.Cols" localSheetId="6" hidden="1">Checker!$E:$M</definedName>
    <definedName name="Z_4BDF1A28_30D5_449D_B20E_D6C97EF9FAE1_.wvu.Cols" localSheetId="7" hidden="1">'Mine List'!$N:$Y</definedName>
    <definedName name="Z_4BDF1A28_30D5_449D_B20E_D6C97EF9FAE1_.wvu.Cols" localSheetId="5" hidden="1">'Smelter List'!$P:$AB</definedName>
    <definedName name="Z_4BDF1A28_30D5_449D_B20E_D6C97EF9FAE1_.wvu.FilterData" localSheetId="6" hidden="1">Checker!$B$3:$C$50</definedName>
    <definedName name="Z_4BDF1A28_30D5_449D_B20E_D6C97EF9FAE1_.wvu.FilterData" localSheetId="7" hidden="1">'Mine List'!$A$4:$M$4</definedName>
    <definedName name="Z_4BDF1A28_30D5_449D_B20E_D6C97EF9FAE1_.wvu.FilterData" localSheetId="5" hidden="1">'Smelter List'!$A$4:$O$4</definedName>
    <definedName name="Z_4BDF1A28_30D5_449D_B20E_D6C97EF9FAE1_.wvu.PrintTitles" localSheetId="7" hidden="1">'Mine List'!$4:$4</definedName>
    <definedName name="Z_4BDF1A28_30D5_449D_B20E_D6C97EF9FAE1_.wvu.PrintTitles" localSheetId="5" hidden="1">'Smelter List'!$4:$4</definedName>
    <definedName name="Z_4BDF1A28_30D5_449D_B20E_D6C97EF9FAE1_.wvu.Rows" localSheetId="6" hidden="1">Checker!#REF!</definedName>
    <definedName name="Z_4BDF1A28_30D5_449D_B20E_D6C97EF9FAE1_.wvu.Rows" localSheetId="2" hidden="1">#REF!,#REF!,#REF!,#REF!,#REF!,#REF!</definedName>
    <definedName name="Z_51531B83_BDD7_4890_A744_04812A317369_.wvu.Cols" localSheetId="3" hidden="1">Declaration!$L:$W</definedName>
    <definedName name="Z_51531B83_BDD7_4890_A744_04812A317369_.wvu.FilterData" localSheetId="10" hidden="1">'C'!$A$1:$B$1</definedName>
    <definedName name="Z_51531B83_BDD7_4890_A744_04812A317369_.wvu.FilterData" localSheetId="11" hidden="1">SorP!$A$1:$B$6231</definedName>
    <definedName name="Z_51531B83_BDD7_4890_A744_04812A317369_.wvu.PrintArea" localSheetId="3" hidden="1">Declaration!$A$1:$L$52</definedName>
    <definedName name="Z_51531B83_BDD7_4890_A744_04812A317369_.wvu.PrintTitles" localSheetId="3" hidden="1">Declaration!$1:$6</definedName>
    <definedName name="Z_51531B83_BDD7_4890_A744_04812A317369_.wvu.PrintTitles" localSheetId="8" hidden="1">'Product List'!$5:$5</definedName>
    <definedName name="Z_51531B83_BDD7_4890_A744_04812A317369_.wvu.Rows" localSheetId="3" hidden="1">Declaration!$54:$70</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7" hidden="1">'Mine List'!#REF!</definedName>
    <definedName name="Z_81CF54B1_70AB_4A68_BB72_21925B5D4874_.wvu.Cols" localSheetId="5" hidden="1">'Smelter List'!#REF!</definedName>
    <definedName name="Z_C59130F4_2E03_5E48_94CE_6E4A0484DB9E_.wvu.Cols" localSheetId="6" hidden="1">Checker!$E:$M</definedName>
    <definedName name="Z_C59130F4_2E03_5E48_94CE_6E4A0484DB9E_.wvu.Cols" localSheetId="7" hidden="1">'Mine List'!$N:$Y</definedName>
    <definedName name="Z_C59130F4_2E03_5E48_94CE_6E4A0484DB9E_.wvu.Cols" localSheetId="5" hidden="1">'Smelter List'!$P:$AB</definedName>
    <definedName name="Z_C59130F4_2E03_5E48_94CE_6E4A0484DB9E_.wvu.FilterData" localSheetId="6" hidden="1">Checker!$B$3:$C$50</definedName>
    <definedName name="Z_C59130F4_2E03_5E48_94CE_6E4A0484DB9E_.wvu.FilterData" localSheetId="7" hidden="1">'Mine List'!$A$4:$M$4</definedName>
    <definedName name="Z_C59130F4_2E03_5E48_94CE_6E4A0484DB9E_.wvu.FilterData" localSheetId="5" hidden="1">'Smelter List'!$A$4:$O$4</definedName>
    <definedName name="Z_C59130F4_2E03_5E48_94CE_6E4A0484DB9E_.wvu.PrintTitles" localSheetId="7" hidden="1">'Mine List'!$4:$4</definedName>
    <definedName name="Z_C59130F4_2E03_5E48_94CE_6E4A0484DB9E_.wvu.PrintTitles" localSheetId="5" hidden="1">'Smelter List'!$4:$4</definedName>
    <definedName name="Z_C59130F4_2E03_5E48_94CE_6E4A0484DB9E_.wvu.Rows" localSheetId="6" hidden="1">Checker!#REF!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3" i="2" l="1"/>
  <c r="A2" i="3"/>
  <c r="A3" i="3"/>
  <c r="A4" i="3"/>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66" i="6"/>
  <c r="B5" i="9"/>
  <c r="F6" i="9" s="1"/>
  <c r="H6" i="9" s="1"/>
  <c r="D6" i="9" s="1"/>
  <c r="F38" i="9"/>
  <c r="G5" i="9"/>
  <c r="H5" i="9" s="1"/>
  <c r="D5" i="9" s="1"/>
  <c r="B6" i="9"/>
  <c r="G6" i="9"/>
  <c r="T16" i="2"/>
  <c r="U16" i="2" s="1"/>
  <c r="S15" i="2"/>
  <c r="T15" i="2" s="1"/>
  <c r="R14" i="2"/>
  <c r="S14" i="2" s="1"/>
  <c r="P13" i="2"/>
  <c r="Q13" i="2"/>
  <c r="R13" i="2"/>
  <c r="P12" i="2"/>
  <c r="Q12" i="2" s="1"/>
  <c r="R12" i="2" s="1"/>
  <c r="S12" i="2" s="1"/>
  <c r="T12" i="2" s="1"/>
  <c r="S13" i="2"/>
  <c r="B17" i="9"/>
  <c r="G17" i="9" s="1"/>
  <c r="U17" i="2"/>
  <c r="V17" i="2"/>
  <c r="W17" i="2" s="1"/>
  <c r="V18" i="2"/>
  <c r="W18" i="2" s="1"/>
  <c r="W19" i="2"/>
  <c r="X19" i="2"/>
  <c r="X20" i="2"/>
  <c r="Y20" i="2"/>
  <c r="Z19" i="2" s="1"/>
  <c r="Y19" i="2"/>
  <c r="Z20" i="2"/>
  <c r="Y21" i="2"/>
  <c r="Z21" i="2"/>
  <c r="B18" i="9"/>
  <c r="G18" i="9"/>
  <c r="B51" i="2"/>
  <c r="E3" i="4"/>
  <c r="B18" i="7"/>
  <c r="R6" i="4"/>
  <c r="R7" i="4"/>
  <c r="R8" i="4"/>
  <c r="R9" i="4"/>
  <c r="R10" i="4"/>
  <c r="R11" i="4"/>
  <c r="R12" i="4"/>
  <c r="R13" i="4"/>
  <c r="R14" i="4"/>
  <c r="R15" i="4"/>
  <c r="R16" i="4"/>
  <c r="R17" i="4"/>
  <c r="R18" i="4"/>
  <c r="R19" i="4"/>
  <c r="R20" i="4"/>
  <c r="R21" i="4"/>
  <c r="R22" i="4"/>
  <c r="R23" i="4"/>
  <c r="R24" i="4"/>
  <c r="R25" i="4"/>
  <c r="R26" i="4"/>
  <c r="R27" i="4"/>
  <c r="R28" i="4"/>
  <c r="R29" i="4"/>
  <c r="R30" i="4"/>
  <c r="R31" i="4"/>
  <c r="R32" i="4"/>
  <c r="R33" i="4"/>
  <c r="R34" i="4"/>
  <c r="R35" i="4"/>
  <c r="R36" i="4"/>
  <c r="R37" i="4"/>
  <c r="R38" i="4"/>
  <c r="R39" i="4"/>
  <c r="R40" i="4"/>
  <c r="R41" i="4"/>
  <c r="R42" i="4"/>
  <c r="R43" i="4"/>
  <c r="R44" i="4"/>
  <c r="R45" i="4"/>
  <c r="R46" i="4"/>
  <c r="R47" i="4"/>
  <c r="R48" i="4"/>
  <c r="R49" i="4"/>
  <c r="R50" i="4"/>
  <c r="R51" i="4"/>
  <c r="R52" i="4"/>
  <c r="R53" i="4"/>
  <c r="R54" i="4"/>
  <c r="R55" i="4"/>
  <c r="R56" i="4"/>
  <c r="R57" i="4"/>
  <c r="R58" i="4"/>
  <c r="R59" i="4"/>
  <c r="R60" i="4"/>
  <c r="R61" i="4"/>
  <c r="R62" i="4"/>
  <c r="R63" i="4"/>
  <c r="R64" i="4"/>
  <c r="R65" i="4"/>
  <c r="R66" i="4"/>
  <c r="R67" i="4"/>
  <c r="R68" i="4"/>
  <c r="R69" i="4"/>
  <c r="R70" i="4"/>
  <c r="R71" i="4"/>
  <c r="R72" i="4"/>
  <c r="R73" i="4"/>
  <c r="R74" i="4"/>
  <c r="R75" i="4"/>
  <c r="R76" i="4"/>
  <c r="R77" i="4"/>
  <c r="R78" i="4"/>
  <c r="R79" i="4"/>
  <c r="R80" i="4"/>
  <c r="R81" i="4"/>
  <c r="R82" i="4"/>
  <c r="R83" i="4"/>
  <c r="R84" i="4"/>
  <c r="R85" i="4"/>
  <c r="R86" i="4"/>
  <c r="R87" i="4"/>
  <c r="R88" i="4"/>
  <c r="R89" i="4"/>
  <c r="R90" i="4"/>
  <c r="R91" i="4"/>
  <c r="R92" i="4"/>
  <c r="R93" i="4"/>
  <c r="R94" i="4"/>
  <c r="R95" i="4"/>
  <c r="R96" i="4"/>
  <c r="R97" i="4"/>
  <c r="R98" i="4"/>
  <c r="R99" i="4"/>
  <c r="R100" i="4"/>
  <c r="R101" i="4"/>
  <c r="R102" i="4"/>
  <c r="R103" i="4"/>
  <c r="R104" i="4"/>
  <c r="R105" i="4"/>
  <c r="R106" i="4"/>
  <c r="R107" i="4"/>
  <c r="R108" i="4"/>
  <c r="R109" i="4"/>
  <c r="R110" i="4"/>
  <c r="R111" i="4"/>
  <c r="R112" i="4"/>
  <c r="R113" i="4"/>
  <c r="R114" i="4"/>
  <c r="R115" i="4"/>
  <c r="R116" i="4"/>
  <c r="R117" i="4"/>
  <c r="R118" i="4"/>
  <c r="R119" i="4"/>
  <c r="R120" i="4"/>
  <c r="R121" i="4"/>
  <c r="R122" i="4"/>
  <c r="R123" i="4"/>
  <c r="R124" i="4"/>
  <c r="R125" i="4"/>
  <c r="R126" i="4"/>
  <c r="R127" i="4"/>
  <c r="R128" i="4"/>
  <c r="R129" i="4"/>
  <c r="R130" i="4"/>
  <c r="R131" i="4"/>
  <c r="R132" i="4"/>
  <c r="R133" i="4"/>
  <c r="R134" i="4"/>
  <c r="R135" i="4"/>
  <c r="R136" i="4"/>
  <c r="R137" i="4"/>
  <c r="R138" i="4"/>
  <c r="R139" i="4"/>
  <c r="R140" i="4"/>
  <c r="R141" i="4"/>
  <c r="R142" i="4"/>
  <c r="R143" i="4"/>
  <c r="R144" i="4"/>
  <c r="R145" i="4"/>
  <c r="R146" i="4"/>
  <c r="R147" i="4"/>
  <c r="R148" i="4"/>
  <c r="R149" i="4"/>
  <c r="R150" i="4"/>
  <c r="R151" i="4"/>
  <c r="R152" i="4"/>
  <c r="R153" i="4"/>
  <c r="R154" i="4"/>
  <c r="R155" i="4"/>
  <c r="R156" i="4"/>
  <c r="R157" i="4"/>
  <c r="R158" i="4"/>
  <c r="R159" i="4"/>
  <c r="R160" i="4"/>
  <c r="R161" i="4"/>
  <c r="R162" i="4"/>
  <c r="R163" i="4"/>
  <c r="R164" i="4"/>
  <c r="R165" i="4"/>
  <c r="R166" i="4"/>
  <c r="R167" i="4"/>
  <c r="R168" i="4"/>
  <c r="R169" i="4"/>
  <c r="R170" i="4"/>
  <c r="R171" i="4"/>
  <c r="R172" i="4"/>
  <c r="R173" i="4"/>
  <c r="R174" i="4"/>
  <c r="R175" i="4"/>
  <c r="R176" i="4"/>
  <c r="R177" i="4"/>
  <c r="R178" i="4"/>
  <c r="R179" i="4"/>
  <c r="R180" i="4"/>
  <c r="R181" i="4"/>
  <c r="R182" i="4"/>
  <c r="R183" i="4"/>
  <c r="R184" i="4"/>
  <c r="R185" i="4"/>
  <c r="R186" i="4"/>
  <c r="R187" i="4"/>
  <c r="R188" i="4"/>
  <c r="R189" i="4"/>
  <c r="R190" i="4"/>
  <c r="R191" i="4"/>
  <c r="R192" i="4"/>
  <c r="R193" i="4"/>
  <c r="R194" i="4"/>
  <c r="R195" i="4"/>
  <c r="R196" i="4"/>
  <c r="R197" i="4"/>
  <c r="R198" i="4"/>
  <c r="R199" i="4"/>
  <c r="R200" i="4"/>
  <c r="R201" i="4"/>
  <c r="R202" i="4"/>
  <c r="R203" i="4"/>
  <c r="R204" i="4"/>
  <c r="R205" i="4"/>
  <c r="R206" i="4"/>
  <c r="R207" i="4"/>
  <c r="R208" i="4"/>
  <c r="R209" i="4"/>
  <c r="R210" i="4"/>
  <c r="R211" i="4"/>
  <c r="R212" i="4"/>
  <c r="R213" i="4"/>
  <c r="R214" i="4"/>
  <c r="R215" i="4"/>
  <c r="R216" i="4"/>
  <c r="R217" i="4"/>
  <c r="R218" i="4"/>
  <c r="R219" i="4"/>
  <c r="R220" i="4"/>
  <c r="R221" i="4"/>
  <c r="R222" i="4"/>
  <c r="R223" i="4"/>
  <c r="R224" i="4"/>
  <c r="R225" i="4"/>
  <c r="R226" i="4"/>
  <c r="R227" i="4"/>
  <c r="R228" i="4"/>
  <c r="R229" i="4"/>
  <c r="R230" i="4"/>
  <c r="R231" i="4"/>
  <c r="R232" i="4"/>
  <c r="R233" i="4"/>
  <c r="R234" i="4"/>
  <c r="R235" i="4"/>
  <c r="R236" i="4"/>
  <c r="R237" i="4"/>
  <c r="R238" i="4"/>
  <c r="R239" i="4"/>
  <c r="R240" i="4"/>
  <c r="R241" i="4"/>
  <c r="R242" i="4"/>
  <c r="R243" i="4"/>
  <c r="R244" i="4"/>
  <c r="R245" i="4"/>
  <c r="R246" i="4"/>
  <c r="R247" i="4"/>
  <c r="R248" i="4"/>
  <c r="R249" i="4"/>
  <c r="R250" i="4"/>
  <c r="R251" i="4"/>
  <c r="R252" i="4"/>
  <c r="R253" i="4"/>
  <c r="R254" i="4"/>
  <c r="R255" i="4"/>
  <c r="R256" i="4"/>
  <c r="R257" i="4"/>
  <c r="R258" i="4"/>
  <c r="R259" i="4"/>
  <c r="R260" i="4"/>
  <c r="R261" i="4"/>
  <c r="R262" i="4"/>
  <c r="R263" i="4"/>
  <c r="R264" i="4"/>
  <c r="R265" i="4"/>
  <c r="R266" i="4"/>
  <c r="R267" i="4"/>
  <c r="R268" i="4"/>
  <c r="R269" i="4"/>
  <c r="R270" i="4"/>
  <c r="R271" i="4"/>
  <c r="R272" i="4"/>
  <c r="R273" i="4"/>
  <c r="R274" i="4"/>
  <c r="R275" i="4"/>
  <c r="R276" i="4"/>
  <c r="R277" i="4"/>
  <c r="R278" i="4"/>
  <c r="R279" i="4"/>
  <c r="R280" i="4"/>
  <c r="R281" i="4"/>
  <c r="R282" i="4"/>
  <c r="R283" i="4"/>
  <c r="R284" i="4"/>
  <c r="R285" i="4"/>
  <c r="R286" i="4"/>
  <c r="R287" i="4"/>
  <c r="R288" i="4"/>
  <c r="R289" i="4"/>
  <c r="R290" i="4"/>
  <c r="R291" i="4"/>
  <c r="R292" i="4"/>
  <c r="R293" i="4"/>
  <c r="R294" i="4"/>
  <c r="R295" i="4"/>
  <c r="R296" i="4"/>
  <c r="R297" i="4"/>
  <c r="R298" i="4"/>
  <c r="R299" i="4"/>
  <c r="R300" i="4"/>
  <c r="R301" i="4"/>
  <c r="R302" i="4"/>
  <c r="R303" i="4"/>
  <c r="R304" i="4"/>
  <c r="R305" i="4"/>
  <c r="R306" i="4"/>
  <c r="R307" i="4"/>
  <c r="R308" i="4"/>
  <c r="R309" i="4"/>
  <c r="R310" i="4"/>
  <c r="R311" i="4"/>
  <c r="R312" i="4"/>
  <c r="R313" i="4"/>
  <c r="R314" i="4"/>
  <c r="R315" i="4"/>
  <c r="R316" i="4"/>
  <c r="R317" i="4"/>
  <c r="R318" i="4"/>
  <c r="R319" i="4"/>
  <c r="R320" i="4"/>
  <c r="R321" i="4"/>
  <c r="R322" i="4"/>
  <c r="R323" i="4"/>
  <c r="R324" i="4"/>
  <c r="R325" i="4"/>
  <c r="R326" i="4"/>
  <c r="R327" i="4"/>
  <c r="R328" i="4"/>
  <c r="R329" i="4"/>
  <c r="R330" i="4"/>
  <c r="R331" i="4"/>
  <c r="R332" i="4"/>
  <c r="R333" i="4"/>
  <c r="R334" i="4"/>
  <c r="R335" i="4"/>
  <c r="R336" i="4"/>
  <c r="R337" i="4"/>
  <c r="R338" i="4"/>
  <c r="R339" i="4"/>
  <c r="R340" i="4"/>
  <c r="R341" i="4"/>
  <c r="R342" i="4"/>
  <c r="R343" i="4"/>
  <c r="R344" i="4"/>
  <c r="R345" i="4"/>
  <c r="R346" i="4"/>
  <c r="R347" i="4"/>
  <c r="R348" i="4"/>
  <c r="R349" i="4"/>
  <c r="R350" i="4"/>
  <c r="R351" i="4"/>
  <c r="R352" i="4"/>
  <c r="R353" i="4"/>
  <c r="R354" i="4"/>
  <c r="R355" i="4"/>
  <c r="R356" i="4"/>
  <c r="R357" i="4"/>
  <c r="R358" i="4"/>
  <c r="R359" i="4"/>
  <c r="R360" i="4"/>
  <c r="R361" i="4"/>
  <c r="R362" i="4"/>
  <c r="R363" i="4"/>
  <c r="R364" i="4"/>
  <c r="R365" i="4"/>
  <c r="R366" i="4"/>
  <c r="R367" i="4"/>
  <c r="R368" i="4"/>
  <c r="R369" i="4"/>
  <c r="R370" i="4"/>
  <c r="R371" i="4"/>
  <c r="R372" i="4"/>
  <c r="R373" i="4"/>
  <c r="R374" i="4"/>
  <c r="R375" i="4"/>
  <c r="R376" i="4"/>
  <c r="R377" i="4"/>
  <c r="R378" i="4"/>
  <c r="R379" i="4"/>
  <c r="R380" i="4"/>
  <c r="R381" i="4"/>
  <c r="R382" i="4"/>
  <c r="R383" i="4"/>
  <c r="R384" i="4"/>
  <c r="R385" i="4"/>
  <c r="R386" i="4"/>
  <c r="R387" i="4"/>
  <c r="R388" i="4"/>
  <c r="R389" i="4"/>
  <c r="R390" i="4"/>
  <c r="R391" i="4"/>
  <c r="R392" i="4"/>
  <c r="R393" i="4"/>
  <c r="R394" i="4"/>
  <c r="R395" i="4"/>
  <c r="R396" i="4"/>
  <c r="R397" i="4"/>
  <c r="R398" i="4"/>
  <c r="R399" i="4"/>
  <c r="R400" i="4"/>
  <c r="R401" i="4"/>
  <c r="R402" i="4"/>
  <c r="R403" i="4"/>
  <c r="R404" i="4"/>
  <c r="R405" i="4"/>
  <c r="R406" i="4"/>
  <c r="R407" i="4"/>
  <c r="R408" i="4"/>
  <c r="R409" i="4"/>
  <c r="R410" i="4"/>
  <c r="R411" i="4"/>
  <c r="R412" i="4"/>
  <c r="R413" i="4"/>
  <c r="R414" i="4"/>
  <c r="R415" i="4"/>
  <c r="R416" i="4"/>
  <c r="R417" i="4"/>
  <c r="R418" i="4"/>
  <c r="R419" i="4"/>
  <c r="R420" i="4"/>
  <c r="R421" i="4"/>
  <c r="R422" i="4"/>
  <c r="R423" i="4"/>
  <c r="R424" i="4"/>
  <c r="R425" i="4"/>
  <c r="R426" i="4"/>
  <c r="R427" i="4"/>
  <c r="R428" i="4"/>
  <c r="R429" i="4"/>
  <c r="R430" i="4"/>
  <c r="R431" i="4"/>
  <c r="R432" i="4"/>
  <c r="R433" i="4"/>
  <c r="R434" i="4"/>
  <c r="R435" i="4"/>
  <c r="R436" i="4"/>
  <c r="R437" i="4"/>
  <c r="R438" i="4"/>
  <c r="R439" i="4"/>
  <c r="R440" i="4"/>
  <c r="R441" i="4"/>
  <c r="R442" i="4"/>
  <c r="R443" i="4"/>
  <c r="R444" i="4"/>
  <c r="R445" i="4"/>
  <c r="R446" i="4"/>
  <c r="R447" i="4"/>
  <c r="R448" i="4"/>
  <c r="R449" i="4"/>
  <c r="R450" i="4"/>
  <c r="R451" i="4"/>
  <c r="R452" i="4"/>
  <c r="R453" i="4"/>
  <c r="R454" i="4"/>
  <c r="R455" i="4"/>
  <c r="R456" i="4"/>
  <c r="R457" i="4"/>
  <c r="R458" i="4"/>
  <c r="R459" i="4"/>
  <c r="R460" i="4"/>
  <c r="R461" i="4"/>
  <c r="R462" i="4"/>
  <c r="R463" i="4"/>
  <c r="R464" i="4"/>
  <c r="R465" i="4"/>
  <c r="R466" i="4"/>
  <c r="R467" i="4"/>
  <c r="R468" i="4"/>
  <c r="R469" i="4"/>
  <c r="R470" i="4"/>
  <c r="R471" i="4"/>
  <c r="R472" i="4"/>
  <c r="R473" i="4"/>
  <c r="R474" i="4"/>
  <c r="R475" i="4"/>
  <c r="R476" i="4"/>
  <c r="R477" i="4"/>
  <c r="R478" i="4"/>
  <c r="R479" i="4"/>
  <c r="R480" i="4"/>
  <c r="R481" i="4"/>
  <c r="R482" i="4"/>
  <c r="R483" i="4"/>
  <c r="R484" i="4"/>
  <c r="R485" i="4"/>
  <c r="R486" i="4"/>
  <c r="R487" i="4"/>
  <c r="R488" i="4"/>
  <c r="R489" i="4"/>
  <c r="R490" i="4"/>
  <c r="R491" i="4"/>
  <c r="R492" i="4"/>
  <c r="R493" i="4"/>
  <c r="R494" i="4"/>
  <c r="R495" i="4"/>
  <c r="R496" i="4"/>
  <c r="R497" i="4"/>
  <c r="R498" i="4"/>
  <c r="R499" i="4"/>
  <c r="R500" i="4"/>
  <c r="R501" i="4"/>
  <c r="R502" i="4"/>
  <c r="R503" i="4"/>
  <c r="R504" i="4"/>
  <c r="R505" i="4"/>
  <c r="R506" i="4"/>
  <c r="R507" i="4"/>
  <c r="R508" i="4"/>
  <c r="R509" i="4"/>
  <c r="R510" i="4"/>
  <c r="R511" i="4"/>
  <c r="R512" i="4"/>
  <c r="R513" i="4"/>
  <c r="R514" i="4"/>
  <c r="R515" i="4"/>
  <c r="R516" i="4"/>
  <c r="R517" i="4"/>
  <c r="R518" i="4"/>
  <c r="R519" i="4"/>
  <c r="R520" i="4"/>
  <c r="R521" i="4"/>
  <c r="R522" i="4"/>
  <c r="R523" i="4"/>
  <c r="R524" i="4"/>
  <c r="R525" i="4"/>
  <c r="R526" i="4"/>
  <c r="R527" i="4"/>
  <c r="R528" i="4"/>
  <c r="R529" i="4"/>
  <c r="R530" i="4"/>
  <c r="R531" i="4"/>
  <c r="R532" i="4"/>
  <c r="R533" i="4"/>
  <c r="R534" i="4"/>
  <c r="R535" i="4"/>
  <c r="R536" i="4"/>
  <c r="R537" i="4"/>
  <c r="R538" i="4"/>
  <c r="R539" i="4"/>
  <c r="R540" i="4"/>
  <c r="R541" i="4"/>
  <c r="R542" i="4"/>
  <c r="R543" i="4"/>
  <c r="R544" i="4"/>
  <c r="R545" i="4"/>
  <c r="R546" i="4"/>
  <c r="R547" i="4"/>
  <c r="R548" i="4"/>
  <c r="R549" i="4"/>
  <c r="R550" i="4"/>
  <c r="R551" i="4"/>
  <c r="R552" i="4"/>
  <c r="R553" i="4"/>
  <c r="R554" i="4"/>
  <c r="R555" i="4"/>
  <c r="R556" i="4"/>
  <c r="R557" i="4"/>
  <c r="R558" i="4"/>
  <c r="R559" i="4"/>
  <c r="R560" i="4"/>
  <c r="R561" i="4"/>
  <c r="R562" i="4"/>
  <c r="R563" i="4"/>
  <c r="R564" i="4"/>
  <c r="R565" i="4"/>
  <c r="R566" i="4"/>
  <c r="R567" i="4"/>
  <c r="R568" i="4"/>
  <c r="R569" i="4"/>
  <c r="R570" i="4"/>
  <c r="R571" i="4"/>
  <c r="R572" i="4"/>
  <c r="R573" i="4"/>
  <c r="R574" i="4"/>
  <c r="R575" i="4"/>
  <c r="R576" i="4"/>
  <c r="R577" i="4"/>
  <c r="R578" i="4"/>
  <c r="R579" i="4"/>
  <c r="R580" i="4"/>
  <c r="R581" i="4"/>
  <c r="R582" i="4"/>
  <c r="R583" i="4"/>
  <c r="R584" i="4"/>
  <c r="R585" i="4"/>
  <c r="R586" i="4"/>
  <c r="R587" i="4"/>
  <c r="R588" i="4"/>
  <c r="R589" i="4"/>
  <c r="R590" i="4"/>
  <c r="R591" i="4"/>
  <c r="R592" i="4"/>
  <c r="R593" i="4"/>
  <c r="R594" i="4"/>
  <c r="R595" i="4"/>
  <c r="R596" i="4"/>
  <c r="R597" i="4"/>
  <c r="R598" i="4"/>
  <c r="R599" i="4"/>
  <c r="R600" i="4"/>
  <c r="R601" i="4"/>
  <c r="R602" i="4"/>
  <c r="R603" i="4"/>
  <c r="R604" i="4"/>
  <c r="R605" i="4"/>
  <c r="R606" i="4"/>
  <c r="R607" i="4"/>
  <c r="R608" i="4"/>
  <c r="R609" i="4"/>
  <c r="R610" i="4"/>
  <c r="R611" i="4"/>
  <c r="R612" i="4"/>
  <c r="R613" i="4"/>
  <c r="R614" i="4"/>
  <c r="R615" i="4"/>
  <c r="R616" i="4"/>
  <c r="R617" i="4"/>
  <c r="R618" i="4"/>
  <c r="R619" i="4"/>
  <c r="R620" i="4"/>
  <c r="R621" i="4"/>
  <c r="R622" i="4"/>
  <c r="R623" i="4"/>
  <c r="R624" i="4"/>
  <c r="R625" i="4"/>
  <c r="R626" i="4"/>
  <c r="R627" i="4"/>
  <c r="R628" i="4"/>
  <c r="R629" i="4"/>
  <c r="R630" i="4"/>
  <c r="R631" i="4"/>
  <c r="R632" i="4"/>
  <c r="R633" i="4"/>
  <c r="R634" i="4"/>
  <c r="R635" i="4"/>
  <c r="R636" i="4"/>
  <c r="R637" i="4"/>
  <c r="R638" i="4"/>
  <c r="R639" i="4"/>
  <c r="R640" i="4"/>
  <c r="R641" i="4"/>
  <c r="R642" i="4"/>
  <c r="R643" i="4"/>
  <c r="R644" i="4"/>
  <c r="R645" i="4"/>
  <c r="R646" i="4"/>
  <c r="R647" i="4"/>
  <c r="R648" i="4"/>
  <c r="R649" i="4"/>
  <c r="R650" i="4"/>
  <c r="R651" i="4"/>
  <c r="R652" i="4"/>
  <c r="R653" i="4"/>
  <c r="R654" i="4"/>
  <c r="R655" i="4"/>
  <c r="R656" i="4"/>
  <c r="R657" i="4"/>
  <c r="R658" i="4"/>
  <c r="R659" i="4"/>
  <c r="R660" i="4"/>
  <c r="R661" i="4"/>
  <c r="R662" i="4"/>
  <c r="R663" i="4"/>
  <c r="R664" i="4"/>
  <c r="R665" i="4"/>
  <c r="R666" i="4"/>
  <c r="R667" i="4"/>
  <c r="R668" i="4"/>
  <c r="R669" i="4"/>
  <c r="R670" i="4"/>
  <c r="R671" i="4"/>
  <c r="R672" i="4"/>
  <c r="R673" i="4"/>
  <c r="R674" i="4"/>
  <c r="R675" i="4"/>
  <c r="R676" i="4"/>
  <c r="R677" i="4"/>
  <c r="R678" i="4"/>
  <c r="R679" i="4"/>
  <c r="R680" i="4"/>
  <c r="R681" i="4"/>
  <c r="R682" i="4"/>
  <c r="R683" i="4"/>
  <c r="R684" i="4"/>
  <c r="R685" i="4"/>
  <c r="R686" i="4"/>
  <c r="R687" i="4"/>
  <c r="R688" i="4"/>
  <c r="R689" i="4"/>
  <c r="R690" i="4"/>
  <c r="R691" i="4"/>
  <c r="R692" i="4"/>
  <c r="R693" i="4"/>
  <c r="R694" i="4"/>
  <c r="R695" i="4"/>
  <c r="R696" i="4"/>
  <c r="R697" i="4"/>
  <c r="R698" i="4"/>
  <c r="R699" i="4"/>
  <c r="R700" i="4"/>
  <c r="R701" i="4"/>
  <c r="R702" i="4"/>
  <c r="R703" i="4"/>
  <c r="R704" i="4"/>
  <c r="R705" i="4"/>
  <c r="R706" i="4"/>
  <c r="R707" i="4"/>
  <c r="R708" i="4"/>
  <c r="R709" i="4"/>
  <c r="R710" i="4"/>
  <c r="R711" i="4"/>
  <c r="R712" i="4"/>
  <c r="R713" i="4"/>
  <c r="R714" i="4"/>
  <c r="R715" i="4"/>
  <c r="R716" i="4"/>
  <c r="R717" i="4"/>
  <c r="R718" i="4"/>
  <c r="R719" i="4"/>
  <c r="R720" i="4"/>
  <c r="R721" i="4"/>
  <c r="R722" i="4"/>
  <c r="R723" i="4"/>
  <c r="R724" i="4"/>
  <c r="R725" i="4"/>
  <c r="R726" i="4"/>
  <c r="R727" i="4"/>
  <c r="R728" i="4"/>
  <c r="R729" i="4"/>
  <c r="R730" i="4"/>
  <c r="R731" i="4"/>
  <c r="R732" i="4"/>
  <c r="R733" i="4"/>
  <c r="R734" i="4"/>
  <c r="R735" i="4"/>
  <c r="R736" i="4"/>
  <c r="R737" i="4"/>
  <c r="R738" i="4"/>
  <c r="R739" i="4"/>
  <c r="R740" i="4"/>
  <c r="R741" i="4"/>
  <c r="R742" i="4"/>
  <c r="R743" i="4"/>
  <c r="R744" i="4"/>
  <c r="R745" i="4"/>
  <c r="R746" i="4"/>
  <c r="R747" i="4"/>
  <c r="R748" i="4"/>
  <c r="R749" i="4"/>
  <c r="R750" i="4"/>
  <c r="R751" i="4"/>
  <c r="R752" i="4"/>
  <c r="R753" i="4"/>
  <c r="R754" i="4"/>
  <c r="R755" i="4"/>
  <c r="R756" i="4"/>
  <c r="R757" i="4"/>
  <c r="R758" i="4"/>
  <c r="R759" i="4"/>
  <c r="R760" i="4"/>
  <c r="R761" i="4"/>
  <c r="R762" i="4"/>
  <c r="R763" i="4"/>
  <c r="R764" i="4"/>
  <c r="R765" i="4"/>
  <c r="R766" i="4"/>
  <c r="R767" i="4"/>
  <c r="R768" i="4"/>
  <c r="R769" i="4"/>
  <c r="R770" i="4"/>
  <c r="R771" i="4"/>
  <c r="R772" i="4"/>
  <c r="R773" i="4"/>
  <c r="R774" i="4"/>
  <c r="R775" i="4"/>
  <c r="R776" i="4"/>
  <c r="R777" i="4"/>
  <c r="R778" i="4"/>
  <c r="R779" i="4"/>
  <c r="R780" i="4"/>
  <c r="R781" i="4"/>
  <c r="R782" i="4"/>
  <c r="R783" i="4"/>
  <c r="R784" i="4"/>
  <c r="R785" i="4"/>
  <c r="R786" i="4"/>
  <c r="R787" i="4"/>
  <c r="R788" i="4"/>
  <c r="R789" i="4"/>
  <c r="R790" i="4"/>
  <c r="R791" i="4"/>
  <c r="R792" i="4"/>
  <c r="R793" i="4"/>
  <c r="R794" i="4"/>
  <c r="R795" i="4"/>
  <c r="R796" i="4"/>
  <c r="R797" i="4"/>
  <c r="R798" i="4"/>
  <c r="R799" i="4"/>
  <c r="R800" i="4"/>
  <c r="R801" i="4"/>
  <c r="R802" i="4"/>
  <c r="R803" i="4"/>
  <c r="R804" i="4"/>
  <c r="R805" i="4"/>
  <c r="R806" i="4"/>
  <c r="R807" i="4"/>
  <c r="R808" i="4"/>
  <c r="R809" i="4"/>
  <c r="R810" i="4"/>
  <c r="R811" i="4"/>
  <c r="R812" i="4"/>
  <c r="R813" i="4"/>
  <c r="R814" i="4"/>
  <c r="R815" i="4"/>
  <c r="R816" i="4"/>
  <c r="R817" i="4"/>
  <c r="R818" i="4"/>
  <c r="R819" i="4"/>
  <c r="R820" i="4"/>
  <c r="R821" i="4"/>
  <c r="R822" i="4"/>
  <c r="R823" i="4"/>
  <c r="R824" i="4"/>
  <c r="R825" i="4"/>
  <c r="R826" i="4"/>
  <c r="R827" i="4"/>
  <c r="R828" i="4"/>
  <c r="R829" i="4"/>
  <c r="R830" i="4"/>
  <c r="R831" i="4"/>
  <c r="R832" i="4"/>
  <c r="R833" i="4"/>
  <c r="R834" i="4"/>
  <c r="R835" i="4"/>
  <c r="R836" i="4"/>
  <c r="R837" i="4"/>
  <c r="R838" i="4"/>
  <c r="R839" i="4"/>
  <c r="R840" i="4"/>
  <c r="R841" i="4"/>
  <c r="R842" i="4"/>
  <c r="R843" i="4"/>
  <c r="R844" i="4"/>
  <c r="R845" i="4"/>
  <c r="R846" i="4"/>
  <c r="R847" i="4"/>
  <c r="R848" i="4"/>
  <c r="R849" i="4"/>
  <c r="R850" i="4"/>
  <c r="R851" i="4"/>
  <c r="R852" i="4"/>
  <c r="R853" i="4"/>
  <c r="R854" i="4"/>
  <c r="R855" i="4"/>
  <c r="R856" i="4"/>
  <c r="R857" i="4"/>
  <c r="R858" i="4"/>
  <c r="R859" i="4"/>
  <c r="R860" i="4"/>
  <c r="R861" i="4"/>
  <c r="R862" i="4"/>
  <c r="R863" i="4"/>
  <c r="R864" i="4"/>
  <c r="R865" i="4"/>
  <c r="R866" i="4"/>
  <c r="R867" i="4"/>
  <c r="R868" i="4"/>
  <c r="R869" i="4"/>
  <c r="R870" i="4"/>
  <c r="R871" i="4"/>
  <c r="R872" i="4"/>
  <c r="R873" i="4"/>
  <c r="R874" i="4"/>
  <c r="R875" i="4"/>
  <c r="R876" i="4"/>
  <c r="R877" i="4"/>
  <c r="R878" i="4"/>
  <c r="R879" i="4"/>
  <c r="R880" i="4"/>
  <c r="R881" i="4"/>
  <c r="R882" i="4"/>
  <c r="R883" i="4"/>
  <c r="R884" i="4"/>
  <c r="R885" i="4"/>
  <c r="R886" i="4"/>
  <c r="R887" i="4"/>
  <c r="R888" i="4"/>
  <c r="R889" i="4"/>
  <c r="R890" i="4"/>
  <c r="R891" i="4"/>
  <c r="R892" i="4"/>
  <c r="R893" i="4"/>
  <c r="R894" i="4"/>
  <c r="R895" i="4"/>
  <c r="R896" i="4"/>
  <c r="R897" i="4"/>
  <c r="R898" i="4"/>
  <c r="R899" i="4"/>
  <c r="R900" i="4"/>
  <c r="R901" i="4"/>
  <c r="R902" i="4"/>
  <c r="R903" i="4"/>
  <c r="R904" i="4"/>
  <c r="R905" i="4"/>
  <c r="R906" i="4"/>
  <c r="R907" i="4"/>
  <c r="R908" i="4"/>
  <c r="R909" i="4"/>
  <c r="R910" i="4"/>
  <c r="R911" i="4"/>
  <c r="R912" i="4"/>
  <c r="R913" i="4"/>
  <c r="R914" i="4"/>
  <c r="R915" i="4"/>
  <c r="R916" i="4"/>
  <c r="R917" i="4"/>
  <c r="R918" i="4"/>
  <c r="R919" i="4"/>
  <c r="R920" i="4"/>
  <c r="R921" i="4"/>
  <c r="R922" i="4"/>
  <c r="R923" i="4"/>
  <c r="R924" i="4"/>
  <c r="R925" i="4"/>
  <c r="R926" i="4"/>
  <c r="R927" i="4"/>
  <c r="R928" i="4"/>
  <c r="R929" i="4"/>
  <c r="R930" i="4"/>
  <c r="R931" i="4"/>
  <c r="R932" i="4"/>
  <c r="R933" i="4"/>
  <c r="R934" i="4"/>
  <c r="R935" i="4"/>
  <c r="R936" i="4"/>
  <c r="R937" i="4"/>
  <c r="R938" i="4"/>
  <c r="R939" i="4"/>
  <c r="R940" i="4"/>
  <c r="R941" i="4"/>
  <c r="R942" i="4"/>
  <c r="R943" i="4"/>
  <c r="R944" i="4"/>
  <c r="R945" i="4"/>
  <c r="R946" i="4"/>
  <c r="R947" i="4"/>
  <c r="R948" i="4"/>
  <c r="R949" i="4"/>
  <c r="R950" i="4"/>
  <c r="R951" i="4"/>
  <c r="R952" i="4"/>
  <c r="R953" i="4"/>
  <c r="R954" i="4"/>
  <c r="R955" i="4"/>
  <c r="R956" i="4"/>
  <c r="R957" i="4"/>
  <c r="R958" i="4"/>
  <c r="R959" i="4"/>
  <c r="R960" i="4"/>
  <c r="R961" i="4"/>
  <c r="R962" i="4"/>
  <c r="R963" i="4"/>
  <c r="R964" i="4"/>
  <c r="R965" i="4"/>
  <c r="R966" i="4"/>
  <c r="R967" i="4"/>
  <c r="R968" i="4"/>
  <c r="R969" i="4"/>
  <c r="R970" i="4"/>
  <c r="R971" i="4"/>
  <c r="R972" i="4"/>
  <c r="R973" i="4"/>
  <c r="R974" i="4"/>
  <c r="R975" i="4"/>
  <c r="R976" i="4"/>
  <c r="R977" i="4"/>
  <c r="R978" i="4"/>
  <c r="R979" i="4"/>
  <c r="R980" i="4"/>
  <c r="R981" i="4"/>
  <c r="R982" i="4"/>
  <c r="R983" i="4"/>
  <c r="R984" i="4"/>
  <c r="R985" i="4"/>
  <c r="R986" i="4"/>
  <c r="R987" i="4"/>
  <c r="R988" i="4"/>
  <c r="R989" i="4"/>
  <c r="R990" i="4"/>
  <c r="R991" i="4"/>
  <c r="R992" i="4"/>
  <c r="R993" i="4"/>
  <c r="R994" i="4"/>
  <c r="R995" i="4"/>
  <c r="R996" i="4"/>
  <c r="R997" i="4"/>
  <c r="R998" i="4"/>
  <c r="R999" i="4"/>
  <c r="R1000" i="4"/>
  <c r="R1001" i="4"/>
  <c r="R1002" i="4"/>
  <c r="R1003" i="4"/>
  <c r="R1004" i="4"/>
  <c r="R1005" i="4"/>
  <c r="R1006" i="4"/>
  <c r="R1007" i="4"/>
  <c r="R1008" i="4"/>
  <c r="R1009" i="4"/>
  <c r="R1010" i="4"/>
  <c r="R1011" i="4"/>
  <c r="R1012" i="4"/>
  <c r="R1013" i="4"/>
  <c r="R1014" i="4"/>
  <c r="R1015" i="4"/>
  <c r="R1016" i="4"/>
  <c r="R1017" i="4"/>
  <c r="R1018" i="4"/>
  <c r="R1019" i="4"/>
  <c r="R1020" i="4"/>
  <c r="R1021" i="4"/>
  <c r="R1022" i="4"/>
  <c r="R1023" i="4"/>
  <c r="R1024" i="4"/>
  <c r="R1025" i="4"/>
  <c r="R1026" i="4"/>
  <c r="R1027" i="4"/>
  <c r="R1028" i="4"/>
  <c r="R1029" i="4"/>
  <c r="R1030" i="4"/>
  <c r="R1031" i="4"/>
  <c r="R1032" i="4"/>
  <c r="R1033" i="4"/>
  <c r="R1034" i="4"/>
  <c r="R1035" i="4"/>
  <c r="R1036" i="4"/>
  <c r="R1037" i="4"/>
  <c r="R1038" i="4"/>
  <c r="R1039" i="4"/>
  <c r="R1040" i="4"/>
  <c r="R1041" i="4"/>
  <c r="R1042" i="4"/>
  <c r="R1043" i="4"/>
  <c r="R1044" i="4"/>
  <c r="R1045" i="4"/>
  <c r="R1046" i="4"/>
  <c r="R1047" i="4"/>
  <c r="R1048" i="4"/>
  <c r="R1049" i="4"/>
  <c r="R1050" i="4"/>
  <c r="R1051" i="4"/>
  <c r="R1052" i="4"/>
  <c r="R1053" i="4"/>
  <c r="R1054" i="4"/>
  <c r="R1055" i="4"/>
  <c r="R1056" i="4"/>
  <c r="R1057" i="4"/>
  <c r="R1058" i="4"/>
  <c r="R1059" i="4"/>
  <c r="R1060" i="4"/>
  <c r="R1061" i="4"/>
  <c r="R1062" i="4"/>
  <c r="R1063" i="4"/>
  <c r="R1064" i="4"/>
  <c r="R1065" i="4"/>
  <c r="R1066" i="4"/>
  <c r="R1067" i="4"/>
  <c r="R1068" i="4"/>
  <c r="R1069" i="4"/>
  <c r="R1070" i="4"/>
  <c r="R1071" i="4"/>
  <c r="R1072" i="4"/>
  <c r="R1073" i="4"/>
  <c r="R1074" i="4"/>
  <c r="R1075" i="4"/>
  <c r="R1076" i="4"/>
  <c r="R1077" i="4"/>
  <c r="R1078" i="4"/>
  <c r="R1079" i="4"/>
  <c r="R1080" i="4"/>
  <c r="R1081" i="4"/>
  <c r="R1082" i="4"/>
  <c r="R1083" i="4"/>
  <c r="R1084" i="4"/>
  <c r="R1085" i="4"/>
  <c r="R1086" i="4"/>
  <c r="R1087" i="4"/>
  <c r="R1088" i="4"/>
  <c r="R1089" i="4"/>
  <c r="R1090" i="4"/>
  <c r="R1091" i="4"/>
  <c r="R1092" i="4"/>
  <c r="R1093" i="4"/>
  <c r="R1094" i="4"/>
  <c r="R1095" i="4"/>
  <c r="R1096" i="4"/>
  <c r="R1097" i="4"/>
  <c r="R1098" i="4"/>
  <c r="R1099" i="4"/>
  <c r="R1100" i="4"/>
  <c r="R1101" i="4"/>
  <c r="R1102" i="4"/>
  <c r="R1103" i="4"/>
  <c r="R1104" i="4"/>
  <c r="R1105" i="4"/>
  <c r="R1106" i="4"/>
  <c r="R1107" i="4"/>
  <c r="R1108" i="4"/>
  <c r="R1109" i="4"/>
  <c r="R1110" i="4"/>
  <c r="R1111" i="4"/>
  <c r="R1112" i="4"/>
  <c r="R1113" i="4"/>
  <c r="R1114" i="4"/>
  <c r="R1115" i="4"/>
  <c r="R1116" i="4"/>
  <c r="R1117" i="4"/>
  <c r="R1118" i="4"/>
  <c r="R1119" i="4"/>
  <c r="R1120" i="4"/>
  <c r="R1121" i="4"/>
  <c r="R1122" i="4"/>
  <c r="R1123" i="4"/>
  <c r="R1124" i="4"/>
  <c r="R1125" i="4"/>
  <c r="R1126" i="4"/>
  <c r="R1127" i="4"/>
  <c r="R1128" i="4"/>
  <c r="R1129" i="4"/>
  <c r="R1130" i="4"/>
  <c r="R1131" i="4"/>
  <c r="R1132" i="4"/>
  <c r="R1133" i="4"/>
  <c r="R1134" i="4"/>
  <c r="R1135" i="4"/>
  <c r="R1136" i="4"/>
  <c r="R1137" i="4"/>
  <c r="R1138" i="4"/>
  <c r="R1139" i="4"/>
  <c r="R1140" i="4"/>
  <c r="R1141" i="4"/>
  <c r="R1142" i="4"/>
  <c r="R1143" i="4"/>
  <c r="R1144" i="4"/>
  <c r="R1145" i="4"/>
  <c r="R1146" i="4"/>
  <c r="R1147" i="4"/>
  <c r="R1148" i="4"/>
  <c r="R1149" i="4"/>
  <c r="R1150" i="4"/>
  <c r="R1151" i="4"/>
  <c r="R1152" i="4"/>
  <c r="R1153" i="4"/>
  <c r="R1154" i="4"/>
  <c r="R1155" i="4"/>
  <c r="R1156" i="4"/>
  <c r="R1157" i="4"/>
  <c r="R1158" i="4"/>
  <c r="R1159" i="4"/>
  <c r="R1160" i="4"/>
  <c r="R1161" i="4"/>
  <c r="R1162" i="4"/>
  <c r="R1163" i="4"/>
  <c r="R1164" i="4"/>
  <c r="R1165" i="4"/>
  <c r="R1166" i="4"/>
  <c r="R1167" i="4"/>
  <c r="R1168" i="4"/>
  <c r="R1169" i="4"/>
  <c r="R1170" i="4"/>
  <c r="R1171" i="4"/>
  <c r="R1172" i="4"/>
  <c r="R1173" i="4"/>
  <c r="R1174" i="4"/>
  <c r="R1175" i="4"/>
  <c r="R1176" i="4"/>
  <c r="R1177" i="4"/>
  <c r="R1178" i="4"/>
  <c r="R1179" i="4"/>
  <c r="R1180" i="4"/>
  <c r="R1181" i="4"/>
  <c r="R1182" i="4"/>
  <c r="R1183" i="4"/>
  <c r="R1184" i="4"/>
  <c r="R1185" i="4"/>
  <c r="R1186" i="4"/>
  <c r="R1187" i="4"/>
  <c r="R1188" i="4"/>
  <c r="R1189" i="4"/>
  <c r="R1190" i="4"/>
  <c r="R1191" i="4"/>
  <c r="R1192" i="4"/>
  <c r="R1193" i="4"/>
  <c r="R1194" i="4"/>
  <c r="R1195" i="4"/>
  <c r="R1196" i="4"/>
  <c r="R1197" i="4"/>
  <c r="R1198" i="4"/>
  <c r="R1199" i="4"/>
  <c r="R1200" i="4"/>
  <c r="R1201" i="4"/>
  <c r="R1202" i="4"/>
  <c r="R1203" i="4"/>
  <c r="R1204" i="4"/>
  <c r="R1205" i="4"/>
  <c r="R1206" i="4"/>
  <c r="R1207" i="4"/>
  <c r="R1208" i="4"/>
  <c r="R1209" i="4"/>
  <c r="R1210" i="4"/>
  <c r="R1211" i="4"/>
  <c r="R1212" i="4"/>
  <c r="R1213" i="4"/>
  <c r="R1214" i="4"/>
  <c r="R1215" i="4"/>
  <c r="R1216" i="4"/>
  <c r="R1217" i="4"/>
  <c r="R1218" i="4"/>
  <c r="R1219" i="4"/>
  <c r="R1220" i="4"/>
  <c r="R1221" i="4"/>
  <c r="R1222" i="4"/>
  <c r="R1223" i="4"/>
  <c r="R1224" i="4"/>
  <c r="R1225" i="4"/>
  <c r="R1226" i="4"/>
  <c r="R1227" i="4"/>
  <c r="R1228" i="4"/>
  <c r="R1229" i="4"/>
  <c r="R1230" i="4"/>
  <c r="R1231" i="4"/>
  <c r="R1232" i="4"/>
  <c r="R1233" i="4"/>
  <c r="R1234" i="4"/>
  <c r="R1235" i="4"/>
  <c r="R1236" i="4"/>
  <c r="R1237" i="4"/>
  <c r="R1238" i="4"/>
  <c r="R1239" i="4"/>
  <c r="R1240" i="4"/>
  <c r="R1241" i="4"/>
  <c r="R1242" i="4"/>
  <c r="R1243" i="4"/>
  <c r="R1244" i="4"/>
  <c r="R1245" i="4"/>
  <c r="R1246" i="4"/>
  <c r="R1247" i="4"/>
  <c r="R1248" i="4"/>
  <c r="R1249" i="4"/>
  <c r="R1250" i="4"/>
  <c r="R1251" i="4"/>
  <c r="R1252" i="4"/>
  <c r="R1253" i="4"/>
  <c r="R1254" i="4"/>
  <c r="R1255" i="4"/>
  <c r="R1256" i="4"/>
  <c r="R1257" i="4"/>
  <c r="R1258" i="4"/>
  <c r="R1259" i="4"/>
  <c r="R1260" i="4"/>
  <c r="R1261" i="4"/>
  <c r="R1262" i="4"/>
  <c r="R1263" i="4"/>
  <c r="R1264" i="4"/>
  <c r="R1265" i="4"/>
  <c r="R1266" i="4"/>
  <c r="R1267" i="4"/>
  <c r="R1268" i="4"/>
  <c r="R1269" i="4"/>
  <c r="R1270" i="4"/>
  <c r="R1271" i="4"/>
  <c r="R1272" i="4"/>
  <c r="R1273" i="4"/>
  <c r="R1274" i="4"/>
  <c r="R1275" i="4"/>
  <c r="R1276" i="4"/>
  <c r="R1277" i="4"/>
  <c r="R1278" i="4"/>
  <c r="R1279" i="4"/>
  <c r="R1280" i="4"/>
  <c r="R1281" i="4"/>
  <c r="R1282" i="4"/>
  <c r="R1283" i="4"/>
  <c r="R1284" i="4"/>
  <c r="R1285" i="4"/>
  <c r="R1286" i="4"/>
  <c r="R1287" i="4"/>
  <c r="R1288" i="4"/>
  <c r="R1289" i="4"/>
  <c r="R1290" i="4"/>
  <c r="R1291" i="4"/>
  <c r="R1292" i="4"/>
  <c r="R1293" i="4"/>
  <c r="R1294" i="4"/>
  <c r="R1295" i="4"/>
  <c r="R1296" i="4"/>
  <c r="R1297" i="4"/>
  <c r="R1298" i="4"/>
  <c r="R1299" i="4"/>
  <c r="R1300" i="4"/>
  <c r="R1301" i="4"/>
  <c r="R1302" i="4"/>
  <c r="R1303" i="4"/>
  <c r="R1304" i="4"/>
  <c r="R1305" i="4"/>
  <c r="R1306" i="4"/>
  <c r="R1307" i="4"/>
  <c r="R1308" i="4"/>
  <c r="R1309" i="4"/>
  <c r="R1310" i="4"/>
  <c r="R1311" i="4"/>
  <c r="R1312" i="4"/>
  <c r="R1313" i="4"/>
  <c r="R1314" i="4"/>
  <c r="R1315" i="4"/>
  <c r="R1316" i="4"/>
  <c r="R1317" i="4"/>
  <c r="R1318" i="4"/>
  <c r="R1319" i="4"/>
  <c r="R1320" i="4"/>
  <c r="R1321" i="4"/>
  <c r="R1322" i="4"/>
  <c r="R1323" i="4"/>
  <c r="R1324" i="4"/>
  <c r="R1325" i="4"/>
  <c r="R1326" i="4"/>
  <c r="R1327" i="4"/>
  <c r="R1328" i="4"/>
  <c r="R1329" i="4"/>
  <c r="R1330" i="4"/>
  <c r="R1331" i="4"/>
  <c r="R1332" i="4"/>
  <c r="R1333" i="4"/>
  <c r="R1334" i="4"/>
  <c r="R1335" i="4"/>
  <c r="R1336" i="4"/>
  <c r="R1337" i="4"/>
  <c r="R1338" i="4"/>
  <c r="R1339" i="4"/>
  <c r="R1340" i="4"/>
  <c r="R1341" i="4"/>
  <c r="R1342" i="4"/>
  <c r="R1343" i="4"/>
  <c r="R1344" i="4"/>
  <c r="R1345" i="4"/>
  <c r="R1346" i="4"/>
  <c r="R1347" i="4"/>
  <c r="R1348" i="4"/>
  <c r="R1349" i="4"/>
  <c r="R1350" i="4"/>
  <c r="R1351" i="4"/>
  <c r="R1352" i="4"/>
  <c r="R1353" i="4"/>
  <c r="R1354" i="4"/>
  <c r="R1355" i="4"/>
  <c r="R1356" i="4"/>
  <c r="R1357" i="4"/>
  <c r="R1358" i="4"/>
  <c r="R1359" i="4"/>
  <c r="R1360" i="4"/>
  <c r="R1361" i="4"/>
  <c r="R1362" i="4"/>
  <c r="R1363" i="4"/>
  <c r="R1364" i="4"/>
  <c r="R1365" i="4"/>
  <c r="R1366" i="4"/>
  <c r="R1367" i="4"/>
  <c r="R1368" i="4"/>
  <c r="R1369" i="4"/>
  <c r="R1370" i="4"/>
  <c r="R1371" i="4"/>
  <c r="R1372" i="4"/>
  <c r="R1373" i="4"/>
  <c r="R1374" i="4"/>
  <c r="R1375" i="4"/>
  <c r="R1376" i="4"/>
  <c r="R1377" i="4"/>
  <c r="R1378" i="4"/>
  <c r="R1379" i="4"/>
  <c r="R1380" i="4"/>
  <c r="R1381" i="4"/>
  <c r="R1382" i="4"/>
  <c r="R1383" i="4"/>
  <c r="R1384" i="4"/>
  <c r="R1385" i="4"/>
  <c r="R1386" i="4"/>
  <c r="R1387" i="4"/>
  <c r="R1388" i="4"/>
  <c r="R1389" i="4"/>
  <c r="R1390" i="4"/>
  <c r="R1391" i="4"/>
  <c r="R1392" i="4"/>
  <c r="R1393" i="4"/>
  <c r="R1394" i="4"/>
  <c r="R1395" i="4"/>
  <c r="R1396" i="4"/>
  <c r="R1397" i="4"/>
  <c r="R1398" i="4"/>
  <c r="R1399" i="4"/>
  <c r="R1400" i="4"/>
  <c r="R1401" i="4"/>
  <c r="R1402" i="4"/>
  <c r="R1403" i="4"/>
  <c r="R1404" i="4"/>
  <c r="R1405" i="4"/>
  <c r="R1406" i="4"/>
  <c r="R1407" i="4"/>
  <c r="R1408" i="4"/>
  <c r="R1409" i="4"/>
  <c r="R1410" i="4"/>
  <c r="R1411" i="4"/>
  <c r="R1412" i="4"/>
  <c r="R1413" i="4"/>
  <c r="R1414" i="4"/>
  <c r="R1415" i="4"/>
  <c r="R1416" i="4"/>
  <c r="R1417" i="4"/>
  <c r="R1418" i="4"/>
  <c r="R1419" i="4"/>
  <c r="R1420" i="4"/>
  <c r="R1421" i="4"/>
  <c r="R1422" i="4"/>
  <c r="R1423" i="4"/>
  <c r="R1424" i="4"/>
  <c r="R1425" i="4"/>
  <c r="R1426" i="4"/>
  <c r="R1427" i="4"/>
  <c r="R1428" i="4"/>
  <c r="R1429" i="4"/>
  <c r="R1430" i="4"/>
  <c r="R1431" i="4"/>
  <c r="R1432" i="4"/>
  <c r="R1433" i="4"/>
  <c r="R1434" i="4"/>
  <c r="R1435" i="4"/>
  <c r="R1436" i="4"/>
  <c r="R1437" i="4"/>
  <c r="R1438" i="4"/>
  <c r="R1439" i="4"/>
  <c r="R1440" i="4"/>
  <c r="R1441" i="4"/>
  <c r="R1442" i="4"/>
  <c r="R1443" i="4"/>
  <c r="R1444" i="4"/>
  <c r="R1445" i="4"/>
  <c r="R1446" i="4"/>
  <c r="R1447" i="4"/>
  <c r="R1448" i="4"/>
  <c r="R1449" i="4"/>
  <c r="R1450" i="4"/>
  <c r="R1451" i="4"/>
  <c r="R1452" i="4"/>
  <c r="R1453" i="4"/>
  <c r="R1454" i="4"/>
  <c r="R1455" i="4"/>
  <c r="R1456" i="4"/>
  <c r="R1457" i="4"/>
  <c r="R1458" i="4"/>
  <c r="R1459" i="4"/>
  <c r="R1460" i="4"/>
  <c r="R1461" i="4"/>
  <c r="R1462" i="4"/>
  <c r="R1463" i="4"/>
  <c r="R1464" i="4"/>
  <c r="R1465" i="4"/>
  <c r="R1466" i="4"/>
  <c r="R1467" i="4"/>
  <c r="R1468" i="4"/>
  <c r="R1469" i="4"/>
  <c r="R1470" i="4"/>
  <c r="R1471" i="4"/>
  <c r="R1472" i="4"/>
  <c r="R1473" i="4"/>
  <c r="R1474" i="4"/>
  <c r="R1475" i="4"/>
  <c r="R1476" i="4"/>
  <c r="R1477" i="4"/>
  <c r="R1478" i="4"/>
  <c r="R1479" i="4"/>
  <c r="R1480" i="4"/>
  <c r="R1481" i="4"/>
  <c r="R1482" i="4"/>
  <c r="R1483" i="4"/>
  <c r="R1484" i="4"/>
  <c r="R1485" i="4"/>
  <c r="R1486" i="4"/>
  <c r="R1487" i="4"/>
  <c r="R1488" i="4"/>
  <c r="R1489" i="4"/>
  <c r="R1490" i="4"/>
  <c r="R1491" i="4"/>
  <c r="R1492" i="4"/>
  <c r="R1493" i="4"/>
  <c r="R1494" i="4"/>
  <c r="R1495" i="4"/>
  <c r="R1496" i="4"/>
  <c r="R1497" i="4"/>
  <c r="R1498" i="4"/>
  <c r="R1499" i="4"/>
  <c r="R1500" i="4"/>
  <c r="R1501" i="4"/>
  <c r="R1502" i="4"/>
  <c r="R1503" i="4"/>
  <c r="R1504" i="4"/>
  <c r="R1505" i="4"/>
  <c r="R1506" i="4"/>
  <c r="R1507" i="4"/>
  <c r="R1508" i="4"/>
  <c r="R1509" i="4"/>
  <c r="R1510" i="4"/>
  <c r="R1511" i="4"/>
  <c r="R1512" i="4"/>
  <c r="R1513" i="4"/>
  <c r="R1514" i="4"/>
  <c r="R1515" i="4"/>
  <c r="R1516" i="4"/>
  <c r="R1517" i="4"/>
  <c r="R1518" i="4"/>
  <c r="R1519" i="4"/>
  <c r="R1520" i="4"/>
  <c r="R1521" i="4"/>
  <c r="R1522" i="4"/>
  <c r="R1523" i="4"/>
  <c r="R1524" i="4"/>
  <c r="R1525" i="4"/>
  <c r="R1526" i="4"/>
  <c r="R1527" i="4"/>
  <c r="R1528" i="4"/>
  <c r="R1529" i="4"/>
  <c r="R1530" i="4"/>
  <c r="R1531" i="4"/>
  <c r="R1532" i="4"/>
  <c r="R1533" i="4"/>
  <c r="R1534" i="4"/>
  <c r="R1535" i="4"/>
  <c r="R1536" i="4"/>
  <c r="R1537" i="4"/>
  <c r="R1538" i="4"/>
  <c r="R1539" i="4"/>
  <c r="R1540" i="4"/>
  <c r="R1541" i="4"/>
  <c r="R1542" i="4"/>
  <c r="R1543" i="4"/>
  <c r="R1544" i="4"/>
  <c r="R1545" i="4"/>
  <c r="R1546" i="4"/>
  <c r="R1547" i="4"/>
  <c r="R1548" i="4"/>
  <c r="R1549" i="4"/>
  <c r="R1550" i="4"/>
  <c r="R1551" i="4"/>
  <c r="R1552" i="4"/>
  <c r="R1553" i="4"/>
  <c r="R1554" i="4"/>
  <c r="R1555" i="4"/>
  <c r="R1556" i="4"/>
  <c r="R1557" i="4"/>
  <c r="R1558" i="4"/>
  <c r="R1559" i="4"/>
  <c r="R1560" i="4"/>
  <c r="R1561" i="4"/>
  <c r="R1562" i="4"/>
  <c r="R1563" i="4"/>
  <c r="R1564" i="4"/>
  <c r="R1565" i="4"/>
  <c r="R1566" i="4"/>
  <c r="R1567" i="4"/>
  <c r="R1568" i="4"/>
  <c r="R1569" i="4"/>
  <c r="R1570" i="4"/>
  <c r="R1571" i="4"/>
  <c r="R1572" i="4"/>
  <c r="R1573" i="4"/>
  <c r="R1574" i="4"/>
  <c r="R1575" i="4"/>
  <c r="R1576" i="4"/>
  <c r="R1577" i="4"/>
  <c r="R1578" i="4"/>
  <c r="R1579" i="4"/>
  <c r="R1580" i="4"/>
  <c r="R1581" i="4"/>
  <c r="R1582" i="4"/>
  <c r="R1583" i="4"/>
  <c r="R1584" i="4"/>
  <c r="R1585" i="4"/>
  <c r="R1586" i="4"/>
  <c r="R1587" i="4"/>
  <c r="R1588" i="4"/>
  <c r="R1589" i="4"/>
  <c r="R1590" i="4"/>
  <c r="R1591" i="4"/>
  <c r="R1592" i="4"/>
  <c r="R1593" i="4"/>
  <c r="R1594" i="4"/>
  <c r="R1595" i="4"/>
  <c r="R1596" i="4"/>
  <c r="R1597" i="4"/>
  <c r="R1598" i="4"/>
  <c r="R1599" i="4"/>
  <c r="R1600" i="4"/>
  <c r="R1601" i="4"/>
  <c r="R1602" i="4"/>
  <c r="R1603" i="4"/>
  <c r="R1604" i="4"/>
  <c r="R1605" i="4"/>
  <c r="R1606" i="4"/>
  <c r="R1607" i="4"/>
  <c r="R1608" i="4"/>
  <c r="R1609" i="4"/>
  <c r="R1610" i="4"/>
  <c r="R1611" i="4"/>
  <c r="R1612" i="4"/>
  <c r="R1613" i="4"/>
  <c r="R1614" i="4"/>
  <c r="R1615" i="4"/>
  <c r="R1616" i="4"/>
  <c r="R1617" i="4"/>
  <c r="R1618" i="4"/>
  <c r="R1619" i="4"/>
  <c r="R1620" i="4"/>
  <c r="R1621" i="4"/>
  <c r="R1622" i="4"/>
  <c r="R1623" i="4"/>
  <c r="R1624" i="4"/>
  <c r="R1625" i="4"/>
  <c r="R1626" i="4"/>
  <c r="R1627" i="4"/>
  <c r="R1628" i="4"/>
  <c r="R1629" i="4"/>
  <c r="R1630" i="4"/>
  <c r="R1631" i="4"/>
  <c r="R1632" i="4"/>
  <c r="R1633" i="4"/>
  <c r="R1634" i="4"/>
  <c r="R1635" i="4"/>
  <c r="R1636" i="4"/>
  <c r="R1637" i="4"/>
  <c r="R1638" i="4"/>
  <c r="R1639" i="4"/>
  <c r="R1640" i="4"/>
  <c r="R1641" i="4"/>
  <c r="R1642" i="4"/>
  <c r="R1643" i="4"/>
  <c r="R1644" i="4"/>
  <c r="R1645" i="4"/>
  <c r="R1646" i="4"/>
  <c r="R1647" i="4"/>
  <c r="R1648" i="4"/>
  <c r="R1649" i="4"/>
  <c r="R1650" i="4"/>
  <c r="R1651" i="4"/>
  <c r="R1652" i="4"/>
  <c r="R1653" i="4"/>
  <c r="R1654" i="4"/>
  <c r="R1655" i="4"/>
  <c r="R1656" i="4"/>
  <c r="R1657" i="4"/>
  <c r="R1658" i="4"/>
  <c r="R1659" i="4"/>
  <c r="R1660" i="4"/>
  <c r="R1661" i="4"/>
  <c r="R1662" i="4"/>
  <c r="R1663" i="4"/>
  <c r="R1664" i="4"/>
  <c r="R1665" i="4"/>
  <c r="R1666" i="4"/>
  <c r="R1667" i="4"/>
  <c r="R1668" i="4"/>
  <c r="R1669" i="4"/>
  <c r="R1670" i="4"/>
  <c r="R1671" i="4"/>
  <c r="R1672" i="4"/>
  <c r="R1673" i="4"/>
  <c r="R1674" i="4"/>
  <c r="R1675" i="4"/>
  <c r="R1676" i="4"/>
  <c r="R1677" i="4"/>
  <c r="R1678" i="4"/>
  <c r="R1679" i="4"/>
  <c r="R1680" i="4"/>
  <c r="R1681" i="4"/>
  <c r="R1682" i="4"/>
  <c r="R1683" i="4"/>
  <c r="R1684" i="4"/>
  <c r="R1685" i="4"/>
  <c r="R1686" i="4"/>
  <c r="R1687" i="4"/>
  <c r="R1688" i="4"/>
  <c r="R1689" i="4"/>
  <c r="R1690" i="4"/>
  <c r="R1691" i="4"/>
  <c r="R1692" i="4"/>
  <c r="R1693" i="4"/>
  <c r="R1694" i="4"/>
  <c r="R1695" i="4"/>
  <c r="R1696" i="4"/>
  <c r="R1697" i="4"/>
  <c r="R1698" i="4"/>
  <c r="R1699" i="4"/>
  <c r="R1700" i="4"/>
  <c r="R1701" i="4"/>
  <c r="R1702" i="4"/>
  <c r="R1703" i="4"/>
  <c r="R1704" i="4"/>
  <c r="R1705" i="4"/>
  <c r="R1706" i="4"/>
  <c r="R1707" i="4"/>
  <c r="R1708" i="4"/>
  <c r="R1709" i="4"/>
  <c r="R1710" i="4"/>
  <c r="R1711" i="4"/>
  <c r="R1712" i="4"/>
  <c r="R1713" i="4"/>
  <c r="R1714" i="4"/>
  <c r="R1715" i="4"/>
  <c r="R1716" i="4"/>
  <c r="R1717" i="4"/>
  <c r="R1718" i="4"/>
  <c r="R1719" i="4"/>
  <c r="R1720" i="4"/>
  <c r="R1721" i="4"/>
  <c r="R1722" i="4"/>
  <c r="R1723" i="4"/>
  <c r="R1724" i="4"/>
  <c r="R1725" i="4"/>
  <c r="R1726" i="4"/>
  <c r="R1727" i="4"/>
  <c r="R1728" i="4"/>
  <c r="R1729" i="4"/>
  <c r="R1730" i="4"/>
  <c r="R1731" i="4"/>
  <c r="R1732" i="4"/>
  <c r="R1733" i="4"/>
  <c r="R1734" i="4"/>
  <c r="R1735" i="4"/>
  <c r="R1736" i="4"/>
  <c r="R1737" i="4"/>
  <c r="R1738" i="4"/>
  <c r="R1739" i="4"/>
  <c r="R1740" i="4"/>
  <c r="R1741" i="4"/>
  <c r="R1742" i="4"/>
  <c r="R1743" i="4"/>
  <c r="R1744" i="4"/>
  <c r="R1745" i="4"/>
  <c r="R1746" i="4"/>
  <c r="R1747" i="4"/>
  <c r="R1748" i="4"/>
  <c r="R1749" i="4"/>
  <c r="R1750" i="4"/>
  <c r="R1751" i="4"/>
  <c r="R1752" i="4"/>
  <c r="R1753" i="4"/>
  <c r="R1754" i="4"/>
  <c r="R1755" i="4"/>
  <c r="R1756" i="4"/>
  <c r="R1757" i="4"/>
  <c r="R1758" i="4"/>
  <c r="R1759" i="4"/>
  <c r="R1760" i="4"/>
  <c r="R1761" i="4"/>
  <c r="R1762" i="4"/>
  <c r="R1763" i="4"/>
  <c r="R1764" i="4"/>
  <c r="R1765" i="4"/>
  <c r="R1766" i="4"/>
  <c r="R1767" i="4"/>
  <c r="R1768" i="4"/>
  <c r="R1769" i="4"/>
  <c r="R1770" i="4"/>
  <c r="R1771" i="4"/>
  <c r="R1772" i="4"/>
  <c r="R1773" i="4"/>
  <c r="R1774" i="4"/>
  <c r="R1775" i="4"/>
  <c r="R1776" i="4"/>
  <c r="R1777" i="4"/>
  <c r="R1778" i="4"/>
  <c r="R1779" i="4"/>
  <c r="R1780" i="4"/>
  <c r="R1781" i="4"/>
  <c r="R1782" i="4"/>
  <c r="R1783" i="4"/>
  <c r="R1784" i="4"/>
  <c r="R1785" i="4"/>
  <c r="R1786" i="4"/>
  <c r="R1787" i="4"/>
  <c r="R1788" i="4"/>
  <c r="R1789" i="4"/>
  <c r="R1790" i="4"/>
  <c r="R1791" i="4"/>
  <c r="R1792" i="4"/>
  <c r="R1793" i="4"/>
  <c r="R1794" i="4"/>
  <c r="R1795" i="4"/>
  <c r="R1796" i="4"/>
  <c r="R1797" i="4"/>
  <c r="R1798" i="4"/>
  <c r="R1799" i="4"/>
  <c r="R1800" i="4"/>
  <c r="R1801" i="4"/>
  <c r="R1802" i="4"/>
  <c r="R1803" i="4"/>
  <c r="R1804" i="4"/>
  <c r="R1805" i="4"/>
  <c r="R1806" i="4"/>
  <c r="R1807" i="4"/>
  <c r="R1808" i="4"/>
  <c r="R1809" i="4"/>
  <c r="R1810" i="4"/>
  <c r="R1811" i="4"/>
  <c r="R1812" i="4"/>
  <c r="R1813" i="4"/>
  <c r="R1814" i="4"/>
  <c r="R1815" i="4"/>
  <c r="R1816" i="4"/>
  <c r="R1817" i="4"/>
  <c r="R1818" i="4"/>
  <c r="R1819" i="4"/>
  <c r="R1820" i="4"/>
  <c r="R1821" i="4"/>
  <c r="R1822" i="4"/>
  <c r="R1823" i="4"/>
  <c r="R1824" i="4"/>
  <c r="R1825" i="4"/>
  <c r="R1826" i="4"/>
  <c r="R1827" i="4"/>
  <c r="R1828" i="4"/>
  <c r="R1829" i="4"/>
  <c r="R1830" i="4"/>
  <c r="R1831" i="4"/>
  <c r="R1832" i="4"/>
  <c r="R1833" i="4"/>
  <c r="R1834" i="4"/>
  <c r="R1835" i="4"/>
  <c r="R1836" i="4"/>
  <c r="R1837" i="4"/>
  <c r="R1838" i="4"/>
  <c r="R1839" i="4"/>
  <c r="R1840" i="4"/>
  <c r="R1841" i="4"/>
  <c r="R1842" i="4"/>
  <c r="R1843" i="4"/>
  <c r="R1844" i="4"/>
  <c r="R1845" i="4"/>
  <c r="R1846" i="4"/>
  <c r="R1847" i="4"/>
  <c r="R1848" i="4"/>
  <c r="R1849" i="4"/>
  <c r="R1850" i="4"/>
  <c r="R1851" i="4"/>
  <c r="R1852" i="4"/>
  <c r="R1853" i="4"/>
  <c r="R1854" i="4"/>
  <c r="R1855" i="4"/>
  <c r="R1856" i="4"/>
  <c r="R1857" i="4"/>
  <c r="R1858" i="4"/>
  <c r="R1859" i="4"/>
  <c r="R1860" i="4"/>
  <c r="R1861" i="4"/>
  <c r="R1862" i="4"/>
  <c r="R1863" i="4"/>
  <c r="R1864" i="4"/>
  <c r="R1865" i="4"/>
  <c r="R1866" i="4"/>
  <c r="R1867" i="4"/>
  <c r="R1868" i="4"/>
  <c r="R1869" i="4"/>
  <c r="R1870" i="4"/>
  <c r="R1871" i="4"/>
  <c r="R1872" i="4"/>
  <c r="R1873" i="4"/>
  <c r="R1874" i="4"/>
  <c r="R1875" i="4"/>
  <c r="R1876" i="4"/>
  <c r="R1877" i="4"/>
  <c r="R1878" i="4"/>
  <c r="R1879" i="4"/>
  <c r="R1880" i="4"/>
  <c r="R1881" i="4"/>
  <c r="R1882" i="4"/>
  <c r="R1883" i="4"/>
  <c r="R1884" i="4"/>
  <c r="R1885" i="4"/>
  <c r="R1886" i="4"/>
  <c r="R1887" i="4"/>
  <c r="R1888" i="4"/>
  <c r="R1889" i="4"/>
  <c r="R1890" i="4"/>
  <c r="R1891" i="4"/>
  <c r="R1892" i="4"/>
  <c r="R1893" i="4"/>
  <c r="R1894" i="4"/>
  <c r="R1895" i="4"/>
  <c r="R1896" i="4"/>
  <c r="R1897" i="4"/>
  <c r="R1898" i="4"/>
  <c r="R1899" i="4"/>
  <c r="R1900" i="4"/>
  <c r="R1901" i="4"/>
  <c r="R1902" i="4"/>
  <c r="R1903" i="4"/>
  <c r="R1904" i="4"/>
  <c r="R1905" i="4"/>
  <c r="R1906" i="4"/>
  <c r="R1907" i="4"/>
  <c r="R1908" i="4"/>
  <c r="R1909" i="4"/>
  <c r="R1910" i="4"/>
  <c r="R1911" i="4"/>
  <c r="R1912" i="4"/>
  <c r="R1913" i="4"/>
  <c r="R1914" i="4"/>
  <c r="R1915" i="4"/>
  <c r="R1916" i="4"/>
  <c r="R1917" i="4"/>
  <c r="R1918" i="4"/>
  <c r="R1919" i="4"/>
  <c r="R1920" i="4"/>
  <c r="R1921" i="4"/>
  <c r="R1922" i="4"/>
  <c r="R1923" i="4"/>
  <c r="R1924" i="4"/>
  <c r="R1925" i="4"/>
  <c r="R1926" i="4"/>
  <c r="R1927" i="4"/>
  <c r="R1928" i="4"/>
  <c r="R1929" i="4"/>
  <c r="R1930" i="4"/>
  <c r="R1931" i="4"/>
  <c r="R1932" i="4"/>
  <c r="R1933" i="4"/>
  <c r="R1934" i="4"/>
  <c r="R1935" i="4"/>
  <c r="R1936" i="4"/>
  <c r="R1937" i="4"/>
  <c r="R1938" i="4"/>
  <c r="R1939" i="4"/>
  <c r="R1940" i="4"/>
  <c r="R1941" i="4"/>
  <c r="R1942" i="4"/>
  <c r="R1943" i="4"/>
  <c r="R1944" i="4"/>
  <c r="R1945" i="4"/>
  <c r="R1946" i="4"/>
  <c r="R1947" i="4"/>
  <c r="R1948" i="4"/>
  <c r="R1949" i="4"/>
  <c r="R1950" i="4"/>
  <c r="R1951" i="4"/>
  <c r="R1952" i="4"/>
  <c r="R1953" i="4"/>
  <c r="R1954" i="4"/>
  <c r="R1955" i="4"/>
  <c r="R1956" i="4"/>
  <c r="R1957" i="4"/>
  <c r="R1958" i="4"/>
  <c r="R1959" i="4"/>
  <c r="R1960" i="4"/>
  <c r="R1961" i="4"/>
  <c r="R1962" i="4"/>
  <c r="R1963" i="4"/>
  <c r="R1964" i="4"/>
  <c r="R1965" i="4"/>
  <c r="R1966" i="4"/>
  <c r="R1967" i="4"/>
  <c r="R1968" i="4"/>
  <c r="R1969" i="4"/>
  <c r="R1970" i="4"/>
  <c r="R1971" i="4"/>
  <c r="R1972" i="4"/>
  <c r="R1973" i="4"/>
  <c r="R1974" i="4"/>
  <c r="R1975" i="4"/>
  <c r="R1976" i="4"/>
  <c r="R1977" i="4"/>
  <c r="R1978" i="4"/>
  <c r="R1979" i="4"/>
  <c r="R1980" i="4"/>
  <c r="R1981" i="4"/>
  <c r="R1982" i="4"/>
  <c r="R1983" i="4"/>
  <c r="R1984" i="4"/>
  <c r="R1985" i="4"/>
  <c r="R1986" i="4"/>
  <c r="R1987" i="4"/>
  <c r="R1988" i="4"/>
  <c r="R1989" i="4"/>
  <c r="R1990" i="4"/>
  <c r="R1991" i="4"/>
  <c r="R1992" i="4"/>
  <c r="R1993" i="4"/>
  <c r="R1994" i="4"/>
  <c r="R1995" i="4"/>
  <c r="R1996" i="4"/>
  <c r="R1997" i="4"/>
  <c r="R1998" i="4"/>
  <c r="R1999" i="4"/>
  <c r="R2000" i="4"/>
  <c r="R2001" i="4"/>
  <c r="R2002" i="4"/>
  <c r="R2003" i="4"/>
  <c r="R2004" i="4"/>
  <c r="R2005" i="4"/>
  <c r="R2006" i="4"/>
  <c r="R2007" i="4"/>
  <c r="R2008" i="4"/>
  <c r="R2009" i="4"/>
  <c r="R2010" i="4"/>
  <c r="R2011" i="4"/>
  <c r="R2012" i="4"/>
  <c r="R2013" i="4"/>
  <c r="R2014" i="4"/>
  <c r="R2015" i="4"/>
  <c r="R2016" i="4"/>
  <c r="R2017" i="4"/>
  <c r="R2018" i="4"/>
  <c r="R2019" i="4"/>
  <c r="R2020" i="4"/>
  <c r="R2021" i="4"/>
  <c r="R2022" i="4"/>
  <c r="R2023" i="4"/>
  <c r="R2024" i="4"/>
  <c r="R2025" i="4"/>
  <c r="R2026" i="4"/>
  <c r="R2027" i="4"/>
  <c r="R2028" i="4"/>
  <c r="R2029" i="4"/>
  <c r="R2030" i="4"/>
  <c r="R2031" i="4"/>
  <c r="R2032" i="4"/>
  <c r="R2033" i="4"/>
  <c r="R2034" i="4"/>
  <c r="R2035" i="4"/>
  <c r="R2036" i="4"/>
  <c r="R2037" i="4"/>
  <c r="R2038" i="4"/>
  <c r="R2039" i="4"/>
  <c r="R2040" i="4"/>
  <c r="R2041" i="4"/>
  <c r="R2042" i="4"/>
  <c r="R2043" i="4"/>
  <c r="R2044" i="4"/>
  <c r="R2045" i="4"/>
  <c r="R2046" i="4"/>
  <c r="R2047" i="4"/>
  <c r="R2048" i="4"/>
  <c r="R2049" i="4"/>
  <c r="R2050" i="4"/>
  <c r="R2051" i="4"/>
  <c r="R2052" i="4"/>
  <c r="R2053" i="4"/>
  <c r="R2054" i="4"/>
  <c r="R2055" i="4"/>
  <c r="R2056" i="4"/>
  <c r="R2057" i="4"/>
  <c r="R2058" i="4"/>
  <c r="R2059" i="4"/>
  <c r="R2060" i="4"/>
  <c r="R2061" i="4"/>
  <c r="R2062" i="4"/>
  <c r="R2063" i="4"/>
  <c r="R2064" i="4"/>
  <c r="R2065" i="4"/>
  <c r="R2066" i="4"/>
  <c r="R2067" i="4"/>
  <c r="R2068" i="4"/>
  <c r="R2069" i="4"/>
  <c r="R2070" i="4"/>
  <c r="R2071" i="4"/>
  <c r="R2072" i="4"/>
  <c r="R2073" i="4"/>
  <c r="R2074" i="4"/>
  <c r="R2075" i="4"/>
  <c r="R2076" i="4"/>
  <c r="R2077" i="4"/>
  <c r="R2078" i="4"/>
  <c r="R2079" i="4"/>
  <c r="R2080" i="4"/>
  <c r="R2081" i="4"/>
  <c r="R2082" i="4"/>
  <c r="R2083" i="4"/>
  <c r="R2084" i="4"/>
  <c r="R2085" i="4"/>
  <c r="R2086" i="4"/>
  <c r="R2087" i="4"/>
  <c r="R2088" i="4"/>
  <c r="R2089" i="4"/>
  <c r="R2090" i="4"/>
  <c r="R2091" i="4"/>
  <c r="R2092" i="4"/>
  <c r="R2093" i="4"/>
  <c r="R2094" i="4"/>
  <c r="R2095" i="4"/>
  <c r="R2096" i="4"/>
  <c r="R2097" i="4"/>
  <c r="R2098" i="4"/>
  <c r="R2099" i="4"/>
  <c r="R2100" i="4"/>
  <c r="R2101" i="4"/>
  <c r="R2102" i="4"/>
  <c r="R2103" i="4"/>
  <c r="R2104" i="4"/>
  <c r="R2105" i="4"/>
  <c r="R2106" i="4"/>
  <c r="R2107" i="4"/>
  <c r="R2108" i="4"/>
  <c r="R2109" i="4"/>
  <c r="R2110" i="4"/>
  <c r="R2111" i="4"/>
  <c r="R2112" i="4"/>
  <c r="R2113" i="4"/>
  <c r="R2114" i="4"/>
  <c r="R2115" i="4"/>
  <c r="R2116" i="4"/>
  <c r="R2117" i="4"/>
  <c r="R2118" i="4"/>
  <c r="R2119" i="4"/>
  <c r="R2120" i="4"/>
  <c r="R2121" i="4"/>
  <c r="R2122" i="4"/>
  <c r="R2123" i="4"/>
  <c r="R2124" i="4"/>
  <c r="R2125" i="4"/>
  <c r="R2126" i="4"/>
  <c r="R2127" i="4"/>
  <c r="R2128" i="4"/>
  <c r="R2129" i="4"/>
  <c r="R2130" i="4"/>
  <c r="R2131" i="4"/>
  <c r="R2132" i="4"/>
  <c r="R2133" i="4"/>
  <c r="R2134" i="4"/>
  <c r="R2135" i="4"/>
  <c r="R2136" i="4"/>
  <c r="R2137" i="4"/>
  <c r="R2138" i="4"/>
  <c r="R2139" i="4"/>
  <c r="R2140" i="4"/>
  <c r="R2141" i="4"/>
  <c r="R2142" i="4"/>
  <c r="R2143" i="4"/>
  <c r="R2144" i="4"/>
  <c r="R2145" i="4"/>
  <c r="R2146" i="4"/>
  <c r="R2147" i="4"/>
  <c r="R2148" i="4"/>
  <c r="R2149" i="4"/>
  <c r="R2150" i="4"/>
  <c r="R2151" i="4"/>
  <c r="R2152" i="4"/>
  <c r="R2153" i="4"/>
  <c r="R2154" i="4"/>
  <c r="R2155" i="4"/>
  <c r="R2156" i="4"/>
  <c r="R2157" i="4"/>
  <c r="R2158" i="4"/>
  <c r="R2159" i="4"/>
  <c r="R2160" i="4"/>
  <c r="R2161" i="4"/>
  <c r="R2162" i="4"/>
  <c r="R2163" i="4"/>
  <c r="R2164" i="4"/>
  <c r="R2165" i="4"/>
  <c r="R2166" i="4"/>
  <c r="R2167" i="4"/>
  <c r="R2168" i="4"/>
  <c r="R2169" i="4"/>
  <c r="R2170" i="4"/>
  <c r="R2171" i="4"/>
  <c r="R2172" i="4"/>
  <c r="R2173" i="4"/>
  <c r="R2174" i="4"/>
  <c r="R2175" i="4"/>
  <c r="R2176" i="4"/>
  <c r="R2177" i="4"/>
  <c r="R2178" i="4"/>
  <c r="R2179" i="4"/>
  <c r="R2180" i="4"/>
  <c r="R2181" i="4"/>
  <c r="R2182" i="4"/>
  <c r="R2183" i="4"/>
  <c r="R2184" i="4"/>
  <c r="R2185" i="4"/>
  <c r="R2186" i="4"/>
  <c r="R2187" i="4"/>
  <c r="R2188" i="4"/>
  <c r="R2189" i="4"/>
  <c r="R2190" i="4"/>
  <c r="R2191" i="4"/>
  <c r="R2192" i="4"/>
  <c r="R2193" i="4"/>
  <c r="R2194" i="4"/>
  <c r="R2195" i="4"/>
  <c r="R2196" i="4"/>
  <c r="R2197" i="4"/>
  <c r="R2198" i="4"/>
  <c r="R2199" i="4"/>
  <c r="R2200" i="4"/>
  <c r="R2201" i="4"/>
  <c r="R2202" i="4"/>
  <c r="R2203" i="4"/>
  <c r="R2204" i="4"/>
  <c r="R2205" i="4"/>
  <c r="R2206" i="4"/>
  <c r="R2207" i="4"/>
  <c r="R2208" i="4"/>
  <c r="R2209" i="4"/>
  <c r="R2210" i="4"/>
  <c r="R2211" i="4"/>
  <c r="R2212" i="4"/>
  <c r="R2213" i="4"/>
  <c r="R2214" i="4"/>
  <c r="R2215" i="4"/>
  <c r="R2216" i="4"/>
  <c r="R2217" i="4"/>
  <c r="R2218" i="4"/>
  <c r="R2219" i="4"/>
  <c r="R2220" i="4"/>
  <c r="R2221" i="4"/>
  <c r="R2222" i="4"/>
  <c r="R2223" i="4"/>
  <c r="R2224" i="4"/>
  <c r="R2225" i="4"/>
  <c r="R2226" i="4"/>
  <c r="R2227" i="4"/>
  <c r="R2228" i="4"/>
  <c r="R2229" i="4"/>
  <c r="R2230" i="4"/>
  <c r="R2231" i="4"/>
  <c r="R2232" i="4"/>
  <c r="R2233" i="4"/>
  <c r="R2234" i="4"/>
  <c r="R2235" i="4"/>
  <c r="R2236" i="4"/>
  <c r="R2237" i="4"/>
  <c r="R2238" i="4"/>
  <c r="R2239" i="4"/>
  <c r="R2240" i="4"/>
  <c r="R2241" i="4"/>
  <c r="R2242" i="4"/>
  <c r="R2243" i="4"/>
  <c r="R2244" i="4"/>
  <c r="R2245" i="4"/>
  <c r="R2246" i="4"/>
  <c r="R2247" i="4"/>
  <c r="R2248" i="4"/>
  <c r="R2249" i="4"/>
  <c r="R2250" i="4"/>
  <c r="R2251" i="4"/>
  <c r="R2252" i="4"/>
  <c r="R2253" i="4"/>
  <c r="R2254" i="4"/>
  <c r="R2255" i="4"/>
  <c r="R2256" i="4"/>
  <c r="R2257" i="4"/>
  <c r="R2258" i="4"/>
  <c r="R2259" i="4"/>
  <c r="R2260" i="4"/>
  <c r="R2261" i="4"/>
  <c r="R2262" i="4"/>
  <c r="R2263" i="4"/>
  <c r="R2264" i="4"/>
  <c r="R2265" i="4"/>
  <c r="R2266" i="4"/>
  <c r="R2267" i="4"/>
  <c r="R2268" i="4"/>
  <c r="R2269" i="4"/>
  <c r="R2270" i="4"/>
  <c r="R2271" i="4"/>
  <c r="R2272" i="4"/>
  <c r="R2273" i="4"/>
  <c r="R2274" i="4"/>
  <c r="R2275" i="4"/>
  <c r="R2276" i="4"/>
  <c r="R2277" i="4"/>
  <c r="R2278" i="4"/>
  <c r="R2279" i="4"/>
  <c r="R2280" i="4"/>
  <c r="R2281" i="4"/>
  <c r="R2282" i="4"/>
  <c r="R2283" i="4"/>
  <c r="R2284" i="4"/>
  <c r="R2285" i="4"/>
  <c r="R2286" i="4"/>
  <c r="R2287" i="4"/>
  <c r="R2288" i="4"/>
  <c r="R2289" i="4"/>
  <c r="R2290" i="4"/>
  <c r="R2291" i="4"/>
  <c r="R2292" i="4"/>
  <c r="R2293" i="4"/>
  <c r="R2294" i="4"/>
  <c r="R2295" i="4"/>
  <c r="R2296" i="4"/>
  <c r="R2297" i="4"/>
  <c r="R2298" i="4"/>
  <c r="R2299" i="4"/>
  <c r="R2300" i="4"/>
  <c r="R2301" i="4"/>
  <c r="R2302" i="4"/>
  <c r="R2303" i="4"/>
  <c r="R2304" i="4"/>
  <c r="R2305" i="4"/>
  <c r="R2306" i="4"/>
  <c r="R2307" i="4"/>
  <c r="R2308" i="4"/>
  <c r="R2309" i="4"/>
  <c r="R2310" i="4"/>
  <c r="R2311" i="4"/>
  <c r="R2312" i="4"/>
  <c r="R2313" i="4"/>
  <c r="R2314" i="4"/>
  <c r="R2315" i="4"/>
  <c r="R2316" i="4"/>
  <c r="R2317" i="4"/>
  <c r="R2318" i="4"/>
  <c r="R2319" i="4"/>
  <c r="R2320" i="4"/>
  <c r="R2321" i="4"/>
  <c r="R2322" i="4"/>
  <c r="R2323" i="4"/>
  <c r="R2324" i="4"/>
  <c r="R2325" i="4"/>
  <c r="R2326" i="4"/>
  <c r="R2327" i="4"/>
  <c r="R2328" i="4"/>
  <c r="R2329" i="4"/>
  <c r="R2330" i="4"/>
  <c r="R2331" i="4"/>
  <c r="R2332" i="4"/>
  <c r="R2333" i="4"/>
  <c r="R2334" i="4"/>
  <c r="R2335" i="4"/>
  <c r="R2336" i="4"/>
  <c r="R2337" i="4"/>
  <c r="R2338" i="4"/>
  <c r="R2339" i="4"/>
  <c r="R2340" i="4"/>
  <c r="R2341" i="4"/>
  <c r="R2342" i="4"/>
  <c r="R2343" i="4"/>
  <c r="R2344" i="4"/>
  <c r="R2345" i="4"/>
  <c r="R2346" i="4"/>
  <c r="R2347" i="4"/>
  <c r="R2348" i="4"/>
  <c r="R2349" i="4"/>
  <c r="R2350" i="4"/>
  <c r="R2351" i="4"/>
  <c r="R2352" i="4"/>
  <c r="R2353" i="4"/>
  <c r="R2354" i="4"/>
  <c r="R2355" i="4"/>
  <c r="R2356" i="4"/>
  <c r="R2357" i="4"/>
  <c r="R2358" i="4"/>
  <c r="R2359" i="4"/>
  <c r="R2360" i="4"/>
  <c r="R2361" i="4"/>
  <c r="R2362" i="4"/>
  <c r="R2363" i="4"/>
  <c r="R2364" i="4"/>
  <c r="R2365" i="4"/>
  <c r="R2366" i="4"/>
  <c r="R2367" i="4"/>
  <c r="R2368" i="4"/>
  <c r="R2369" i="4"/>
  <c r="R2370" i="4"/>
  <c r="R2371" i="4"/>
  <c r="R2372" i="4"/>
  <c r="R2373" i="4"/>
  <c r="R2374" i="4"/>
  <c r="R2375" i="4"/>
  <c r="R2376" i="4"/>
  <c r="R2377" i="4"/>
  <c r="R2378" i="4"/>
  <c r="R2379" i="4"/>
  <c r="R2380" i="4"/>
  <c r="R2381" i="4"/>
  <c r="R2382" i="4"/>
  <c r="R2383" i="4"/>
  <c r="R2384" i="4"/>
  <c r="R2385" i="4"/>
  <c r="R2386" i="4"/>
  <c r="R2387" i="4"/>
  <c r="R2388" i="4"/>
  <c r="R2389" i="4"/>
  <c r="R2390" i="4"/>
  <c r="R2391" i="4"/>
  <c r="R2392" i="4"/>
  <c r="R2393" i="4"/>
  <c r="R2394" i="4"/>
  <c r="R2395" i="4"/>
  <c r="R2396" i="4"/>
  <c r="R2397" i="4"/>
  <c r="R2398" i="4"/>
  <c r="R2399" i="4"/>
  <c r="R2400" i="4"/>
  <c r="R2401" i="4"/>
  <c r="R2402" i="4"/>
  <c r="R2403" i="4"/>
  <c r="R2404" i="4"/>
  <c r="R2405" i="4"/>
  <c r="R2406" i="4"/>
  <c r="R2407" i="4"/>
  <c r="R2408" i="4"/>
  <c r="R2409" i="4"/>
  <c r="R2410" i="4"/>
  <c r="R2411" i="4"/>
  <c r="R2412" i="4"/>
  <c r="R2413" i="4"/>
  <c r="R2414" i="4"/>
  <c r="R2415" i="4"/>
  <c r="R2416" i="4"/>
  <c r="R2417" i="4"/>
  <c r="R2418" i="4"/>
  <c r="R2419" i="4"/>
  <c r="R2420" i="4"/>
  <c r="R2421" i="4"/>
  <c r="R2422" i="4"/>
  <c r="R2423" i="4"/>
  <c r="R2424" i="4"/>
  <c r="R2425" i="4"/>
  <c r="R2426" i="4"/>
  <c r="R2427" i="4"/>
  <c r="R2428" i="4"/>
  <c r="R2429" i="4"/>
  <c r="R2430" i="4"/>
  <c r="R2431" i="4"/>
  <c r="R2432" i="4"/>
  <c r="R2433" i="4"/>
  <c r="R2434" i="4"/>
  <c r="R2435" i="4"/>
  <c r="R2436" i="4"/>
  <c r="R2437" i="4"/>
  <c r="R2438" i="4"/>
  <c r="R2439" i="4"/>
  <c r="R2440" i="4"/>
  <c r="R2441" i="4"/>
  <c r="R2442" i="4"/>
  <c r="R2443" i="4"/>
  <c r="R2444" i="4"/>
  <c r="R2445" i="4"/>
  <c r="R2446" i="4"/>
  <c r="R2447" i="4"/>
  <c r="R2448" i="4"/>
  <c r="R2449" i="4"/>
  <c r="R2450" i="4"/>
  <c r="R2451" i="4"/>
  <c r="R2452" i="4"/>
  <c r="R2453" i="4"/>
  <c r="R2454" i="4"/>
  <c r="R2455" i="4"/>
  <c r="R2456" i="4"/>
  <c r="R2457" i="4"/>
  <c r="R2458" i="4"/>
  <c r="R2459" i="4"/>
  <c r="R2460" i="4"/>
  <c r="R2461" i="4"/>
  <c r="R2462" i="4"/>
  <c r="R2463" i="4"/>
  <c r="R2464" i="4"/>
  <c r="R2465" i="4"/>
  <c r="R2466" i="4"/>
  <c r="R2467" i="4"/>
  <c r="R2468" i="4"/>
  <c r="R2469" i="4"/>
  <c r="R2470" i="4"/>
  <c r="R2471" i="4"/>
  <c r="R2472" i="4"/>
  <c r="R2473" i="4"/>
  <c r="R2474" i="4"/>
  <c r="R2475" i="4"/>
  <c r="R2476" i="4"/>
  <c r="R2477" i="4"/>
  <c r="R2478" i="4"/>
  <c r="R2479" i="4"/>
  <c r="R2480" i="4"/>
  <c r="R2481" i="4"/>
  <c r="R2482" i="4"/>
  <c r="R2483" i="4"/>
  <c r="R2484" i="4"/>
  <c r="R2485" i="4"/>
  <c r="R2486" i="4"/>
  <c r="R2487" i="4"/>
  <c r="R2488" i="4"/>
  <c r="R2489" i="4"/>
  <c r="R2490" i="4"/>
  <c r="R2491" i="4"/>
  <c r="R2492" i="4"/>
  <c r="R2493" i="4"/>
  <c r="R2494" i="4"/>
  <c r="R2495" i="4"/>
  <c r="R2496" i="4"/>
  <c r="R2497" i="4"/>
  <c r="R2498" i="4"/>
  <c r="R2499" i="4"/>
  <c r="R2500" i="4"/>
  <c r="R2501" i="4"/>
  <c r="R2502" i="4"/>
  <c r="R2503" i="4"/>
  <c r="R2504" i="4"/>
  <c r="R5" i="4"/>
  <c r="O6" i="18"/>
  <c r="O7" i="18"/>
  <c r="O8" i="18"/>
  <c r="O9" i="18"/>
  <c r="O10" i="18"/>
  <c r="O11" i="18"/>
  <c r="O12" i="18"/>
  <c r="O13" i="18"/>
  <c r="O14" i="18"/>
  <c r="O15" i="18"/>
  <c r="O16" i="18"/>
  <c r="O17" i="18"/>
  <c r="O18" i="18"/>
  <c r="O19" i="18"/>
  <c r="O20" i="18"/>
  <c r="O21" i="18"/>
  <c r="O22" i="18"/>
  <c r="O23" i="18"/>
  <c r="O24" i="18"/>
  <c r="O25" i="18"/>
  <c r="O26" i="18"/>
  <c r="O27" i="18"/>
  <c r="O28" i="18"/>
  <c r="O29" i="18"/>
  <c r="O30" i="18"/>
  <c r="O31" i="18"/>
  <c r="O32" i="18"/>
  <c r="O33" i="18"/>
  <c r="O34" i="18"/>
  <c r="O35" i="18"/>
  <c r="O36" i="18"/>
  <c r="O37" i="18"/>
  <c r="O38" i="18"/>
  <c r="O39" i="18"/>
  <c r="O40" i="18"/>
  <c r="O41" i="18"/>
  <c r="O42" i="18"/>
  <c r="O43" i="18"/>
  <c r="O44" i="18"/>
  <c r="O45" i="18"/>
  <c r="O46" i="18"/>
  <c r="O47" i="18"/>
  <c r="O48" i="18"/>
  <c r="O49" i="18"/>
  <c r="O50" i="18"/>
  <c r="O51" i="18"/>
  <c r="O52" i="18"/>
  <c r="O53" i="18"/>
  <c r="O54" i="18"/>
  <c r="O55" i="18"/>
  <c r="O56" i="18"/>
  <c r="O57" i="18"/>
  <c r="O58" i="18"/>
  <c r="O59" i="18"/>
  <c r="O60" i="18"/>
  <c r="O61" i="18"/>
  <c r="O62" i="18"/>
  <c r="O63" i="18"/>
  <c r="O64" i="18"/>
  <c r="O65" i="18"/>
  <c r="O66" i="18"/>
  <c r="O67" i="18"/>
  <c r="O68" i="18"/>
  <c r="O69" i="18"/>
  <c r="O70" i="18"/>
  <c r="O71" i="18"/>
  <c r="O72" i="18"/>
  <c r="O73" i="18"/>
  <c r="O74" i="18"/>
  <c r="O75" i="18"/>
  <c r="O76" i="18"/>
  <c r="O77" i="18"/>
  <c r="O78" i="18"/>
  <c r="O79" i="18"/>
  <c r="O80" i="18"/>
  <c r="O81" i="18"/>
  <c r="O82" i="18"/>
  <c r="O83" i="18"/>
  <c r="O84" i="18"/>
  <c r="O85" i="18"/>
  <c r="O86" i="18"/>
  <c r="O87" i="18"/>
  <c r="O88" i="18"/>
  <c r="O89" i="18"/>
  <c r="O90" i="18"/>
  <c r="O91" i="18"/>
  <c r="O92" i="18"/>
  <c r="O93" i="18"/>
  <c r="O94" i="18"/>
  <c r="O95" i="18"/>
  <c r="O96" i="18"/>
  <c r="O97" i="18"/>
  <c r="O98" i="18"/>
  <c r="O99" i="18"/>
  <c r="O100" i="18"/>
  <c r="O101" i="18"/>
  <c r="O102" i="18"/>
  <c r="O103" i="18"/>
  <c r="O104" i="18"/>
  <c r="O105" i="18"/>
  <c r="O106" i="18"/>
  <c r="O107" i="18"/>
  <c r="O108" i="18"/>
  <c r="O109" i="18"/>
  <c r="O110" i="18"/>
  <c r="O111" i="18"/>
  <c r="O112" i="18"/>
  <c r="O113" i="18"/>
  <c r="O114" i="18"/>
  <c r="O115" i="18"/>
  <c r="O116" i="18"/>
  <c r="O117" i="18"/>
  <c r="O118" i="18"/>
  <c r="O119" i="18"/>
  <c r="O120" i="18"/>
  <c r="O121" i="18"/>
  <c r="O122" i="18"/>
  <c r="O123" i="18"/>
  <c r="O124" i="18"/>
  <c r="O125" i="18"/>
  <c r="O126" i="18"/>
  <c r="O127" i="18"/>
  <c r="O128" i="18"/>
  <c r="O129" i="18"/>
  <c r="O130" i="18"/>
  <c r="O131" i="18"/>
  <c r="O132" i="18"/>
  <c r="O133" i="18"/>
  <c r="O134" i="18"/>
  <c r="O135" i="18"/>
  <c r="O136" i="18"/>
  <c r="O137" i="18"/>
  <c r="O138" i="18"/>
  <c r="O139" i="18"/>
  <c r="O140" i="18"/>
  <c r="O141" i="18"/>
  <c r="O142" i="18"/>
  <c r="O143" i="18"/>
  <c r="O144" i="18"/>
  <c r="O145" i="18"/>
  <c r="O146" i="18"/>
  <c r="O147" i="18"/>
  <c r="O148" i="18"/>
  <c r="O149" i="18"/>
  <c r="O150" i="18"/>
  <c r="O151" i="18"/>
  <c r="O152" i="18"/>
  <c r="O153" i="18"/>
  <c r="O154" i="18"/>
  <c r="O155" i="18"/>
  <c r="O156" i="18"/>
  <c r="O157" i="18"/>
  <c r="O158" i="18"/>
  <c r="O159" i="18"/>
  <c r="O160" i="18"/>
  <c r="O161" i="18"/>
  <c r="O162" i="18"/>
  <c r="O163" i="18"/>
  <c r="O164" i="18"/>
  <c r="O165" i="18"/>
  <c r="O166" i="18"/>
  <c r="O167" i="18"/>
  <c r="O168" i="18"/>
  <c r="O169" i="18"/>
  <c r="O170" i="18"/>
  <c r="O171" i="18"/>
  <c r="O172" i="18"/>
  <c r="O173" i="18"/>
  <c r="O174" i="18"/>
  <c r="O175" i="18"/>
  <c r="O176" i="18"/>
  <c r="O177" i="18"/>
  <c r="O178" i="18"/>
  <c r="O179" i="18"/>
  <c r="O180" i="18"/>
  <c r="O181" i="18"/>
  <c r="O182" i="18"/>
  <c r="O183" i="18"/>
  <c r="O184" i="18"/>
  <c r="O185" i="18"/>
  <c r="O186" i="18"/>
  <c r="O187" i="18"/>
  <c r="O188" i="18"/>
  <c r="O189" i="18"/>
  <c r="O190" i="18"/>
  <c r="O191" i="18"/>
  <c r="O192" i="18"/>
  <c r="O193" i="18"/>
  <c r="O194" i="18"/>
  <c r="O195" i="18"/>
  <c r="O196" i="18"/>
  <c r="O197" i="18"/>
  <c r="O198" i="18"/>
  <c r="O199" i="18"/>
  <c r="O200" i="18"/>
  <c r="O201" i="18"/>
  <c r="O202" i="18"/>
  <c r="O203" i="18"/>
  <c r="O204" i="18"/>
  <c r="O205" i="18"/>
  <c r="O206" i="18"/>
  <c r="O207" i="18"/>
  <c r="O208" i="18"/>
  <c r="O209" i="18"/>
  <c r="O210" i="18"/>
  <c r="O211" i="18"/>
  <c r="O212" i="18"/>
  <c r="O213" i="18"/>
  <c r="O214" i="18"/>
  <c r="O215" i="18"/>
  <c r="O216" i="18"/>
  <c r="O217" i="18"/>
  <c r="O218" i="18"/>
  <c r="O219" i="18"/>
  <c r="O220" i="18"/>
  <c r="O221" i="18"/>
  <c r="O222" i="18"/>
  <c r="O223" i="18"/>
  <c r="O224" i="18"/>
  <c r="O225" i="18"/>
  <c r="O226" i="18"/>
  <c r="O227" i="18"/>
  <c r="O228" i="18"/>
  <c r="O229" i="18"/>
  <c r="O230" i="18"/>
  <c r="O231" i="18"/>
  <c r="O232" i="18"/>
  <c r="O233" i="18"/>
  <c r="O234" i="18"/>
  <c r="O235" i="18"/>
  <c r="O236" i="18"/>
  <c r="O237" i="18"/>
  <c r="O238" i="18"/>
  <c r="O239" i="18"/>
  <c r="O240" i="18"/>
  <c r="O241" i="18"/>
  <c r="O242" i="18"/>
  <c r="O243" i="18"/>
  <c r="O244" i="18"/>
  <c r="O245" i="18"/>
  <c r="O246" i="18"/>
  <c r="O247" i="18"/>
  <c r="O248" i="18"/>
  <c r="O249" i="18"/>
  <c r="O250" i="18"/>
  <c r="O251" i="18"/>
  <c r="O252" i="18"/>
  <c r="O253" i="18"/>
  <c r="O254" i="18"/>
  <c r="O255" i="18"/>
  <c r="O256" i="18"/>
  <c r="O257" i="18"/>
  <c r="O258" i="18"/>
  <c r="O259" i="18"/>
  <c r="O260" i="18"/>
  <c r="O261" i="18"/>
  <c r="O262" i="18"/>
  <c r="O263" i="18"/>
  <c r="O264" i="18"/>
  <c r="O265" i="18"/>
  <c r="O266" i="18"/>
  <c r="O267" i="18"/>
  <c r="O268" i="18"/>
  <c r="O269" i="18"/>
  <c r="O270" i="18"/>
  <c r="O271" i="18"/>
  <c r="O272" i="18"/>
  <c r="O273" i="18"/>
  <c r="O274" i="18"/>
  <c r="O275" i="18"/>
  <c r="O276" i="18"/>
  <c r="O277" i="18"/>
  <c r="O278" i="18"/>
  <c r="O279" i="18"/>
  <c r="O280" i="18"/>
  <c r="O281" i="18"/>
  <c r="O282" i="18"/>
  <c r="O283" i="18"/>
  <c r="O284" i="18"/>
  <c r="O285" i="18"/>
  <c r="O286" i="18"/>
  <c r="O287" i="18"/>
  <c r="O288" i="18"/>
  <c r="O289" i="18"/>
  <c r="O290" i="18"/>
  <c r="O291" i="18"/>
  <c r="O292" i="18"/>
  <c r="O293" i="18"/>
  <c r="O294" i="18"/>
  <c r="O295" i="18"/>
  <c r="O296" i="18"/>
  <c r="O297" i="18"/>
  <c r="O298" i="18"/>
  <c r="O299" i="18"/>
  <c r="O300" i="18"/>
  <c r="O301" i="18"/>
  <c r="O302" i="18"/>
  <c r="O303" i="18"/>
  <c r="O304" i="18"/>
  <c r="O305" i="18"/>
  <c r="O306" i="18"/>
  <c r="O307" i="18"/>
  <c r="O308" i="18"/>
  <c r="O309" i="18"/>
  <c r="O310" i="18"/>
  <c r="O311" i="18"/>
  <c r="O312" i="18"/>
  <c r="O313" i="18"/>
  <c r="O314" i="18"/>
  <c r="O315" i="18"/>
  <c r="O316" i="18"/>
  <c r="O317" i="18"/>
  <c r="O318" i="18"/>
  <c r="O319" i="18"/>
  <c r="O320" i="18"/>
  <c r="O321" i="18"/>
  <c r="O322" i="18"/>
  <c r="O323" i="18"/>
  <c r="O324" i="18"/>
  <c r="O325" i="18"/>
  <c r="O326" i="18"/>
  <c r="O327" i="18"/>
  <c r="O328" i="18"/>
  <c r="O329" i="18"/>
  <c r="O330" i="18"/>
  <c r="O331" i="18"/>
  <c r="O332" i="18"/>
  <c r="O333" i="18"/>
  <c r="O334" i="18"/>
  <c r="O335" i="18"/>
  <c r="O336" i="18"/>
  <c r="O337" i="18"/>
  <c r="O338" i="18"/>
  <c r="O339" i="18"/>
  <c r="O340" i="18"/>
  <c r="O341" i="18"/>
  <c r="O342" i="18"/>
  <c r="O343" i="18"/>
  <c r="O344" i="18"/>
  <c r="O345" i="18"/>
  <c r="O346" i="18"/>
  <c r="O347" i="18"/>
  <c r="O348" i="18"/>
  <c r="O349" i="18"/>
  <c r="O350" i="18"/>
  <c r="O351" i="18"/>
  <c r="O352" i="18"/>
  <c r="O353" i="18"/>
  <c r="O354" i="18"/>
  <c r="O355" i="18"/>
  <c r="O356" i="18"/>
  <c r="O357" i="18"/>
  <c r="O358" i="18"/>
  <c r="O359" i="18"/>
  <c r="O360" i="18"/>
  <c r="O361" i="18"/>
  <c r="O362" i="18"/>
  <c r="O363" i="18"/>
  <c r="O364" i="18"/>
  <c r="O365" i="18"/>
  <c r="O366" i="18"/>
  <c r="O367" i="18"/>
  <c r="O368" i="18"/>
  <c r="O369" i="18"/>
  <c r="O370" i="18"/>
  <c r="O371" i="18"/>
  <c r="O372" i="18"/>
  <c r="O373" i="18"/>
  <c r="O374" i="18"/>
  <c r="O375" i="18"/>
  <c r="O376" i="18"/>
  <c r="O377" i="18"/>
  <c r="O378" i="18"/>
  <c r="O379" i="18"/>
  <c r="O380" i="18"/>
  <c r="O381" i="18"/>
  <c r="O382" i="18"/>
  <c r="O383" i="18"/>
  <c r="O384" i="18"/>
  <c r="O385" i="18"/>
  <c r="O386" i="18"/>
  <c r="O387" i="18"/>
  <c r="O388" i="18"/>
  <c r="O389" i="18"/>
  <c r="O390" i="18"/>
  <c r="O391" i="18"/>
  <c r="O392" i="18"/>
  <c r="O393" i="18"/>
  <c r="O394" i="18"/>
  <c r="O395" i="18"/>
  <c r="O396" i="18"/>
  <c r="O397" i="18"/>
  <c r="O398" i="18"/>
  <c r="O399" i="18"/>
  <c r="O400" i="18"/>
  <c r="O401" i="18"/>
  <c r="O402" i="18"/>
  <c r="O403" i="18"/>
  <c r="O404" i="18"/>
  <c r="O405" i="18"/>
  <c r="O406" i="18"/>
  <c r="O407" i="18"/>
  <c r="O408" i="18"/>
  <c r="O409" i="18"/>
  <c r="O410" i="18"/>
  <c r="O411" i="18"/>
  <c r="O412" i="18"/>
  <c r="O413" i="18"/>
  <c r="O414" i="18"/>
  <c r="O415" i="18"/>
  <c r="O416" i="18"/>
  <c r="O417" i="18"/>
  <c r="O418" i="18"/>
  <c r="O419" i="18"/>
  <c r="O420" i="18"/>
  <c r="O421" i="18"/>
  <c r="O422" i="18"/>
  <c r="O423" i="18"/>
  <c r="O424" i="18"/>
  <c r="O425" i="18"/>
  <c r="O426" i="18"/>
  <c r="O427" i="18"/>
  <c r="O428" i="18"/>
  <c r="O429" i="18"/>
  <c r="O430" i="18"/>
  <c r="O431" i="18"/>
  <c r="O432" i="18"/>
  <c r="O433" i="18"/>
  <c r="O434" i="18"/>
  <c r="O435" i="18"/>
  <c r="O436" i="18"/>
  <c r="O437" i="18"/>
  <c r="O438" i="18"/>
  <c r="O439" i="18"/>
  <c r="O440" i="18"/>
  <c r="O441" i="18"/>
  <c r="O442" i="18"/>
  <c r="O443" i="18"/>
  <c r="O444" i="18"/>
  <c r="O445" i="18"/>
  <c r="O446" i="18"/>
  <c r="O447" i="18"/>
  <c r="O448" i="18"/>
  <c r="O449" i="18"/>
  <c r="O450" i="18"/>
  <c r="O451" i="18"/>
  <c r="O452" i="18"/>
  <c r="O453" i="18"/>
  <c r="O454" i="18"/>
  <c r="O455" i="18"/>
  <c r="O456" i="18"/>
  <c r="O457" i="18"/>
  <c r="O458" i="18"/>
  <c r="O459" i="18"/>
  <c r="O460" i="18"/>
  <c r="O461" i="18"/>
  <c r="O462" i="18"/>
  <c r="O463" i="18"/>
  <c r="O464" i="18"/>
  <c r="O465" i="18"/>
  <c r="O466" i="18"/>
  <c r="O467" i="18"/>
  <c r="O468" i="18"/>
  <c r="O469" i="18"/>
  <c r="O470" i="18"/>
  <c r="O471" i="18"/>
  <c r="O472" i="18"/>
  <c r="O473" i="18"/>
  <c r="O474" i="18"/>
  <c r="O475" i="18"/>
  <c r="O476" i="18"/>
  <c r="O477" i="18"/>
  <c r="O478" i="18"/>
  <c r="O479" i="18"/>
  <c r="O480" i="18"/>
  <c r="O481" i="18"/>
  <c r="O482" i="18"/>
  <c r="O483" i="18"/>
  <c r="O484" i="18"/>
  <c r="O485" i="18"/>
  <c r="O486" i="18"/>
  <c r="O487" i="18"/>
  <c r="O488" i="18"/>
  <c r="O489" i="18"/>
  <c r="O490" i="18"/>
  <c r="O491" i="18"/>
  <c r="O492" i="18"/>
  <c r="O493" i="18"/>
  <c r="O494" i="18"/>
  <c r="O495" i="18"/>
  <c r="O496" i="18"/>
  <c r="O497" i="18"/>
  <c r="O498" i="18"/>
  <c r="O499" i="18"/>
  <c r="O500" i="18"/>
  <c r="O501" i="18"/>
  <c r="O502" i="18"/>
  <c r="O503" i="18"/>
  <c r="O504" i="18"/>
  <c r="O505" i="18"/>
  <c r="O506" i="18"/>
  <c r="O507" i="18"/>
  <c r="O508" i="18"/>
  <c r="O509" i="18"/>
  <c r="O510" i="18"/>
  <c r="O511" i="18"/>
  <c r="O512" i="18"/>
  <c r="O513" i="18"/>
  <c r="O514" i="18"/>
  <c r="O515" i="18"/>
  <c r="O516" i="18"/>
  <c r="O517" i="18"/>
  <c r="O518" i="18"/>
  <c r="O519" i="18"/>
  <c r="O520" i="18"/>
  <c r="O521" i="18"/>
  <c r="O522" i="18"/>
  <c r="O523" i="18"/>
  <c r="O524" i="18"/>
  <c r="O525" i="18"/>
  <c r="O526" i="18"/>
  <c r="O527" i="18"/>
  <c r="O528" i="18"/>
  <c r="O529" i="18"/>
  <c r="O530" i="18"/>
  <c r="O531" i="18"/>
  <c r="O532" i="18"/>
  <c r="O533" i="18"/>
  <c r="O534" i="18"/>
  <c r="O535" i="18"/>
  <c r="O536" i="18"/>
  <c r="O537" i="18"/>
  <c r="O538" i="18"/>
  <c r="O539" i="18"/>
  <c r="O540" i="18"/>
  <c r="O541" i="18"/>
  <c r="O542" i="18"/>
  <c r="O543" i="18"/>
  <c r="O544" i="18"/>
  <c r="O545" i="18"/>
  <c r="O546" i="18"/>
  <c r="O547" i="18"/>
  <c r="O548" i="18"/>
  <c r="O549" i="18"/>
  <c r="O550" i="18"/>
  <c r="O551" i="18"/>
  <c r="O552" i="18"/>
  <c r="O553" i="18"/>
  <c r="O554" i="18"/>
  <c r="O555" i="18"/>
  <c r="O556" i="18"/>
  <c r="O557" i="18"/>
  <c r="O558" i="18"/>
  <c r="O559" i="18"/>
  <c r="O560" i="18"/>
  <c r="O561" i="18"/>
  <c r="O562" i="18"/>
  <c r="O563" i="18"/>
  <c r="O564" i="18"/>
  <c r="O565" i="18"/>
  <c r="O566" i="18"/>
  <c r="O567" i="18"/>
  <c r="O568" i="18"/>
  <c r="O569" i="18"/>
  <c r="O570" i="18"/>
  <c r="O571" i="18"/>
  <c r="O572" i="18"/>
  <c r="O573" i="18"/>
  <c r="O574" i="18"/>
  <c r="O575" i="18"/>
  <c r="O576" i="18"/>
  <c r="O577" i="18"/>
  <c r="O578" i="18"/>
  <c r="O579" i="18"/>
  <c r="O580" i="18"/>
  <c r="O581" i="18"/>
  <c r="O582" i="18"/>
  <c r="O583" i="18"/>
  <c r="O584" i="18"/>
  <c r="O585" i="18"/>
  <c r="O586" i="18"/>
  <c r="O587" i="18"/>
  <c r="O588" i="18"/>
  <c r="O589" i="18"/>
  <c r="O590" i="18"/>
  <c r="O591" i="18"/>
  <c r="O592" i="18"/>
  <c r="O593" i="18"/>
  <c r="O594" i="18"/>
  <c r="O595" i="18"/>
  <c r="O596" i="18"/>
  <c r="O597" i="18"/>
  <c r="O598" i="18"/>
  <c r="O599" i="18"/>
  <c r="O600" i="18"/>
  <c r="O601" i="18"/>
  <c r="O602" i="18"/>
  <c r="O603" i="18"/>
  <c r="O604" i="18"/>
  <c r="O605" i="18"/>
  <c r="O606" i="18"/>
  <c r="O607" i="18"/>
  <c r="O608" i="18"/>
  <c r="O609" i="18"/>
  <c r="O610" i="18"/>
  <c r="O611" i="18"/>
  <c r="O612" i="18"/>
  <c r="O613" i="18"/>
  <c r="O614" i="18"/>
  <c r="O615" i="18"/>
  <c r="O616" i="18"/>
  <c r="O617" i="18"/>
  <c r="O618" i="18"/>
  <c r="O619" i="18"/>
  <c r="O620" i="18"/>
  <c r="O621" i="18"/>
  <c r="O622" i="18"/>
  <c r="O623" i="18"/>
  <c r="O624" i="18"/>
  <c r="O625" i="18"/>
  <c r="O626" i="18"/>
  <c r="O627" i="18"/>
  <c r="O628" i="18"/>
  <c r="O629" i="18"/>
  <c r="O630" i="18"/>
  <c r="O631" i="18"/>
  <c r="O632" i="18"/>
  <c r="O633" i="18"/>
  <c r="O634" i="18"/>
  <c r="O635" i="18"/>
  <c r="O636" i="18"/>
  <c r="O637" i="18"/>
  <c r="O638" i="18"/>
  <c r="O639" i="18"/>
  <c r="O640" i="18"/>
  <c r="O641" i="18"/>
  <c r="O642" i="18"/>
  <c r="O643" i="18"/>
  <c r="O644" i="18"/>
  <c r="O645" i="18"/>
  <c r="O646" i="18"/>
  <c r="O647" i="18"/>
  <c r="O648" i="18"/>
  <c r="O649" i="18"/>
  <c r="O650" i="18"/>
  <c r="O651" i="18"/>
  <c r="O652" i="18"/>
  <c r="O653" i="18"/>
  <c r="O654" i="18"/>
  <c r="O655" i="18"/>
  <c r="O656" i="18"/>
  <c r="O657" i="18"/>
  <c r="O658" i="18"/>
  <c r="O659" i="18"/>
  <c r="O660" i="18"/>
  <c r="O661" i="18"/>
  <c r="O662" i="18"/>
  <c r="O663" i="18"/>
  <c r="O664" i="18"/>
  <c r="O665" i="18"/>
  <c r="O666" i="18"/>
  <c r="O667" i="18"/>
  <c r="O668" i="18"/>
  <c r="O669" i="18"/>
  <c r="O670" i="18"/>
  <c r="O671" i="18"/>
  <c r="O672" i="18"/>
  <c r="O673" i="18"/>
  <c r="O674" i="18"/>
  <c r="O675" i="18"/>
  <c r="O676" i="18"/>
  <c r="O677" i="18"/>
  <c r="O678" i="18"/>
  <c r="O679" i="18"/>
  <c r="O680" i="18"/>
  <c r="O681" i="18"/>
  <c r="O682" i="18"/>
  <c r="O683" i="18"/>
  <c r="O684" i="18"/>
  <c r="O685" i="18"/>
  <c r="O686" i="18"/>
  <c r="O687" i="18"/>
  <c r="O688" i="18"/>
  <c r="O689" i="18"/>
  <c r="O690" i="18"/>
  <c r="O691" i="18"/>
  <c r="O692" i="18"/>
  <c r="O693" i="18"/>
  <c r="O694" i="18"/>
  <c r="O695" i="18"/>
  <c r="O696" i="18"/>
  <c r="O697" i="18"/>
  <c r="O698" i="18"/>
  <c r="O699" i="18"/>
  <c r="O700" i="18"/>
  <c r="O701" i="18"/>
  <c r="O702" i="18"/>
  <c r="O703" i="18"/>
  <c r="O704" i="18"/>
  <c r="O705" i="18"/>
  <c r="O706" i="18"/>
  <c r="O707" i="18"/>
  <c r="O708" i="18"/>
  <c r="O709" i="18"/>
  <c r="O710" i="18"/>
  <c r="O711" i="18"/>
  <c r="O712" i="18"/>
  <c r="O713" i="18"/>
  <c r="O714" i="18"/>
  <c r="O715" i="18"/>
  <c r="O716" i="18"/>
  <c r="O717" i="18"/>
  <c r="O718" i="18"/>
  <c r="O719" i="18"/>
  <c r="O720" i="18"/>
  <c r="O721" i="18"/>
  <c r="O722" i="18"/>
  <c r="O723" i="18"/>
  <c r="O724" i="18"/>
  <c r="O725" i="18"/>
  <c r="O726" i="18"/>
  <c r="O727" i="18"/>
  <c r="O728" i="18"/>
  <c r="O729" i="18"/>
  <c r="O730" i="18"/>
  <c r="O731" i="18"/>
  <c r="O732" i="18"/>
  <c r="O733" i="18"/>
  <c r="O734" i="18"/>
  <c r="O735" i="18"/>
  <c r="O736" i="18"/>
  <c r="O737" i="18"/>
  <c r="O738" i="18"/>
  <c r="O739" i="18"/>
  <c r="O740" i="18"/>
  <c r="O741" i="18"/>
  <c r="O742" i="18"/>
  <c r="O743" i="18"/>
  <c r="O744" i="18"/>
  <c r="O745" i="18"/>
  <c r="O746" i="18"/>
  <c r="O747" i="18"/>
  <c r="O748" i="18"/>
  <c r="O749" i="18"/>
  <c r="O750" i="18"/>
  <c r="O751" i="18"/>
  <c r="O752" i="18"/>
  <c r="O753" i="18"/>
  <c r="O754" i="18"/>
  <c r="O755" i="18"/>
  <c r="O756" i="18"/>
  <c r="O757" i="18"/>
  <c r="O758" i="18"/>
  <c r="O759" i="18"/>
  <c r="O760" i="18"/>
  <c r="O761" i="18"/>
  <c r="O762" i="18"/>
  <c r="O763" i="18"/>
  <c r="O764" i="18"/>
  <c r="O765" i="18"/>
  <c r="O766" i="18"/>
  <c r="O767" i="18"/>
  <c r="O768" i="18"/>
  <c r="O769" i="18"/>
  <c r="O770" i="18"/>
  <c r="O771" i="18"/>
  <c r="O772" i="18"/>
  <c r="O773" i="18"/>
  <c r="O774" i="18"/>
  <c r="O775" i="18"/>
  <c r="O776" i="18"/>
  <c r="O777" i="18"/>
  <c r="O778" i="18"/>
  <c r="O779" i="18"/>
  <c r="O780" i="18"/>
  <c r="O781" i="18"/>
  <c r="O782" i="18"/>
  <c r="O783" i="18"/>
  <c r="O784" i="18"/>
  <c r="O785" i="18"/>
  <c r="O786" i="18"/>
  <c r="O787" i="18"/>
  <c r="O788" i="18"/>
  <c r="O789" i="18"/>
  <c r="O790" i="18"/>
  <c r="O791" i="18"/>
  <c r="O792" i="18"/>
  <c r="O793" i="18"/>
  <c r="O794" i="18"/>
  <c r="O795" i="18"/>
  <c r="O796" i="18"/>
  <c r="O797" i="18"/>
  <c r="O798" i="18"/>
  <c r="O799" i="18"/>
  <c r="O800" i="18"/>
  <c r="O801" i="18"/>
  <c r="O802" i="18"/>
  <c r="O803" i="18"/>
  <c r="O804" i="18"/>
  <c r="O805" i="18"/>
  <c r="O806" i="18"/>
  <c r="O807" i="18"/>
  <c r="O808" i="18"/>
  <c r="O809" i="18"/>
  <c r="O810" i="18"/>
  <c r="O811" i="18"/>
  <c r="O812" i="18"/>
  <c r="O813" i="18"/>
  <c r="O814" i="18"/>
  <c r="O815" i="18"/>
  <c r="O816" i="18"/>
  <c r="O817" i="18"/>
  <c r="O818" i="18"/>
  <c r="O819" i="18"/>
  <c r="O820" i="18"/>
  <c r="O821" i="18"/>
  <c r="O822" i="18"/>
  <c r="O823" i="18"/>
  <c r="O824" i="18"/>
  <c r="O825" i="18"/>
  <c r="O826" i="18"/>
  <c r="O827" i="18"/>
  <c r="O828" i="18"/>
  <c r="O829" i="18"/>
  <c r="O830" i="18"/>
  <c r="O831" i="18"/>
  <c r="O832" i="18"/>
  <c r="O833" i="18"/>
  <c r="O834" i="18"/>
  <c r="O835" i="18"/>
  <c r="O836" i="18"/>
  <c r="O837" i="18"/>
  <c r="O838" i="18"/>
  <c r="O839" i="18"/>
  <c r="O840" i="18"/>
  <c r="O841" i="18"/>
  <c r="O842" i="18"/>
  <c r="O843" i="18"/>
  <c r="O844" i="18"/>
  <c r="O845" i="18"/>
  <c r="O846" i="18"/>
  <c r="O847" i="18"/>
  <c r="O848" i="18"/>
  <c r="O849" i="18"/>
  <c r="O850" i="18"/>
  <c r="O851" i="18"/>
  <c r="O852" i="18"/>
  <c r="O853" i="18"/>
  <c r="O854" i="18"/>
  <c r="O855" i="18"/>
  <c r="O856" i="18"/>
  <c r="O857" i="18"/>
  <c r="O858" i="18"/>
  <c r="O859" i="18"/>
  <c r="O860" i="18"/>
  <c r="O861" i="18"/>
  <c r="O862" i="18"/>
  <c r="O863" i="18"/>
  <c r="O864" i="18"/>
  <c r="O865" i="18"/>
  <c r="O866" i="18"/>
  <c r="O867" i="18"/>
  <c r="O868" i="18"/>
  <c r="O869" i="18"/>
  <c r="O870" i="18"/>
  <c r="O871" i="18"/>
  <c r="O872" i="18"/>
  <c r="O873" i="18"/>
  <c r="O874" i="18"/>
  <c r="O875" i="18"/>
  <c r="O876" i="18"/>
  <c r="O877" i="18"/>
  <c r="O878" i="18"/>
  <c r="O879" i="18"/>
  <c r="O880" i="18"/>
  <c r="O881" i="18"/>
  <c r="O882" i="18"/>
  <c r="O883" i="18"/>
  <c r="O884" i="18"/>
  <c r="O885" i="18"/>
  <c r="O886" i="18"/>
  <c r="O887" i="18"/>
  <c r="O888" i="18"/>
  <c r="O889" i="18"/>
  <c r="O890" i="18"/>
  <c r="O891" i="18"/>
  <c r="O892" i="18"/>
  <c r="O893" i="18"/>
  <c r="O894" i="18"/>
  <c r="O895" i="18"/>
  <c r="O896" i="18"/>
  <c r="O897" i="18"/>
  <c r="O898" i="18"/>
  <c r="O899" i="18"/>
  <c r="O900" i="18"/>
  <c r="O901" i="18"/>
  <c r="O902" i="18"/>
  <c r="O903" i="18"/>
  <c r="O904" i="18"/>
  <c r="O905" i="18"/>
  <c r="O906" i="18"/>
  <c r="O907" i="18"/>
  <c r="O908" i="18"/>
  <c r="O909" i="18"/>
  <c r="O910" i="18"/>
  <c r="O911" i="18"/>
  <c r="O912" i="18"/>
  <c r="O913" i="18"/>
  <c r="O914" i="18"/>
  <c r="O915" i="18"/>
  <c r="O916" i="18"/>
  <c r="O917" i="18"/>
  <c r="O918" i="18"/>
  <c r="O919" i="18"/>
  <c r="O920" i="18"/>
  <c r="O921" i="18"/>
  <c r="O922" i="18"/>
  <c r="O923" i="18"/>
  <c r="O924" i="18"/>
  <c r="O925" i="18"/>
  <c r="O926" i="18"/>
  <c r="O927" i="18"/>
  <c r="O928" i="18"/>
  <c r="O929" i="18"/>
  <c r="O930" i="18"/>
  <c r="O931" i="18"/>
  <c r="O932" i="18"/>
  <c r="O933" i="18"/>
  <c r="O934" i="18"/>
  <c r="O935" i="18"/>
  <c r="O936" i="18"/>
  <c r="O937" i="18"/>
  <c r="O938" i="18"/>
  <c r="O939" i="18"/>
  <c r="O940" i="18"/>
  <c r="O941" i="18"/>
  <c r="O942" i="18"/>
  <c r="O943" i="18"/>
  <c r="O944" i="18"/>
  <c r="O945" i="18"/>
  <c r="O946" i="18"/>
  <c r="O947" i="18"/>
  <c r="O948" i="18"/>
  <c r="O949" i="18"/>
  <c r="O950" i="18"/>
  <c r="O951" i="18"/>
  <c r="O952" i="18"/>
  <c r="O953" i="18"/>
  <c r="O954" i="18"/>
  <c r="O955" i="18"/>
  <c r="O956" i="18"/>
  <c r="O957" i="18"/>
  <c r="O958" i="18"/>
  <c r="O959" i="18"/>
  <c r="O960" i="18"/>
  <c r="O961" i="18"/>
  <c r="O962" i="18"/>
  <c r="O963" i="18"/>
  <c r="O964" i="18"/>
  <c r="O965" i="18"/>
  <c r="O966" i="18"/>
  <c r="O967" i="18"/>
  <c r="O968" i="18"/>
  <c r="O969" i="18"/>
  <c r="O970" i="18"/>
  <c r="O971" i="18"/>
  <c r="O972" i="18"/>
  <c r="O973" i="18"/>
  <c r="O974" i="18"/>
  <c r="O975" i="18"/>
  <c r="O976" i="18"/>
  <c r="O977" i="18"/>
  <c r="O978" i="18"/>
  <c r="O979" i="18"/>
  <c r="O980" i="18"/>
  <c r="O981" i="18"/>
  <c r="O982" i="18"/>
  <c r="O983" i="18"/>
  <c r="O984" i="18"/>
  <c r="O985" i="18"/>
  <c r="O986" i="18"/>
  <c r="O987" i="18"/>
  <c r="O988" i="18"/>
  <c r="O989" i="18"/>
  <c r="O990" i="18"/>
  <c r="O991" i="18"/>
  <c r="O992" i="18"/>
  <c r="O993" i="18"/>
  <c r="O994" i="18"/>
  <c r="O995" i="18"/>
  <c r="O996" i="18"/>
  <c r="O997" i="18"/>
  <c r="O998" i="18"/>
  <c r="O999" i="18"/>
  <c r="O1000" i="18"/>
  <c r="O1001" i="18"/>
  <c r="O1002" i="18"/>
  <c r="O1003" i="18"/>
  <c r="O1004" i="18"/>
  <c r="O1005" i="18"/>
  <c r="O1006" i="18"/>
  <c r="O1007" i="18"/>
  <c r="O1008" i="18"/>
  <c r="O1009" i="18"/>
  <c r="O1010" i="18"/>
  <c r="O1011" i="18"/>
  <c r="O1012" i="18"/>
  <c r="O1013" i="18"/>
  <c r="O1014" i="18"/>
  <c r="O1015" i="18"/>
  <c r="O1016" i="18"/>
  <c r="O1017" i="18"/>
  <c r="O1018" i="18"/>
  <c r="O1019" i="18"/>
  <c r="O1020" i="18"/>
  <c r="O1021" i="18"/>
  <c r="O1022" i="18"/>
  <c r="O1023" i="18"/>
  <c r="O1024" i="18"/>
  <c r="O1025" i="18"/>
  <c r="O1026" i="18"/>
  <c r="O1027" i="18"/>
  <c r="O1028" i="18"/>
  <c r="O1029" i="18"/>
  <c r="O1030" i="18"/>
  <c r="O1031" i="18"/>
  <c r="O1032" i="18"/>
  <c r="O1033" i="18"/>
  <c r="O1034" i="18"/>
  <c r="O1035" i="18"/>
  <c r="O1036" i="18"/>
  <c r="O1037" i="18"/>
  <c r="O1038" i="18"/>
  <c r="O1039" i="18"/>
  <c r="O1040" i="18"/>
  <c r="O1041" i="18"/>
  <c r="O1042" i="18"/>
  <c r="O1043" i="18"/>
  <c r="O1044" i="18"/>
  <c r="O1045" i="18"/>
  <c r="O1046" i="18"/>
  <c r="O1047" i="18"/>
  <c r="O1048" i="18"/>
  <c r="O1049" i="18"/>
  <c r="O1050" i="18"/>
  <c r="O1051" i="18"/>
  <c r="O1052" i="18"/>
  <c r="O1053" i="18"/>
  <c r="O1054" i="18"/>
  <c r="O1055" i="18"/>
  <c r="O1056" i="18"/>
  <c r="O1057" i="18"/>
  <c r="O1058" i="18"/>
  <c r="O1059" i="18"/>
  <c r="O1060" i="18"/>
  <c r="O1061" i="18"/>
  <c r="O1062" i="18"/>
  <c r="O1063" i="18"/>
  <c r="O1064" i="18"/>
  <c r="O1065" i="18"/>
  <c r="O1066" i="18"/>
  <c r="O1067" i="18"/>
  <c r="O1068" i="18"/>
  <c r="O1069" i="18"/>
  <c r="O1070" i="18"/>
  <c r="O1071" i="18"/>
  <c r="O1072" i="18"/>
  <c r="O1073" i="18"/>
  <c r="O1074" i="18"/>
  <c r="O1075" i="18"/>
  <c r="O1076" i="18"/>
  <c r="O1077" i="18"/>
  <c r="O1078" i="18"/>
  <c r="O1079" i="18"/>
  <c r="O1080" i="18"/>
  <c r="O1081" i="18"/>
  <c r="O1082" i="18"/>
  <c r="O1083" i="18"/>
  <c r="O1084" i="18"/>
  <c r="O1085" i="18"/>
  <c r="O1086" i="18"/>
  <c r="O1087" i="18"/>
  <c r="O1088" i="18"/>
  <c r="O1089" i="18"/>
  <c r="O1090" i="18"/>
  <c r="O1091" i="18"/>
  <c r="O1092" i="18"/>
  <c r="O1093" i="18"/>
  <c r="O1094" i="18"/>
  <c r="O1095" i="18"/>
  <c r="O1096" i="18"/>
  <c r="O1097" i="18"/>
  <c r="O1098" i="18"/>
  <c r="O1099" i="18"/>
  <c r="O1100" i="18"/>
  <c r="O1101" i="18"/>
  <c r="O1102" i="18"/>
  <c r="O1103" i="18"/>
  <c r="O1104" i="18"/>
  <c r="O1105" i="18"/>
  <c r="O1106" i="18"/>
  <c r="O1107" i="18"/>
  <c r="O1108" i="18"/>
  <c r="O1109" i="18"/>
  <c r="O1110" i="18"/>
  <c r="O1111" i="18"/>
  <c r="O1112" i="18"/>
  <c r="O1113" i="18"/>
  <c r="O1114" i="18"/>
  <c r="O1115" i="18"/>
  <c r="O1116" i="18"/>
  <c r="O1117" i="18"/>
  <c r="O1118" i="18"/>
  <c r="O1119" i="18"/>
  <c r="O1120" i="18"/>
  <c r="O1121" i="18"/>
  <c r="O1122" i="18"/>
  <c r="O1123" i="18"/>
  <c r="O1124" i="18"/>
  <c r="O1125" i="18"/>
  <c r="O1126" i="18"/>
  <c r="O1127" i="18"/>
  <c r="O1128" i="18"/>
  <c r="O1129" i="18"/>
  <c r="O1130" i="18"/>
  <c r="O1131" i="18"/>
  <c r="O1132" i="18"/>
  <c r="O1133" i="18"/>
  <c r="O1134" i="18"/>
  <c r="O1135" i="18"/>
  <c r="O1136" i="18"/>
  <c r="O1137" i="18"/>
  <c r="O1138" i="18"/>
  <c r="O1139" i="18"/>
  <c r="O1140" i="18"/>
  <c r="O1141" i="18"/>
  <c r="O1142" i="18"/>
  <c r="O1143" i="18"/>
  <c r="O1144" i="18"/>
  <c r="O1145" i="18"/>
  <c r="O1146" i="18"/>
  <c r="O1147" i="18"/>
  <c r="O1148" i="18"/>
  <c r="O1149" i="18"/>
  <c r="O1150" i="18"/>
  <c r="O1151" i="18"/>
  <c r="O1152" i="18"/>
  <c r="O1153" i="18"/>
  <c r="O1154" i="18"/>
  <c r="O1155" i="18"/>
  <c r="O1156" i="18"/>
  <c r="O1157" i="18"/>
  <c r="O1158" i="18"/>
  <c r="O1159" i="18"/>
  <c r="O1160" i="18"/>
  <c r="O1161" i="18"/>
  <c r="O1162" i="18"/>
  <c r="O1163" i="18"/>
  <c r="O1164" i="18"/>
  <c r="O1165" i="18"/>
  <c r="O1166" i="18"/>
  <c r="O1167" i="18"/>
  <c r="O1168" i="18"/>
  <c r="O1169" i="18"/>
  <c r="O1170" i="18"/>
  <c r="O1171" i="18"/>
  <c r="O1172" i="18"/>
  <c r="O1173" i="18"/>
  <c r="O1174" i="18"/>
  <c r="O1175" i="18"/>
  <c r="O1176" i="18"/>
  <c r="O1177" i="18"/>
  <c r="O1178" i="18"/>
  <c r="O1179" i="18"/>
  <c r="O1180" i="18"/>
  <c r="O1181" i="18"/>
  <c r="O1182" i="18"/>
  <c r="O1183" i="18"/>
  <c r="O1184" i="18"/>
  <c r="O1185" i="18"/>
  <c r="O1186" i="18"/>
  <c r="O1187" i="18"/>
  <c r="O1188" i="18"/>
  <c r="O1189" i="18"/>
  <c r="O1190" i="18"/>
  <c r="O1191" i="18"/>
  <c r="O1192" i="18"/>
  <c r="O1193" i="18"/>
  <c r="O1194" i="18"/>
  <c r="O1195" i="18"/>
  <c r="O1196" i="18"/>
  <c r="O1197" i="18"/>
  <c r="O1198" i="18"/>
  <c r="O1199" i="18"/>
  <c r="O1200" i="18"/>
  <c r="O1201" i="18"/>
  <c r="O1202" i="18"/>
  <c r="O1203" i="18"/>
  <c r="O1204" i="18"/>
  <c r="O1205" i="18"/>
  <c r="O1206" i="18"/>
  <c r="O1207" i="18"/>
  <c r="O1208" i="18"/>
  <c r="O1209" i="18"/>
  <c r="O1210" i="18"/>
  <c r="O1211" i="18"/>
  <c r="O1212" i="18"/>
  <c r="O1213" i="18"/>
  <c r="O1214" i="18"/>
  <c r="O1215" i="18"/>
  <c r="O1216" i="18"/>
  <c r="O1217" i="18"/>
  <c r="O1218" i="18"/>
  <c r="O1219" i="18"/>
  <c r="O1220" i="18"/>
  <c r="O1221" i="18"/>
  <c r="O1222" i="18"/>
  <c r="O1223" i="18"/>
  <c r="O1224" i="18"/>
  <c r="O1225" i="18"/>
  <c r="O1226" i="18"/>
  <c r="O1227" i="18"/>
  <c r="O1228" i="18"/>
  <c r="O1229" i="18"/>
  <c r="O1230" i="18"/>
  <c r="O1231" i="18"/>
  <c r="O1232" i="18"/>
  <c r="O1233" i="18"/>
  <c r="O1234" i="18"/>
  <c r="O1235" i="18"/>
  <c r="O1236" i="18"/>
  <c r="O1237" i="18"/>
  <c r="O1238" i="18"/>
  <c r="O1239" i="18"/>
  <c r="O1240" i="18"/>
  <c r="O1241" i="18"/>
  <c r="O1242" i="18"/>
  <c r="O1243" i="18"/>
  <c r="O1244" i="18"/>
  <c r="O1245" i="18"/>
  <c r="O1246" i="18"/>
  <c r="O1247" i="18"/>
  <c r="O1248" i="18"/>
  <c r="O1249" i="18"/>
  <c r="O1250" i="18"/>
  <c r="O1251" i="18"/>
  <c r="O1252" i="18"/>
  <c r="O1253" i="18"/>
  <c r="O1254" i="18"/>
  <c r="O1255" i="18"/>
  <c r="O1256" i="18"/>
  <c r="O1257" i="18"/>
  <c r="O1258" i="18"/>
  <c r="O1259" i="18"/>
  <c r="O1260" i="18"/>
  <c r="O1261" i="18"/>
  <c r="O1262" i="18"/>
  <c r="O1263" i="18"/>
  <c r="O1264" i="18"/>
  <c r="O1265" i="18"/>
  <c r="O1266" i="18"/>
  <c r="O1267" i="18"/>
  <c r="O1268" i="18"/>
  <c r="O1269" i="18"/>
  <c r="O1270" i="18"/>
  <c r="O1271" i="18"/>
  <c r="O1272" i="18"/>
  <c r="O1273" i="18"/>
  <c r="O1274" i="18"/>
  <c r="O1275" i="18"/>
  <c r="O1276" i="18"/>
  <c r="O1277" i="18"/>
  <c r="O1278" i="18"/>
  <c r="O1279" i="18"/>
  <c r="O1280" i="18"/>
  <c r="O1281" i="18"/>
  <c r="O1282" i="18"/>
  <c r="O1283" i="18"/>
  <c r="O1284" i="18"/>
  <c r="O1285" i="18"/>
  <c r="O1286" i="18"/>
  <c r="O1287" i="18"/>
  <c r="O1288" i="18"/>
  <c r="O1289" i="18"/>
  <c r="O1290" i="18"/>
  <c r="O1291" i="18"/>
  <c r="O1292" i="18"/>
  <c r="O1293" i="18"/>
  <c r="O1294" i="18"/>
  <c r="O1295" i="18"/>
  <c r="O1296" i="18"/>
  <c r="O1297" i="18"/>
  <c r="O1298" i="18"/>
  <c r="O1299" i="18"/>
  <c r="O1300" i="18"/>
  <c r="O1301" i="18"/>
  <c r="O1302" i="18"/>
  <c r="O1303" i="18"/>
  <c r="O1304" i="18"/>
  <c r="O1305" i="18"/>
  <c r="O1306" i="18"/>
  <c r="O1307" i="18"/>
  <c r="O1308" i="18"/>
  <c r="O1309" i="18"/>
  <c r="O1310" i="18"/>
  <c r="O1311" i="18"/>
  <c r="O1312" i="18"/>
  <c r="O1313" i="18"/>
  <c r="O1314" i="18"/>
  <c r="O1315" i="18"/>
  <c r="O1316" i="18"/>
  <c r="O1317" i="18"/>
  <c r="O1318" i="18"/>
  <c r="O1319" i="18"/>
  <c r="O1320" i="18"/>
  <c r="O1321" i="18"/>
  <c r="O1322" i="18"/>
  <c r="O1323" i="18"/>
  <c r="O1324" i="18"/>
  <c r="O1325" i="18"/>
  <c r="O1326" i="18"/>
  <c r="O1327" i="18"/>
  <c r="O1328" i="18"/>
  <c r="O1329" i="18"/>
  <c r="O1330" i="18"/>
  <c r="O1331" i="18"/>
  <c r="O1332" i="18"/>
  <c r="O1333" i="18"/>
  <c r="O1334" i="18"/>
  <c r="O1335" i="18"/>
  <c r="O1336" i="18"/>
  <c r="O1337" i="18"/>
  <c r="O1338" i="18"/>
  <c r="O1339" i="18"/>
  <c r="O1340" i="18"/>
  <c r="O1341" i="18"/>
  <c r="O1342" i="18"/>
  <c r="O1343" i="18"/>
  <c r="O1344" i="18"/>
  <c r="O1345" i="18"/>
  <c r="O1346" i="18"/>
  <c r="O1347" i="18"/>
  <c r="O1348" i="18"/>
  <c r="O1349" i="18"/>
  <c r="O1350" i="18"/>
  <c r="O1351" i="18"/>
  <c r="O1352" i="18"/>
  <c r="O1353" i="18"/>
  <c r="O1354" i="18"/>
  <c r="O1355" i="18"/>
  <c r="O1356" i="18"/>
  <c r="O1357" i="18"/>
  <c r="O1358" i="18"/>
  <c r="O1359" i="18"/>
  <c r="O1360" i="18"/>
  <c r="O1361" i="18"/>
  <c r="O1362" i="18"/>
  <c r="O1363" i="18"/>
  <c r="O1364" i="18"/>
  <c r="O1365" i="18"/>
  <c r="O1366" i="18"/>
  <c r="O1367" i="18"/>
  <c r="O1368" i="18"/>
  <c r="O1369" i="18"/>
  <c r="O1370" i="18"/>
  <c r="O1371" i="18"/>
  <c r="O1372" i="18"/>
  <c r="O1373" i="18"/>
  <c r="O1374" i="18"/>
  <c r="O1375" i="18"/>
  <c r="O1376" i="18"/>
  <c r="O1377" i="18"/>
  <c r="O1378" i="18"/>
  <c r="O1379" i="18"/>
  <c r="O1380" i="18"/>
  <c r="O1381" i="18"/>
  <c r="O1382" i="18"/>
  <c r="O1383" i="18"/>
  <c r="O1384" i="18"/>
  <c r="O1385" i="18"/>
  <c r="O1386" i="18"/>
  <c r="O1387" i="18"/>
  <c r="O1388" i="18"/>
  <c r="O1389" i="18"/>
  <c r="O1390" i="18"/>
  <c r="O1391" i="18"/>
  <c r="O1392" i="18"/>
  <c r="O1393" i="18"/>
  <c r="O1394" i="18"/>
  <c r="O1395" i="18"/>
  <c r="O1396" i="18"/>
  <c r="O1397" i="18"/>
  <c r="O1398" i="18"/>
  <c r="O1399" i="18"/>
  <c r="O1400" i="18"/>
  <c r="O1401" i="18"/>
  <c r="O1402" i="18"/>
  <c r="O1403" i="18"/>
  <c r="O1404" i="18"/>
  <c r="O1405" i="18"/>
  <c r="O1406" i="18"/>
  <c r="O1407" i="18"/>
  <c r="O1408" i="18"/>
  <c r="O1409" i="18"/>
  <c r="O1410" i="18"/>
  <c r="O1411" i="18"/>
  <c r="O1412" i="18"/>
  <c r="O1413" i="18"/>
  <c r="O1414" i="18"/>
  <c r="O1415" i="18"/>
  <c r="O1416" i="18"/>
  <c r="O1417" i="18"/>
  <c r="O1418" i="18"/>
  <c r="O1419" i="18"/>
  <c r="O1420" i="18"/>
  <c r="O1421" i="18"/>
  <c r="O1422" i="18"/>
  <c r="O1423" i="18"/>
  <c r="O1424" i="18"/>
  <c r="O1425" i="18"/>
  <c r="O1426" i="18"/>
  <c r="O1427" i="18"/>
  <c r="O1428" i="18"/>
  <c r="O1429" i="18"/>
  <c r="O1430" i="18"/>
  <c r="O1431" i="18"/>
  <c r="O1432" i="18"/>
  <c r="O1433" i="18"/>
  <c r="O1434" i="18"/>
  <c r="O1435" i="18"/>
  <c r="O1436" i="18"/>
  <c r="O1437" i="18"/>
  <c r="O1438" i="18"/>
  <c r="O1439" i="18"/>
  <c r="O1440" i="18"/>
  <c r="O1441" i="18"/>
  <c r="O1442" i="18"/>
  <c r="O1443" i="18"/>
  <c r="O1444" i="18"/>
  <c r="O1445" i="18"/>
  <c r="O1446" i="18"/>
  <c r="O1447" i="18"/>
  <c r="O1448" i="18"/>
  <c r="O1449" i="18"/>
  <c r="O1450" i="18"/>
  <c r="O1451" i="18"/>
  <c r="O1452" i="18"/>
  <c r="O1453" i="18"/>
  <c r="O1454" i="18"/>
  <c r="O1455" i="18"/>
  <c r="O1456" i="18"/>
  <c r="O1457" i="18"/>
  <c r="O1458" i="18"/>
  <c r="O1459" i="18"/>
  <c r="O1460" i="18"/>
  <c r="O1461" i="18"/>
  <c r="O1462" i="18"/>
  <c r="O1463" i="18"/>
  <c r="O1464" i="18"/>
  <c r="O1465" i="18"/>
  <c r="O1466" i="18"/>
  <c r="O1467" i="18"/>
  <c r="O1468" i="18"/>
  <c r="O1469" i="18"/>
  <c r="O1470" i="18"/>
  <c r="O1471" i="18"/>
  <c r="O1472" i="18"/>
  <c r="O1473" i="18"/>
  <c r="O1474" i="18"/>
  <c r="O1475" i="18"/>
  <c r="O1476" i="18"/>
  <c r="O1477" i="18"/>
  <c r="O1478" i="18"/>
  <c r="O1479" i="18"/>
  <c r="O1480" i="18"/>
  <c r="O1481" i="18"/>
  <c r="O1482" i="18"/>
  <c r="O1483" i="18"/>
  <c r="O1484" i="18"/>
  <c r="O1485" i="18"/>
  <c r="O1486" i="18"/>
  <c r="O1487" i="18"/>
  <c r="O1488" i="18"/>
  <c r="O1489" i="18"/>
  <c r="O1490" i="18"/>
  <c r="O1491" i="18"/>
  <c r="O1492" i="18"/>
  <c r="O1493" i="18"/>
  <c r="O1494" i="18"/>
  <c r="O1495" i="18"/>
  <c r="O1496" i="18"/>
  <c r="O1497" i="18"/>
  <c r="O1498" i="18"/>
  <c r="O1499" i="18"/>
  <c r="O1500" i="18"/>
  <c r="O1501" i="18"/>
  <c r="O1502" i="18"/>
  <c r="O1503" i="18"/>
  <c r="O1504" i="18"/>
  <c r="O1505" i="18"/>
  <c r="O1506" i="18"/>
  <c r="O1507" i="18"/>
  <c r="O1508" i="18"/>
  <c r="O1509" i="18"/>
  <c r="O1510" i="18"/>
  <c r="O1511" i="18"/>
  <c r="O1512" i="18"/>
  <c r="O1513" i="18"/>
  <c r="O1514" i="18"/>
  <c r="O1515" i="18"/>
  <c r="O1516" i="18"/>
  <c r="O1517" i="18"/>
  <c r="O1518" i="18"/>
  <c r="O1519" i="18"/>
  <c r="O1520" i="18"/>
  <c r="O1521" i="18"/>
  <c r="O1522" i="18"/>
  <c r="O1523" i="18"/>
  <c r="O1524" i="18"/>
  <c r="O1525" i="18"/>
  <c r="O1526" i="18"/>
  <c r="O1527" i="18"/>
  <c r="O1528" i="18"/>
  <c r="O1529" i="18"/>
  <c r="O1530" i="18"/>
  <c r="O1531" i="18"/>
  <c r="O1532" i="18"/>
  <c r="O1533" i="18"/>
  <c r="O1534" i="18"/>
  <c r="O1535" i="18"/>
  <c r="O1536" i="18"/>
  <c r="O1537" i="18"/>
  <c r="O1538" i="18"/>
  <c r="O1539" i="18"/>
  <c r="O1540" i="18"/>
  <c r="O1541" i="18"/>
  <c r="O1542" i="18"/>
  <c r="O1543" i="18"/>
  <c r="O1544" i="18"/>
  <c r="O1545" i="18"/>
  <c r="O1546" i="18"/>
  <c r="O1547" i="18"/>
  <c r="O1548" i="18"/>
  <c r="O1549" i="18"/>
  <c r="O1550" i="18"/>
  <c r="O1551" i="18"/>
  <c r="O1552" i="18"/>
  <c r="O1553" i="18"/>
  <c r="O1554" i="18"/>
  <c r="O1555" i="18"/>
  <c r="O1556" i="18"/>
  <c r="O1557" i="18"/>
  <c r="O1558" i="18"/>
  <c r="O1559" i="18"/>
  <c r="O1560" i="18"/>
  <c r="O1561" i="18"/>
  <c r="O1562" i="18"/>
  <c r="O1563" i="18"/>
  <c r="O1564" i="18"/>
  <c r="O1565" i="18"/>
  <c r="O1566" i="18"/>
  <c r="O1567" i="18"/>
  <c r="O1568" i="18"/>
  <c r="O1569" i="18"/>
  <c r="O1570" i="18"/>
  <c r="O1571" i="18"/>
  <c r="O1572" i="18"/>
  <c r="O1573" i="18"/>
  <c r="O1574" i="18"/>
  <c r="O1575" i="18"/>
  <c r="O1576" i="18"/>
  <c r="O1577" i="18"/>
  <c r="O1578" i="18"/>
  <c r="O1579" i="18"/>
  <c r="O1580" i="18"/>
  <c r="O1581" i="18"/>
  <c r="O1582" i="18"/>
  <c r="O1583" i="18"/>
  <c r="O1584" i="18"/>
  <c r="O1585" i="18"/>
  <c r="O1586" i="18"/>
  <c r="O1587" i="18"/>
  <c r="O1588" i="18"/>
  <c r="O1589" i="18"/>
  <c r="O1590" i="18"/>
  <c r="O1591" i="18"/>
  <c r="O1592" i="18"/>
  <c r="O1593" i="18"/>
  <c r="O1594" i="18"/>
  <c r="O1595" i="18"/>
  <c r="O1596" i="18"/>
  <c r="O1597" i="18"/>
  <c r="O1598" i="18"/>
  <c r="O1599" i="18"/>
  <c r="O1600" i="18"/>
  <c r="O1601" i="18"/>
  <c r="O1602" i="18"/>
  <c r="O1603" i="18"/>
  <c r="O1604" i="18"/>
  <c r="O1605" i="18"/>
  <c r="O1606" i="18"/>
  <c r="O1607" i="18"/>
  <c r="O1608" i="18"/>
  <c r="O1609" i="18"/>
  <c r="O1610" i="18"/>
  <c r="O1611" i="18"/>
  <c r="O1612" i="18"/>
  <c r="O1613" i="18"/>
  <c r="O1614" i="18"/>
  <c r="O1615" i="18"/>
  <c r="O1616" i="18"/>
  <c r="O1617" i="18"/>
  <c r="O1618" i="18"/>
  <c r="O1619" i="18"/>
  <c r="O1620" i="18"/>
  <c r="O1621" i="18"/>
  <c r="O1622" i="18"/>
  <c r="O1623" i="18"/>
  <c r="O1624" i="18"/>
  <c r="O1625" i="18"/>
  <c r="O1626" i="18"/>
  <c r="O1627" i="18"/>
  <c r="O1628" i="18"/>
  <c r="O1629" i="18"/>
  <c r="O1630" i="18"/>
  <c r="O1631" i="18"/>
  <c r="O1632" i="18"/>
  <c r="O1633" i="18"/>
  <c r="O1634" i="18"/>
  <c r="O1635" i="18"/>
  <c r="O1636" i="18"/>
  <c r="O1637" i="18"/>
  <c r="O1638" i="18"/>
  <c r="O1639" i="18"/>
  <c r="O1640" i="18"/>
  <c r="O1641" i="18"/>
  <c r="O1642" i="18"/>
  <c r="O1643" i="18"/>
  <c r="O1644" i="18"/>
  <c r="O1645" i="18"/>
  <c r="O1646" i="18"/>
  <c r="O1647" i="18"/>
  <c r="O1648" i="18"/>
  <c r="O1649" i="18"/>
  <c r="O1650" i="18"/>
  <c r="O1651" i="18"/>
  <c r="O1652" i="18"/>
  <c r="O1653" i="18"/>
  <c r="O1654" i="18"/>
  <c r="O1655" i="18"/>
  <c r="O1656" i="18"/>
  <c r="O1657" i="18"/>
  <c r="O1658" i="18"/>
  <c r="O1659" i="18"/>
  <c r="O1660" i="18"/>
  <c r="O1661" i="18"/>
  <c r="O1662" i="18"/>
  <c r="O1663" i="18"/>
  <c r="O1664" i="18"/>
  <c r="O1665" i="18"/>
  <c r="O1666" i="18"/>
  <c r="O1667" i="18"/>
  <c r="O1668" i="18"/>
  <c r="O1669" i="18"/>
  <c r="O1670" i="18"/>
  <c r="O1671" i="18"/>
  <c r="O1672" i="18"/>
  <c r="O1673" i="18"/>
  <c r="O1674" i="18"/>
  <c r="O1675" i="18"/>
  <c r="O1676" i="18"/>
  <c r="O1677" i="18"/>
  <c r="O1678" i="18"/>
  <c r="O1679" i="18"/>
  <c r="O1680" i="18"/>
  <c r="O1681" i="18"/>
  <c r="O1682" i="18"/>
  <c r="O1683" i="18"/>
  <c r="O1684" i="18"/>
  <c r="O1685" i="18"/>
  <c r="O1686" i="18"/>
  <c r="O1687" i="18"/>
  <c r="O1688" i="18"/>
  <c r="O1689" i="18"/>
  <c r="O1690" i="18"/>
  <c r="O1691" i="18"/>
  <c r="O1692" i="18"/>
  <c r="O1693" i="18"/>
  <c r="O1694" i="18"/>
  <c r="O1695" i="18"/>
  <c r="O1696" i="18"/>
  <c r="O1697" i="18"/>
  <c r="O1698" i="18"/>
  <c r="O1699" i="18"/>
  <c r="O1700" i="18"/>
  <c r="O1701" i="18"/>
  <c r="O1702" i="18"/>
  <c r="O1703" i="18"/>
  <c r="O1704" i="18"/>
  <c r="O1705" i="18"/>
  <c r="O1706" i="18"/>
  <c r="O1707" i="18"/>
  <c r="O1708" i="18"/>
  <c r="O1709" i="18"/>
  <c r="O1710" i="18"/>
  <c r="O1711" i="18"/>
  <c r="O1712" i="18"/>
  <c r="O1713" i="18"/>
  <c r="O1714" i="18"/>
  <c r="O1715" i="18"/>
  <c r="O1716" i="18"/>
  <c r="O1717" i="18"/>
  <c r="O1718" i="18"/>
  <c r="O1719" i="18"/>
  <c r="O1720" i="18"/>
  <c r="O1721" i="18"/>
  <c r="O1722" i="18"/>
  <c r="O1723" i="18"/>
  <c r="O1724" i="18"/>
  <c r="O1725" i="18"/>
  <c r="O1726" i="18"/>
  <c r="O1727" i="18"/>
  <c r="O1728" i="18"/>
  <c r="O1729" i="18"/>
  <c r="O1730" i="18"/>
  <c r="O1731" i="18"/>
  <c r="O1732" i="18"/>
  <c r="O1733" i="18"/>
  <c r="O1734" i="18"/>
  <c r="O1735" i="18"/>
  <c r="O1736" i="18"/>
  <c r="O1737" i="18"/>
  <c r="O1738" i="18"/>
  <c r="O1739" i="18"/>
  <c r="O1740" i="18"/>
  <c r="O1741" i="18"/>
  <c r="O1742" i="18"/>
  <c r="O1743" i="18"/>
  <c r="O1744" i="18"/>
  <c r="O1745" i="18"/>
  <c r="O1746" i="18"/>
  <c r="O1747" i="18"/>
  <c r="O1748" i="18"/>
  <c r="O1749" i="18"/>
  <c r="O1750" i="18"/>
  <c r="O1751" i="18"/>
  <c r="O1752" i="18"/>
  <c r="O1753" i="18"/>
  <c r="O1754" i="18"/>
  <c r="O1755" i="18"/>
  <c r="O1756" i="18"/>
  <c r="O1757" i="18"/>
  <c r="O1758" i="18"/>
  <c r="O1759" i="18"/>
  <c r="O1760" i="18"/>
  <c r="O1761" i="18"/>
  <c r="O1762" i="18"/>
  <c r="O1763" i="18"/>
  <c r="O1764" i="18"/>
  <c r="O1765" i="18"/>
  <c r="O1766" i="18"/>
  <c r="O1767" i="18"/>
  <c r="O1768" i="18"/>
  <c r="O1769" i="18"/>
  <c r="O1770" i="18"/>
  <c r="O1771" i="18"/>
  <c r="O1772" i="18"/>
  <c r="O1773" i="18"/>
  <c r="O1774" i="18"/>
  <c r="O1775" i="18"/>
  <c r="O1776" i="18"/>
  <c r="O1777" i="18"/>
  <c r="O1778" i="18"/>
  <c r="O1779" i="18"/>
  <c r="O1780" i="18"/>
  <c r="O1781" i="18"/>
  <c r="O1782" i="18"/>
  <c r="O1783" i="18"/>
  <c r="O1784" i="18"/>
  <c r="O1785" i="18"/>
  <c r="O1786" i="18"/>
  <c r="O1787" i="18"/>
  <c r="O1788" i="18"/>
  <c r="O1789" i="18"/>
  <c r="O1790" i="18"/>
  <c r="O1791" i="18"/>
  <c r="O1792" i="18"/>
  <c r="O1793" i="18"/>
  <c r="O1794" i="18"/>
  <c r="O1795" i="18"/>
  <c r="O1796" i="18"/>
  <c r="O1797" i="18"/>
  <c r="O1798" i="18"/>
  <c r="O1799" i="18"/>
  <c r="O1800" i="18"/>
  <c r="O1801" i="18"/>
  <c r="O1802" i="18"/>
  <c r="O1803" i="18"/>
  <c r="O1804" i="18"/>
  <c r="O1805" i="18"/>
  <c r="O1806" i="18"/>
  <c r="O1807" i="18"/>
  <c r="O1808" i="18"/>
  <c r="O1809" i="18"/>
  <c r="O1810" i="18"/>
  <c r="O1811" i="18"/>
  <c r="O1812" i="18"/>
  <c r="O1813" i="18"/>
  <c r="O1814" i="18"/>
  <c r="O1815" i="18"/>
  <c r="O1816" i="18"/>
  <c r="O1817" i="18"/>
  <c r="O1818" i="18"/>
  <c r="O1819" i="18"/>
  <c r="O1820" i="18"/>
  <c r="O1821" i="18"/>
  <c r="O1822" i="18"/>
  <c r="O1823" i="18"/>
  <c r="O1824" i="18"/>
  <c r="O1825" i="18"/>
  <c r="O1826" i="18"/>
  <c r="O1827" i="18"/>
  <c r="O1828" i="18"/>
  <c r="O1829" i="18"/>
  <c r="O1830" i="18"/>
  <c r="O1831" i="18"/>
  <c r="O1832" i="18"/>
  <c r="O1833" i="18"/>
  <c r="O1834" i="18"/>
  <c r="O1835" i="18"/>
  <c r="O1836" i="18"/>
  <c r="O1837" i="18"/>
  <c r="O1838" i="18"/>
  <c r="O1839" i="18"/>
  <c r="O1840" i="18"/>
  <c r="O1841" i="18"/>
  <c r="O1842" i="18"/>
  <c r="O1843" i="18"/>
  <c r="O1844" i="18"/>
  <c r="O1845" i="18"/>
  <c r="O1846" i="18"/>
  <c r="O1847" i="18"/>
  <c r="O1848" i="18"/>
  <c r="O1849" i="18"/>
  <c r="O1850" i="18"/>
  <c r="O1851" i="18"/>
  <c r="O1852" i="18"/>
  <c r="O1853" i="18"/>
  <c r="O1854" i="18"/>
  <c r="O1855" i="18"/>
  <c r="O1856" i="18"/>
  <c r="O1857" i="18"/>
  <c r="O1858" i="18"/>
  <c r="O1859" i="18"/>
  <c r="O1860" i="18"/>
  <c r="O1861" i="18"/>
  <c r="O1862" i="18"/>
  <c r="O1863" i="18"/>
  <c r="O1864" i="18"/>
  <c r="O1865" i="18"/>
  <c r="O1866" i="18"/>
  <c r="O1867" i="18"/>
  <c r="O1868" i="18"/>
  <c r="O1869" i="18"/>
  <c r="O1870" i="18"/>
  <c r="O1871" i="18"/>
  <c r="O1872" i="18"/>
  <c r="O1873" i="18"/>
  <c r="O1874" i="18"/>
  <c r="O1875" i="18"/>
  <c r="O1876" i="18"/>
  <c r="O1877" i="18"/>
  <c r="O1878" i="18"/>
  <c r="O1879" i="18"/>
  <c r="O1880" i="18"/>
  <c r="O1881" i="18"/>
  <c r="O1882" i="18"/>
  <c r="O1883" i="18"/>
  <c r="O1884" i="18"/>
  <c r="O1885" i="18"/>
  <c r="O1886" i="18"/>
  <c r="O1887" i="18"/>
  <c r="O1888" i="18"/>
  <c r="O1889" i="18"/>
  <c r="O1890" i="18"/>
  <c r="O1891" i="18"/>
  <c r="O1892" i="18"/>
  <c r="O1893" i="18"/>
  <c r="O1894" i="18"/>
  <c r="O1895" i="18"/>
  <c r="O1896" i="18"/>
  <c r="O1897" i="18"/>
  <c r="O1898" i="18"/>
  <c r="O1899" i="18"/>
  <c r="O1900" i="18"/>
  <c r="O1901" i="18"/>
  <c r="O1902" i="18"/>
  <c r="O1903" i="18"/>
  <c r="O1904" i="18"/>
  <c r="O1905" i="18"/>
  <c r="O1906" i="18"/>
  <c r="O1907" i="18"/>
  <c r="O1908" i="18"/>
  <c r="O1909" i="18"/>
  <c r="O1910" i="18"/>
  <c r="O1911" i="18"/>
  <c r="O1912" i="18"/>
  <c r="O1913" i="18"/>
  <c r="O1914" i="18"/>
  <c r="O1915" i="18"/>
  <c r="O1916" i="18"/>
  <c r="O1917" i="18"/>
  <c r="O1918" i="18"/>
  <c r="O1919" i="18"/>
  <c r="O1920" i="18"/>
  <c r="O1921" i="18"/>
  <c r="O1922" i="18"/>
  <c r="O1923" i="18"/>
  <c r="O1924" i="18"/>
  <c r="O1925" i="18"/>
  <c r="O1926" i="18"/>
  <c r="O1927" i="18"/>
  <c r="O1928" i="18"/>
  <c r="O1929" i="18"/>
  <c r="O1930" i="18"/>
  <c r="O1931" i="18"/>
  <c r="O1932" i="18"/>
  <c r="O1933" i="18"/>
  <c r="O1934" i="18"/>
  <c r="O1935" i="18"/>
  <c r="O1936" i="18"/>
  <c r="O1937" i="18"/>
  <c r="O1938" i="18"/>
  <c r="O1939" i="18"/>
  <c r="O1940" i="18"/>
  <c r="O1941" i="18"/>
  <c r="O1942" i="18"/>
  <c r="O1943" i="18"/>
  <c r="O1944" i="18"/>
  <c r="O1945" i="18"/>
  <c r="O1946" i="18"/>
  <c r="O1947" i="18"/>
  <c r="O1948" i="18"/>
  <c r="O1949" i="18"/>
  <c r="O1950" i="18"/>
  <c r="O1951" i="18"/>
  <c r="O1952" i="18"/>
  <c r="O1953" i="18"/>
  <c r="O1954" i="18"/>
  <c r="O1955" i="18"/>
  <c r="O1956" i="18"/>
  <c r="O1957" i="18"/>
  <c r="O1958" i="18"/>
  <c r="O1959" i="18"/>
  <c r="O1960" i="18"/>
  <c r="O1961" i="18"/>
  <c r="O1962" i="18"/>
  <c r="O1963" i="18"/>
  <c r="O1964" i="18"/>
  <c r="O1965" i="18"/>
  <c r="O1966" i="18"/>
  <c r="O1967" i="18"/>
  <c r="O1968" i="18"/>
  <c r="O1969" i="18"/>
  <c r="O1970" i="18"/>
  <c r="O1971" i="18"/>
  <c r="O1972" i="18"/>
  <c r="O1973" i="18"/>
  <c r="O1974" i="18"/>
  <c r="O1975" i="18"/>
  <c r="O1976" i="18"/>
  <c r="O1977" i="18"/>
  <c r="O1978" i="18"/>
  <c r="O1979" i="18"/>
  <c r="O1980" i="18"/>
  <c r="O1981" i="18"/>
  <c r="O1982" i="18"/>
  <c r="O1983" i="18"/>
  <c r="O1984" i="18"/>
  <c r="O1985" i="18"/>
  <c r="O1986" i="18"/>
  <c r="O1987" i="18"/>
  <c r="O1988" i="18"/>
  <c r="O1989" i="18"/>
  <c r="O1990" i="18"/>
  <c r="O1991" i="18"/>
  <c r="O1992" i="18"/>
  <c r="O1993" i="18"/>
  <c r="O1994" i="18"/>
  <c r="O1995" i="18"/>
  <c r="O1996" i="18"/>
  <c r="O1997" i="18"/>
  <c r="O1998" i="18"/>
  <c r="O1999" i="18"/>
  <c r="O2000" i="18"/>
  <c r="O2001" i="18"/>
  <c r="O2002" i="18"/>
  <c r="O2003" i="18"/>
  <c r="O2004" i="18"/>
  <c r="O2005" i="18"/>
  <c r="O2006" i="18"/>
  <c r="O2007" i="18"/>
  <c r="O2008" i="18"/>
  <c r="O2009" i="18"/>
  <c r="O2010" i="18"/>
  <c r="O2011" i="18"/>
  <c r="O2012" i="18"/>
  <c r="O2013" i="18"/>
  <c r="O2014" i="18"/>
  <c r="O2015" i="18"/>
  <c r="O2016" i="18"/>
  <c r="O2017" i="18"/>
  <c r="O2018" i="18"/>
  <c r="O2019" i="18"/>
  <c r="O2020" i="18"/>
  <c r="O2021" i="18"/>
  <c r="O2022" i="18"/>
  <c r="O2023" i="18"/>
  <c r="O2024" i="18"/>
  <c r="O2025" i="18"/>
  <c r="O2026" i="18"/>
  <c r="O2027" i="18"/>
  <c r="O2028" i="18"/>
  <c r="O2029" i="18"/>
  <c r="O2030" i="18"/>
  <c r="O2031" i="18"/>
  <c r="O2032" i="18"/>
  <c r="O2033" i="18"/>
  <c r="O2034" i="18"/>
  <c r="O2035" i="18"/>
  <c r="O2036" i="18"/>
  <c r="O2037" i="18"/>
  <c r="O2038" i="18"/>
  <c r="O2039" i="18"/>
  <c r="O2040" i="18"/>
  <c r="O2041" i="18"/>
  <c r="O2042" i="18"/>
  <c r="O2043" i="18"/>
  <c r="O2044" i="18"/>
  <c r="O2045" i="18"/>
  <c r="O2046" i="18"/>
  <c r="O2047" i="18"/>
  <c r="O2048" i="18"/>
  <c r="O2049" i="18"/>
  <c r="O2050" i="18"/>
  <c r="O2051" i="18"/>
  <c r="O2052" i="18"/>
  <c r="O2053" i="18"/>
  <c r="O2054" i="18"/>
  <c r="O2055" i="18"/>
  <c r="O2056" i="18"/>
  <c r="O2057" i="18"/>
  <c r="O2058" i="18"/>
  <c r="O2059" i="18"/>
  <c r="O2060" i="18"/>
  <c r="O2061" i="18"/>
  <c r="O2062" i="18"/>
  <c r="O2063" i="18"/>
  <c r="O2064" i="18"/>
  <c r="O2065" i="18"/>
  <c r="O2066" i="18"/>
  <c r="O2067" i="18"/>
  <c r="O2068" i="18"/>
  <c r="O2069" i="18"/>
  <c r="O2070" i="18"/>
  <c r="O2071" i="18"/>
  <c r="O2072" i="18"/>
  <c r="O2073" i="18"/>
  <c r="O2074" i="18"/>
  <c r="O2075" i="18"/>
  <c r="O2076" i="18"/>
  <c r="O2077" i="18"/>
  <c r="O2078" i="18"/>
  <c r="O2079" i="18"/>
  <c r="O2080" i="18"/>
  <c r="O2081" i="18"/>
  <c r="O2082" i="18"/>
  <c r="O2083" i="18"/>
  <c r="O2084" i="18"/>
  <c r="O2085" i="18"/>
  <c r="O2086" i="18"/>
  <c r="O2087" i="18"/>
  <c r="O2088" i="18"/>
  <c r="O2089" i="18"/>
  <c r="O2090" i="18"/>
  <c r="O2091" i="18"/>
  <c r="O2092" i="18"/>
  <c r="O2093" i="18"/>
  <c r="O2094" i="18"/>
  <c r="O2095" i="18"/>
  <c r="O2096" i="18"/>
  <c r="O2097" i="18"/>
  <c r="O2098" i="18"/>
  <c r="O2099" i="18"/>
  <c r="O2100" i="18"/>
  <c r="O2101" i="18"/>
  <c r="O2102" i="18"/>
  <c r="O2103" i="18"/>
  <c r="O2104" i="18"/>
  <c r="O2105" i="18"/>
  <c r="O2106" i="18"/>
  <c r="O2107" i="18"/>
  <c r="O2108" i="18"/>
  <c r="O2109" i="18"/>
  <c r="O2110" i="18"/>
  <c r="O2111" i="18"/>
  <c r="O2112" i="18"/>
  <c r="O2113" i="18"/>
  <c r="O2114" i="18"/>
  <c r="O2115" i="18"/>
  <c r="O2116" i="18"/>
  <c r="O2117" i="18"/>
  <c r="O2118" i="18"/>
  <c r="O2119" i="18"/>
  <c r="O2120" i="18"/>
  <c r="O2121" i="18"/>
  <c r="O2122" i="18"/>
  <c r="O2123" i="18"/>
  <c r="O2124" i="18"/>
  <c r="O2125" i="18"/>
  <c r="O2126" i="18"/>
  <c r="O2127" i="18"/>
  <c r="O2128" i="18"/>
  <c r="O2129" i="18"/>
  <c r="O2130" i="18"/>
  <c r="O2131" i="18"/>
  <c r="O2132" i="18"/>
  <c r="O2133" i="18"/>
  <c r="O2134" i="18"/>
  <c r="O2135" i="18"/>
  <c r="O2136" i="18"/>
  <c r="O2137" i="18"/>
  <c r="O2138" i="18"/>
  <c r="O2139" i="18"/>
  <c r="O2140" i="18"/>
  <c r="O2141" i="18"/>
  <c r="O2142" i="18"/>
  <c r="O2143" i="18"/>
  <c r="O2144" i="18"/>
  <c r="O2145" i="18"/>
  <c r="O2146" i="18"/>
  <c r="O2147" i="18"/>
  <c r="O2148" i="18"/>
  <c r="O2149" i="18"/>
  <c r="O2150" i="18"/>
  <c r="O2151" i="18"/>
  <c r="O2152" i="18"/>
  <c r="O2153" i="18"/>
  <c r="O2154" i="18"/>
  <c r="O2155" i="18"/>
  <c r="O2156" i="18"/>
  <c r="O2157" i="18"/>
  <c r="O2158" i="18"/>
  <c r="O2159" i="18"/>
  <c r="O2160" i="18"/>
  <c r="O2161" i="18"/>
  <c r="O2162" i="18"/>
  <c r="O2163" i="18"/>
  <c r="O2164" i="18"/>
  <c r="O2165" i="18"/>
  <c r="O2166" i="18"/>
  <c r="O2167" i="18"/>
  <c r="O2168" i="18"/>
  <c r="O2169" i="18"/>
  <c r="O2170" i="18"/>
  <c r="O2171" i="18"/>
  <c r="O2172" i="18"/>
  <c r="O2173" i="18"/>
  <c r="O2174" i="18"/>
  <c r="O2175" i="18"/>
  <c r="O2176" i="18"/>
  <c r="O2177" i="18"/>
  <c r="O2178" i="18"/>
  <c r="O2179" i="18"/>
  <c r="O2180" i="18"/>
  <c r="O2181" i="18"/>
  <c r="O2182" i="18"/>
  <c r="O2183" i="18"/>
  <c r="O2184" i="18"/>
  <c r="O2185" i="18"/>
  <c r="O2186" i="18"/>
  <c r="O2187" i="18"/>
  <c r="O2188" i="18"/>
  <c r="O2189" i="18"/>
  <c r="O2190" i="18"/>
  <c r="O2191" i="18"/>
  <c r="O2192" i="18"/>
  <c r="O2193" i="18"/>
  <c r="O2194" i="18"/>
  <c r="O2195" i="18"/>
  <c r="O2196" i="18"/>
  <c r="O2197" i="18"/>
  <c r="O2198" i="18"/>
  <c r="O2199" i="18"/>
  <c r="O2200" i="18"/>
  <c r="O2201" i="18"/>
  <c r="O2202" i="18"/>
  <c r="O2203" i="18"/>
  <c r="O2204" i="18"/>
  <c r="O2205" i="18"/>
  <c r="O2206" i="18"/>
  <c r="O2207" i="18"/>
  <c r="O2208" i="18"/>
  <c r="O2209" i="18"/>
  <c r="O2210" i="18"/>
  <c r="O2211" i="18"/>
  <c r="O2212" i="18"/>
  <c r="O2213" i="18"/>
  <c r="O2214" i="18"/>
  <c r="O2215" i="18"/>
  <c r="O2216" i="18"/>
  <c r="O2217" i="18"/>
  <c r="O2218" i="18"/>
  <c r="O2219" i="18"/>
  <c r="O2220" i="18"/>
  <c r="O2221" i="18"/>
  <c r="O2222" i="18"/>
  <c r="O2223" i="18"/>
  <c r="O2224" i="18"/>
  <c r="O2225" i="18"/>
  <c r="O2226" i="18"/>
  <c r="O2227" i="18"/>
  <c r="O2228" i="18"/>
  <c r="O2229" i="18"/>
  <c r="O2230" i="18"/>
  <c r="O2231" i="18"/>
  <c r="O2232" i="18"/>
  <c r="O2233" i="18"/>
  <c r="O2234" i="18"/>
  <c r="O2235" i="18"/>
  <c r="O2236" i="18"/>
  <c r="O2237" i="18"/>
  <c r="O2238" i="18"/>
  <c r="O2239" i="18"/>
  <c r="O2240" i="18"/>
  <c r="O2241" i="18"/>
  <c r="O2242" i="18"/>
  <c r="O2243" i="18"/>
  <c r="O2244" i="18"/>
  <c r="O2245" i="18"/>
  <c r="O2246" i="18"/>
  <c r="O2247" i="18"/>
  <c r="O2248" i="18"/>
  <c r="O2249" i="18"/>
  <c r="O2250" i="18"/>
  <c r="O2251" i="18"/>
  <c r="O2252" i="18"/>
  <c r="O2253" i="18"/>
  <c r="O2254" i="18"/>
  <c r="O2255" i="18"/>
  <c r="O2256" i="18"/>
  <c r="O2257" i="18"/>
  <c r="O2258" i="18"/>
  <c r="O2259" i="18"/>
  <c r="O2260" i="18"/>
  <c r="O2261" i="18"/>
  <c r="O2262" i="18"/>
  <c r="O2263" i="18"/>
  <c r="O2264" i="18"/>
  <c r="O2265" i="18"/>
  <c r="O2266" i="18"/>
  <c r="O2267" i="18"/>
  <c r="O2268" i="18"/>
  <c r="O2269" i="18"/>
  <c r="O2270" i="18"/>
  <c r="O2271" i="18"/>
  <c r="O2272" i="18"/>
  <c r="O2273" i="18"/>
  <c r="O2274" i="18"/>
  <c r="O2275" i="18"/>
  <c r="O2276" i="18"/>
  <c r="O2277" i="18"/>
  <c r="O2278" i="18"/>
  <c r="O2279" i="18"/>
  <c r="O2280" i="18"/>
  <c r="O2281" i="18"/>
  <c r="O2282" i="18"/>
  <c r="O2283" i="18"/>
  <c r="O2284" i="18"/>
  <c r="O2285" i="18"/>
  <c r="O2286" i="18"/>
  <c r="O2287" i="18"/>
  <c r="O2288" i="18"/>
  <c r="O2289" i="18"/>
  <c r="O2290" i="18"/>
  <c r="O2291" i="18"/>
  <c r="O2292" i="18"/>
  <c r="O2293" i="18"/>
  <c r="O2294" i="18"/>
  <c r="O2295" i="18"/>
  <c r="O2296" i="18"/>
  <c r="O2297" i="18"/>
  <c r="O2298" i="18"/>
  <c r="O2299" i="18"/>
  <c r="O2300" i="18"/>
  <c r="O2301" i="18"/>
  <c r="O2302" i="18"/>
  <c r="O2303" i="18"/>
  <c r="O2304" i="18"/>
  <c r="O2305" i="18"/>
  <c r="O2306" i="18"/>
  <c r="O2307" i="18"/>
  <c r="O2308" i="18"/>
  <c r="O2309" i="18"/>
  <c r="O2310" i="18"/>
  <c r="O2311" i="18"/>
  <c r="O2312" i="18"/>
  <c r="O2313" i="18"/>
  <c r="O2314" i="18"/>
  <c r="O2315" i="18"/>
  <c r="O2316" i="18"/>
  <c r="O2317" i="18"/>
  <c r="O2318" i="18"/>
  <c r="O2319" i="18"/>
  <c r="O2320" i="18"/>
  <c r="O2321" i="18"/>
  <c r="O2322" i="18"/>
  <c r="O2323" i="18"/>
  <c r="O2324" i="18"/>
  <c r="O2325" i="18"/>
  <c r="O2326" i="18"/>
  <c r="O2327" i="18"/>
  <c r="O2328" i="18"/>
  <c r="O2329" i="18"/>
  <c r="O2330" i="18"/>
  <c r="O2331" i="18"/>
  <c r="O2332" i="18"/>
  <c r="O2333" i="18"/>
  <c r="O2334" i="18"/>
  <c r="O2335" i="18"/>
  <c r="O2336" i="18"/>
  <c r="O2337" i="18"/>
  <c r="O2338" i="18"/>
  <c r="O2339" i="18"/>
  <c r="O2340" i="18"/>
  <c r="O2341" i="18"/>
  <c r="O2342" i="18"/>
  <c r="O2343" i="18"/>
  <c r="O2344" i="18"/>
  <c r="O2345" i="18"/>
  <c r="O2346" i="18"/>
  <c r="O2347" i="18"/>
  <c r="O2348" i="18"/>
  <c r="O2349" i="18"/>
  <c r="O2350" i="18"/>
  <c r="O2351" i="18"/>
  <c r="O2352" i="18"/>
  <c r="O2353" i="18"/>
  <c r="O2354" i="18"/>
  <c r="O2355" i="18"/>
  <c r="O2356" i="18"/>
  <c r="O2357" i="18"/>
  <c r="O2358" i="18"/>
  <c r="O2359" i="18"/>
  <c r="O2360" i="18"/>
  <c r="O2361" i="18"/>
  <c r="O2362" i="18"/>
  <c r="O2363" i="18"/>
  <c r="O2364" i="18"/>
  <c r="O2365" i="18"/>
  <c r="O2366" i="18"/>
  <c r="O2367" i="18"/>
  <c r="O2368" i="18"/>
  <c r="O2369" i="18"/>
  <c r="O2370" i="18"/>
  <c r="O2371" i="18"/>
  <c r="O2372" i="18"/>
  <c r="O2373" i="18"/>
  <c r="O2374" i="18"/>
  <c r="O2375" i="18"/>
  <c r="O2376" i="18"/>
  <c r="O2377" i="18"/>
  <c r="O2378" i="18"/>
  <c r="O2379" i="18"/>
  <c r="O2380" i="18"/>
  <c r="O2381" i="18"/>
  <c r="O2382" i="18"/>
  <c r="O2383" i="18"/>
  <c r="O2384" i="18"/>
  <c r="O2385" i="18"/>
  <c r="O2386" i="18"/>
  <c r="O2387" i="18"/>
  <c r="O2388" i="18"/>
  <c r="O2389" i="18"/>
  <c r="O2390" i="18"/>
  <c r="O2391" i="18"/>
  <c r="O2392" i="18"/>
  <c r="O2393" i="18"/>
  <c r="O2394" i="18"/>
  <c r="O2395" i="18"/>
  <c r="O2396" i="18"/>
  <c r="O2397" i="18"/>
  <c r="O2398" i="18"/>
  <c r="O2399" i="18"/>
  <c r="O2400" i="18"/>
  <c r="O2401" i="18"/>
  <c r="O2402" i="18"/>
  <c r="O2403" i="18"/>
  <c r="O2404" i="18"/>
  <c r="O2405" i="18"/>
  <c r="O2406" i="18"/>
  <c r="O2407" i="18"/>
  <c r="O2408" i="18"/>
  <c r="O2409" i="18"/>
  <c r="O2410" i="18"/>
  <c r="O2411" i="18"/>
  <c r="O2412" i="18"/>
  <c r="O2413" i="18"/>
  <c r="O2414" i="18"/>
  <c r="O2415" i="18"/>
  <c r="O2416" i="18"/>
  <c r="O2417" i="18"/>
  <c r="O2418" i="18"/>
  <c r="O2419" i="18"/>
  <c r="O2420" i="18"/>
  <c r="O2421" i="18"/>
  <c r="O2422" i="18"/>
  <c r="O2423" i="18"/>
  <c r="O2424" i="18"/>
  <c r="O2425" i="18"/>
  <c r="O2426" i="18"/>
  <c r="O2427" i="18"/>
  <c r="O2428" i="18"/>
  <c r="O2429" i="18"/>
  <c r="O2430" i="18"/>
  <c r="O2431" i="18"/>
  <c r="O2432" i="18"/>
  <c r="O2433" i="18"/>
  <c r="O2434" i="18"/>
  <c r="O2435" i="18"/>
  <c r="O2436" i="18"/>
  <c r="O2437" i="18"/>
  <c r="O2438" i="18"/>
  <c r="O2439" i="18"/>
  <c r="O2440" i="18"/>
  <c r="O2441" i="18"/>
  <c r="O2442" i="18"/>
  <c r="O2443" i="18"/>
  <c r="O2444" i="18"/>
  <c r="O2445" i="18"/>
  <c r="O2446" i="18"/>
  <c r="O2447" i="18"/>
  <c r="O2448" i="18"/>
  <c r="O2449" i="18"/>
  <c r="O2450" i="18"/>
  <c r="O2451" i="18"/>
  <c r="O2452" i="18"/>
  <c r="O2453" i="18"/>
  <c r="O2454" i="18"/>
  <c r="O2455" i="18"/>
  <c r="O2456" i="18"/>
  <c r="O2457" i="18"/>
  <c r="O2458" i="18"/>
  <c r="O2459" i="18"/>
  <c r="O2460" i="18"/>
  <c r="O2461" i="18"/>
  <c r="O2462" i="18"/>
  <c r="O2463" i="18"/>
  <c r="O2464" i="18"/>
  <c r="O2465" i="18"/>
  <c r="O2466" i="18"/>
  <c r="O2467" i="18"/>
  <c r="O2468" i="18"/>
  <c r="O2469" i="18"/>
  <c r="O2470" i="18"/>
  <c r="O2471" i="18"/>
  <c r="O2472" i="18"/>
  <c r="O2473" i="18"/>
  <c r="O2474" i="18"/>
  <c r="O2475" i="18"/>
  <c r="O2476" i="18"/>
  <c r="O2477" i="18"/>
  <c r="O2478" i="18"/>
  <c r="O2479" i="18"/>
  <c r="O2480" i="18"/>
  <c r="O2481" i="18"/>
  <c r="O2482" i="18"/>
  <c r="O2483" i="18"/>
  <c r="O2484" i="18"/>
  <c r="O2485" i="18"/>
  <c r="O2486" i="18"/>
  <c r="O2487" i="18"/>
  <c r="O2488" i="18"/>
  <c r="O2489" i="18"/>
  <c r="O2490" i="18"/>
  <c r="O2491" i="18"/>
  <c r="O2492" i="18"/>
  <c r="O2493" i="18"/>
  <c r="O2494" i="18"/>
  <c r="O2495" i="18"/>
  <c r="O2496" i="18"/>
  <c r="O2497" i="18"/>
  <c r="O2498" i="18"/>
  <c r="O2499" i="18"/>
  <c r="O2500" i="18"/>
  <c r="O2501" i="18"/>
  <c r="O2502" i="18"/>
  <c r="O2503" i="18"/>
  <c r="O2504" i="18"/>
  <c r="O5" i="18"/>
  <c r="N6" i="18"/>
  <c r="N7" i="18"/>
  <c r="N8" i="18"/>
  <c r="N9" i="18"/>
  <c r="N10" i="18"/>
  <c r="N11" i="18"/>
  <c r="N12" i="18"/>
  <c r="N13" i="18"/>
  <c r="N14" i="18"/>
  <c r="N15" i="18"/>
  <c r="N16" i="18"/>
  <c r="N17" i="18"/>
  <c r="N18" i="18"/>
  <c r="N19" i="18"/>
  <c r="N20" i="18"/>
  <c r="N21" i="18"/>
  <c r="N22" i="18"/>
  <c r="N23" i="18"/>
  <c r="N24" i="18"/>
  <c r="N25" i="18"/>
  <c r="N26" i="18"/>
  <c r="N27" i="18"/>
  <c r="N28" i="18"/>
  <c r="N29" i="18"/>
  <c r="N30" i="18"/>
  <c r="N31" i="18"/>
  <c r="N32" i="18"/>
  <c r="N33" i="18"/>
  <c r="N34" i="18"/>
  <c r="N35" i="18"/>
  <c r="N36" i="18"/>
  <c r="N37" i="18"/>
  <c r="N38" i="18"/>
  <c r="N39" i="18"/>
  <c r="N40" i="18"/>
  <c r="N41" i="18"/>
  <c r="N42" i="18"/>
  <c r="N43" i="18"/>
  <c r="N44" i="18"/>
  <c r="N45" i="18"/>
  <c r="N46" i="18"/>
  <c r="N47" i="18"/>
  <c r="N48" i="18"/>
  <c r="N49" i="18"/>
  <c r="N50" i="18"/>
  <c r="N51" i="18"/>
  <c r="N52" i="18"/>
  <c r="N53" i="18"/>
  <c r="N54" i="18"/>
  <c r="N55" i="18"/>
  <c r="N56" i="18"/>
  <c r="N57" i="18"/>
  <c r="N58" i="18"/>
  <c r="N59" i="18"/>
  <c r="N60" i="18"/>
  <c r="N61" i="18"/>
  <c r="N62" i="18"/>
  <c r="N63" i="18"/>
  <c r="N64" i="18"/>
  <c r="N65" i="18"/>
  <c r="N66" i="18"/>
  <c r="N67" i="18"/>
  <c r="N68" i="18"/>
  <c r="N69" i="18"/>
  <c r="N70" i="18"/>
  <c r="N71" i="18"/>
  <c r="N72" i="18"/>
  <c r="N73" i="18"/>
  <c r="N74" i="18"/>
  <c r="N75" i="18"/>
  <c r="N76" i="18"/>
  <c r="N77" i="18"/>
  <c r="N78" i="18"/>
  <c r="N79" i="18"/>
  <c r="N80" i="18"/>
  <c r="N81" i="18"/>
  <c r="N82" i="18"/>
  <c r="N83" i="18"/>
  <c r="N84" i="18"/>
  <c r="N85" i="18"/>
  <c r="N86" i="18"/>
  <c r="N87" i="18"/>
  <c r="N88" i="18"/>
  <c r="N89" i="18"/>
  <c r="N90" i="18"/>
  <c r="N91" i="18"/>
  <c r="N92" i="18"/>
  <c r="N93" i="18"/>
  <c r="N94" i="18"/>
  <c r="N95" i="18"/>
  <c r="N96" i="18"/>
  <c r="N97" i="18"/>
  <c r="N98" i="18"/>
  <c r="N99" i="18"/>
  <c r="N100" i="18"/>
  <c r="N101" i="18"/>
  <c r="N102" i="18"/>
  <c r="N103" i="18"/>
  <c r="N104" i="18"/>
  <c r="N105" i="18"/>
  <c r="N106" i="18"/>
  <c r="N107" i="18"/>
  <c r="N108" i="18"/>
  <c r="N109" i="18"/>
  <c r="N110" i="18"/>
  <c r="N111" i="18"/>
  <c r="N112" i="18"/>
  <c r="N113" i="18"/>
  <c r="N114" i="18"/>
  <c r="N115" i="18"/>
  <c r="N116" i="18"/>
  <c r="N117" i="18"/>
  <c r="N118" i="18"/>
  <c r="N119" i="18"/>
  <c r="N120" i="18"/>
  <c r="N121" i="18"/>
  <c r="N122" i="18"/>
  <c r="N123" i="18"/>
  <c r="N124" i="18"/>
  <c r="N125" i="18"/>
  <c r="N126" i="18"/>
  <c r="N127" i="18"/>
  <c r="N128" i="18"/>
  <c r="N129" i="18"/>
  <c r="N130" i="18"/>
  <c r="N131" i="18"/>
  <c r="N132" i="18"/>
  <c r="N133" i="18"/>
  <c r="N134" i="18"/>
  <c r="N135" i="18"/>
  <c r="N136" i="18"/>
  <c r="N137" i="18"/>
  <c r="N138" i="18"/>
  <c r="N139" i="18"/>
  <c r="N140" i="18"/>
  <c r="N141" i="18"/>
  <c r="N142" i="18"/>
  <c r="N143" i="18"/>
  <c r="N144" i="18"/>
  <c r="N145" i="18"/>
  <c r="N146" i="18"/>
  <c r="N147" i="18"/>
  <c r="N148" i="18"/>
  <c r="N149" i="18"/>
  <c r="N150" i="18"/>
  <c r="N151" i="18"/>
  <c r="N152" i="18"/>
  <c r="N153" i="18"/>
  <c r="N154" i="18"/>
  <c r="N155" i="18"/>
  <c r="N156" i="18"/>
  <c r="N157" i="18"/>
  <c r="N158" i="18"/>
  <c r="N159" i="18"/>
  <c r="N160" i="18"/>
  <c r="N161" i="18"/>
  <c r="N162" i="18"/>
  <c r="N163" i="18"/>
  <c r="N164" i="18"/>
  <c r="N165" i="18"/>
  <c r="N166" i="18"/>
  <c r="N167" i="18"/>
  <c r="N168" i="18"/>
  <c r="N169" i="18"/>
  <c r="N170" i="18"/>
  <c r="N171" i="18"/>
  <c r="N172" i="18"/>
  <c r="N173" i="18"/>
  <c r="N174" i="18"/>
  <c r="N175" i="18"/>
  <c r="N176" i="18"/>
  <c r="N177" i="18"/>
  <c r="N178" i="18"/>
  <c r="N179" i="18"/>
  <c r="N180" i="18"/>
  <c r="N181" i="18"/>
  <c r="N182" i="18"/>
  <c r="N183" i="18"/>
  <c r="N184" i="18"/>
  <c r="N185" i="18"/>
  <c r="N186" i="18"/>
  <c r="N187" i="18"/>
  <c r="N188" i="18"/>
  <c r="N189" i="18"/>
  <c r="N190" i="18"/>
  <c r="N191" i="18"/>
  <c r="N192" i="18"/>
  <c r="N193" i="18"/>
  <c r="N194" i="18"/>
  <c r="N195" i="18"/>
  <c r="N196" i="18"/>
  <c r="N197" i="18"/>
  <c r="N198" i="18"/>
  <c r="N199" i="18"/>
  <c r="N200" i="18"/>
  <c r="N201" i="18"/>
  <c r="N202" i="18"/>
  <c r="N203" i="18"/>
  <c r="N204" i="18"/>
  <c r="N205" i="18"/>
  <c r="N206" i="18"/>
  <c r="N207" i="18"/>
  <c r="N208" i="18"/>
  <c r="N209" i="18"/>
  <c r="N210" i="18"/>
  <c r="N211" i="18"/>
  <c r="N212" i="18"/>
  <c r="N213" i="18"/>
  <c r="N214" i="18"/>
  <c r="N215" i="18"/>
  <c r="N216" i="18"/>
  <c r="N217" i="18"/>
  <c r="N218" i="18"/>
  <c r="N219" i="18"/>
  <c r="N220" i="18"/>
  <c r="N221" i="18"/>
  <c r="N222" i="18"/>
  <c r="N223" i="18"/>
  <c r="N224" i="18"/>
  <c r="N225" i="18"/>
  <c r="N226" i="18"/>
  <c r="N227" i="18"/>
  <c r="N228" i="18"/>
  <c r="N229" i="18"/>
  <c r="N230" i="18"/>
  <c r="N231" i="18"/>
  <c r="N232" i="18"/>
  <c r="N233" i="18"/>
  <c r="N234" i="18"/>
  <c r="N235" i="18"/>
  <c r="N236" i="18"/>
  <c r="N237" i="18"/>
  <c r="N238" i="18"/>
  <c r="N239" i="18"/>
  <c r="N240" i="18"/>
  <c r="N241" i="18"/>
  <c r="N242" i="18"/>
  <c r="N243" i="18"/>
  <c r="N244" i="18"/>
  <c r="N245" i="18"/>
  <c r="N246" i="18"/>
  <c r="N247" i="18"/>
  <c r="N248" i="18"/>
  <c r="N249" i="18"/>
  <c r="N250" i="18"/>
  <c r="N251" i="18"/>
  <c r="N252" i="18"/>
  <c r="N253" i="18"/>
  <c r="N254" i="18"/>
  <c r="N255" i="18"/>
  <c r="N256" i="18"/>
  <c r="N257" i="18"/>
  <c r="N258" i="18"/>
  <c r="N259" i="18"/>
  <c r="N260" i="18"/>
  <c r="N261" i="18"/>
  <c r="N262" i="18"/>
  <c r="N263" i="18"/>
  <c r="N264" i="18"/>
  <c r="N265" i="18"/>
  <c r="N266" i="18"/>
  <c r="N267" i="18"/>
  <c r="N268" i="18"/>
  <c r="N269" i="18"/>
  <c r="N270" i="18"/>
  <c r="N271" i="18"/>
  <c r="N272" i="18"/>
  <c r="N273" i="18"/>
  <c r="N274" i="18"/>
  <c r="N275" i="18"/>
  <c r="N276" i="18"/>
  <c r="N277" i="18"/>
  <c r="N278" i="18"/>
  <c r="N279" i="18"/>
  <c r="N280" i="18"/>
  <c r="N281" i="18"/>
  <c r="N282" i="18"/>
  <c r="N283" i="18"/>
  <c r="N284" i="18"/>
  <c r="N285" i="18"/>
  <c r="N286" i="18"/>
  <c r="N287" i="18"/>
  <c r="N288" i="18"/>
  <c r="N289" i="18"/>
  <c r="N290" i="18"/>
  <c r="N291" i="18"/>
  <c r="N292" i="18"/>
  <c r="N293" i="18"/>
  <c r="N294" i="18"/>
  <c r="N295" i="18"/>
  <c r="N296" i="18"/>
  <c r="N297" i="18"/>
  <c r="N298" i="18"/>
  <c r="N299" i="18"/>
  <c r="N300" i="18"/>
  <c r="N301" i="18"/>
  <c r="N302" i="18"/>
  <c r="N303" i="18"/>
  <c r="N304" i="18"/>
  <c r="N305" i="18"/>
  <c r="N306" i="18"/>
  <c r="N307" i="18"/>
  <c r="N308" i="18"/>
  <c r="N309" i="18"/>
  <c r="N310" i="18"/>
  <c r="N311" i="18"/>
  <c r="N312" i="18"/>
  <c r="N313" i="18"/>
  <c r="N314" i="18"/>
  <c r="N315" i="18"/>
  <c r="N316" i="18"/>
  <c r="N317" i="18"/>
  <c r="N318" i="18"/>
  <c r="N319" i="18"/>
  <c r="N320" i="18"/>
  <c r="N321" i="18"/>
  <c r="N322" i="18"/>
  <c r="N323" i="18"/>
  <c r="N324" i="18"/>
  <c r="N325" i="18"/>
  <c r="N326" i="18"/>
  <c r="N327" i="18"/>
  <c r="N328" i="18"/>
  <c r="N329" i="18"/>
  <c r="N330" i="18"/>
  <c r="N331" i="18"/>
  <c r="N332" i="18"/>
  <c r="N333" i="18"/>
  <c r="N334" i="18"/>
  <c r="N335" i="18"/>
  <c r="N336" i="18"/>
  <c r="N337" i="18"/>
  <c r="N338" i="18"/>
  <c r="N339" i="18"/>
  <c r="N340" i="18"/>
  <c r="N341" i="18"/>
  <c r="N342" i="18"/>
  <c r="N343" i="18"/>
  <c r="N344" i="18"/>
  <c r="N345" i="18"/>
  <c r="N346" i="18"/>
  <c r="N347" i="18"/>
  <c r="N348" i="18"/>
  <c r="N349" i="18"/>
  <c r="N350" i="18"/>
  <c r="N351" i="18"/>
  <c r="N352" i="18"/>
  <c r="N353" i="18"/>
  <c r="N354" i="18"/>
  <c r="N355" i="18"/>
  <c r="N356" i="18"/>
  <c r="N357" i="18"/>
  <c r="N358" i="18"/>
  <c r="N359" i="18"/>
  <c r="N360" i="18"/>
  <c r="N361" i="18"/>
  <c r="N362" i="18"/>
  <c r="N363" i="18"/>
  <c r="N364" i="18"/>
  <c r="N365" i="18"/>
  <c r="N366" i="18"/>
  <c r="N367" i="18"/>
  <c r="N368" i="18"/>
  <c r="N369" i="18"/>
  <c r="N370" i="18"/>
  <c r="N371" i="18"/>
  <c r="N372" i="18"/>
  <c r="N373" i="18"/>
  <c r="N374" i="18"/>
  <c r="N375" i="18"/>
  <c r="N376" i="18"/>
  <c r="N377" i="18"/>
  <c r="N378" i="18"/>
  <c r="N379" i="18"/>
  <c r="N380" i="18"/>
  <c r="N381" i="18"/>
  <c r="N382" i="18"/>
  <c r="N383" i="18"/>
  <c r="N384" i="18"/>
  <c r="N385" i="18"/>
  <c r="N386" i="18"/>
  <c r="N387" i="18"/>
  <c r="N388" i="18"/>
  <c r="N389" i="18"/>
  <c r="N390" i="18"/>
  <c r="N391" i="18"/>
  <c r="N392" i="18"/>
  <c r="N393" i="18"/>
  <c r="N394" i="18"/>
  <c r="N395" i="18"/>
  <c r="N396" i="18"/>
  <c r="N397" i="18"/>
  <c r="N398" i="18"/>
  <c r="N399" i="18"/>
  <c r="N400" i="18"/>
  <c r="N401" i="18"/>
  <c r="N402" i="18"/>
  <c r="N403" i="18"/>
  <c r="N404" i="18"/>
  <c r="N405" i="18"/>
  <c r="N406" i="18"/>
  <c r="N407" i="18"/>
  <c r="N408" i="18"/>
  <c r="N409" i="18"/>
  <c r="N410" i="18"/>
  <c r="N411" i="18"/>
  <c r="N412" i="18"/>
  <c r="N413" i="18"/>
  <c r="N414" i="18"/>
  <c r="N415" i="18"/>
  <c r="N416" i="18"/>
  <c r="N417" i="18"/>
  <c r="N418" i="18"/>
  <c r="N419" i="18"/>
  <c r="N420" i="18"/>
  <c r="N421" i="18"/>
  <c r="N422" i="18"/>
  <c r="N423" i="18"/>
  <c r="N424" i="18"/>
  <c r="N425" i="18"/>
  <c r="N426" i="18"/>
  <c r="N427" i="18"/>
  <c r="N428" i="18"/>
  <c r="N429" i="18"/>
  <c r="N430" i="18"/>
  <c r="N431" i="18"/>
  <c r="N432" i="18"/>
  <c r="N433" i="18"/>
  <c r="N434" i="18"/>
  <c r="N435" i="18"/>
  <c r="N436" i="18"/>
  <c r="N437" i="18"/>
  <c r="N438" i="18"/>
  <c r="N439" i="18"/>
  <c r="N440" i="18"/>
  <c r="N441" i="18"/>
  <c r="N442" i="18"/>
  <c r="N443" i="18"/>
  <c r="N444" i="18"/>
  <c r="N445" i="18"/>
  <c r="N446" i="18"/>
  <c r="N447" i="18"/>
  <c r="N448" i="18"/>
  <c r="N449" i="18"/>
  <c r="N450" i="18"/>
  <c r="N451" i="18"/>
  <c r="N452" i="18"/>
  <c r="N453" i="18"/>
  <c r="N454" i="18"/>
  <c r="N455" i="18"/>
  <c r="N456" i="18"/>
  <c r="N457" i="18"/>
  <c r="N458" i="18"/>
  <c r="N459" i="18"/>
  <c r="N460" i="18"/>
  <c r="N461" i="18"/>
  <c r="N462" i="18"/>
  <c r="N463" i="18"/>
  <c r="N464" i="18"/>
  <c r="N465" i="18"/>
  <c r="N466" i="18"/>
  <c r="N467" i="18"/>
  <c r="N468" i="18"/>
  <c r="N469" i="18"/>
  <c r="N470" i="18"/>
  <c r="N471" i="18"/>
  <c r="N472" i="18"/>
  <c r="N473" i="18"/>
  <c r="N474" i="18"/>
  <c r="N475" i="18"/>
  <c r="N476" i="18"/>
  <c r="N477" i="18"/>
  <c r="N478" i="18"/>
  <c r="N479" i="18"/>
  <c r="N480" i="18"/>
  <c r="N481" i="18"/>
  <c r="N482" i="18"/>
  <c r="N483" i="18"/>
  <c r="N484" i="18"/>
  <c r="N485" i="18"/>
  <c r="N486" i="18"/>
  <c r="N487" i="18"/>
  <c r="N488" i="18"/>
  <c r="N489" i="18"/>
  <c r="N490" i="18"/>
  <c r="N491" i="18"/>
  <c r="N492" i="18"/>
  <c r="N493" i="18"/>
  <c r="N494" i="18"/>
  <c r="N495" i="18"/>
  <c r="N496" i="18"/>
  <c r="N497" i="18"/>
  <c r="N498" i="18"/>
  <c r="N499" i="18"/>
  <c r="N500" i="18"/>
  <c r="N501" i="18"/>
  <c r="N502" i="18"/>
  <c r="N503" i="18"/>
  <c r="N504" i="18"/>
  <c r="N505" i="18"/>
  <c r="N506" i="18"/>
  <c r="N507" i="18"/>
  <c r="N508" i="18"/>
  <c r="N509" i="18"/>
  <c r="N510" i="18"/>
  <c r="N511" i="18"/>
  <c r="N512" i="18"/>
  <c r="N513" i="18"/>
  <c r="N514" i="18"/>
  <c r="N515" i="18"/>
  <c r="N516" i="18"/>
  <c r="N517" i="18"/>
  <c r="N518" i="18"/>
  <c r="N519" i="18"/>
  <c r="N520" i="18"/>
  <c r="N521" i="18"/>
  <c r="N522" i="18"/>
  <c r="N523" i="18"/>
  <c r="N524" i="18"/>
  <c r="N525" i="18"/>
  <c r="N526" i="18"/>
  <c r="N527" i="18"/>
  <c r="N528" i="18"/>
  <c r="N529" i="18"/>
  <c r="N530" i="18"/>
  <c r="N531" i="18"/>
  <c r="N532" i="18"/>
  <c r="N533" i="18"/>
  <c r="N534" i="18"/>
  <c r="N535" i="18"/>
  <c r="N536" i="18"/>
  <c r="N537" i="18"/>
  <c r="N538" i="18"/>
  <c r="N539" i="18"/>
  <c r="N540" i="18"/>
  <c r="N541" i="18"/>
  <c r="N542" i="18"/>
  <c r="N543" i="18"/>
  <c r="N544" i="18"/>
  <c r="N545" i="18"/>
  <c r="N546" i="18"/>
  <c r="N547" i="18"/>
  <c r="N548" i="18"/>
  <c r="N549" i="18"/>
  <c r="N550" i="18"/>
  <c r="N551" i="18"/>
  <c r="N552" i="18"/>
  <c r="N553" i="18"/>
  <c r="N554" i="18"/>
  <c r="N555" i="18"/>
  <c r="N556" i="18"/>
  <c r="N557" i="18"/>
  <c r="N558" i="18"/>
  <c r="N559" i="18"/>
  <c r="N560" i="18"/>
  <c r="N561" i="18"/>
  <c r="N562" i="18"/>
  <c r="N563" i="18"/>
  <c r="N564" i="18"/>
  <c r="N565" i="18"/>
  <c r="N566" i="18"/>
  <c r="N567" i="18"/>
  <c r="N568" i="18"/>
  <c r="N569" i="18"/>
  <c r="N570" i="18"/>
  <c r="N571" i="18"/>
  <c r="N572" i="18"/>
  <c r="N573" i="18"/>
  <c r="N574" i="18"/>
  <c r="N575" i="18"/>
  <c r="N576" i="18"/>
  <c r="N577" i="18"/>
  <c r="N578" i="18"/>
  <c r="N579" i="18"/>
  <c r="N580" i="18"/>
  <c r="N581" i="18"/>
  <c r="N582" i="18"/>
  <c r="N583" i="18"/>
  <c r="N584" i="18"/>
  <c r="N585" i="18"/>
  <c r="N586" i="18"/>
  <c r="N587" i="18"/>
  <c r="N588" i="18"/>
  <c r="N589" i="18"/>
  <c r="N590" i="18"/>
  <c r="N591" i="18"/>
  <c r="N592" i="18"/>
  <c r="N593" i="18"/>
  <c r="N594" i="18"/>
  <c r="N595" i="18"/>
  <c r="N596" i="18"/>
  <c r="N597" i="18"/>
  <c r="N598" i="18"/>
  <c r="N599" i="18"/>
  <c r="N600" i="18"/>
  <c r="N601" i="18"/>
  <c r="N602" i="18"/>
  <c r="N603" i="18"/>
  <c r="N604" i="18"/>
  <c r="N605" i="18"/>
  <c r="N606" i="18"/>
  <c r="N607" i="18"/>
  <c r="N608" i="18"/>
  <c r="N609" i="18"/>
  <c r="N610" i="18"/>
  <c r="N611" i="18"/>
  <c r="N612" i="18"/>
  <c r="N613" i="18"/>
  <c r="N614" i="18"/>
  <c r="N615" i="18"/>
  <c r="N616" i="18"/>
  <c r="N617" i="18"/>
  <c r="N618" i="18"/>
  <c r="N619" i="18"/>
  <c r="N620" i="18"/>
  <c r="N621" i="18"/>
  <c r="N622" i="18"/>
  <c r="N623" i="18"/>
  <c r="N624" i="18"/>
  <c r="N625" i="18"/>
  <c r="N626" i="18"/>
  <c r="N627" i="18"/>
  <c r="N628" i="18"/>
  <c r="N629" i="18"/>
  <c r="N630" i="18"/>
  <c r="N631" i="18"/>
  <c r="N632" i="18"/>
  <c r="N633" i="18"/>
  <c r="N634" i="18"/>
  <c r="N635" i="18"/>
  <c r="N636" i="18"/>
  <c r="N637" i="18"/>
  <c r="N638" i="18"/>
  <c r="N639" i="18"/>
  <c r="N640" i="18"/>
  <c r="N641" i="18"/>
  <c r="N642" i="18"/>
  <c r="N643" i="18"/>
  <c r="N644" i="18"/>
  <c r="N645" i="18"/>
  <c r="N646" i="18"/>
  <c r="N647" i="18"/>
  <c r="N648" i="18"/>
  <c r="N649" i="18"/>
  <c r="N650" i="18"/>
  <c r="N651" i="18"/>
  <c r="N652" i="18"/>
  <c r="N653" i="18"/>
  <c r="N654" i="18"/>
  <c r="N655" i="18"/>
  <c r="N656" i="18"/>
  <c r="N657" i="18"/>
  <c r="N658" i="18"/>
  <c r="N659" i="18"/>
  <c r="N660" i="18"/>
  <c r="N661" i="18"/>
  <c r="N662" i="18"/>
  <c r="N663" i="18"/>
  <c r="N664" i="18"/>
  <c r="N665" i="18"/>
  <c r="N666" i="18"/>
  <c r="N667" i="18"/>
  <c r="N668" i="18"/>
  <c r="N669" i="18"/>
  <c r="N670" i="18"/>
  <c r="N671" i="18"/>
  <c r="N672" i="18"/>
  <c r="N673" i="18"/>
  <c r="N674" i="18"/>
  <c r="N675" i="18"/>
  <c r="N676" i="18"/>
  <c r="N677" i="18"/>
  <c r="N678" i="18"/>
  <c r="N679" i="18"/>
  <c r="N680" i="18"/>
  <c r="N681" i="18"/>
  <c r="N682" i="18"/>
  <c r="N683" i="18"/>
  <c r="N684" i="18"/>
  <c r="N685" i="18"/>
  <c r="N686" i="18"/>
  <c r="N687" i="18"/>
  <c r="N688" i="18"/>
  <c r="N689" i="18"/>
  <c r="N690" i="18"/>
  <c r="N691" i="18"/>
  <c r="N692" i="18"/>
  <c r="N693" i="18"/>
  <c r="N694" i="18"/>
  <c r="N695" i="18"/>
  <c r="N696" i="18"/>
  <c r="N697" i="18"/>
  <c r="N698" i="18"/>
  <c r="N699" i="18"/>
  <c r="N700" i="18"/>
  <c r="N701" i="18"/>
  <c r="N702" i="18"/>
  <c r="N703" i="18"/>
  <c r="N704" i="18"/>
  <c r="N705" i="18"/>
  <c r="N706" i="18"/>
  <c r="N707" i="18"/>
  <c r="N708" i="18"/>
  <c r="N709" i="18"/>
  <c r="N710" i="18"/>
  <c r="N711" i="18"/>
  <c r="N712" i="18"/>
  <c r="N713" i="18"/>
  <c r="N714" i="18"/>
  <c r="N715" i="18"/>
  <c r="N716" i="18"/>
  <c r="N717" i="18"/>
  <c r="N718" i="18"/>
  <c r="N719" i="18"/>
  <c r="N720" i="18"/>
  <c r="N721" i="18"/>
  <c r="N722" i="18"/>
  <c r="N723" i="18"/>
  <c r="N724" i="18"/>
  <c r="N725" i="18"/>
  <c r="N726" i="18"/>
  <c r="N727" i="18"/>
  <c r="N728" i="18"/>
  <c r="N729" i="18"/>
  <c r="N730" i="18"/>
  <c r="N731" i="18"/>
  <c r="N732" i="18"/>
  <c r="N733" i="18"/>
  <c r="N734" i="18"/>
  <c r="N735" i="18"/>
  <c r="N736" i="18"/>
  <c r="N737" i="18"/>
  <c r="N738" i="18"/>
  <c r="N739" i="18"/>
  <c r="N740" i="18"/>
  <c r="N741" i="18"/>
  <c r="N742" i="18"/>
  <c r="N743" i="18"/>
  <c r="N744" i="18"/>
  <c r="N745" i="18"/>
  <c r="N746" i="18"/>
  <c r="N747" i="18"/>
  <c r="N748" i="18"/>
  <c r="N749" i="18"/>
  <c r="N750" i="18"/>
  <c r="N751" i="18"/>
  <c r="N752" i="18"/>
  <c r="N753" i="18"/>
  <c r="N754" i="18"/>
  <c r="N755" i="18"/>
  <c r="N756" i="18"/>
  <c r="N757" i="18"/>
  <c r="N758" i="18"/>
  <c r="N759" i="18"/>
  <c r="N760" i="18"/>
  <c r="N761" i="18"/>
  <c r="N762" i="18"/>
  <c r="N763" i="18"/>
  <c r="N764" i="18"/>
  <c r="N765" i="18"/>
  <c r="N766" i="18"/>
  <c r="N767" i="18"/>
  <c r="N768" i="18"/>
  <c r="N769" i="18"/>
  <c r="N770" i="18"/>
  <c r="N771" i="18"/>
  <c r="N772" i="18"/>
  <c r="N773" i="18"/>
  <c r="N774" i="18"/>
  <c r="N775" i="18"/>
  <c r="N776" i="18"/>
  <c r="N777" i="18"/>
  <c r="N778" i="18"/>
  <c r="N779" i="18"/>
  <c r="N780" i="18"/>
  <c r="N781" i="18"/>
  <c r="N782" i="18"/>
  <c r="N783" i="18"/>
  <c r="N784" i="18"/>
  <c r="N785" i="18"/>
  <c r="N786" i="18"/>
  <c r="N787" i="18"/>
  <c r="N788" i="18"/>
  <c r="N789" i="18"/>
  <c r="N790" i="18"/>
  <c r="N791" i="18"/>
  <c r="N792" i="18"/>
  <c r="N793" i="18"/>
  <c r="N794" i="18"/>
  <c r="N795" i="18"/>
  <c r="N796" i="18"/>
  <c r="N797" i="18"/>
  <c r="N798" i="18"/>
  <c r="N799" i="18"/>
  <c r="N800" i="18"/>
  <c r="N801" i="18"/>
  <c r="N802" i="18"/>
  <c r="N803" i="18"/>
  <c r="N804" i="18"/>
  <c r="N805" i="18"/>
  <c r="N806" i="18"/>
  <c r="N807" i="18"/>
  <c r="N808" i="18"/>
  <c r="N809" i="18"/>
  <c r="N810" i="18"/>
  <c r="N811" i="18"/>
  <c r="N812" i="18"/>
  <c r="N813" i="18"/>
  <c r="N814" i="18"/>
  <c r="N815" i="18"/>
  <c r="N816" i="18"/>
  <c r="N817" i="18"/>
  <c r="N818" i="18"/>
  <c r="N819" i="18"/>
  <c r="N820" i="18"/>
  <c r="N821" i="18"/>
  <c r="N822" i="18"/>
  <c r="N823" i="18"/>
  <c r="N824" i="18"/>
  <c r="N825" i="18"/>
  <c r="N826" i="18"/>
  <c r="N827" i="18"/>
  <c r="N828" i="18"/>
  <c r="N829" i="18"/>
  <c r="N830" i="18"/>
  <c r="N831" i="18"/>
  <c r="N832" i="18"/>
  <c r="N833" i="18"/>
  <c r="N834" i="18"/>
  <c r="N835" i="18"/>
  <c r="N836" i="18"/>
  <c r="N837" i="18"/>
  <c r="N838" i="18"/>
  <c r="N839" i="18"/>
  <c r="N840" i="18"/>
  <c r="N841" i="18"/>
  <c r="N842" i="18"/>
  <c r="N843" i="18"/>
  <c r="N844" i="18"/>
  <c r="N845" i="18"/>
  <c r="N846" i="18"/>
  <c r="N847" i="18"/>
  <c r="N848" i="18"/>
  <c r="N849" i="18"/>
  <c r="N850" i="18"/>
  <c r="N851" i="18"/>
  <c r="N852" i="18"/>
  <c r="N853" i="18"/>
  <c r="N854" i="18"/>
  <c r="N855" i="18"/>
  <c r="N856" i="18"/>
  <c r="N857" i="18"/>
  <c r="N858" i="18"/>
  <c r="N859" i="18"/>
  <c r="N860" i="18"/>
  <c r="N861" i="18"/>
  <c r="N862" i="18"/>
  <c r="N863" i="18"/>
  <c r="N864" i="18"/>
  <c r="N865" i="18"/>
  <c r="N866" i="18"/>
  <c r="N867" i="18"/>
  <c r="N868" i="18"/>
  <c r="N869" i="18"/>
  <c r="N870" i="18"/>
  <c r="N871" i="18"/>
  <c r="N872" i="18"/>
  <c r="N873" i="18"/>
  <c r="N874" i="18"/>
  <c r="N875" i="18"/>
  <c r="N876" i="18"/>
  <c r="N877" i="18"/>
  <c r="N878" i="18"/>
  <c r="N879" i="18"/>
  <c r="N880" i="18"/>
  <c r="N881" i="18"/>
  <c r="N882" i="18"/>
  <c r="N883" i="18"/>
  <c r="N884" i="18"/>
  <c r="N885" i="18"/>
  <c r="N886" i="18"/>
  <c r="N887" i="18"/>
  <c r="N888" i="18"/>
  <c r="N889" i="18"/>
  <c r="N890" i="18"/>
  <c r="N891" i="18"/>
  <c r="N892" i="18"/>
  <c r="N893" i="18"/>
  <c r="N894" i="18"/>
  <c r="N895" i="18"/>
  <c r="N896" i="18"/>
  <c r="N897" i="18"/>
  <c r="N898" i="18"/>
  <c r="N899" i="18"/>
  <c r="N900" i="18"/>
  <c r="N901" i="18"/>
  <c r="N902" i="18"/>
  <c r="N903" i="18"/>
  <c r="N904" i="18"/>
  <c r="N905" i="18"/>
  <c r="N906" i="18"/>
  <c r="N907" i="18"/>
  <c r="N908" i="18"/>
  <c r="N909" i="18"/>
  <c r="N910" i="18"/>
  <c r="N911" i="18"/>
  <c r="N912" i="18"/>
  <c r="N913" i="18"/>
  <c r="N914" i="18"/>
  <c r="N915" i="18"/>
  <c r="N916" i="18"/>
  <c r="N917" i="18"/>
  <c r="N918" i="18"/>
  <c r="N919" i="18"/>
  <c r="N920" i="18"/>
  <c r="N921" i="18"/>
  <c r="N922" i="18"/>
  <c r="N923" i="18"/>
  <c r="N924" i="18"/>
  <c r="N925" i="18"/>
  <c r="N926" i="18"/>
  <c r="N927" i="18"/>
  <c r="N928" i="18"/>
  <c r="N929" i="18"/>
  <c r="N930" i="18"/>
  <c r="N931" i="18"/>
  <c r="N932" i="18"/>
  <c r="N933" i="18"/>
  <c r="N934" i="18"/>
  <c r="N935" i="18"/>
  <c r="N936" i="18"/>
  <c r="N937" i="18"/>
  <c r="N938" i="18"/>
  <c r="N939" i="18"/>
  <c r="N940" i="18"/>
  <c r="N941" i="18"/>
  <c r="N942" i="18"/>
  <c r="N943" i="18"/>
  <c r="N944" i="18"/>
  <c r="N945" i="18"/>
  <c r="N946" i="18"/>
  <c r="N947" i="18"/>
  <c r="N948" i="18"/>
  <c r="N949" i="18"/>
  <c r="N950" i="18"/>
  <c r="N951" i="18"/>
  <c r="N952" i="18"/>
  <c r="N953" i="18"/>
  <c r="N954" i="18"/>
  <c r="N955" i="18"/>
  <c r="N956" i="18"/>
  <c r="N957" i="18"/>
  <c r="N958" i="18"/>
  <c r="N959" i="18"/>
  <c r="N960" i="18"/>
  <c r="N961" i="18"/>
  <c r="N962" i="18"/>
  <c r="N963" i="18"/>
  <c r="N964" i="18"/>
  <c r="N965" i="18"/>
  <c r="N966" i="18"/>
  <c r="N967" i="18"/>
  <c r="N968" i="18"/>
  <c r="N969" i="18"/>
  <c r="N970" i="18"/>
  <c r="N971" i="18"/>
  <c r="N972" i="18"/>
  <c r="N973" i="18"/>
  <c r="N974" i="18"/>
  <c r="N975" i="18"/>
  <c r="N976" i="18"/>
  <c r="N977" i="18"/>
  <c r="N978" i="18"/>
  <c r="N979" i="18"/>
  <c r="N980" i="18"/>
  <c r="N981" i="18"/>
  <c r="N982" i="18"/>
  <c r="N983" i="18"/>
  <c r="N984" i="18"/>
  <c r="N985" i="18"/>
  <c r="N986" i="18"/>
  <c r="N987" i="18"/>
  <c r="N988" i="18"/>
  <c r="N989" i="18"/>
  <c r="N990" i="18"/>
  <c r="N991" i="18"/>
  <c r="N992" i="18"/>
  <c r="N993" i="18"/>
  <c r="N994" i="18"/>
  <c r="N995" i="18"/>
  <c r="N996" i="18"/>
  <c r="N997" i="18"/>
  <c r="N998" i="18"/>
  <c r="N999" i="18"/>
  <c r="N1000" i="18"/>
  <c r="N1001" i="18"/>
  <c r="N1002" i="18"/>
  <c r="N1003" i="18"/>
  <c r="N1004" i="18"/>
  <c r="N1005" i="18"/>
  <c r="N1006" i="18"/>
  <c r="N1007" i="18"/>
  <c r="N1008" i="18"/>
  <c r="N1009" i="18"/>
  <c r="N1010" i="18"/>
  <c r="N1011" i="18"/>
  <c r="N1012" i="18"/>
  <c r="N1013" i="18"/>
  <c r="N1014" i="18"/>
  <c r="N1015" i="18"/>
  <c r="N1016" i="18"/>
  <c r="N1017" i="18"/>
  <c r="N1018" i="18"/>
  <c r="N1019" i="18"/>
  <c r="N1020" i="18"/>
  <c r="N1021" i="18"/>
  <c r="N1022" i="18"/>
  <c r="N1023" i="18"/>
  <c r="N1024" i="18"/>
  <c r="N1025" i="18"/>
  <c r="N1026" i="18"/>
  <c r="N1027" i="18"/>
  <c r="N1028" i="18"/>
  <c r="N1029" i="18"/>
  <c r="N1030" i="18"/>
  <c r="N1031" i="18"/>
  <c r="N1032" i="18"/>
  <c r="N1033" i="18"/>
  <c r="N1034" i="18"/>
  <c r="N1035" i="18"/>
  <c r="N1036" i="18"/>
  <c r="N1037" i="18"/>
  <c r="N1038" i="18"/>
  <c r="N1039" i="18"/>
  <c r="N1040" i="18"/>
  <c r="N1041" i="18"/>
  <c r="N1042" i="18"/>
  <c r="N1043" i="18"/>
  <c r="N1044" i="18"/>
  <c r="N1045" i="18"/>
  <c r="N1046" i="18"/>
  <c r="N1047" i="18"/>
  <c r="N1048" i="18"/>
  <c r="N1049" i="18"/>
  <c r="N1050" i="18"/>
  <c r="N1051" i="18"/>
  <c r="N1052" i="18"/>
  <c r="N1053" i="18"/>
  <c r="N1054" i="18"/>
  <c r="N1055" i="18"/>
  <c r="N1056" i="18"/>
  <c r="N1057" i="18"/>
  <c r="N1058" i="18"/>
  <c r="N1059" i="18"/>
  <c r="N1060" i="18"/>
  <c r="N1061" i="18"/>
  <c r="N1062" i="18"/>
  <c r="N1063" i="18"/>
  <c r="N1064" i="18"/>
  <c r="N1065" i="18"/>
  <c r="N1066" i="18"/>
  <c r="N1067" i="18"/>
  <c r="N1068" i="18"/>
  <c r="N1069" i="18"/>
  <c r="N1070" i="18"/>
  <c r="N1071" i="18"/>
  <c r="N1072" i="18"/>
  <c r="N1073" i="18"/>
  <c r="N1074" i="18"/>
  <c r="N1075" i="18"/>
  <c r="N1076" i="18"/>
  <c r="N1077" i="18"/>
  <c r="N1078" i="18"/>
  <c r="N1079" i="18"/>
  <c r="N1080" i="18"/>
  <c r="N1081" i="18"/>
  <c r="N1082" i="18"/>
  <c r="N1083" i="18"/>
  <c r="N1084" i="18"/>
  <c r="N1085" i="18"/>
  <c r="N1086" i="18"/>
  <c r="N1087" i="18"/>
  <c r="N1088" i="18"/>
  <c r="N1089" i="18"/>
  <c r="N1090" i="18"/>
  <c r="N1091" i="18"/>
  <c r="N1092" i="18"/>
  <c r="N1093" i="18"/>
  <c r="N1094" i="18"/>
  <c r="N1095" i="18"/>
  <c r="N1096" i="18"/>
  <c r="N1097" i="18"/>
  <c r="N1098" i="18"/>
  <c r="N1099" i="18"/>
  <c r="N1100" i="18"/>
  <c r="N1101" i="18"/>
  <c r="N1102" i="18"/>
  <c r="N1103" i="18"/>
  <c r="N1104" i="18"/>
  <c r="N1105" i="18"/>
  <c r="N1106" i="18"/>
  <c r="N1107" i="18"/>
  <c r="N1108" i="18"/>
  <c r="N1109" i="18"/>
  <c r="N1110" i="18"/>
  <c r="N1111" i="18"/>
  <c r="N1112" i="18"/>
  <c r="N1113" i="18"/>
  <c r="N1114" i="18"/>
  <c r="N1115" i="18"/>
  <c r="N1116" i="18"/>
  <c r="N1117" i="18"/>
  <c r="N1118" i="18"/>
  <c r="N1119" i="18"/>
  <c r="N1120" i="18"/>
  <c r="N1121" i="18"/>
  <c r="N1122" i="18"/>
  <c r="N1123" i="18"/>
  <c r="N1124" i="18"/>
  <c r="N1125" i="18"/>
  <c r="N1126" i="18"/>
  <c r="N1127" i="18"/>
  <c r="N1128" i="18"/>
  <c r="N1129" i="18"/>
  <c r="N1130" i="18"/>
  <c r="N1131" i="18"/>
  <c r="N1132" i="18"/>
  <c r="N1133" i="18"/>
  <c r="N1134" i="18"/>
  <c r="N1135" i="18"/>
  <c r="N1136" i="18"/>
  <c r="N1137" i="18"/>
  <c r="N1138" i="18"/>
  <c r="N1139" i="18"/>
  <c r="N1140" i="18"/>
  <c r="N1141" i="18"/>
  <c r="N1142" i="18"/>
  <c r="N1143" i="18"/>
  <c r="N1144" i="18"/>
  <c r="N1145" i="18"/>
  <c r="N1146" i="18"/>
  <c r="N1147" i="18"/>
  <c r="N1148" i="18"/>
  <c r="N1149" i="18"/>
  <c r="N1150" i="18"/>
  <c r="N1151" i="18"/>
  <c r="N1152" i="18"/>
  <c r="N1153" i="18"/>
  <c r="N1154" i="18"/>
  <c r="N1155" i="18"/>
  <c r="N1156" i="18"/>
  <c r="N1157" i="18"/>
  <c r="N1158" i="18"/>
  <c r="N1159" i="18"/>
  <c r="N1160" i="18"/>
  <c r="N1161" i="18"/>
  <c r="N1162" i="18"/>
  <c r="N1163" i="18"/>
  <c r="N1164" i="18"/>
  <c r="N1165" i="18"/>
  <c r="N1166" i="18"/>
  <c r="N1167" i="18"/>
  <c r="N1168" i="18"/>
  <c r="N1169" i="18"/>
  <c r="N1170" i="18"/>
  <c r="N1171" i="18"/>
  <c r="N1172" i="18"/>
  <c r="N1173" i="18"/>
  <c r="N1174" i="18"/>
  <c r="N1175" i="18"/>
  <c r="N1176" i="18"/>
  <c r="N1177" i="18"/>
  <c r="N1178" i="18"/>
  <c r="N1179" i="18"/>
  <c r="N1180" i="18"/>
  <c r="N1181" i="18"/>
  <c r="N1182" i="18"/>
  <c r="N1183" i="18"/>
  <c r="N1184" i="18"/>
  <c r="N1185" i="18"/>
  <c r="N1186" i="18"/>
  <c r="N1187" i="18"/>
  <c r="N1188" i="18"/>
  <c r="N1189" i="18"/>
  <c r="N1190" i="18"/>
  <c r="N1191" i="18"/>
  <c r="N1192" i="18"/>
  <c r="N1193" i="18"/>
  <c r="N1194" i="18"/>
  <c r="N1195" i="18"/>
  <c r="N1196" i="18"/>
  <c r="N1197" i="18"/>
  <c r="N1198" i="18"/>
  <c r="N1199" i="18"/>
  <c r="N1200" i="18"/>
  <c r="N1201" i="18"/>
  <c r="N1202" i="18"/>
  <c r="N1203" i="18"/>
  <c r="N1204" i="18"/>
  <c r="N1205" i="18"/>
  <c r="N1206" i="18"/>
  <c r="N1207" i="18"/>
  <c r="N1208" i="18"/>
  <c r="N1209" i="18"/>
  <c r="N1210" i="18"/>
  <c r="N1211" i="18"/>
  <c r="N1212" i="18"/>
  <c r="N1213" i="18"/>
  <c r="N1214" i="18"/>
  <c r="N1215" i="18"/>
  <c r="N1216" i="18"/>
  <c r="N1217" i="18"/>
  <c r="N1218" i="18"/>
  <c r="N1219" i="18"/>
  <c r="N1220" i="18"/>
  <c r="N1221" i="18"/>
  <c r="N1222" i="18"/>
  <c r="N1223" i="18"/>
  <c r="N1224" i="18"/>
  <c r="N1225" i="18"/>
  <c r="N1226" i="18"/>
  <c r="N1227" i="18"/>
  <c r="N1228" i="18"/>
  <c r="N1229" i="18"/>
  <c r="N1230" i="18"/>
  <c r="N1231" i="18"/>
  <c r="N1232" i="18"/>
  <c r="N1233" i="18"/>
  <c r="N1234" i="18"/>
  <c r="N1235" i="18"/>
  <c r="N1236" i="18"/>
  <c r="N1237" i="18"/>
  <c r="N1238" i="18"/>
  <c r="N1239" i="18"/>
  <c r="N1240" i="18"/>
  <c r="N1241" i="18"/>
  <c r="N1242" i="18"/>
  <c r="N1243" i="18"/>
  <c r="N1244" i="18"/>
  <c r="N1245" i="18"/>
  <c r="N1246" i="18"/>
  <c r="N1247" i="18"/>
  <c r="N1248" i="18"/>
  <c r="N1249" i="18"/>
  <c r="N1250" i="18"/>
  <c r="N1251" i="18"/>
  <c r="N1252" i="18"/>
  <c r="N1253" i="18"/>
  <c r="N1254" i="18"/>
  <c r="N1255" i="18"/>
  <c r="N1256" i="18"/>
  <c r="N1257" i="18"/>
  <c r="N1258" i="18"/>
  <c r="N1259" i="18"/>
  <c r="N1260" i="18"/>
  <c r="N1261" i="18"/>
  <c r="N1262" i="18"/>
  <c r="N1263" i="18"/>
  <c r="N1264" i="18"/>
  <c r="N1265" i="18"/>
  <c r="N1266" i="18"/>
  <c r="N1267" i="18"/>
  <c r="N1268" i="18"/>
  <c r="N1269" i="18"/>
  <c r="N1270" i="18"/>
  <c r="N1271" i="18"/>
  <c r="N1272" i="18"/>
  <c r="N1273" i="18"/>
  <c r="N1274" i="18"/>
  <c r="N1275" i="18"/>
  <c r="N1276" i="18"/>
  <c r="N1277" i="18"/>
  <c r="N1278" i="18"/>
  <c r="N1279" i="18"/>
  <c r="N1280" i="18"/>
  <c r="N1281" i="18"/>
  <c r="N1282" i="18"/>
  <c r="N1283" i="18"/>
  <c r="N1284" i="18"/>
  <c r="N1285" i="18"/>
  <c r="N1286" i="18"/>
  <c r="N1287" i="18"/>
  <c r="N1288" i="18"/>
  <c r="N1289" i="18"/>
  <c r="N1290" i="18"/>
  <c r="N1291" i="18"/>
  <c r="N1292" i="18"/>
  <c r="N1293" i="18"/>
  <c r="N1294" i="18"/>
  <c r="N1295" i="18"/>
  <c r="N1296" i="18"/>
  <c r="N1297" i="18"/>
  <c r="N1298" i="18"/>
  <c r="N1299" i="18"/>
  <c r="N1300" i="18"/>
  <c r="N1301" i="18"/>
  <c r="N1302" i="18"/>
  <c r="N1303" i="18"/>
  <c r="N1304" i="18"/>
  <c r="N1305" i="18"/>
  <c r="N1306" i="18"/>
  <c r="N1307" i="18"/>
  <c r="N1308" i="18"/>
  <c r="N1309" i="18"/>
  <c r="N1310" i="18"/>
  <c r="N1311" i="18"/>
  <c r="N1312" i="18"/>
  <c r="N1313" i="18"/>
  <c r="N1314" i="18"/>
  <c r="N1315" i="18"/>
  <c r="N1316" i="18"/>
  <c r="N1317" i="18"/>
  <c r="N1318" i="18"/>
  <c r="N1319" i="18"/>
  <c r="N1320" i="18"/>
  <c r="N1321" i="18"/>
  <c r="N1322" i="18"/>
  <c r="N1323" i="18"/>
  <c r="N1324" i="18"/>
  <c r="N1325" i="18"/>
  <c r="N1326" i="18"/>
  <c r="N1327" i="18"/>
  <c r="N1328" i="18"/>
  <c r="N1329" i="18"/>
  <c r="N1330" i="18"/>
  <c r="N1331" i="18"/>
  <c r="N1332" i="18"/>
  <c r="N1333" i="18"/>
  <c r="N1334" i="18"/>
  <c r="N1335" i="18"/>
  <c r="N1336" i="18"/>
  <c r="N1337" i="18"/>
  <c r="N1338" i="18"/>
  <c r="N1339" i="18"/>
  <c r="N1340" i="18"/>
  <c r="N1341" i="18"/>
  <c r="N1342" i="18"/>
  <c r="N1343" i="18"/>
  <c r="N1344" i="18"/>
  <c r="N1345" i="18"/>
  <c r="N1346" i="18"/>
  <c r="N1347" i="18"/>
  <c r="N1348" i="18"/>
  <c r="N1349" i="18"/>
  <c r="N1350" i="18"/>
  <c r="N1351" i="18"/>
  <c r="N1352" i="18"/>
  <c r="N1353" i="18"/>
  <c r="N1354" i="18"/>
  <c r="N1355" i="18"/>
  <c r="N1356" i="18"/>
  <c r="N1357" i="18"/>
  <c r="N1358" i="18"/>
  <c r="N1359" i="18"/>
  <c r="N1360" i="18"/>
  <c r="N1361" i="18"/>
  <c r="N1362" i="18"/>
  <c r="N1363" i="18"/>
  <c r="N1364" i="18"/>
  <c r="N1365" i="18"/>
  <c r="N1366" i="18"/>
  <c r="N1367" i="18"/>
  <c r="N1368" i="18"/>
  <c r="N1369" i="18"/>
  <c r="N1370" i="18"/>
  <c r="N1371" i="18"/>
  <c r="N1372" i="18"/>
  <c r="N1373" i="18"/>
  <c r="N1374" i="18"/>
  <c r="N1375" i="18"/>
  <c r="N1376" i="18"/>
  <c r="N1377" i="18"/>
  <c r="N1378" i="18"/>
  <c r="N1379" i="18"/>
  <c r="N1380" i="18"/>
  <c r="N1381" i="18"/>
  <c r="N1382" i="18"/>
  <c r="N1383" i="18"/>
  <c r="N1384" i="18"/>
  <c r="N1385" i="18"/>
  <c r="N1386" i="18"/>
  <c r="N1387" i="18"/>
  <c r="N1388" i="18"/>
  <c r="N1389" i="18"/>
  <c r="N1390" i="18"/>
  <c r="N1391" i="18"/>
  <c r="N1392" i="18"/>
  <c r="N1393" i="18"/>
  <c r="N1394" i="18"/>
  <c r="N1395" i="18"/>
  <c r="N1396" i="18"/>
  <c r="N1397" i="18"/>
  <c r="N1398" i="18"/>
  <c r="N1399" i="18"/>
  <c r="N1400" i="18"/>
  <c r="N1401" i="18"/>
  <c r="N1402" i="18"/>
  <c r="N1403" i="18"/>
  <c r="N1404" i="18"/>
  <c r="N1405" i="18"/>
  <c r="N1406" i="18"/>
  <c r="N1407" i="18"/>
  <c r="N1408" i="18"/>
  <c r="N1409" i="18"/>
  <c r="N1410" i="18"/>
  <c r="N1411" i="18"/>
  <c r="N1412" i="18"/>
  <c r="N1413" i="18"/>
  <c r="N1414" i="18"/>
  <c r="N1415" i="18"/>
  <c r="N1416" i="18"/>
  <c r="N1417" i="18"/>
  <c r="N1418" i="18"/>
  <c r="N1419" i="18"/>
  <c r="N1420" i="18"/>
  <c r="N1421" i="18"/>
  <c r="N1422" i="18"/>
  <c r="N1423" i="18"/>
  <c r="N1424" i="18"/>
  <c r="N1425" i="18"/>
  <c r="N1426" i="18"/>
  <c r="N1427" i="18"/>
  <c r="N1428" i="18"/>
  <c r="N1429" i="18"/>
  <c r="N1430" i="18"/>
  <c r="N1431" i="18"/>
  <c r="N1432" i="18"/>
  <c r="N1433" i="18"/>
  <c r="N1434" i="18"/>
  <c r="N1435" i="18"/>
  <c r="N1436" i="18"/>
  <c r="N1437" i="18"/>
  <c r="N1438" i="18"/>
  <c r="N1439" i="18"/>
  <c r="N1440" i="18"/>
  <c r="N1441" i="18"/>
  <c r="N1442" i="18"/>
  <c r="N1443" i="18"/>
  <c r="N1444" i="18"/>
  <c r="N1445" i="18"/>
  <c r="N1446" i="18"/>
  <c r="N1447" i="18"/>
  <c r="N1448" i="18"/>
  <c r="N1449" i="18"/>
  <c r="N1450" i="18"/>
  <c r="N1451" i="18"/>
  <c r="N1452" i="18"/>
  <c r="N1453" i="18"/>
  <c r="N1454" i="18"/>
  <c r="N1455" i="18"/>
  <c r="N1456" i="18"/>
  <c r="N1457" i="18"/>
  <c r="N1458" i="18"/>
  <c r="N1459" i="18"/>
  <c r="N1460" i="18"/>
  <c r="N1461" i="18"/>
  <c r="N1462" i="18"/>
  <c r="N1463" i="18"/>
  <c r="N1464" i="18"/>
  <c r="N1465" i="18"/>
  <c r="N1466" i="18"/>
  <c r="N1467" i="18"/>
  <c r="N1468" i="18"/>
  <c r="N1469" i="18"/>
  <c r="N1470" i="18"/>
  <c r="N1471" i="18"/>
  <c r="N1472" i="18"/>
  <c r="N1473" i="18"/>
  <c r="N1474" i="18"/>
  <c r="N1475" i="18"/>
  <c r="N1476" i="18"/>
  <c r="N1477" i="18"/>
  <c r="N1478" i="18"/>
  <c r="N1479" i="18"/>
  <c r="N1480" i="18"/>
  <c r="N1481" i="18"/>
  <c r="N1482" i="18"/>
  <c r="N1483" i="18"/>
  <c r="N1484" i="18"/>
  <c r="N1485" i="18"/>
  <c r="N1486" i="18"/>
  <c r="N1487" i="18"/>
  <c r="N1488" i="18"/>
  <c r="N1489" i="18"/>
  <c r="N1490" i="18"/>
  <c r="N1491" i="18"/>
  <c r="N1492" i="18"/>
  <c r="N1493" i="18"/>
  <c r="N1494" i="18"/>
  <c r="N1495" i="18"/>
  <c r="N1496" i="18"/>
  <c r="N1497" i="18"/>
  <c r="N1498" i="18"/>
  <c r="N1499" i="18"/>
  <c r="N1500" i="18"/>
  <c r="N1501" i="18"/>
  <c r="N1502" i="18"/>
  <c r="N1503" i="18"/>
  <c r="N1504" i="18"/>
  <c r="N1505" i="18"/>
  <c r="N1506" i="18"/>
  <c r="N1507" i="18"/>
  <c r="N1508" i="18"/>
  <c r="N1509" i="18"/>
  <c r="N1510" i="18"/>
  <c r="N1511" i="18"/>
  <c r="N1512" i="18"/>
  <c r="N1513" i="18"/>
  <c r="N1514" i="18"/>
  <c r="N1515" i="18"/>
  <c r="N1516" i="18"/>
  <c r="N1517" i="18"/>
  <c r="N1518" i="18"/>
  <c r="N1519" i="18"/>
  <c r="N1520" i="18"/>
  <c r="N1521" i="18"/>
  <c r="N1522" i="18"/>
  <c r="N1523" i="18"/>
  <c r="N1524" i="18"/>
  <c r="N1525" i="18"/>
  <c r="N1526" i="18"/>
  <c r="N1527" i="18"/>
  <c r="N1528" i="18"/>
  <c r="N1529" i="18"/>
  <c r="N1530" i="18"/>
  <c r="N1531" i="18"/>
  <c r="N1532" i="18"/>
  <c r="N1533" i="18"/>
  <c r="N1534" i="18"/>
  <c r="N1535" i="18"/>
  <c r="N1536" i="18"/>
  <c r="N1537" i="18"/>
  <c r="N1538" i="18"/>
  <c r="N1539" i="18"/>
  <c r="N1540" i="18"/>
  <c r="N1541" i="18"/>
  <c r="N1542" i="18"/>
  <c r="N1543" i="18"/>
  <c r="N1544" i="18"/>
  <c r="N1545" i="18"/>
  <c r="N1546" i="18"/>
  <c r="N1547" i="18"/>
  <c r="N1548" i="18"/>
  <c r="N1549" i="18"/>
  <c r="N1550" i="18"/>
  <c r="N1551" i="18"/>
  <c r="N1552" i="18"/>
  <c r="N1553" i="18"/>
  <c r="N1554" i="18"/>
  <c r="N1555" i="18"/>
  <c r="N1556" i="18"/>
  <c r="N1557" i="18"/>
  <c r="N1558" i="18"/>
  <c r="N1559" i="18"/>
  <c r="N1560" i="18"/>
  <c r="N1561" i="18"/>
  <c r="N1562" i="18"/>
  <c r="N1563" i="18"/>
  <c r="N1564" i="18"/>
  <c r="N1565" i="18"/>
  <c r="N1566" i="18"/>
  <c r="N1567" i="18"/>
  <c r="N1568" i="18"/>
  <c r="N1569" i="18"/>
  <c r="N1570" i="18"/>
  <c r="N1571" i="18"/>
  <c r="N1572" i="18"/>
  <c r="N1573" i="18"/>
  <c r="N1574" i="18"/>
  <c r="N1575" i="18"/>
  <c r="N1576" i="18"/>
  <c r="N1577" i="18"/>
  <c r="N1578" i="18"/>
  <c r="N1579" i="18"/>
  <c r="N1580" i="18"/>
  <c r="N1581" i="18"/>
  <c r="N1582" i="18"/>
  <c r="N1583" i="18"/>
  <c r="N1584" i="18"/>
  <c r="N1585" i="18"/>
  <c r="N1586" i="18"/>
  <c r="N1587" i="18"/>
  <c r="N1588" i="18"/>
  <c r="N1589" i="18"/>
  <c r="N1590" i="18"/>
  <c r="N1591" i="18"/>
  <c r="N1592" i="18"/>
  <c r="N1593" i="18"/>
  <c r="N1594" i="18"/>
  <c r="N1595" i="18"/>
  <c r="N1596" i="18"/>
  <c r="N1597" i="18"/>
  <c r="N1598" i="18"/>
  <c r="N1599" i="18"/>
  <c r="N1600" i="18"/>
  <c r="N1601" i="18"/>
  <c r="N1602" i="18"/>
  <c r="N1603" i="18"/>
  <c r="N1604" i="18"/>
  <c r="N1605" i="18"/>
  <c r="N1606" i="18"/>
  <c r="N1607" i="18"/>
  <c r="N1608" i="18"/>
  <c r="N1609" i="18"/>
  <c r="N1610" i="18"/>
  <c r="N1611" i="18"/>
  <c r="N1612" i="18"/>
  <c r="N1613" i="18"/>
  <c r="N1614" i="18"/>
  <c r="N1615" i="18"/>
  <c r="N1616" i="18"/>
  <c r="N1617" i="18"/>
  <c r="N1618" i="18"/>
  <c r="N1619" i="18"/>
  <c r="N1620" i="18"/>
  <c r="N1621" i="18"/>
  <c r="N1622" i="18"/>
  <c r="N1623" i="18"/>
  <c r="N1624" i="18"/>
  <c r="N1625" i="18"/>
  <c r="N1626" i="18"/>
  <c r="N1627" i="18"/>
  <c r="N1628" i="18"/>
  <c r="N1629" i="18"/>
  <c r="N1630" i="18"/>
  <c r="N1631" i="18"/>
  <c r="N1632" i="18"/>
  <c r="N1633" i="18"/>
  <c r="N1634" i="18"/>
  <c r="N1635" i="18"/>
  <c r="N1636" i="18"/>
  <c r="N1637" i="18"/>
  <c r="N1638" i="18"/>
  <c r="N1639" i="18"/>
  <c r="N1640" i="18"/>
  <c r="N1641" i="18"/>
  <c r="N1642" i="18"/>
  <c r="N1643" i="18"/>
  <c r="N1644" i="18"/>
  <c r="N1645" i="18"/>
  <c r="N1646" i="18"/>
  <c r="N1647" i="18"/>
  <c r="N1648" i="18"/>
  <c r="N1649" i="18"/>
  <c r="N1650" i="18"/>
  <c r="N1651" i="18"/>
  <c r="N1652" i="18"/>
  <c r="N1653" i="18"/>
  <c r="N1654" i="18"/>
  <c r="N1655" i="18"/>
  <c r="N1656" i="18"/>
  <c r="N1657" i="18"/>
  <c r="N1658" i="18"/>
  <c r="N1659" i="18"/>
  <c r="N1660" i="18"/>
  <c r="N1661" i="18"/>
  <c r="N1662" i="18"/>
  <c r="N1663" i="18"/>
  <c r="N1664" i="18"/>
  <c r="N1665" i="18"/>
  <c r="N1666" i="18"/>
  <c r="N1667" i="18"/>
  <c r="N1668" i="18"/>
  <c r="N1669" i="18"/>
  <c r="N1670" i="18"/>
  <c r="N1671" i="18"/>
  <c r="N1672" i="18"/>
  <c r="N1673" i="18"/>
  <c r="N1674" i="18"/>
  <c r="N1675" i="18"/>
  <c r="N1676" i="18"/>
  <c r="N1677" i="18"/>
  <c r="N1678" i="18"/>
  <c r="N1679" i="18"/>
  <c r="N1680" i="18"/>
  <c r="N1681" i="18"/>
  <c r="N1682" i="18"/>
  <c r="N1683" i="18"/>
  <c r="N1684" i="18"/>
  <c r="N1685" i="18"/>
  <c r="N1686" i="18"/>
  <c r="N1687" i="18"/>
  <c r="N1688" i="18"/>
  <c r="N1689" i="18"/>
  <c r="N1690" i="18"/>
  <c r="N1691" i="18"/>
  <c r="N1692" i="18"/>
  <c r="N1693" i="18"/>
  <c r="N1694" i="18"/>
  <c r="N1695" i="18"/>
  <c r="N1696" i="18"/>
  <c r="N1697" i="18"/>
  <c r="N1698" i="18"/>
  <c r="N1699" i="18"/>
  <c r="N1700" i="18"/>
  <c r="N1701" i="18"/>
  <c r="N1702" i="18"/>
  <c r="N1703" i="18"/>
  <c r="N1704" i="18"/>
  <c r="N1705" i="18"/>
  <c r="N1706" i="18"/>
  <c r="N1707" i="18"/>
  <c r="N1708" i="18"/>
  <c r="N1709" i="18"/>
  <c r="N1710" i="18"/>
  <c r="N1711" i="18"/>
  <c r="N1712" i="18"/>
  <c r="N1713" i="18"/>
  <c r="N1714" i="18"/>
  <c r="N1715" i="18"/>
  <c r="N1716" i="18"/>
  <c r="N1717" i="18"/>
  <c r="N1718" i="18"/>
  <c r="N1719" i="18"/>
  <c r="N1720" i="18"/>
  <c r="N1721" i="18"/>
  <c r="N1722" i="18"/>
  <c r="N1723" i="18"/>
  <c r="N1724" i="18"/>
  <c r="N1725" i="18"/>
  <c r="N1726" i="18"/>
  <c r="N1727" i="18"/>
  <c r="N1728" i="18"/>
  <c r="N1729" i="18"/>
  <c r="N1730" i="18"/>
  <c r="N1731" i="18"/>
  <c r="N1732" i="18"/>
  <c r="N1733" i="18"/>
  <c r="N1734" i="18"/>
  <c r="N1735" i="18"/>
  <c r="N1736" i="18"/>
  <c r="N1737" i="18"/>
  <c r="N1738" i="18"/>
  <c r="N1739" i="18"/>
  <c r="N1740" i="18"/>
  <c r="N1741" i="18"/>
  <c r="N1742" i="18"/>
  <c r="N1743" i="18"/>
  <c r="N1744" i="18"/>
  <c r="N1745" i="18"/>
  <c r="N1746" i="18"/>
  <c r="N1747" i="18"/>
  <c r="N1748" i="18"/>
  <c r="N1749" i="18"/>
  <c r="N1750" i="18"/>
  <c r="N1751" i="18"/>
  <c r="N1752" i="18"/>
  <c r="N1753" i="18"/>
  <c r="N1754" i="18"/>
  <c r="N1755" i="18"/>
  <c r="N1756" i="18"/>
  <c r="N1757" i="18"/>
  <c r="N1758" i="18"/>
  <c r="N1759" i="18"/>
  <c r="N1760" i="18"/>
  <c r="N1761" i="18"/>
  <c r="N1762" i="18"/>
  <c r="N1763" i="18"/>
  <c r="N1764" i="18"/>
  <c r="N1765" i="18"/>
  <c r="N1766" i="18"/>
  <c r="N1767" i="18"/>
  <c r="N1768" i="18"/>
  <c r="N1769" i="18"/>
  <c r="N1770" i="18"/>
  <c r="N1771" i="18"/>
  <c r="N1772" i="18"/>
  <c r="N1773" i="18"/>
  <c r="N1774" i="18"/>
  <c r="N1775" i="18"/>
  <c r="N1776" i="18"/>
  <c r="N1777" i="18"/>
  <c r="N1778" i="18"/>
  <c r="N1779" i="18"/>
  <c r="N1780" i="18"/>
  <c r="N1781" i="18"/>
  <c r="N1782" i="18"/>
  <c r="N1783" i="18"/>
  <c r="N1784" i="18"/>
  <c r="N1785" i="18"/>
  <c r="N1786" i="18"/>
  <c r="N1787" i="18"/>
  <c r="N1788" i="18"/>
  <c r="N1789" i="18"/>
  <c r="N1790" i="18"/>
  <c r="N1791" i="18"/>
  <c r="N1792" i="18"/>
  <c r="N1793" i="18"/>
  <c r="N1794" i="18"/>
  <c r="N1795" i="18"/>
  <c r="N1796" i="18"/>
  <c r="N1797" i="18"/>
  <c r="N1798" i="18"/>
  <c r="N1799" i="18"/>
  <c r="N1800" i="18"/>
  <c r="N1801" i="18"/>
  <c r="N1802" i="18"/>
  <c r="N1803" i="18"/>
  <c r="N1804" i="18"/>
  <c r="N1805" i="18"/>
  <c r="N1806" i="18"/>
  <c r="N1807" i="18"/>
  <c r="N1808" i="18"/>
  <c r="N1809" i="18"/>
  <c r="N1810" i="18"/>
  <c r="N1811" i="18"/>
  <c r="N1812" i="18"/>
  <c r="N1813" i="18"/>
  <c r="N1814" i="18"/>
  <c r="N1815" i="18"/>
  <c r="N1816" i="18"/>
  <c r="N1817" i="18"/>
  <c r="N1818" i="18"/>
  <c r="N1819" i="18"/>
  <c r="N1820" i="18"/>
  <c r="N1821" i="18"/>
  <c r="N1822" i="18"/>
  <c r="N1823" i="18"/>
  <c r="N1824" i="18"/>
  <c r="N1825" i="18"/>
  <c r="N1826" i="18"/>
  <c r="N1827" i="18"/>
  <c r="N1828" i="18"/>
  <c r="N1829" i="18"/>
  <c r="N1830" i="18"/>
  <c r="N1831" i="18"/>
  <c r="N1832" i="18"/>
  <c r="N1833" i="18"/>
  <c r="N1834" i="18"/>
  <c r="N1835" i="18"/>
  <c r="N1836" i="18"/>
  <c r="N1837" i="18"/>
  <c r="N1838" i="18"/>
  <c r="N1839" i="18"/>
  <c r="N1840" i="18"/>
  <c r="N1841" i="18"/>
  <c r="N1842" i="18"/>
  <c r="N1843" i="18"/>
  <c r="N1844" i="18"/>
  <c r="N1845" i="18"/>
  <c r="N1846" i="18"/>
  <c r="N1847" i="18"/>
  <c r="N1848" i="18"/>
  <c r="N1849" i="18"/>
  <c r="N1850" i="18"/>
  <c r="N1851" i="18"/>
  <c r="N1852" i="18"/>
  <c r="N1853" i="18"/>
  <c r="N1854" i="18"/>
  <c r="N1855" i="18"/>
  <c r="N1856" i="18"/>
  <c r="N1857" i="18"/>
  <c r="N1858" i="18"/>
  <c r="N1859" i="18"/>
  <c r="N1860" i="18"/>
  <c r="N1861" i="18"/>
  <c r="N1862" i="18"/>
  <c r="N1863" i="18"/>
  <c r="N1864" i="18"/>
  <c r="N1865" i="18"/>
  <c r="N1866" i="18"/>
  <c r="N1867" i="18"/>
  <c r="N1868" i="18"/>
  <c r="N1869" i="18"/>
  <c r="N1870" i="18"/>
  <c r="N1871" i="18"/>
  <c r="N1872" i="18"/>
  <c r="N1873" i="18"/>
  <c r="N1874" i="18"/>
  <c r="N1875" i="18"/>
  <c r="N1876" i="18"/>
  <c r="N1877" i="18"/>
  <c r="N1878" i="18"/>
  <c r="N1879" i="18"/>
  <c r="N1880" i="18"/>
  <c r="N1881" i="18"/>
  <c r="N1882" i="18"/>
  <c r="N1883" i="18"/>
  <c r="N1884" i="18"/>
  <c r="N1885" i="18"/>
  <c r="N1886" i="18"/>
  <c r="N1887" i="18"/>
  <c r="N1888" i="18"/>
  <c r="N1889" i="18"/>
  <c r="N1890" i="18"/>
  <c r="N1891" i="18"/>
  <c r="N1892" i="18"/>
  <c r="N1893" i="18"/>
  <c r="N1894" i="18"/>
  <c r="N1895" i="18"/>
  <c r="N1896" i="18"/>
  <c r="N1897" i="18"/>
  <c r="N1898" i="18"/>
  <c r="N1899" i="18"/>
  <c r="N1900" i="18"/>
  <c r="N1901" i="18"/>
  <c r="N1902" i="18"/>
  <c r="N1903" i="18"/>
  <c r="N1904" i="18"/>
  <c r="N1905" i="18"/>
  <c r="N1906" i="18"/>
  <c r="N1907" i="18"/>
  <c r="N1908" i="18"/>
  <c r="N1909" i="18"/>
  <c r="N1910" i="18"/>
  <c r="N1911" i="18"/>
  <c r="N1912" i="18"/>
  <c r="N1913" i="18"/>
  <c r="N1914" i="18"/>
  <c r="N1915" i="18"/>
  <c r="N1916" i="18"/>
  <c r="N1917" i="18"/>
  <c r="N1918" i="18"/>
  <c r="N1919" i="18"/>
  <c r="N1920" i="18"/>
  <c r="N1921" i="18"/>
  <c r="N1922" i="18"/>
  <c r="N1923" i="18"/>
  <c r="N1924" i="18"/>
  <c r="N1925" i="18"/>
  <c r="N1926" i="18"/>
  <c r="N1927" i="18"/>
  <c r="N1928" i="18"/>
  <c r="N1929" i="18"/>
  <c r="N1930" i="18"/>
  <c r="N1931" i="18"/>
  <c r="N1932" i="18"/>
  <c r="N1933" i="18"/>
  <c r="N1934" i="18"/>
  <c r="N1935" i="18"/>
  <c r="N1936" i="18"/>
  <c r="N1937" i="18"/>
  <c r="N1938" i="18"/>
  <c r="N1939" i="18"/>
  <c r="N1940" i="18"/>
  <c r="N1941" i="18"/>
  <c r="N1942" i="18"/>
  <c r="N1943" i="18"/>
  <c r="N1944" i="18"/>
  <c r="N1945" i="18"/>
  <c r="N1946" i="18"/>
  <c r="N1947" i="18"/>
  <c r="N1948" i="18"/>
  <c r="N1949" i="18"/>
  <c r="N1950" i="18"/>
  <c r="N1951" i="18"/>
  <c r="N1952" i="18"/>
  <c r="N1953" i="18"/>
  <c r="N1954" i="18"/>
  <c r="N1955" i="18"/>
  <c r="N1956" i="18"/>
  <c r="N1957" i="18"/>
  <c r="N1958" i="18"/>
  <c r="N1959" i="18"/>
  <c r="N1960" i="18"/>
  <c r="N1961" i="18"/>
  <c r="N1962" i="18"/>
  <c r="N1963" i="18"/>
  <c r="N1964" i="18"/>
  <c r="N1965" i="18"/>
  <c r="N1966" i="18"/>
  <c r="N1967" i="18"/>
  <c r="N1968" i="18"/>
  <c r="N1969" i="18"/>
  <c r="N1970" i="18"/>
  <c r="N1971" i="18"/>
  <c r="N1972" i="18"/>
  <c r="N1973" i="18"/>
  <c r="N1974" i="18"/>
  <c r="N1975" i="18"/>
  <c r="N1976" i="18"/>
  <c r="N1977" i="18"/>
  <c r="N1978" i="18"/>
  <c r="N1979" i="18"/>
  <c r="N1980" i="18"/>
  <c r="N1981" i="18"/>
  <c r="N1982" i="18"/>
  <c r="N1983" i="18"/>
  <c r="N1984" i="18"/>
  <c r="N1985" i="18"/>
  <c r="N1986" i="18"/>
  <c r="N1987" i="18"/>
  <c r="N1988" i="18"/>
  <c r="N1989" i="18"/>
  <c r="N1990" i="18"/>
  <c r="N1991" i="18"/>
  <c r="N1992" i="18"/>
  <c r="N1993" i="18"/>
  <c r="N1994" i="18"/>
  <c r="N1995" i="18"/>
  <c r="N1996" i="18"/>
  <c r="N1997" i="18"/>
  <c r="N1998" i="18"/>
  <c r="N1999" i="18"/>
  <c r="N2000" i="18"/>
  <c r="N2001" i="18"/>
  <c r="N2002" i="18"/>
  <c r="N2003" i="18"/>
  <c r="N2004" i="18"/>
  <c r="N2005" i="18"/>
  <c r="N2006" i="18"/>
  <c r="N2007" i="18"/>
  <c r="N2008" i="18"/>
  <c r="N2009" i="18"/>
  <c r="N2010" i="18"/>
  <c r="N2011" i="18"/>
  <c r="N2012" i="18"/>
  <c r="N2013" i="18"/>
  <c r="N2014" i="18"/>
  <c r="N2015" i="18"/>
  <c r="N2016" i="18"/>
  <c r="N2017" i="18"/>
  <c r="N2018" i="18"/>
  <c r="N2019" i="18"/>
  <c r="N2020" i="18"/>
  <c r="N2021" i="18"/>
  <c r="N2022" i="18"/>
  <c r="N2023" i="18"/>
  <c r="N2024" i="18"/>
  <c r="N2025" i="18"/>
  <c r="N2026" i="18"/>
  <c r="N2027" i="18"/>
  <c r="N2028" i="18"/>
  <c r="N2029" i="18"/>
  <c r="N2030" i="18"/>
  <c r="N2031" i="18"/>
  <c r="N2032" i="18"/>
  <c r="N2033" i="18"/>
  <c r="N2034" i="18"/>
  <c r="N2035" i="18"/>
  <c r="N2036" i="18"/>
  <c r="N2037" i="18"/>
  <c r="N2038" i="18"/>
  <c r="N2039" i="18"/>
  <c r="N2040" i="18"/>
  <c r="N2041" i="18"/>
  <c r="N2042" i="18"/>
  <c r="N2043" i="18"/>
  <c r="N2044" i="18"/>
  <c r="N2045" i="18"/>
  <c r="N2046" i="18"/>
  <c r="N2047" i="18"/>
  <c r="N2048" i="18"/>
  <c r="N2049" i="18"/>
  <c r="N2050" i="18"/>
  <c r="N2051" i="18"/>
  <c r="N2052" i="18"/>
  <c r="N2053" i="18"/>
  <c r="N2054" i="18"/>
  <c r="N2055" i="18"/>
  <c r="N2056" i="18"/>
  <c r="N2057" i="18"/>
  <c r="N2058" i="18"/>
  <c r="N2059" i="18"/>
  <c r="N2060" i="18"/>
  <c r="N2061" i="18"/>
  <c r="N2062" i="18"/>
  <c r="N2063" i="18"/>
  <c r="N2064" i="18"/>
  <c r="N2065" i="18"/>
  <c r="N2066" i="18"/>
  <c r="N2067" i="18"/>
  <c r="N2068" i="18"/>
  <c r="N2069" i="18"/>
  <c r="N2070" i="18"/>
  <c r="N2071" i="18"/>
  <c r="N2072" i="18"/>
  <c r="N2073" i="18"/>
  <c r="N2074" i="18"/>
  <c r="N2075" i="18"/>
  <c r="N2076" i="18"/>
  <c r="N2077" i="18"/>
  <c r="N2078" i="18"/>
  <c r="N2079" i="18"/>
  <c r="N2080" i="18"/>
  <c r="N2081" i="18"/>
  <c r="N2082" i="18"/>
  <c r="N2083" i="18"/>
  <c r="N2084" i="18"/>
  <c r="N2085" i="18"/>
  <c r="N2086" i="18"/>
  <c r="N2087" i="18"/>
  <c r="N2088" i="18"/>
  <c r="N2089" i="18"/>
  <c r="N2090" i="18"/>
  <c r="N2091" i="18"/>
  <c r="N2092" i="18"/>
  <c r="N2093" i="18"/>
  <c r="N2094" i="18"/>
  <c r="N2095" i="18"/>
  <c r="N2096" i="18"/>
  <c r="N2097" i="18"/>
  <c r="N2098" i="18"/>
  <c r="N2099" i="18"/>
  <c r="N2100" i="18"/>
  <c r="N2101" i="18"/>
  <c r="N2102" i="18"/>
  <c r="N2103" i="18"/>
  <c r="N2104" i="18"/>
  <c r="N2105" i="18"/>
  <c r="N2106" i="18"/>
  <c r="N2107" i="18"/>
  <c r="N2108" i="18"/>
  <c r="N2109" i="18"/>
  <c r="N2110" i="18"/>
  <c r="N2111" i="18"/>
  <c r="N2112" i="18"/>
  <c r="N2113" i="18"/>
  <c r="N2114" i="18"/>
  <c r="N2115" i="18"/>
  <c r="N2116" i="18"/>
  <c r="N2117" i="18"/>
  <c r="N2118" i="18"/>
  <c r="N2119" i="18"/>
  <c r="N2120" i="18"/>
  <c r="N2121" i="18"/>
  <c r="N2122" i="18"/>
  <c r="N2123" i="18"/>
  <c r="N2124" i="18"/>
  <c r="N2125" i="18"/>
  <c r="N2126" i="18"/>
  <c r="N2127" i="18"/>
  <c r="N2128" i="18"/>
  <c r="N2129" i="18"/>
  <c r="N2130" i="18"/>
  <c r="N2131" i="18"/>
  <c r="N2132" i="18"/>
  <c r="N2133" i="18"/>
  <c r="N2134" i="18"/>
  <c r="N2135" i="18"/>
  <c r="N2136" i="18"/>
  <c r="N2137" i="18"/>
  <c r="N2138" i="18"/>
  <c r="N2139" i="18"/>
  <c r="N2140" i="18"/>
  <c r="N2141" i="18"/>
  <c r="N2142" i="18"/>
  <c r="N2143" i="18"/>
  <c r="N2144" i="18"/>
  <c r="N2145" i="18"/>
  <c r="N2146" i="18"/>
  <c r="N2147" i="18"/>
  <c r="N2148" i="18"/>
  <c r="N2149" i="18"/>
  <c r="N2150" i="18"/>
  <c r="N2151" i="18"/>
  <c r="N2152" i="18"/>
  <c r="N2153" i="18"/>
  <c r="N2154" i="18"/>
  <c r="N2155" i="18"/>
  <c r="N2156" i="18"/>
  <c r="N2157" i="18"/>
  <c r="N2158" i="18"/>
  <c r="N2159" i="18"/>
  <c r="N2160" i="18"/>
  <c r="N2161" i="18"/>
  <c r="N2162" i="18"/>
  <c r="N2163" i="18"/>
  <c r="N2164" i="18"/>
  <c r="N2165" i="18"/>
  <c r="N2166" i="18"/>
  <c r="N2167" i="18"/>
  <c r="N2168" i="18"/>
  <c r="N2169" i="18"/>
  <c r="N2170" i="18"/>
  <c r="N2171" i="18"/>
  <c r="N2172" i="18"/>
  <c r="N2173" i="18"/>
  <c r="N2174" i="18"/>
  <c r="N2175" i="18"/>
  <c r="N2176" i="18"/>
  <c r="N2177" i="18"/>
  <c r="N2178" i="18"/>
  <c r="N2179" i="18"/>
  <c r="N2180" i="18"/>
  <c r="N2181" i="18"/>
  <c r="N2182" i="18"/>
  <c r="N2183" i="18"/>
  <c r="N2184" i="18"/>
  <c r="N2185" i="18"/>
  <c r="N2186" i="18"/>
  <c r="N2187" i="18"/>
  <c r="N2188" i="18"/>
  <c r="N2189" i="18"/>
  <c r="N2190" i="18"/>
  <c r="N2191" i="18"/>
  <c r="N2192" i="18"/>
  <c r="N2193" i="18"/>
  <c r="N2194" i="18"/>
  <c r="N2195" i="18"/>
  <c r="N2196" i="18"/>
  <c r="N2197" i="18"/>
  <c r="N2198" i="18"/>
  <c r="N2199" i="18"/>
  <c r="N2200" i="18"/>
  <c r="N2201" i="18"/>
  <c r="N2202" i="18"/>
  <c r="N2203" i="18"/>
  <c r="N2204" i="18"/>
  <c r="N2205" i="18"/>
  <c r="N2206" i="18"/>
  <c r="N2207" i="18"/>
  <c r="N2208" i="18"/>
  <c r="N2209" i="18"/>
  <c r="N2210" i="18"/>
  <c r="N2211" i="18"/>
  <c r="N2212" i="18"/>
  <c r="N2213" i="18"/>
  <c r="N2214" i="18"/>
  <c r="N2215" i="18"/>
  <c r="N2216" i="18"/>
  <c r="N2217" i="18"/>
  <c r="N2218" i="18"/>
  <c r="N2219" i="18"/>
  <c r="N2220" i="18"/>
  <c r="N2221" i="18"/>
  <c r="N2222" i="18"/>
  <c r="N2223" i="18"/>
  <c r="N2224" i="18"/>
  <c r="N2225" i="18"/>
  <c r="N2226" i="18"/>
  <c r="N2227" i="18"/>
  <c r="N2228" i="18"/>
  <c r="N2229" i="18"/>
  <c r="N2230" i="18"/>
  <c r="N2231" i="18"/>
  <c r="N2232" i="18"/>
  <c r="N2233" i="18"/>
  <c r="N2234" i="18"/>
  <c r="N2235" i="18"/>
  <c r="N2236" i="18"/>
  <c r="N2237" i="18"/>
  <c r="N2238" i="18"/>
  <c r="N2239" i="18"/>
  <c r="N2240" i="18"/>
  <c r="N2241" i="18"/>
  <c r="N2242" i="18"/>
  <c r="N2243" i="18"/>
  <c r="N2244" i="18"/>
  <c r="N2245" i="18"/>
  <c r="N2246" i="18"/>
  <c r="N2247" i="18"/>
  <c r="N2248" i="18"/>
  <c r="N2249" i="18"/>
  <c r="N2250" i="18"/>
  <c r="N2251" i="18"/>
  <c r="N2252" i="18"/>
  <c r="N2253" i="18"/>
  <c r="N2254" i="18"/>
  <c r="N2255" i="18"/>
  <c r="N2256" i="18"/>
  <c r="N2257" i="18"/>
  <c r="N2258" i="18"/>
  <c r="N2259" i="18"/>
  <c r="N2260" i="18"/>
  <c r="N2261" i="18"/>
  <c r="N2262" i="18"/>
  <c r="N2263" i="18"/>
  <c r="N2264" i="18"/>
  <c r="N2265" i="18"/>
  <c r="N2266" i="18"/>
  <c r="N2267" i="18"/>
  <c r="N2268" i="18"/>
  <c r="N2269" i="18"/>
  <c r="N2270" i="18"/>
  <c r="N2271" i="18"/>
  <c r="N2272" i="18"/>
  <c r="N2273" i="18"/>
  <c r="N2274" i="18"/>
  <c r="N2275" i="18"/>
  <c r="N2276" i="18"/>
  <c r="N2277" i="18"/>
  <c r="N2278" i="18"/>
  <c r="N2279" i="18"/>
  <c r="N2280" i="18"/>
  <c r="N2281" i="18"/>
  <c r="N2282" i="18"/>
  <c r="N2283" i="18"/>
  <c r="N2284" i="18"/>
  <c r="N2285" i="18"/>
  <c r="N2286" i="18"/>
  <c r="N2287" i="18"/>
  <c r="N2288" i="18"/>
  <c r="N2289" i="18"/>
  <c r="N2290" i="18"/>
  <c r="N2291" i="18"/>
  <c r="N2292" i="18"/>
  <c r="N2293" i="18"/>
  <c r="N2294" i="18"/>
  <c r="N2295" i="18"/>
  <c r="N2296" i="18"/>
  <c r="N2297" i="18"/>
  <c r="N2298" i="18"/>
  <c r="N2299" i="18"/>
  <c r="N2300" i="18"/>
  <c r="N2301" i="18"/>
  <c r="N2302" i="18"/>
  <c r="N2303" i="18"/>
  <c r="N2304" i="18"/>
  <c r="N2305" i="18"/>
  <c r="N2306" i="18"/>
  <c r="N2307" i="18"/>
  <c r="N2308" i="18"/>
  <c r="N2309" i="18"/>
  <c r="N2310" i="18"/>
  <c r="N2311" i="18"/>
  <c r="N2312" i="18"/>
  <c r="N2313" i="18"/>
  <c r="N2314" i="18"/>
  <c r="N2315" i="18"/>
  <c r="N2316" i="18"/>
  <c r="N2317" i="18"/>
  <c r="N2318" i="18"/>
  <c r="N2319" i="18"/>
  <c r="N2320" i="18"/>
  <c r="N2321" i="18"/>
  <c r="N2322" i="18"/>
  <c r="N2323" i="18"/>
  <c r="N2324" i="18"/>
  <c r="N2325" i="18"/>
  <c r="N2326" i="18"/>
  <c r="N2327" i="18"/>
  <c r="N2328" i="18"/>
  <c r="N2329" i="18"/>
  <c r="N2330" i="18"/>
  <c r="N2331" i="18"/>
  <c r="N2332" i="18"/>
  <c r="N2333" i="18"/>
  <c r="N2334" i="18"/>
  <c r="N2335" i="18"/>
  <c r="N2336" i="18"/>
  <c r="N2337" i="18"/>
  <c r="N2338" i="18"/>
  <c r="N2339" i="18"/>
  <c r="N2340" i="18"/>
  <c r="N2341" i="18"/>
  <c r="N2342" i="18"/>
  <c r="N2343" i="18"/>
  <c r="N2344" i="18"/>
  <c r="N2345" i="18"/>
  <c r="N2346" i="18"/>
  <c r="N2347" i="18"/>
  <c r="N2348" i="18"/>
  <c r="N2349" i="18"/>
  <c r="N2350" i="18"/>
  <c r="N2351" i="18"/>
  <c r="N2352" i="18"/>
  <c r="N2353" i="18"/>
  <c r="N2354" i="18"/>
  <c r="N2355" i="18"/>
  <c r="N2356" i="18"/>
  <c r="N2357" i="18"/>
  <c r="N2358" i="18"/>
  <c r="N2359" i="18"/>
  <c r="N2360" i="18"/>
  <c r="N2361" i="18"/>
  <c r="N2362" i="18"/>
  <c r="N2363" i="18"/>
  <c r="N2364" i="18"/>
  <c r="N2365" i="18"/>
  <c r="N2366" i="18"/>
  <c r="N2367" i="18"/>
  <c r="N2368" i="18"/>
  <c r="N2369" i="18"/>
  <c r="N2370" i="18"/>
  <c r="N2371" i="18"/>
  <c r="N2372" i="18"/>
  <c r="N2373" i="18"/>
  <c r="N2374" i="18"/>
  <c r="N2375" i="18"/>
  <c r="N2376" i="18"/>
  <c r="N2377" i="18"/>
  <c r="N2378" i="18"/>
  <c r="N2379" i="18"/>
  <c r="N2380" i="18"/>
  <c r="N2381" i="18"/>
  <c r="N2382" i="18"/>
  <c r="N2383" i="18"/>
  <c r="N2384" i="18"/>
  <c r="N2385" i="18"/>
  <c r="N2386" i="18"/>
  <c r="N2387" i="18"/>
  <c r="N2388" i="18"/>
  <c r="N2389" i="18"/>
  <c r="N2390" i="18"/>
  <c r="N2391" i="18"/>
  <c r="N2392" i="18"/>
  <c r="N2393" i="18"/>
  <c r="N2394" i="18"/>
  <c r="N2395" i="18"/>
  <c r="N2396" i="18"/>
  <c r="N2397" i="18"/>
  <c r="N2398" i="18"/>
  <c r="N2399" i="18"/>
  <c r="N2400" i="18"/>
  <c r="N2401" i="18"/>
  <c r="N2402" i="18"/>
  <c r="N2403" i="18"/>
  <c r="N2404" i="18"/>
  <c r="N2405" i="18"/>
  <c r="N2406" i="18"/>
  <c r="N2407" i="18"/>
  <c r="N2408" i="18"/>
  <c r="N2409" i="18"/>
  <c r="N2410" i="18"/>
  <c r="N2411" i="18"/>
  <c r="N2412" i="18"/>
  <c r="N2413" i="18"/>
  <c r="N2414" i="18"/>
  <c r="N2415" i="18"/>
  <c r="N2416" i="18"/>
  <c r="N2417" i="18"/>
  <c r="N2418" i="18"/>
  <c r="N2419" i="18"/>
  <c r="N2420" i="18"/>
  <c r="N2421" i="18"/>
  <c r="N2422" i="18"/>
  <c r="N2423" i="18"/>
  <c r="N2424" i="18"/>
  <c r="N2425" i="18"/>
  <c r="N2426" i="18"/>
  <c r="N2427" i="18"/>
  <c r="N2428" i="18"/>
  <c r="N2429" i="18"/>
  <c r="N2430" i="18"/>
  <c r="N2431" i="18"/>
  <c r="N2432" i="18"/>
  <c r="N2433" i="18"/>
  <c r="N2434" i="18"/>
  <c r="N2435" i="18"/>
  <c r="N2436" i="18"/>
  <c r="N2437" i="18"/>
  <c r="N2438" i="18"/>
  <c r="N2439" i="18"/>
  <c r="N2440" i="18"/>
  <c r="N2441" i="18"/>
  <c r="N2442" i="18"/>
  <c r="N2443" i="18"/>
  <c r="N2444" i="18"/>
  <c r="N2445" i="18"/>
  <c r="N2446" i="18"/>
  <c r="N2447" i="18"/>
  <c r="N2448" i="18"/>
  <c r="N2449" i="18"/>
  <c r="N2450" i="18"/>
  <c r="N2451" i="18"/>
  <c r="N2452" i="18"/>
  <c r="N2453" i="18"/>
  <c r="N2454" i="18"/>
  <c r="N2455" i="18"/>
  <c r="N2456" i="18"/>
  <c r="N2457" i="18"/>
  <c r="N2458" i="18"/>
  <c r="N2459" i="18"/>
  <c r="N2460" i="18"/>
  <c r="N2461" i="18"/>
  <c r="N2462" i="18"/>
  <c r="N2463" i="18"/>
  <c r="N2464" i="18"/>
  <c r="N2465" i="18"/>
  <c r="N2466" i="18"/>
  <c r="N2467" i="18"/>
  <c r="N2468" i="18"/>
  <c r="N2469" i="18"/>
  <c r="N2470" i="18"/>
  <c r="N2471" i="18"/>
  <c r="N2472" i="18"/>
  <c r="N2473" i="18"/>
  <c r="N2474" i="18"/>
  <c r="N2475" i="18"/>
  <c r="N2476" i="18"/>
  <c r="N2477" i="18"/>
  <c r="N2478" i="18"/>
  <c r="N2479" i="18"/>
  <c r="N2480" i="18"/>
  <c r="N2481" i="18"/>
  <c r="N2482" i="18"/>
  <c r="N2483" i="18"/>
  <c r="N2484" i="18"/>
  <c r="N2485" i="18"/>
  <c r="N2486" i="18"/>
  <c r="N2487" i="18"/>
  <c r="N2488" i="18"/>
  <c r="N2489" i="18"/>
  <c r="N2490" i="18"/>
  <c r="N2491" i="18"/>
  <c r="N2492" i="18"/>
  <c r="N2493" i="18"/>
  <c r="N2494" i="18"/>
  <c r="N2495" i="18"/>
  <c r="N2496" i="18"/>
  <c r="N2497" i="18"/>
  <c r="N2498" i="18"/>
  <c r="N2499" i="18"/>
  <c r="N2500" i="18"/>
  <c r="N2501" i="18"/>
  <c r="N2502" i="18"/>
  <c r="N2503" i="18"/>
  <c r="N2504" i="18"/>
  <c r="N5" i="18"/>
  <c r="C3" i="16"/>
  <c r="C4" i="16"/>
  <c r="C5" i="16"/>
  <c r="C6" i="16"/>
  <c r="C7" i="16"/>
  <c r="C8" i="16"/>
  <c r="C9" i="16"/>
  <c r="C10" i="16"/>
  <c r="C11" i="16"/>
  <c r="C12" i="16"/>
  <c r="C13" i="16"/>
  <c r="C14" i="16"/>
  <c r="C15" i="16"/>
  <c r="C16" i="16"/>
  <c r="C17" i="16"/>
  <c r="C18" i="16"/>
  <c r="C19" i="16"/>
  <c r="C20" i="16"/>
  <c r="C21" i="16"/>
  <c r="C22" i="16"/>
  <c r="C23" i="16"/>
  <c r="C24" i="16"/>
  <c r="C25" i="16"/>
  <c r="C26" i="16"/>
  <c r="C27" i="16"/>
  <c r="C28" i="16"/>
  <c r="C29" i="16"/>
  <c r="C30" i="16"/>
  <c r="C31" i="16"/>
  <c r="C32" i="16"/>
  <c r="C33" i="16"/>
  <c r="C34" i="16"/>
  <c r="C35" i="16"/>
  <c r="C36" i="16"/>
  <c r="C37" i="16"/>
  <c r="C38" i="16"/>
  <c r="C39" i="16"/>
  <c r="C40" i="16"/>
  <c r="C41" i="16"/>
  <c r="C42" i="16"/>
  <c r="C43" i="16"/>
  <c r="C44" i="16"/>
  <c r="C45" i="16"/>
  <c r="C46" i="16"/>
  <c r="C47" i="16"/>
  <c r="C48" i="16"/>
  <c r="C49" i="16"/>
  <c r="C50" i="16"/>
  <c r="C51" i="16"/>
  <c r="C52" i="16"/>
  <c r="C53" i="16"/>
  <c r="C54" i="16"/>
  <c r="C55" i="16"/>
  <c r="C56" i="16"/>
  <c r="C57" i="16"/>
  <c r="C58" i="16"/>
  <c r="C59" i="16"/>
  <c r="C60" i="16"/>
  <c r="C61" i="16"/>
  <c r="C62" i="16"/>
  <c r="C63" i="16"/>
  <c r="C64" i="16"/>
  <c r="C65" i="16"/>
  <c r="C66" i="16"/>
  <c r="C67" i="16"/>
  <c r="C68" i="16"/>
  <c r="C69" i="16"/>
  <c r="C70" i="16"/>
  <c r="C71" i="16"/>
  <c r="C72" i="16"/>
  <c r="C73" i="16"/>
  <c r="C74" i="16"/>
  <c r="C75" i="16"/>
  <c r="C76" i="16"/>
  <c r="C77" i="16"/>
  <c r="C78" i="16"/>
  <c r="C79" i="16"/>
  <c r="C80" i="16"/>
  <c r="C81" i="16"/>
  <c r="C82" i="16"/>
  <c r="C83" i="16"/>
  <c r="C84" i="16"/>
  <c r="C85" i="16"/>
  <c r="C86" i="16"/>
  <c r="C87" i="16"/>
  <c r="C88" i="16"/>
  <c r="C89" i="16"/>
  <c r="C90" i="16"/>
  <c r="C91" i="16"/>
  <c r="C92" i="16"/>
  <c r="C93" i="16"/>
  <c r="C94" i="16"/>
  <c r="C95" i="16"/>
  <c r="C96" i="16"/>
  <c r="C97" i="16"/>
  <c r="C98" i="16"/>
  <c r="C99" i="16"/>
  <c r="C100" i="16"/>
  <c r="C101" i="16"/>
  <c r="C102" i="16"/>
  <c r="C103" i="16"/>
  <c r="C104" i="16"/>
  <c r="C105" i="16"/>
  <c r="C106" i="16"/>
  <c r="C107" i="16"/>
  <c r="C108" i="16"/>
  <c r="C109" i="16"/>
  <c r="C110" i="16"/>
  <c r="C111" i="16"/>
  <c r="C112" i="16"/>
  <c r="C113" i="16"/>
  <c r="C114" i="16"/>
  <c r="C115" i="16"/>
  <c r="C116" i="16"/>
  <c r="C117" i="16"/>
  <c r="C118" i="16"/>
  <c r="C119" i="16"/>
  <c r="C120" i="16"/>
  <c r="C121" i="16"/>
  <c r="C122" i="16"/>
  <c r="C123" i="16"/>
  <c r="C124" i="16"/>
  <c r="C125" i="16"/>
  <c r="C126" i="16"/>
  <c r="C127" i="16"/>
  <c r="C128" i="16"/>
  <c r="C129" i="16"/>
  <c r="C130" i="16"/>
  <c r="C131" i="16"/>
  <c r="C132" i="16"/>
  <c r="C133" i="16"/>
  <c r="C134" i="16"/>
  <c r="C135" i="16"/>
  <c r="C136" i="16"/>
  <c r="C137" i="16"/>
  <c r="C138" i="16"/>
  <c r="C139" i="16"/>
  <c r="C140" i="16"/>
  <c r="C141" i="16"/>
  <c r="C142" i="16"/>
  <c r="C143" i="16"/>
  <c r="C144" i="16"/>
  <c r="C145" i="16"/>
  <c r="C146" i="16"/>
  <c r="C147" i="16"/>
  <c r="C148" i="16"/>
  <c r="C149" i="16"/>
  <c r="C150" i="16"/>
  <c r="C151" i="16"/>
  <c r="C152" i="16"/>
  <c r="C153" i="16"/>
  <c r="C154" i="16"/>
  <c r="C155" i="16"/>
  <c r="C156" i="16"/>
  <c r="C157" i="16"/>
  <c r="C158" i="16"/>
  <c r="C159" i="16"/>
  <c r="C160" i="16"/>
  <c r="C161" i="16"/>
  <c r="C162" i="16"/>
  <c r="C163" i="16"/>
  <c r="C164" i="16"/>
  <c r="C165" i="16"/>
  <c r="C166" i="16"/>
  <c r="C167" i="16"/>
  <c r="C168" i="16"/>
  <c r="C169" i="16"/>
  <c r="C170" i="16"/>
  <c r="C171" i="16"/>
  <c r="C172" i="16"/>
  <c r="C173" i="16"/>
  <c r="C174" i="16"/>
  <c r="C175" i="16"/>
  <c r="C176" i="16"/>
  <c r="C177" i="16"/>
  <c r="C178" i="16"/>
  <c r="C179" i="16"/>
  <c r="C180" i="16"/>
  <c r="C181" i="16"/>
  <c r="C182" i="16"/>
  <c r="C183" i="16"/>
  <c r="C184" i="16"/>
  <c r="C185" i="16"/>
  <c r="C186" i="16"/>
  <c r="C187" i="16"/>
  <c r="C188" i="16"/>
  <c r="C189" i="16"/>
  <c r="C190" i="16"/>
  <c r="C191" i="16"/>
  <c r="C192" i="16"/>
  <c r="C193" i="16"/>
  <c r="C194" i="16"/>
  <c r="C195" i="16"/>
  <c r="C196" i="16"/>
  <c r="C197" i="16"/>
  <c r="C198" i="16"/>
  <c r="C199" i="16"/>
  <c r="C200" i="16"/>
  <c r="C201" i="16"/>
  <c r="C202" i="16"/>
  <c r="C203" i="16"/>
  <c r="C204" i="16"/>
  <c r="C205" i="16"/>
  <c r="C206" i="16"/>
  <c r="C207" i="16"/>
  <c r="C208" i="16"/>
  <c r="C209" i="16"/>
  <c r="C210" i="16"/>
  <c r="C211" i="16"/>
  <c r="C212" i="16"/>
  <c r="C213" i="16"/>
  <c r="C214" i="16"/>
  <c r="C215" i="16"/>
  <c r="C216" i="16"/>
  <c r="C217" i="16"/>
  <c r="C218" i="16"/>
  <c r="C219" i="16"/>
  <c r="C220" i="16"/>
  <c r="C221" i="16"/>
  <c r="C222" i="16"/>
  <c r="C223" i="16"/>
  <c r="C224" i="16"/>
  <c r="C225" i="16"/>
  <c r="C226" i="16"/>
  <c r="C227" i="16"/>
  <c r="C228" i="16"/>
  <c r="C229" i="16"/>
  <c r="C230" i="16"/>
  <c r="C231" i="16"/>
  <c r="C232" i="16"/>
  <c r="C233" i="16"/>
  <c r="C234" i="16"/>
  <c r="C235" i="16"/>
  <c r="C236" i="16"/>
  <c r="C237" i="16"/>
  <c r="C238" i="16"/>
  <c r="C239" i="16"/>
  <c r="C240" i="16"/>
  <c r="C241" i="16"/>
  <c r="C242" i="16"/>
  <c r="C243" i="16"/>
  <c r="C244" i="16"/>
  <c r="C245" i="16"/>
  <c r="C246" i="16"/>
  <c r="C247" i="16"/>
  <c r="C248" i="16"/>
  <c r="C249" i="16"/>
  <c r="C250" i="16"/>
  <c r="C251" i="16"/>
  <c r="C252" i="16"/>
  <c r="C253" i="16"/>
  <c r="C254" i="16"/>
  <c r="C255" i="16"/>
  <c r="C256" i="16"/>
  <c r="C257" i="16"/>
  <c r="C258" i="16"/>
  <c r="C259" i="16"/>
  <c r="C260" i="16"/>
  <c r="C261" i="16"/>
  <c r="C262" i="16"/>
  <c r="C263" i="16"/>
  <c r="C264" i="16"/>
  <c r="C265" i="16"/>
  <c r="C266" i="16"/>
  <c r="C267" i="16"/>
  <c r="C268" i="16"/>
  <c r="C269" i="16"/>
  <c r="C270" i="16"/>
  <c r="C271" i="16"/>
  <c r="C272" i="16"/>
  <c r="C273" i="16"/>
  <c r="C274" i="16"/>
  <c r="C275" i="16"/>
  <c r="C276" i="16"/>
  <c r="C277" i="16"/>
  <c r="C278" i="16"/>
  <c r="C279" i="16"/>
  <c r="C280" i="16"/>
  <c r="C281" i="16"/>
  <c r="C282" i="16"/>
  <c r="C283" i="16"/>
  <c r="C284" i="16"/>
  <c r="C285" i="16"/>
  <c r="C286" i="16"/>
  <c r="C287" i="16"/>
  <c r="C288" i="16"/>
  <c r="C289" i="16"/>
  <c r="C290" i="16"/>
  <c r="C291" i="16"/>
  <c r="C292" i="16"/>
  <c r="C293" i="16"/>
  <c r="C294" i="16"/>
  <c r="C295" i="16"/>
  <c r="C296" i="16"/>
  <c r="C297" i="16"/>
  <c r="C298" i="16"/>
  <c r="C299" i="16"/>
  <c r="C300" i="16"/>
  <c r="C301" i="16"/>
  <c r="C302" i="16"/>
  <c r="C303" i="16"/>
  <c r="C304" i="16"/>
  <c r="C305" i="16"/>
  <c r="C306" i="16"/>
  <c r="C307" i="16"/>
  <c r="C308" i="16"/>
  <c r="C309" i="16"/>
  <c r="C310" i="16"/>
  <c r="C311" i="16"/>
  <c r="C312" i="16"/>
  <c r="C313" i="16"/>
  <c r="C314" i="16"/>
  <c r="C315" i="16"/>
  <c r="C316" i="16"/>
  <c r="C317" i="16"/>
  <c r="C318" i="16"/>
  <c r="C319" i="16"/>
  <c r="C320" i="16"/>
  <c r="C321" i="16"/>
  <c r="C322" i="16"/>
  <c r="C323" i="16"/>
  <c r="C324" i="16"/>
  <c r="C325" i="16"/>
  <c r="C326" i="16"/>
  <c r="C327" i="16"/>
  <c r="C328" i="16"/>
  <c r="C329" i="16"/>
  <c r="C330" i="16"/>
  <c r="C331" i="16"/>
  <c r="C332" i="16"/>
  <c r="C333" i="16"/>
  <c r="C334" i="16"/>
  <c r="C335" i="16"/>
  <c r="C336" i="16"/>
  <c r="C337" i="16"/>
  <c r="C338" i="16"/>
  <c r="C339" i="16"/>
  <c r="C340" i="16"/>
  <c r="C341" i="16"/>
  <c r="C342" i="16"/>
  <c r="C343" i="16"/>
  <c r="C344" i="16"/>
  <c r="C345" i="16"/>
  <c r="C346" i="16"/>
  <c r="C347" i="16"/>
  <c r="C348" i="16"/>
  <c r="C349" i="16"/>
  <c r="C350" i="16"/>
  <c r="C351" i="16"/>
  <c r="C352" i="16"/>
  <c r="C353" i="16"/>
  <c r="C354" i="16"/>
  <c r="C355" i="16"/>
  <c r="C356" i="16"/>
  <c r="C357" i="16"/>
  <c r="C358" i="16"/>
  <c r="C359" i="16"/>
  <c r="C360" i="16"/>
  <c r="C361" i="16"/>
  <c r="C362" i="16"/>
  <c r="C363" i="16"/>
  <c r="C364" i="16"/>
  <c r="C365" i="16"/>
  <c r="C366" i="16"/>
  <c r="C367" i="16"/>
  <c r="C368" i="16"/>
  <c r="C369" i="16"/>
  <c r="C370" i="16"/>
  <c r="C371" i="16"/>
  <c r="C372" i="16"/>
  <c r="C373" i="16"/>
  <c r="C374" i="16"/>
  <c r="C375" i="16"/>
  <c r="C376" i="16"/>
  <c r="C377" i="16"/>
  <c r="C378" i="16"/>
  <c r="C379" i="16"/>
  <c r="C380" i="16"/>
  <c r="C381" i="16"/>
  <c r="C382" i="16"/>
  <c r="C383" i="16"/>
  <c r="C384" i="16"/>
  <c r="C385" i="16"/>
  <c r="C386" i="16"/>
  <c r="C387" i="16"/>
  <c r="C388" i="16"/>
  <c r="C389" i="16"/>
  <c r="C390" i="16"/>
  <c r="C391" i="16"/>
  <c r="C392" i="16"/>
  <c r="C393" i="16"/>
  <c r="C394" i="16"/>
  <c r="C395" i="16"/>
  <c r="C396" i="16"/>
  <c r="C397" i="16"/>
  <c r="C398" i="16"/>
  <c r="C399" i="16"/>
  <c r="C400" i="16"/>
  <c r="C401" i="16"/>
  <c r="C402" i="16"/>
  <c r="C403" i="16"/>
  <c r="C404" i="16"/>
  <c r="C405" i="16"/>
  <c r="C406" i="16"/>
  <c r="C407" i="16"/>
  <c r="C408" i="16"/>
  <c r="C409" i="16"/>
  <c r="C410" i="16"/>
  <c r="C411" i="16"/>
  <c r="C412" i="16"/>
  <c r="C413" i="16"/>
  <c r="C414" i="16"/>
  <c r="C415" i="16"/>
  <c r="C416" i="16"/>
  <c r="C417" i="16"/>
  <c r="C418" i="16"/>
  <c r="C419" i="16"/>
  <c r="C420" i="16"/>
  <c r="C421" i="16"/>
  <c r="C422" i="16"/>
  <c r="C423" i="16"/>
  <c r="C424" i="16"/>
  <c r="C425" i="16"/>
  <c r="C426" i="16"/>
  <c r="C427" i="16"/>
  <c r="C428" i="16"/>
  <c r="C429" i="16"/>
  <c r="C430" i="16"/>
  <c r="C431" i="16"/>
  <c r="C432" i="16"/>
  <c r="C433" i="16"/>
  <c r="C434" i="16"/>
  <c r="C435" i="16"/>
  <c r="C436" i="16"/>
  <c r="C437" i="16"/>
  <c r="C438" i="16"/>
  <c r="C439" i="16"/>
  <c r="C440" i="16"/>
  <c r="C441" i="16"/>
  <c r="C442" i="16"/>
  <c r="C443" i="16"/>
  <c r="C444" i="16"/>
  <c r="C445" i="16"/>
  <c r="C446" i="16"/>
  <c r="C447" i="16"/>
  <c r="C448" i="16"/>
  <c r="C449" i="16"/>
  <c r="C450" i="16"/>
  <c r="C451" i="16"/>
  <c r="C452" i="16"/>
  <c r="C453" i="16"/>
  <c r="C454" i="16"/>
  <c r="C455" i="16"/>
  <c r="C456" i="16"/>
  <c r="C457" i="16"/>
  <c r="C458" i="16"/>
  <c r="C459" i="16"/>
  <c r="C460" i="16"/>
  <c r="C461" i="16"/>
  <c r="C462" i="16"/>
  <c r="C463" i="16"/>
  <c r="C464" i="16"/>
  <c r="C465" i="16"/>
  <c r="C466" i="16"/>
  <c r="C467" i="16"/>
  <c r="C468" i="16"/>
  <c r="C469" i="16"/>
  <c r="C470" i="16"/>
  <c r="C471" i="16"/>
  <c r="C472" i="16"/>
  <c r="C473" i="16"/>
  <c r="C474" i="16"/>
  <c r="C475" i="16"/>
  <c r="C476" i="16"/>
  <c r="C477" i="16"/>
  <c r="C478" i="16"/>
  <c r="C479" i="16"/>
  <c r="C480" i="16"/>
  <c r="C481" i="16"/>
  <c r="C482" i="16"/>
  <c r="C483" i="16"/>
  <c r="C484" i="16"/>
  <c r="C485" i="16"/>
  <c r="C486" i="16"/>
  <c r="C487" i="16"/>
  <c r="C488" i="16"/>
  <c r="C489" i="16"/>
  <c r="C490" i="16"/>
  <c r="C491" i="16"/>
  <c r="C492" i="16"/>
  <c r="C493" i="16"/>
  <c r="C494" i="16"/>
  <c r="C495" i="16"/>
  <c r="C496" i="16"/>
  <c r="C497" i="16"/>
  <c r="C498" i="16"/>
  <c r="C499" i="16"/>
  <c r="C500" i="16"/>
  <c r="C501" i="16"/>
  <c r="C502" i="16"/>
  <c r="C503" i="16"/>
  <c r="C504" i="16"/>
  <c r="C505" i="16"/>
  <c r="C506" i="16"/>
  <c r="C507" i="16"/>
  <c r="C508" i="16"/>
  <c r="C509" i="16"/>
  <c r="C510" i="16"/>
  <c r="C511" i="16"/>
  <c r="C512" i="16"/>
  <c r="C513" i="16"/>
  <c r="C514" i="16"/>
  <c r="C515" i="16"/>
  <c r="C516" i="16"/>
  <c r="C517" i="16"/>
  <c r="C518" i="16"/>
  <c r="C519" i="16"/>
  <c r="C520" i="16"/>
  <c r="C521" i="16"/>
  <c r="C522" i="16"/>
  <c r="C523" i="16"/>
  <c r="C524" i="16"/>
  <c r="C525" i="16"/>
  <c r="C526" i="16"/>
  <c r="C527" i="16"/>
  <c r="C528" i="16"/>
  <c r="C529" i="16"/>
  <c r="C530" i="16"/>
  <c r="C531" i="16"/>
  <c r="C532" i="16"/>
  <c r="C533" i="16"/>
  <c r="C534" i="16"/>
  <c r="C535" i="16"/>
  <c r="C536" i="16"/>
  <c r="C537" i="16"/>
  <c r="C538" i="16"/>
  <c r="C539" i="16"/>
  <c r="C540" i="16"/>
  <c r="C541" i="16"/>
  <c r="C542" i="16"/>
  <c r="C543" i="16"/>
  <c r="C544" i="16"/>
  <c r="C545" i="16"/>
  <c r="C546" i="16"/>
  <c r="C547" i="16"/>
  <c r="C548" i="16"/>
  <c r="C549" i="16"/>
  <c r="C550" i="16"/>
  <c r="C551" i="16"/>
  <c r="C552" i="16"/>
  <c r="C553" i="16"/>
  <c r="C554" i="16"/>
  <c r="C555" i="16"/>
  <c r="C556" i="16"/>
  <c r="C557" i="16"/>
  <c r="C558" i="16"/>
  <c r="C559" i="16"/>
  <c r="C560" i="16"/>
  <c r="C561" i="16"/>
  <c r="C562" i="16"/>
  <c r="C563" i="16"/>
  <c r="C564" i="16"/>
  <c r="C565" i="16"/>
  <c r="C566" i="16"/>
  <c r="C567" i="16"/>
  <c r="C568" i="16"/>
  <c r="C569" i="16"/>
  <c r="C570" i="16"/>
  <c r="C571" i="16"/>
  <c r="C572" i="16"/>
  <c r="C573" i="16"/>
  <c r="C574" i="16"/>
  <c r="C575" i="16"/>
  <c r="C576" i="16"/>
  <c r="C577" i="16"/>
  <c r="C578" i="16"/>
  <c r="C579" i="16"/>
  <c r="C580" i="16"/>
  <c r="C581" i="16"/>
  <c r="C582" i="16"/>
  <c r="C583" i="16"/>
  <c r="C584" i="16"/>
  <c r="C585" i="16"/>
  <c r="C586" i="16"/>
  <c r="C587" i="16"/>
  <c r="C588" i="16"/>
  <c r="C589" i="16"/>
  <c r="C590" i="16"/>
  <c r="C591" i="16"/>
  <c r="C592" i="16"/>
  <c r="C593" i="16"/>
  <c r="C594" i="16"/>
  <c r="C595" i="16"/>
  <c r="C596" i="16"/>
  <c r="C597" i="16"/>
  <c r="C598" i="16"/>
  <c r="C599" i="16"/>
  <c r="C600" i="16"/>
  <c r="C601" i="16"/>
  <c r="C602" i="16"/>
  <c r="C603" i="16"/>
  <c r="C604" i="16"/>
  <c r="C605" i="16"/>
  <c r="C606" i="16"/>
  <c r="C607" i="16"/>
  <c r="C608" i="16"/>
  <c r="C609" i="16"/>
  <c r="C610" i="16"/>
  <c r="C611" i="16"/>
  <c r="C612" i="16"/>
  <c r="C613" i="16"/>
  <c r="C614" i="16"/>
  <c r="C615" i="16"/>
  <c r="C616" i="16"/>
  <c r="C617" i="16"/>
  <c r="C618" i="16"/>
  <c r="C619" i="16"/>
  <c r="C620" i="16"/>
  <c r="C621" i="16"/>
  <c r="C622" i="16"/>
  <c r="C623" i="16"/>
  <c r="C624" i="16"/>
  <c r="C625" i="16"/>
  <c r="C626" i="16"/>
  <c r="C627" i="16"/>
  <c r="C628" i="16"/>
  <c r="C629" i="16"/>
  <c r="C630" i="16"/>
  <c r="C631" i="16"/>
  <c r="C632" i="16"/>
  <c r="C633" i="16"/>
  <c r="C634" i="16"/>
  <c r="C635" i="16"/>
  <c r="C636" i="16"/>
  <c r="C637" i="16"/>
  <c r="C638" i="16"/>
  <c r="C639" i="16"/>
  <c r="C640" i="16"/>
  <c r="C641" i="16"/>
  <c r="C642" i="16"/>
  <c r="C643" i="16"/>
  <c r="C644" i="16"/>
  <c r="C645" i="16"/>
  <c r="C646" i="16"/>
  <c r="C647" i="16"/>
  <c r="C648" i="16"/>
  <c r="C649" i="16"/>
  <c r="C650" i="16"/>
  <c r="C651" i="16"/>
  <c r="C652" i="16"/>
  <c r="C653" i="16"/>
  <c r="C654" i="16"/>
  <c r="C655" i="16"/>
  <c r="C656" i="16"/>
  <c r="C657" i="16"/>
  <c r="C658" i="16"/>
  <c r="C659" i="16"/>
  <c r="C660" i="16"/>
  <c r="C661" i="16"/>
  <c r="C662" i="16"/>
  <c r="C663" i="16"/>
  <c r="C664" i="16"/>
  <c r="C665" i="16"/>
  <c r="C666" i="16"/>
  <c r="C667" i="16"/>
  <c r="C668" i="16"/>
  <c r="C669" i="16"/>
  <c r="C670" i="16"/>
  <c r="C671" i="16"/>
  <c r="C672" i="16"/>
  <c r="C673" i="16"/>
  <c r="C674" i="16"/>
  <c r="C675" i="16"/>
  <c r="C676" i="16"/>
  <c r="C677" i="16"/>
  <c r="C678" i="16"/>
  <c r="C679" i="16"/>
  <c r="C680" i="16"/>
  <c r="C681" i="16"/>
  <c r="C682" i="16"/>
  <c r="C683" i="16"/>
  <c r="C684" i="16"/>
  <c r="C685" i="16"/>
  <c r="C686" i="16"/>
  <c r="C687" i="16"/>
  <c r="C688" i="16"/>
  <c r="C689" i="16"/>
  <c r="C690" i="16"/>
  <c r="C691" i="16"/>
  <c r="C692" i="16"/>
  <c r="C693" i="16"/>
  <c r="C694" i="16"/>
  <c r="C695" i="16"/>
  <c r="C696" i="16"/>
  <c r="C697" i="16"/>
  <c r="C698" i="16"/>
  <c r="C699" i="16"/>
  <c r="C700" i="16"/>
  <c r="C701" i="16"/>
  <c r="C702" i="16"/>
  <c r="C703" i="16"/>
  <c r="C704" i="16"/>
  <c r="C705" i="16"/>
  <c r="C706" i="16"/>
  <c r="C707" i="16"/>
  <c r="C708" i="16"/>
  <c r="C709" i="16"/>
  <c r="C710" i="16"/>
  <c r="C711" i="16"/>
  <c r="C712" i="16"/>
  <c r="C713" i="16"/>
  <c r="C714" i="16"/>
  <c r="C715" i="16"/>
  <c r="C716" i="16"/>
  <c r="C717" i="16"/>
  <c r="C718" i="16"/>
  <c r="C719" i="16"/>
  <c r="C720" i="16"/>
  <c r="C721" i="16"/>
  <c r="C722" i="16"/>
  <c r="C723" i="16"/>
  <c r="C724" i="16"/>
  <c r="C725" i="16"/>
  <c r="C726" i="16"/>
  <c r="C727" i="16"/>
  <c r="C728" i="16"/>
  <c r="C729" i="16"/>
  <c r="C730" i="16"/>
  <c r="C731" i="16"/>
  <c r="C732" i="16"/>
  <c r="C733" i="16"/>
  <c r="C734" i="16"/>
  <c r="C735" i="16"/>
  <c r="C736" i="16"/>
  <c r="C737" i="16"/>
  <c r="C738" i="16"/>
  <c r="C739" i="16"/>
  <c r="C740" i="16"/>
  <c r="C741" i="16"/>
  <c r="C742" i="16"/>
  <c r="C743" i="16"/>
  <c r="C744" i="16"/>
  <c r="C745" i="16"/>
  <c r="C746" i="16"/>
  <c r="C747" i="16"/>
  <c r="C748" i="16"/>
  <c r="C749" i="16"/>
  <c r="C750" i="16"/>
  <c r="C751" i="16"/>
  <c r="C752" i="16"/>
  <c r="C753" i="16"/>
  <c r="C754" i="16"/>
  <c r="C755" i="16"/>
  <c r="C756" i="16"/>
  <c r="C757" i="16"/>
  <c r="C758" i="16"/>
  <c r="C759" i="16"/>
  <c r="C760" i="16"/>
  <c r="C761" i="16"/>
  <c r="C762" i="16"/>
  <c r="C763" i="16"/>
  <c r="C764" i="16"/>
  <c r="C765" i="16"/>
  <c r="C766" i="16"/>
  <c r="C767" i="16"/>
  <c r="C768" i="16"/>
  <c r="C769" i="16"/>
  <c r="C770" i="16"/>
  <c r="C771" i="16"/>
  <c r="C772" i="16"/>
  <c r="C773" i="16"/>
  <c r="C774" i="16"/>
  <c r="C775" i="16"/>
  <c r="C776" i="16"/>
  <c r="C777" i="16"/>
  <c r="C778" i="16"/>
  <c r="C779" i="16"/>
  <c r="C780" i="16"/>
  <c r="C781" i="16"/>
  <c r="C782" i="16"/>
  <c r="C783" i="16"/>
  <c r="C784" i="16"/>
  <c r="C785" i="16"/>
  <c r="C786" i="16"/>
  <c r="C787" i="16"/>
  <c r="C788" i="16"/>
  <c r="C789" i="16"/>
  <c r="C790" i="16"/>
  <c r="C791" i="16"/>
  <c r="C792" i="16"/>
  <c r="C793" i="16"/>
  <c r="C794" i="16"/>
  <c r="C795" i="16"/>
  <c r="C796" i="16"/>
  <c r="C797" i="16"/>
  <c r="C798" i="16"/>
  <c r="C799" i="16"/>
  <c r="C800" i="16"/>
  <c r="C801" i="16"/>
  <c r="C802" i="16"/>
  <c r="C803" i="16"/>
  <c r="C804" i="16"/>
  <c r="C805" i="16"/>
  <c r="C806" i="16"/>
  <c r="C807" i="16"/>
  <c r="C808" i="16"/>
  <c r="C809" i="16"/>
  <c r="C810" i="16"/>
  <c r="C811" i="16"/>
  <c r="C812" i="16"/>
  <c r="C813" i="16"/>
  <c r="C814" i="16"/>
  <c r="C815" i="16"/>
  <c r="C816" i="16"/>
  <c r="C817" i="16"/>
  <c r="C818" i="16"/>
  <c r="C819" i="16"/>
  <c r="C820" i="16"/>
  <c r="C821" i="16"/>
  <c r="C822" i="16"/>
  <c r="C823" i="16"/>
  <c r="C824" i="16"/>
  <c r="C825" i="16"/>
  <c r="C826" i="16"/>
  <c r="C827" i="16"/>
  <c r="C828" i="16"/>
  <c r="C829" i="16"/>
  <c r="C830" i="16"/>
  <c r="C831" i="16"/>
  <c r="C832" i="16"/>
  <c r="C833" i="16"/>
  <c r="C834" i="16"/>
  <c r="C835" i="16"/>
  <c r="C836" i="16"/>
  <c r="C837" i="16"/>
  <c r="C838" i="16"/>
  <c r="C839" i="16"/>
  <c r="C840" i="16"/>
  <c r="C841" i="16"/>
  <c r="C842" i="16"/>
  <c r="C843" i="16"/>
  <c r="C844" i="16"/>
  <c r="C845" i="16"/>
  <c r="C846" i="16"/>
  <c r="C847" i="16"/>
  <c r="C848" i="16"/>
  <c r="C849" i="16"/>
  <c r="C850" i="16"/>
  <c r="C851" i="16"/>
  <c r="C852" i="16"/>
  <c r="C853" i="16"/>
  <c r="C854" i="16"/>
  <c r="C855" i="16"/>
  <c r="C856" i="16"/>
  <c r="C857" i="16"/>
  <c r="C858" i="16"/>
  <c r="C859" i="16"/>
  <c r="C860" i="16"/>
  <c r="C861" i="16"/>
  <c r="C862" i="16"/>
  <c r="C863" i="16"/>
  <c r="C864" i="16"/>
  <c r="C865" i="16"/>
  <c r="C866" i="16"/>
  <c r="C867" i="16"/>
  <c r="C868" i="16"/>
  <c r="C869" i="16"/>
  <c r="C870" i="16"/>
  <c r="C871" i="16"/>
  <c r="C872" i="16"/>
  <c r="C873" i="16"/>
  <c r="C874" i="16"/>
  <c r="C875" i="16"/>
  <c r="C876" i="16"/>
  <c r="C877" i="16"/>
  <c r="C878" i="16"/>
  <c r="C879" i="16"/>
  <c r="C880" i="16"/>
  <c r="C881" i="16"/>
  <c r="C882" i="16"/>
  <c r="C883" i="16"/>
  <c r="C884" i="16"/>
  <c r="C885" i="16"/>
  <c r="C886" i="16"/>
  <c r="C887" i="16"/>
  <c r="C888" i="16"/>
  <c r="C889" i="16"/>
  <c r="C890" i="16"/>
  <c r="C891" i="16"/>
  <c r="C892" i="16"/>
  <c r="C893" i="16"/>
  <c r="C894" i="16"/>
  <c r="C895" i="16"/>
  <c r="C896" i="16"/>
  <c r="C897" i="16"/>
  <c r="C898" i="16"/>
  <c r="C899" i="16"/>
  <c r="C900" i="16"/>
  <c r="C901" i="16"/>
  <c r="C902" i="16"/>
  <c r="C903" i="16"/>
  <c r="C904" i="16"/>
  <c r="C905" i="16"/>
  <c r="C906" i="16"/>
  <c r="C907" i="16"/>
  <c r="C908" i="16"/>
  <c r="C909" i="16"/>
  <c r="C910" i="16"/>
  <c r="C911" i="16"/>
  <c r="C912" i="16"/>
  <c r="C913" i="16"/>
  <c r="C914" i="16"/>
  <c r="C915" i="16"/>
  <c r="C916" i="16"/>
  <c r="C917" i="16"/>
  <c r="C918" i="16"/>
  <c r="C919" i="16"/>
  <c r="C920" i="16"/>
  <c r="C921" i="16"/>
  <c r="C922" i="16"/>
  <c r="C923" i="16"/>
  <c r="C924" i="16"/>
  <c r="C925" i="16"/>
  <c r="C926" i="16"/>
  <c r="C927" i="16"/>
  <c r="C928" i="16"/>
  <c r="C929" i="16"/>
  <c r="C930" i="16"/>
  <c r="C931" i="16"/>
  <c r="C932" i="16"/>
  <c r="C933" i="16"/>
  <c r="C934" i="16"/>
  <c r="C935" i="16"/>
  <c r="C936" i="16"/>
  <c r="C937" i="16"/>
  <c r="C938" i="16"/>
  <c r="C939" i="16"/>
  <c r="C940" i="16"/>
  <c r="C941" i="16"/>
  <c r="C942" i="16"/>
  <c r="C943" i="16"/>
  <c r="C944" i="16"/>
  <c r="C945" i="16"/>
  <c r="C946" i="16"/>
  <c r="C947" i="16"/>
  <c r="C948" i="16"/>
  <c r="C949" i="16"/>
  <c r="C950" i="16"/>
  <c r="C951" i="16"/>
  <c r="C952" i="16"/>
  <c r="C953" i="16"/>
  <c r="C954" i="16"/>
  <c r="C955" i="16"/>
  <c r="C956" i="16"/>
  <c r="C957" i="16"/>
  <c r="C958" i="16"/>
  <c r="C959" i="16"/>
  <c r="C960" i="16"/>
  <c r="C961" i="16"/>
  <c r="C962" i="16"/>
  <c r="C963" i="16"/>
  <c r="C964" i="16"/>
  <c r="C965" i="16"/>
  <c r="C966" i="16"/>
  <c r="C967" i="16"/>
  <c r="C968" i="16"/>
  <c r="C969" i="16"/>
  <c r="C970" i="16"/>
  <c r="C971" i="16"/>
  <c r="C972" i="16"/>
  <c r="C973" i="16"/>
  <c r="C974" i="16"/>
  <c r="C975" i="16"/>
  <c r="C976" i="16"/>
  <c r="C977" i="16"/>
  <c r="C978" i="16"/>
  <c r="C979" i="16"/>
  <c r="C980" i="16"/>
  <c r="C981" i="16"/>
  <c r="C982" i="16"/>
  <c r="C983" i="16"/>
  <c r="C984" i="16"/>
  <c r="C985" i="16"/>
  <c r="C986" i="16"/>
  <c r="C987" i="16"/>
  <c r="C988" i="16"/>
  <c r="C989" i="16"/>
  <c r="C990" i="16"/>
  <c r="C991" i="16"/>
  <c r="C992" i="16"/>
  <c r="C993" i="16"/>
  <c r="C994" i="16"/>
  <c r="C995" i="16"/>
  <c r="C996" i="16"/>
  <c r="C997" i="16"/>
  <c r="C998" i="16"/>
  <c r="C999" i="16"/>
  <c r="C1000" i="16"/>
  <c r="C1001" i="16"/>
  <c r="C1002" i="16"/>
  <c r="C1003" i="16"/>
  <c r="C1004" i="16"/>
  <c r="C1005" i="16"/>
  <c r="C1006" i="16"/>
  <c r="C1007" i="16"/>
  <c r="C1008" i="16"/>
  <c r="C1009" i="16"/>
  <c r="C1010" i="16"/>
  <c r="C1011" i="16"/>
  <c r="C1012" i="16"/>
  <c r="C1013" i="16"/>
  <c r="C1014" i="16"/>
  <c r="C1015" i="16"/>
  <c r="C1016" i="16"/>
  <c r="C1017" i="16"/>
  <c r="C1018" i="16"/>
  <c r="C1019" i="16"/>
  <c r="C1020" i="16"/>
  <c r="C1021" i="16"/>
  <c r="C1022" i="16"/>
  <c r="C1023" i="16"/>
  <c r="C1024" i="16"/>
  <c r="C1025" i="16"/>
  <c r="C1026" i="16"/>
  <c r="C1027" i="16"/>
  <c r="C1028" i="16"/>
  <c r="C1029" i="16"/>
  <c r="C1030" i="16"/>
  <c r="C1031" i="16"/>
  <c r="C1032" i="16"/>
  <c r="C1033" i="16"/>
  <c r="C1034" i="16"/>
  <c r="C1035" i="16"/>
  <c r="C1036" i="16"/>
  <c r="C1037" i="16"/>
  <c r="C1038" i="16"/>
  <c r="C1039" i="16"/>
  <c r="C1040" i="16"/>
  <c r="C1041" i="16"/>
  <c r="C1042" i="16"/>
  <c r="C1043" i="16"/>
  <c r="C1044" i="16"/>
  <c r="C1045" i="16"/>
  <c r="C1046" i="16"/>
  <c r="C1047" i="16"/>
  <c r="C1048" i="16"/>
  <c r="C1049" i="16"/>
  <c r="C1050" i="16"/>
  <c r="C1051" i="16"/>
  <c r="C1052" i="16"/>
  <c r="C1053" i="16"/>
  <c r="C1054" i="16"/>
  <c r="C1055" i="16"/>
  <c r="C1056" i="16"/>
  <c r="C1057" i="16"/>
  <c r="C1058" i="16"/>
  <c r="C1059" i="16"/>
  <c r="C1060" i="16"/>
  <c r="C1061" i="16"/>
  <c r="C1062" i="16"/>
  <c r="C1063" i="16"/>
  <c r="C1064" i="16"/>
  <c r="C1065" i="16"/>
  <c r="C1066" i="16"/>
  <c r="C1067" i="16"/>
  <c r="C1068" i="16"/>
  <c r="C1069" i="16"/>
  <c r="C1070" i="16"/>
  <c r="C1071" i="16"/>
  <c r="C1072" i="16"/>
  <c r="C1073" i="16"/>
  <c r="C1074" i="16"/>
  <c r="C1075" i="16"/>
  <c r="C1076" i="16"/>
  <c r="C1077" i="16"/>
  <c r="C1078" i="16"/>
  <c r="C1079" i="16"/>
  <c r="C1080" i="16"/>
  <c r="C1081" i="16"/>
  <c r="C1082" i="16"/>
  <c r="C1083" i="16"/>
  <c r="C1084" i="16"/>
  <c r="C1085" i="16"/>
  <c r="C1086" i="16"/>
  <c r="C1087" i="16"/>
  <c r="C1088" i="16"/>
  <c r="C1089" i="16"/>
  <c r="C1090" i="16"/>
  <c r="C1091" i="16"/>
  <c r="C1092" i="16"/>
  <c r="C1093" i="16"/>
  <c r="C1094" i="16"/>
  <c r="C1095" i="16"/>
  <c r="C1096" i="16"/>
  <c r="C1097" i="16"/>
  <c r="C1098" i="16"/>
  <c r="C1099" i="16"/>
  <c r="C1100" i="16"/>
  <c r="C1101" i="16"/>
  <c r="C1102" i="16"/>
  <c r="C1103" i="16"/>
  <c r="C1104" i="16"/>
  <c r="C1105" i="16"/>
  <c r="C1106" i="16"/>
  <c r="C1107" i="16"/>
  <c r="C1108" i="16"/>
  <c r="C1109" i="16"/>
  <c r="C1110" i="16"/>
  <c r="C1111" i="16"/>
  <c r="C1112" i="16"/>
  <c r="C1113" i="16"/>
  <c r="C1114" i="16"/>
  <c r="C1115" i="16"/>
  <c r="C1116" i="16"/>
  <c r="C1117" i="16"/>
  <c r="C1118" i="16"/>
  <c r="C1119" i="16"/>
  <c r="C1120" i="16"/>
  <c r="C1121" i="16"/>
  <c r="C1122" i="16"/>
  <c r="C1123" i="16"/>
  <c r="C1124" i="16"/>
  <c r="C1125" i="16"/>
  <c r="C1126" i="16"/>
  <c r="C1127" i="16"/>
  <c r="C1128" i="16"/>
  <c r="C1129" i="16"/>
  <c r="C1130" i="16"/>
  <c r="C1131" i="16"/>
  <c r="C1132" i="16"/>
  <c r="C1133" i="16"/>
  <c r="C1134" i="16"/>
  <c r="C1135" i="16"/>
  <c r="C1136" i="16"/>
  <c r="C1137" i="16"/>
  <c r="C1138" i="16"/>
  <c r="C1139" i="16"/>
  <c r="C1140" i="16"/>
  <c r="C1141" i="16"/>
  <c r="C1142" i="16"/>
  <c r="C1143" i="16"/>
  <c r="C1144" i="16"/>
  <c r="C1145" i="16"/>
  <c r="C1146" i="16"/>
  <c r="C1147" i="16"/>
  <c r="C1148" i="16"/>
  <c r="C1149" i="16"/>
  <c r="C1150" i="16"/>
  <c r="C1151" i="16"/>
  <c r="C1152" i="16"/>
  <c r="C1153" i="16"/>
  <c r="C1154" i="16"/>
  <c r="C1155" i="16"/>
  <c r="C1156" i="16"/>
  <c r="C1157" i="16"/>
  <c r="C1158" i="16"/>
  <c r="C1159" i="16"/>
  <c r="C1160" i="16"/>
  <c r="C1161" i="16"/>
  <c r="C1162" i="16"/>
  <c r="C1163" i="16"/>
  <c r="C1164" i="16"/>
  <c r="C1165" i="16"/>
  <c r="C1166" i="16"/>
  <c r="C1167" i="16"/>
  <c r="C1168" i="16"/>
  <c r="C1169" i="16"/>
  <c r="C1170" i="16"/>
  <c r="C1171" i="16"/>
  <c r="C1172" i="16"/>
  <c r="C1173" i="16"/>
  <c r="C1174" i="16"/>
  <c r="C1175" i="16"/>
  <c r="C1176" i="16"/>
  <c r="C1177" i="16"/>
  <c r="C1178" i="16"/>
  <c r="C1179" i="16"/>
  <c r="C1180" i="16"/>
  <c r="C1181" i="16"/>
  <c r="C1182" i="16"/>
  <c r="C1183" i="16"/>
  <c r="C1184" i="16"/>
  <c r="C1185" i="16"/>
  <c r="C1186" i="16"/>
  <c r="C1187" i="16"/>
  <c r="C1188" i="16"/>
  <c r="C1189" i="16"/>
  <c r="C1190" i="16"/>
  <c r="C1191" i="16"/>
  <c r="C1192" i="16"/>
  <c r="C1193" i="16"/>
  <c r="C1194" i="16"/>
  <c r="C1195" i="16"/>
  <c r="C1196" i="16"/>
  <c r="C1197" i="16"/>
  <c r="C1198" i="16"/>
  <c r="C1199" i="16"/>
  <c r="C1200" i="16"/>
  <c r="C1201" i="16"/>
  <c r="C1202" i="16"/>
  <c r="C1203" i="16"/>
  <c r="C1204" i="16"/>
  <c r="C1205" i="16"/>
  <c r="C1206" i="16"/>
  <c r="C1207" i="16"/>
  <c r="C1208" i="16"/>
  <c r="C1209" i="16"/>
  <c r="C1210" i="16"/>
  <c r="C1211" i="16"/>
  <c r="C1212" i="16"/>
  <c r="C1213" i="16"/>
  <c r="C1214" i="16"/>
  <c r="C1215" i="16"/>
  <c r="C1216" i="16"/>
  <c r="C1217" i="16"/>
  <c r="C1218" i="16"/>
  <c r="C1219" i="16"/>
  <c r="C1220" i="16"/>
  <c r="C1221" i="16"/>
  <c r="C1222" i="16"/>
  <c r="C1223" i="16"/>
  <c r="C1224" i="16"/>
  <c r="C1225" i="16"/>
  <c r="C1226" i="16"/>
  <c r="C1227" i="16"/>
  <c r="C1228" i="16"/>
  <c r="C1229" i="16"/>
  <c r="C1230" i="16"/>
  <c r="C1231" i="16"/>
  <c r="C1232" i="16"/>
  <c r="C1233" i="16"/>
  <c r="C1234" i="16"/>
  <c r="C1235" i="16"/>
  <c r="C1236" i="16"/>
  <c r="C1237" i="16"/>
  <c r="C1238" i="16"/>
  <c r="C1239" i="16"/>
  <c r="C1240" i="16"/>
  <c r="C1241" i="16"/>
  <c r="C1242" i="16"/>
  <c r="C1243" i="16"/>
  <c r="C1244" i="16"/>
  <c r="C1245" i="16"/>
  <c r="C1246" i="16"/>
  <c r="C1247" i="16"/>
  <c r="C1248" i="16"/>
  <c r="C1249" i="16"/>
  <c r="C1250" i="16"/>
  <c r="C1251" i="16"/>
  <c r="C1252" i="16"/>
  <c r="C1253" i="16"/>
  <c r="C1254" i="16"/>
  <c r="C1255" i="16"/>
  <c r="C1256" i="16"/>
  <c r="C1257" i="16"/>
  <c r="C1258" i="16"/>
  <c r="C1259" i="16"/>
  <c r="C1260" i="16"/>
  <c r="C1261" i="16"/>
  <c r="C1262" i="16"/>
  <c r="C1263" i="16"/>
  <c r="C1264" i="16"/>
  <c r="C1265" i="16"/>
  <c r="C1266" i="16"/>
  <c r="C1267" i="16"/>
  <c r="C1268" i="16"/>
  <c r="C1269" i="16"/>
  <c r="C1270" i="16"/>
  <c r="C1271" i="16"/>
  <c r="C1272" i="16"/>
  <c r="C1273" i="16"/>
  <c r="C1274" i="16"/>
  <c r="C1275" i="16"/>
  <c r="C1276" i="16"/>
  <c r="C1277" i="16"/>
  <c r="C1278" i="16"/>
  <c r="C1279" i="16"/>
  <c r="C1280" i="16"/>
  <c r="C1281" i="16"/>
  <c r="C1282" i="16"/>
  <c r="C1283" i="16"/>
  <c r="C1284" i="16"/>
  <c r="C1285" i="16"/>
  <c r="C1286" i="16"/>
  <c r="C1287" i="16"/>
  <c r="C1288" i="16"/>
  <c r="C1289" i="16"/>
  <c r="C1290" i="16"/>
  <c r="C1291" i="16"/>
  <c r="C1292" i="16"/>
  <c r="C1293" i="16"/>
  <c r="C1294" i="16"/>
  <c r="C1295" i="16"/>
  <c r="C1296" i="16"/>
  <c r="C1297" i="16"/>
  <c r="C1298" i="16"/>
  <c r="C1299" i="16"/>
  <c r="C1300" i="16"/>
  <c r="C1301" i="16"/>
  <c r="C1302" i="16"/>
  <c r="C1303" i="16"/>
  <c r="C1304" i="16"/>
  <c r="C1305" i="16"/>
  <c r="C1306" i="16"/>
  <c r="C1307" i="16"/>
  <c r="C1308" i="16"/>
  <c r="C1309" i="16"/>
  <c r="C1310" i="16"/>
  <c r="C1311" i="16"/>
  <c r="C1312" i="16"/>
  <c r="C1313" i="16"/>
  <c r="C1314" i="16"/>
  <c r="C1315" i="16"/>
  <c r="C1316" i="16"/>
  <c r="C1317" i="16"/>
  <c r="C1318" i="16"/>
  <c r="C1319" i="16"/>
  <c r="C1320" i="16"/>
  <c r="C1321" i="16"/>
  <c r="C1322" i="16"/>
  <c r="C1323" i="16"/>
  <c r="C1324" i="16"/>
  <c r="C1325" i="16"/>
  <c r="C1326" i="16"/>
  <c r="C1327" i="16"/>
  <c r="C1328" i="16"/>
  <c r="C1329" i="16"/>
  <c r="C1330" i="16"/>
  <c r="C1331" i="16"/>
  <c r="C1332" i="16"/>
  <c r="C1333" i="16"/>
  <c r="C1334" i="16"/>
  <c r="C1335" i="16"/>
  <c r="C1336" i="16"/>
  <c r="C1337" i="16"/>
  <c r="C1338" i="16"/>
  <c r="C1339" i="16"/>
  <c r="C1340" i="16"/>
  <c r="C1341" i="16"/>
  <c r="C1342" i="16"/>
  <c r="C1343" i="16"/>
  <c r="C1344" i="16"/>
  <c r="C1345" i="16"/>
  <c r="C1346" i="16"/>
  <c r="C1347" i="16"/>
  <c r="C1348" i="16"/>
  <c r="C1349" i="16"/>
  <c r="C1350" i="16"/>
  <c r="C1351" i="16"/>
  <c r="C1352" i="16"/>
  <c r="C1353" i="16"/>
  <c r="C1354" i="16"/>
  <c r="C1355" i="16"/>
  <c r="C1356" i="16"/>
  <c r="C1357" i="16"/>
  <c r="C1358" i="16"/>
  <c r="C1359" i="16"/>
  <c r="C1360" i="16"/>
  <c r="C1361" i="16"/>
  <c r="C1362" i="16"/>
  <c r="C1363" i="16"/>
  <c r="C1364" i="16"/>
  <c r="C1365" i="16"/>
  <c r="C1366" i="16"/>
  <c r="C1367" i="16"/>
  <c r="C1368" i="16"/>
  <c r="C1369" i="16"/>
  <c r="C1370" i="16"/>
  <c r="C1371" i="16"/>
  <c r="C1372" i="16"/>
  <c r="C1373" i="16"/>
  <c r="C1374" i="16"/>
  <c r="C1375" i="16"/>
  <c r="C1376" i="16"/>
  <c r="C1377" i="16"/>
  <c r="C1378" i="16"/>
  <c r="C1379" i="16"/>
  <c r="C1380" i="16"/>
  <c r="C1381" i="16"/>
  <c r="C1382" i="16"/>
  <c r="C1383" i="16"/>
  <c r="C1384" i="16"/>
  <c r="C1385" i="16"/>
  <c r="C1386" i="16"/>
  <c r="C1387" i="16"/>
  <c r="C1388" i="16"/>
  <c r="C1389" i="16"/>
  <c r="C1390" i="16"/>
  <c r="C1391" i="16"/>
  <c r="C1392" i="16"/>
  <c r="C1393" i="16"/>
  <c r="C1394" i="16"/>
  <c r="C1395" i="16"/>
  <c r="C1396" i="16"/>
  <c r="C1397" i="16"/>
  <c r="C1398" i="16"/>
  <c r="C1399" i="16"/>
  <c r="C1400" i="16"/>
  <c r="C1401" i="16"/>
  <c r="C1402" i="16"/>
  <c r="C1403" i="16"/>
  <c r="C1404" i="16"/>
  <c r="C1405" i="16"/>
  <c r="C1406" i="16"/>
  <c r="C1407" i="16"/>
  <c r="C1408" i="16"/>
  <c r="C1409" i="16"/>
  <c r="C1410" i="16"/>
  <c r="C1411" i="16"/>
  <c r="C1412" i="16"/>
  <c r="C1413" i="16"/>
  <c r="C1414" i="16"/>
  <c r="C1415" i="16"/>
  <c r="C1416" i="16"/>
  <c r="C1417" i="16"/>
  <c r="C1418" i="16"/>
  <c r="C1419" i="16"/>
  <c r="C1420" i="16"/>
  <c r="C1421" i="16"/>
  <c r="C1422" i="16"/>
  <c r="C1423" i="16"/>
  <c r="C1424" i="16"/>
  <c r="C1425" i="16"/>
  <c r="C1426" i="16"/>
  <c r="C1427" i="16"/>
  <c r="C1428" i="16"/>
  <c r="C1429" i="16"/>
  <c r="C1430" i="16"/>
  <c r="C1431" i="16"/>
  <c r="C1432" i="16"/>
  <c r="C1433" i="16"/>
  <c r="C1434" i="16"/>
  <c r="C1435" i="16"/>
  <c r="C1436" i="16"/>
  <c r="C1437" i="16"/>
  <c r="C1438" i="16"/>
  <c r="C1439" i="16"/>
  <c r="C1440" i="16"/>
  <c r="C1441" i="16"/>
  <c r="C1442" i="16"/>
  <c r="C1443" i="16"/>
  <c r="C1444" i="16"/>
  <c r="C1445" i="16"/>
  <c r="C1446" i="16"/>
  <c r="C1447" i="16"/>
  <c r="C1448" i="16"/>
  <c r="C1449" i="16"/>
  <c r="C1450" i="16"/>
  <c r="C1451" i="16"/>
  <c r="C1452" i="16"/>
  <c r="C1453" i="16"/>
  <c r="C1454" i="16"/>
  <c r="C1455" i="16"/>
  <c r="C1456" i="16"/>
  <c r="C1457" i="16"/>
  <c r="C1458" i="16"/>
  <c r="C1459" i="16"/>
  <c r="C1460" i="16"/>
  <c r="C1461" i="16"/>
  <c r="C1462" i="16"/>
  <c r="C1463" i="16"/>
  <c r="C1464" i="16"/>
  <c r="C1465" i="16"/>
  <c r="C1466" i="16"/>
  <c r="C1467" i="16"/>
  <c r="C1468" i="16"/>
  <c r="C1469" i="16"/>
  <c r="C1470" i="16"/>
  <c r="C1471" i="16"/>
  <c r="C1472" i="16"/>
  <c r="C1473" i="16"/>
  <c r="C1474" i="16"/>
  <c r="C1475" i="16"/>
  <c r="C1476" i="16"/>
  <c r="C1477" i="16"/>
  <c r="C1478" i="16"/>
  <c r="C1479" i="16"/>
  <c r="C1480" i="16"/>
  <c r="C1481" i="16"/>
  <c r="C1482" i="16"/>
  <c r="C1483" i="16"/>
  <c r="C1484" i="16"/>
  <c r="C1485" i="16"/>
  <c r="C1486" i="16"/>
  <c r="C1487" i="16"/>
  <c r="C1488" i="16"/>
  <c r="C1489" i="16"/>
  <c r="C1490" i="16"/>
  <c r="C1491" i="16"/>
  <c r="C1492" i="16"/>
  <c r="C1493" i="16"/>
  <c r="C1494" i="16"/>
  <c r="C1495" i="16"/>
  <c r="C1496" i="16"/>
  <c r="C1497" i="16"/>
  <c r="C1498" i="16"/>
  <c r="C1499" i="16"/>
  <c r="C1500" i="16"/>
  <c r="C1501" i="16"/>
  <c r="C1502" i="16"/>
  <c r="C1503" i="16"/>
  <c r="C1504" i="16"/>
  <c r="C1505" i="16"/>
  <c r="C1506" i="16"/>
  <c r="C1507" i="16"/>
  <c r="C1508" i="16"/>
  <c r="C1509" i="16"/>
  <c r="C1510" i="16"/>
  <c r="C1511" i="16"/>
  <c r="C1512" i="16"/>
  <c r="C1513" i="16"/>
  <c r="C1514" i="16"/>
  <c r="C1515" i="16"/>
  <c r="C1516" i="16"/>
  <c r="C1517" i="16"/>
  <c r="C1518" i="16"/>
  <c r="C1519" i="16"/>
  <c r="C1520" i="16"/>
  <c r="C1521" i="16"/>
  <c r="C1522" i="16"/>
  <c r="C1523" i="16"/>
  <c r="C1524" i="16"/>
  <c r="C1525" i="16"/>
  <c r="C1526" i="16"/>
  <c r="C1527" i="16"/>
  <c r="C1528" i="16"/>
  <c r="C1529" i="16"/>
  <c r="C1530" i="16"/>
  <c r="C1531" i="16"/>
  <c r="C1532" i="16"/>
  <c r="C1533" i="16"/>
  <c r="C1534" i="16"/>
  <c r="C1535" i="16"/>
  <c r="C1536" i="16"/>
  <c r="C1537" i="16"/>
  <c r="C1538" i="16"/>
  <c r="C1539" i="16"/>
  <c r="C1540" i="16"/>
  <c r="C1541" i="16"/>
  <c r="C1542" i="16"/>
  <c r="C1543" i="16"/>
  <c r="C1544" i="16"/>
  <c r="C1545" i="16"/>
  <c r="C1546" i="16"/>
  <c r="C1547" i="16"/>
  <c r="C1548" i="16"/>
  <c r="C1549" i="16"/>
  <c r="C1550" i="16"/>
  <c r="C1551" i="16"/>
  <c r="C1552" i="16"/>
  <c r="C1553" i="16"/>
  <c r="C1554" i="16"/>
  <c r="C1555" i="16"/>
  <c r="C1556" i="16"/>
  <c r="C1557" i="16"/>
  <c r="C1558" i="16"/>
  <c r="C1559" i="16"/>
  <c r="C1560" i="16"/>
  <c r="C1561" i="16"/>
  <c r="C1562" i="16"/>
  <c r="C1563" i="16"/>
  <c r="C1564" i="16"/>
  <c r="C1565" i="16"/>
  <c r="C1566" i="16"/>
  <c r="C1567" i="16"/>
  <c r="C1568" i="16"/>
  <c r="C1569" i="16"/>
  <c r="C1570" i="16"/>
  <c r="C1571" i="16"/>
  <c r="C1572" i="16"/>
  <c r="C1573" i="16"/>
  <c r="C1574" i="16"/>
  <c r="C1575" i="16"/>
  <c r="C1576" i="16"/>
  <c r="C1577" i="16"/>
  <c r="C1578" i="16"/>
  <c r="C1579" i="16"/>
  <c r="C1580" i="16"/>
  <c r="C1581" i="16"/>
  <c r="C1582" i="16"/>
  <c r="C1583" i="16"/>
  <c r="C1584" i="16"/>
  <c r="C1585" i="16"/>
  <c r="C1586" i="16"/>
  <c r="C1587" i="16"/>
  <c r="C1588" i="16"/>
  <c r="C1589" i="16"/>
  <c r="C1590" i="16"/>
  <c r="C1591" i="16"/>
  <c r="C1592" i="16"/>
  <c r="C1593" i="16"/>
  <c r="C1594" i="16"/>
  <c r="C1595" i="16"/>
  <c r="C1596" i="16"/>
  <c r="C1597" i="16"/>
  <c r="C1598" i="16"/>
  <c r="C1599" i="16"/>
  <c r="C1600" i="16"/>
  <c r="C1601" i="16"/>
  <c r="C1602" i="16"/>
  <c r="C1603" i="16"/>
  <c r="C1604" i="16"/>
  <c r="C1605" i="16"/>
  <c r="C1606" i="16"/>
  <c r="C1607" i="16"/>
  <c r="C1608" i="16"/>
  <c r="C1609" i="16"/>
  <c r="C1610" i="16"/>
  <c r="C1611" i="16"/>
  <c r="C1612" i="16"/>
  <c r="C1613" i="16"/>
  <c r="C1614" i="16"/>
  <c r="C1615" i="16"/>
  <c r="C1616" i="16"/>
  <c r="C1617" i="16"/>
  <c r="C1618" i="16"/>
  <c r="C1619" i="16"/>
  <c r="C1620" i="16"/>
  <c r="C1621" i="16"/>
  <c r="C1622" i="16"/>
  <c r="C1623" i="16"/>
  <c r="C1624" i="16"/>
  <c r="C1625" i="16"/>
  <c r="C1626" i="16"/>
  <c r="C1627" i="16"/>
  <c r="C1628" i="16"/>
  <c r="C1629" i="16"/>
  <c r="C1630" i="16"/>
  <c r="C1631" i="16"/>
  <c r="C1632" i="16"/>
  <c r="C1633" i="16"/>
  <c r="C1634" i="16"/>
  <c r="C1635" i="16"/>
  <c r="C1636" i="16"/>
  <c r="C1637" i="16"/>
  <c r="C1638" i="16"/>
  <c r="C1639" i="16"/>
  <c r="C1640" i="16"/>
  <c r="C1641" i="16"/>
  <c r="C1642" i="16"/>
  <c r="C1643" i="16"/>
  <c r="C1644" i="16"/>
  <c r="C1645" i="16"/>
  <c r="C1646" i="16"/>
  <c r="C1647" i="16"/>
  <c r="C1648" i="16"/>
  <c r="C1649" i="16"/>
  <c r="C1650" i="16"/>
  <c r="C1651" i="16"/>
  <c r="C1652" i="16"/>
  <c r="C1653" i="16"/>
  <c r="C1654" i="16"/>
  <c r="C1655" i="16"/>
  <c r="C1656" i="16"/>
  <c r="C1657" i="16"/>
  <c r="C1658" i="16"/>
  <c r="C1659" i="16"/>
  <c r="C1660" i="16"/>
  <c r="C1661" i="16"/>
  <c r="C1662" i="16"/>
  <c r="C1663" i="16"/>
  <c r="C1664" i="16"/>
  <c r="C1665" i="16"/>
  <c r="C1666" i="16"/>
  <c r="C1667" i="16"/>
  <c r="C1668" i="16"/>
  <c r="C1669" i="16"/>
  <c r="C1670" i="16"/>
  <c r="C1671" i="16"/>
  <c r="C1672" i="16"/>
  <c r="C1673" i="16"/>
  <c r="C1674" i="16"/>
  <c r="C1675" i="16"/>
  <c r="C1676" i="16"/>
  <c r="C1677" i="16"/>
  <c r="C1678" i="16"/>
  <c r="C1679" i="16"/>
  <c r="C1680" i="16"/>
  <c r="C1681" i="16"/>
  <c r="C1682" i="16"/>
  <c r="C1683" i="16"/>
  <c r="C1684" i="16"/>
  <c r="C1685" i="16"/>
  <c r="C1686" i="16"/>
  <c r="C1687" i="16"/>
  <c r="C1688" i="16"/>
  <c r="C1689" i="16"/>
  <c r="C1690" i="16"/>
  <c r="C1691" i="16"/>
  <c r="C1692" i="16"/>
  <c r="C1693" i="16"/>
  <c r="C1694" i="16"/>
  <c r="C1695" i="16"/>
  <c r="C1696" i="16"/>
  <c r="C1697" i="16"/>
  <c r="C1698" i="16"/>
  <c r="C1699" i="16"/>
  <c r="C1700" i="16"/>
  <c r="C1701" i="16"/>
  <c r="C1702" i="16"/>
  <c r="C1703" i="16"/>
  <c r="C1704" i="16"/>
  <c r="C1705" i="16"/>
  <c r="C1706" i="16"/>
  <c r="C1707" i="16"/>
  <c r="C1708" i="16"/>
  <c r="C1709" i="16"/>
  <c r="C1710" i="16"/>
  <c r="C1711" i="16"/>
  <c r="C1712" i="16"/>
  <c r="C1713" i="16"/>
  <c r="C1714" i="16"/>
  <c r="C1715" i="16"/>
  <c r="C1716" i="16"/>
  <c r="C1717" i="16"/>
  <c r="C1718" i="16"/>
  <c r="C1719" i="16"/>
  <c r="C1720" i="16"/>
  <c r="C1721" i="16"/>
  <c r="C1722" i="16"/>
  <c r="C1723" i="16"/>
  <c r="C1724" i="16"/>
  <c r="C1725" i="16"/>
  <c r="C1726" i="16"/>
  <c r="C1727" i="16"/>
  <c r="C1728" i="16"/>
  <c r="C1729" i="16"/>
  <c r="C1730" i="16"/>
  <c r="C1731" i="16"/>
  <c r="C1732" i="16"/>
  <c r="C1733" i="16"/>
  <c r="C1734" i="16"/>
  <c r="C1735" i="16"/>
  <c r="C1736" i="16"/>
  <c r="C1737" i="16"/>
  <c r="C1738" i="16"/>
  <c r="C1739" i="16"/>
  <c r="C1740" i="16"/>
  <c r="C1741" i="16"/>
  <c r="C1742" i="16"/>
  <c r="C1743" i="16"/>
  <c r="C1744" i="16"/>
  <c r="C1745" i="16"/>
  <c r="C1746" i="16"/>
  <c r="C1747" i="16"/>
  <c r="C1748" i="16"/>
  <c r="C1749" i="16"/>
  <c r="C1750" i="16"/>
  <c r="C1751" i="16"/>
  <c r="C1752" i="16"/>
  <c r="C1753" i="16"/>
  <c r="C1754" i="16"/>
  <c r="C1755" i="16"/>
  <c r="C1756" i="16"/>
  <c r="C1757" i="16"/>
  <c r="C1758" i="16"/>
  <c r="C1759" i="16"/>
  <c r="C1760" i="16"/>
  <c r="C1761" i="16"/>
  <c r="C1762" i="16"/>
  <c r="C1763" i="16"/>
  <c r="C1764" i="16"/>
  <c r="C1765" i="16"/>
  <c r="C1766" i="16"/>
  <c r="C1767" i="16"/>
  <c r="C1768" i="16"/>
  <c r="C1769" i="16"/>
  <c r="C1770" i="16"/>
  <c r="C1771" i="16"/>
  <c r="C1772" i="16"/>
  <c r="C1773" i="16"/>
  <c r="C1774" i="16"/>
  <c r="C1775" i="16"/>
  <c r="C1776" i="16"/>
  <c r="C1777" i="16"/>
  <c r="C1778" i="16"/>
  <c r="C1779" i="16"/>
  <c r="C1780" i="16"/>
  <c r="C1781" i="16"/>
  <c r="C1782" i="16"/>
  <c r="C1783" i="16"/>
  <c r="C1784" i="16"/>
  <c r="C1785" i="16"/>
  <c r="C1786" i="16"/>
  <c r="C1787" i="16"/>
  <c r="C1788" i="16"/>
  <c r="C1789" i="16"/>
  <c r="C1790" i="16"/>
  <c r="C1791" i="16"/>
  <c r="C1792" i="16"/>
  <c r="C1793" i="16"/>
  <c r="C1794" i="16"/>
  <c r="C1795" i="16"/>
  <c r="C1796" i="16"/>
  <c r="C1797" i="16"/>
  <c r="C1798" i="16"/>
  <c r="C1799" i="16"/>
  <c r="C1800" i="16"/>
  <c r="C1801" i="16"/>
  <c r="C1802" i="16"/>
  <c r="C1803" i="16"/>
  <c r="C1804" i="16"/>
  <c r="C1805" i="16"/>
  <c r="C1806" i="16"/>
  <c r="C1807" i="16"/>
  <c r="C1808" i="16"/>
  <c r="C1809" i="16"/>
  <c r="C1810" i="16"/>
  <c r="C1811" i="16"/>
  <c r="C1812" i="16"/>
  <c r="C1813" i="16"/>
  <c r="C1814" i="16"/>
  <c r="C1815" i="16"/>
  <c r="C1816" i="16"/>
  <c r="C1817" i="16"/>
  <c r="C1818" i="16"/>
  <c r="C1819" i="16"/>
  <c r="C1820" i="16"/>
  <c r="C1821" i="16"/>
  <c r="C1822" i="16"/>
  <c r="C1823" i="16"/>
  <c r="C1824" i="16"/>
  <c r="C1825" i="16"/>
  <c r="C1826" i="16"/>
  <c r="C1827" i="16"/>
  <c r="C1828" i="16"/>
  <c r="C1829" i="16"/>
  <c r="C1830" i="16"/>
  <c r="C1831" i="16"/>
  <c r="C1832" i="16"/>
  <c r="C1833" i="16"/>
  <c r="C1834" i="16"/>
  <c r="C1835" i="16"/>
  <c r="C1836" i="16"/>
  <c r="C1837" i="16"/>
  <c r="C1838" i="16"/>
  <c r="C1839" i="16"/>
  <c r="C1840" i="16"/>
  <c r="C1841" i="16"/>
  <c r="C1842" i="16"/>
  <c r="C1843" i="16"/>
  <c r="C1844" i="16"/>
  <c r="C1845" i="16"/>
  <c r="C1846" i="16"/>
  <c r="C1847" i="16"/>
  <c r="C1848" i="16"/>
  <c r="C1849" i="16"/>
  <c r="C1850" i="16"/>
  <c r="C1851" i="16"/>
  <c r="C1852" i="16"/>
  <c r="C1853" i="16"/>
  <c r="C1854" i="16"/>
  <c r="C1855" i="16"/>
  <c r="C1856" i="16"/>
  <c r="C1857" i="16"/>
  <c r="C1858" i="16"/>
  <c r="C1859" i="16"/>
  <c r="C1860" i="16"/>
  <c r="C1861" i="16"/>
  <c r="C1862" i="16"/>
  <c r="C1863" i="16"/>
  <c r="C1864" i="16"/>
  <c r="C1865" i="16"/>
  <c r="C1866" i="16"/>
  <c r="C1867" i="16"/>
  <c r="C1868" i="16"/>
  <c r="C1869" i="16"/>
  <c r="C1870" i="16"/>
  <c r="C1871" i="16"/>
  <c r="C1872" i="16"/>
  <c r="C1873" i="16"/>
  <c r="C1874" i="16"/>
  <c r="C1875" i="16"/>
  <c r="C1876" i="16"/>
  <c r="C1877" i="16"/>
  <c r="C1878" i="16"/>
  <c r="C1879" i="16"/>
  <c r="C1880" i="16"/>
  <c r="C1881" i="16"/>
  <c r="C1882" i="16"/>
  <c r="C1883" i="16"/>
  <c r="C1884" i="16"/>
  <c r="C1885" i="16"/>
  <c r="C1886" i="16"/>
  <c r="C1887" i="16"/>
  <c r="C1888" i="16"/>
  <c r="C1889" i="16"/>
  <c r="C1890" i="16"/>
  <c r="C1891" i="16"/>
  <c r="C1892" i="16"/>
  <c r="C1893" i="16"/>
  <c r="C1894" i="16"/>
  <c r="C1895" i="16"/>
  <c r="C1896" i="16"/>
  <c r="C1897" i="16"/>
  <c r="C1898" i="16"/>
  <c r="C1899" i="16"/>
  <c r="C1900" i="16"/>
  <c r="C1901" i="16"/>
  <c r="C1902" i="16"/>
  <c r="C1903" i="16"/>
  <c r="C1904" i="16"/>
  <c r="C1905" i="16"/>
  <c r="C1906" i="16"/>
  <c r="C1907" i="16"/>
  <c r="C1908" i="16"/>
  <c r="C1909" i="16"/>
  <c r="C1910" i="16"/>
  <c r="C1911" i="16"/>
  <c r="C1912" i="16"/>
  <c r="C1913" i="16"/>
  <c r="C1914" i="16"/>
  <c r="C1915" i="16"/>
  <c r="C1916" i="16"/>
  <c r="C1917" i="16"/>
  <c r="C1918" i="16"/>
  <c r="C1919" i="16"/>
  <c r="C1920" i="16"/>
  <c r="C1921" i="16"/>
  <c r="C1922" i="16"/>
  <c r="C1923" i="16"/>
  <c r="C1924" i="16"/>
  <c r="C1925" i="16"/>
  <c r="C1926" i="16"/>
  <c r="C1927" i="16"/>
  <c r="C1928" i="16"/>
  <c r="C1929" i="16"/>
  <c r="C1930" i="16"/>
  <c r="C1931" i="16"/>
  <c r="C1932" i="16"/>
  <c r="C1933" i="16"/>
  <c r="C1934" i="16"/>
  <c r="C1935" i="16"/>
  <c r="C1936" i="16"/>
  <c r="C1937" i="16"/>
  <c r="C1938" i="16"/>
  <c r="C1939" i="16"/>
  <c r="C1940" i="16"/>
  <c r="C1941" i="16"/>
  <c r="C1942" i="16"/>
  <c r="C1943" i="16"/>
  <c r="C1944" i="16"/>
  <c r="C1945" i="16"/>
  <c r="C1946" i="16"/>
  <c r="C1947" i="16"/>
  <c r="C1948" i="16"/>
  <c r="C1949" i="16"/>
  <c r="C1950" i="16"/>
  <c r="C1951" i="16"/>
  <c r="C1952" i="16"/>
  <c r="C1953" i="16"/>
  <c r="C1954" i="16"/>
  <c r="C1955" i="16"/>
  <c r="C1956" i="16"/>
  <c r="C1957" i="16"/>
  <c r="C1958" i="16"/>
  <c r="C1959" i="16"/>
  <c r="C1960" i="16"/>
  <c r="C1961" i="16"/>
  <c r="C1962" i="16"/>
  <c r="C1963" i="16"/>
  <c r="C1964" i="16"/>
  <c r="C1965" i="16"/>
  <c r="C1966" i="16"/>
  <c r="C1967" i="16"/>
  <c r="C1968" i="16"/>
  <c r="C1969" i="16"/>
  <c r="C1970" i="16"/>
  <c r="C1971" i="16"/>
  <c r="C1972" i="16"/>
  <c r="C1973" i="16"/>
  <c r="C1974" i="16"/>
  <c r="C1975" i="16"/>
  <c r="C1976" i="16"/>
  <c r="C1977" i="16"/>
  <c r="C1978" i="16"/>
  <c r="C1979" i="16"/>
  <c r="C1980" i="16"/>
  <c r="C1981" i="16"/>
  <c r="C1982" i="16"/>
  <c r="C1983" i="16"/>
  <c r="C1984" i="16"/>
  <c r="C1985" i="16"/>
  <c r="C1986" i="16"/>
  <c r="C1987" i="16"/>
  <c r="C1988" i="16"/>
  <c r="C1989" i="16"/>
  <c r="C1990" i="16"/>
  <c r="C1991" i="16"/>
  <c r="C1992" i="16"/>
  <c r="C1993" i="16"/>
  <c r="C1994" i="16"/>
  <c r="C1995" i="16"/>
  <c r="C1996" i="16"/>
  <c r="C1997" i="16"/>
  <c r="C1998" i="16"/>
  <c r="C1999" i="16"/>
  <c r="C2000" i="16"/>
  <c r="C2001" i="16"/>
  <c r="C2002" i="16"/>
  <c r="C2003" i="16"/>
  <c r="C2004" i="16"/>
  <c r="C2005" i="16"/>
  <c r="C2006" i="16"/>
  <c r="C2007" i="16"/>
  <c r="C2008" i="16"/>
  <c r="C2009" i="16"/>
  <c r="C2010" i="16"/>
  <c r="C2011" i="16"/>
  <c r="C2012" i="16"/>
  <c r="C2013" i="16"/>
  <c r="C2014" i="16"/>
  <c r="C2015" i="16"/>
  <c r="C2016" i="16"/>
  <c r="C2017" i="16"/>
  <c r="C2018" i="16"/>
  <c r="C2019" i="16"/>
  <c r="C2020" i="16"/>
  <c r="C2021" i="16"/>
  <c r="C2022" i="16"/>
  <c r="C2023" i="16"/>
  <c r="C2024" i="16"/>
  <c r="C2025" i="16"/>
  <c r="C2026" i="16"/>
  <c r="C2027" i="16"/>
  <c r="C2028" i="16"/>
  <c r="C2029" i="16"/>
  <c r="C2030" i="16"/>
  <c r="C2031" i="16"/>
  <c r="C2032" i="16"/>
  <c r="C2033" i="16"/>
  <c r="C2034" i="16"/>
  <c r="C2035" i="16"/>
  <c r="C2036" i="16"/>
  <c r="C2037" i="16"/>
  <c r="C2038" i="16"/>
  <c r="C2039" i="16"/>
  <c r="C2040" i="16"/>
  <c r="C2041" i="16"/>
  <c r="C2042" i="16"/>
  <c r="C2043" i="16"/>
  <c r="C2044" i="16"/>
  <c r="C2045" i="16"/>
  <c r="C2046" i="16"/>
  <c r="C2047" i="16"/>
  <c r="C2048" i="16"/>
  <c r="C2049" i="16"/>
  <c r="C2050" i="16"/>
  <c r="C2051" i="16"/>
  <c r="C2052" i="16"/>
  <c r="C2053" i="16"/>
  <c r="C2054" i="16"/>
  <c r="C2055" i="16"/>
  <c r="C2056" i="16"/>
  <c r="C2057" i="16"/>
  <c r="C2058" i="16"/>
  <c r="C2059" i="16"/>
  <c r="C2060" i="16"/>
  <c r="C2061" i="16"/>
  <c r="C2062" i="16"/>
  <c r="C2063" i="16"/>
  <c r="C2064" i="16"/>
  <c r="C2065" i="16"/>
  <c r="C2066" i="16"/>
  <c r="C2067" i="16"/>
  <c r="C2068" i="16"/>
  <c r="C2069" i="16"/>
  <c r="C2070" i="16"/>
  <c r="C2071" i="16"/>
  <c r="C2072" i="16"/>
  <c r="C2073" i="16"/>
  <c r="C2074" i="16"/>
  <c r="C2075" i="16"/>
  <c r="C2076" i="16"/>
  <c r="C2077" i="16"/>
  <c r="C2078" i="16"/>
  <c r="C2079" i="16"/>
  <c r="C2080" i="16"/>
  <c r="C2081" i="16"/>
  <c r="C2082" i="16"/>
  <c r="C2083" i="16"/>
  <c r="C2084" i="16"/>
  <c r="C2085" i="16"/>
  <c r="C2086" i="16"/>
  <c r="C2087" i="16"/>
  <c r="C2088" i="16"/>
  <c r="C2089" i="16"/>
  <c r="C2090" i="16"/>
  <c r="C2091" i="16"/>
  <c r="C2092" i="16"/>
  <c r="C2093" i="16"/>
  <c r="C2094" i="16"/>
  <c r="C2095" i="16"/>
  <c r="C2096" i="16"/>
  <c r="C2097" i="16"/>
  <c r="C2098" i="16"/>
  <c r="C2099" i="16"/>
  <c r="C2100" i="16"/>
  <c r="C2101" i="16"/>
  <c r="C2102" i="16"/>
  <c r="C2103" i="16"/>
  <c r="C2104" i="16"/>
  <c r="C2105" i="16"/>
  <c r="C2106" i="16"/>
  <c r="C2107" i="16"/>
  <c r="C2108" i="16"/>
  <c r="C2109" i="16"/>
  <c r="C2110" i="16"/>
  <c r="C2111" i="16"/>
  <c r="C2112" i="16"/>
  <c r="C2113" i="16"/>
  <c r="C2114" i="16"/>
  <c r="C2115" i="16"/>
  <c r="C2116" i="16"/>
  <c r="C2117" i="16"/>
  <c r="C2118" i="16"/>
  <c r="C2119" i="16"/>
  <c r="C2120" i="16"/>
  <c r="C2121" i="16"/>
  <c r="C2122" i="16"/>
  <c r="C2123" i="16"/>
  <c r="C2124" i="16"/>
  <c r="C2125" i="16"/>
  <c r="C2126" i="16"/>
  <c r="C2127" i="16"/>
  <c r="C2128" i="16"/>
  <c r="C2129" i="16"/>
  <c r="C2130" i="16"/>
  <c r="C2131" i="16"/>
  <c r="C2132" i="16"/>
  <c r="C2133" i="16"/>
  <c r="C2134" i="16"/>
  <c r="C2135" i="16"/>
  <c r="C2136" i="16"/>
  <c r="C2137" i="16"/>
  <c r="C2138" i="16"/>
  <c r="C2139" i="16"/>
  <c r="C2140" i="16"/>
  <c r="C2141" i="16"/>
  <c r="C2142" i="16"/>
  <c r="C2143" i="16"/>
  <c r="C2144" i="16"/>
  <c r="C2145" i="16"/>
  <c r="C2146" i="16"/>
  <c r="C2147" i="16"/>
  <c r="C2148" i="16"/>
  <c r="C2149" i="16"/>
  <c r="C2150" i="16"/>
  <c r="C2151" i="16"/>
  <c r="C2152" i="16"/>
  <c r="C2153" i="16"/>
  <c r="C2154" i="16"/>
  <c r="C2155" i="16"/>
  <c r="C2156" i="16"/>
  <c r="C2157" i="16"/>
  <c r="C2158" i="16"/>
  <c r="C2159" i="16"/>
  <c r="C2160" i="16"/>
  <c r="C2161" i="16"/>
  <c r="C2162" i="16"/>
  <c r="C2163" i="16"/>
  <c r="C2164" i="16"/>
  <c r="C2165" i="16"/>
  <c r="C2166" i="16"/>
  <c r="C2167" i="16"/>
  <c r="C2168" i="16"/>
  <c r="C2169" i="16"/>
  <c r="C2170" i="16"/>
  <c r="C2171" i="16"/>
  <c r="C2172" i="16"/>
  <c r="C2173" i="16"/>
  <c r="C2174" i="16"/>
  <c r="C2175" i="16"/>
  <c r="C2176" i="16"/>
  <c r="C2177" i="16"/>
  <c r="C2178" i="16"/>
  <c r="C2179" i="16"/>
  <c r="C2180" i="16"/>
  <c r="C2181" i="16"/>
  <c r="C2182" i="16"/>
  <c r="C2183" i="16"/>
  <c r="C2184" i="16"/>
  <c r="C2185" i="16"/>
  <c r="C2186" i="16"/>
  <c r="C2187" i="16"/>
  <c r="C2188" i="16"/>
  <c r="C2189" i="16"/>
  <c r="C2190" i="16"/>
  <c r="C2191" i="16"/>
  <c r="C2192" i="16"/>
  <c r="C2193" i="16"/>
  <c r="C2194" i="16"/>
  <c r="C2195" i="16"/>
  <c r="C2196" i="16"/>
  <c r="C2197" i="16"/>
  <c r="C2198" i="16"/>
  <c r="C2199" i="16"/>
  <c r="C2200" i="16"/>
  <c r="C2201" i="16"/>
  <c r="C2202" i="16"/>
  <c r="C2203" i="16"/>
  <c r="C2204" i="16"/>
  <c r="C2205" i="16"/>
  <c r="C2206" i="16"/>
  <c r="C2207" i="16"/>
  <c r="C2208" i="16"/>
  <c r="C2209" i="16"/>
  <c r="C2210" i="16"/>
  <c r="C2211" i="16"/>
  <c r="C2212" i="16"/>
  <c r="C2213" i="16"/>
  <c r="C2214" i="16"/>
  <c r="C2215" i="16"/>
  <c r="C2216" i="16"/>
  <c r="C2217" i="16"/>
  <c r="C2218" i="16"/>
  <c r="C2219" i="16"/>
  <c r="C2220" i="16"/>
  <c r="C2221" i="16"/>
  <c r="C2222" i="16"/>
  <c r="C2223" i="16"/>
  <c r="C2224" i="16"/>
  <c r="C2225" i="16"/>
  <c r="C2226" i="16"/>
  <c r="C2227" i="16"/>
  <c r="C2228" i="16"/>
  <c r="C2229" i="16"/>
  <c r="C2230" i="16"/>
  <c r="C2231" i="16"/>
  <c r="C2232" i="16"/>
  <c r="C2233" i="16"/>
  <c r="C2234" i="16"/>
  <c r="C2235" i="16"/>
  <c r="C2236" i="16"/>
  <c r="C2237" i="16"/>
  <c r="C2238" i="16"/>
  <c r="C2239" i="16"/>
  <c r="C2240" i="16"/>
  <c r="C2241" i="16"/>
  <c r="C2242" i="16"/>
  <c r="C2243" i="16"/>
  <c r="C2244" i="16"/>
  <c r="C2245" i="16"/>
  <c r="C2246" i="16"/>
  <c r="C2247" i="16"/>
  <c r="C2248" i="16"/>
  <c r="C2249" i="16"/>
  <c r="C2250" i="16"/>
  <c r="C2251" i="16"/>
  <c r="C2252" i="16"/>
  <c r="C2253" i="16"/>
  <c r="C2254" i="16"/>
  <c r="C2255" i="16"/>
  <c r="C2256" i="16"/>
  <c r="C2257" i="16"/>
  <c r="C2258" i="16"/>
  <c r="C2259" i="16"/>
  <c r="C2260" i="16"/>
  <c r="C2261" i="16"/>
  <c r="C2262" i="16"/>
  <c r="C2263" i="16"/>
  <c r="C2264" i="16"/>
  <c r="C2265" i="16"/>
  <c r="C2266" i="16"/>
  <c r="C2267" i="16"/>
  <c r="C2268" i="16"/>
  <c r="C2269" i="16"/>
  <c r="C2270" i="16"/>
  <c r="C2271" i="16"/>
  <c r="C2272" i="16"/>
  <c r="C2273" i="16"/>
  <c r="C2274" i="16"/>
  <c r="C2275" i="16"/>
  <c r="C2276" i="16"/>
  <c r="C2277" i="16"/>
  <c r="C2278" i="16"/>
  <c r="C2279" i="16"/>
  <c r="C2280" i="16"/>
  <c r="C2281" i="16"/>
  <c r="C2282" i="16"/>
  <c r="C2283" i="16"/>
  <c r="C2284" i="16"/>
  <c r="C2285" i="16"/>
  <c r="C2286" i="16"/>
  <c r="C2287" i="16"/>
  <c r="C2288" i="16"/>
  <c r="C2289" i="16"/>
  <c r="C2290" i="16"/>
  <c r="C2291" i="16"/>
  <c r="C2292" i="16"/>
  <c r="C2293" i="16"/>
  <c r="C2294" i="16"/>
  <c r="C2295" i="16"/>
  <c r="C2296" i="16"/>
  <c r="C2297" i="16"/>
  <c r="C2298" i="16"/>
  <c r="C2299" i="16"/>
  <c r="C2300" i="16"/>
  <c r="C2301" i="16"/>
  <c r="C2302" i="16"/>
  <c r="C2303" i="16"/>
  <c r="C2304" i="16"/>
  <c r="C2305" i="16"/>
  <c r="C2306" i="16"/>
  <c r="C2307" i="16"/>
  <c r="C2308" i="16"/>
  <c r="C2309" i="16"/>
  <c r="C2310" i="16"/>
  <c r="C2311" i="16"/>
  <c r="C2312" i="16"/>
  <c r="C2313" i="16"/>
  <c r="C2314" i="16"/>
  <c r="C2315" i="16"/>
  <c r="C2316" i="16"/>
  <c r="C2317" i="16"/>
  <c r="C2318" i="16"/>
  <c r="C2319" i="16"/>
  <c r="C2320" i="16"/>
  <c r="C2321" i="16"/>
  <c r="C2322" i="16"/>
  <c r="C2323" i="16"/>
  <c r="C2324" i="16"/>
  <c r="C2325" i="16"/>
  <c r="C2326" i="16"/>
  <c r="C2327" i="16"/>
  <c r="C2328" i="16"/>
  <c r="C2329" i="16"/>
  <c r="C2330" i="16"/>
  <c r="C2331" i="16"/>
  <c r="C2332" i="16"/>
  <c r="C2333" i="16"/>
  <c r="C2334" i="16"/>
  <c r="C2335" i="16"/>
  <c r="C2336" i="16"/>
  <c r="C2337" i="16"/>
  <c r="C2338" i="16"/>
  <c r="C2339" i="16"/>
  <c r="C2340" i="16"/>
  <c r="C2341" i="16"/>
  <c r="C2342" i="16"/>
  <c r="C2343" i="16"/>
  <c r="C2344" i="16"/>
  <c r="C2345" i="16"/>
  <c r="C2346" i="16"/>
  <c r="C2347" i="16"/>
  <c r="C2348" i="16"/>
  <c r="C2349" i="16"/>
  <c r="C2350" i="16"/>
  <c r="C2351" i="16"/>
  <c r="C2352" i="16"/>
  <c r="C2353" i="16"/>
  <c r="C2354" i="16"/>
  <c r="C2355" i="16"/>
  <c r="C2356" i="16"/>
  <c r="C2357" i="16"/>
  <c r="C2358" i="16"/>
  <c r="C2359" i="16"/>
  <c r="C2360" i="16"/>
  <c r="C2361" i="16"/>
  <c r="C2362" i="16"/>
  <c r="C2363" i="16"/>
  <c r="C2364" i="16"/>
  <c r="C2365" i="16"/>
  <c r="C2366" i="16"/>
  <c r="C2367" i="16"/>
  <c r="C2368" i="16"/>
  <c r="C2369" i="16"/>
  <c r="C2370" i="16"/>
  <c r="C2371" i="16"/>
  <c r="C2372" i="16"/>
  <c r="C2373" i="16"/>
  <c r="C2374" i="16"/>
  <c r="C2375" i="16"/>
  <c r="C2376" i="16"/>
  <c r="C2377" i="16"/>
  <c r="C2378" i="16"/>
  <c r="C2379" i="16"/>
  <c r="C2380" i="16"/>
  <c r="C2381" i="16"/>
  <c r="C2382" i="16"/>
  <c r="C2383" i="16"/>
  <c r="C2384" i="16"/>
  <c r="C2385" i="16"/>
  <c r="C2386" i="16"/>
  <c r="C2387" i="16"/>
  <c r="C2388" i="16"/>
  <c r="C2389" i="16"/>
  <c r="C2390" i="16"/>
  <c r="C2391" i="16"/>
  <c r="C2392" i="16"/>
  <c r="C2393" i="16"/>
  <c r="C2394" i="16"/>
  <c r="C2395" i="16"/>
  <c r="C2396" i="16"/>
  <c r="C2397" i="16"/>
  <c r="C2398" i="16"/>
  <c r="C2399" i="16"/>
  <c r="C2400" i="16"/>
  <c r="C2401" i="16"/>
  <c r="C2402" i="16"/>
  <c r="C2403" i="16"/>
  <c r="C2404" i="16"/>
  <c r="C2405" i="16"/>
  <c r="C2406" i="16"/>
  <c r="C2407" i="16"/>
  <c r="C2408" i="16"/>
  <c r="C2409" i="16"/>
  <c r="C2410" i="16"/>
  <c r="C2411" i="16"/>
  <c r="C2412" i="16"/>
  <c r="C2413" i="16"/>
  <c r="C2414" i="16"/>
  <c r="C2415" i="16"/>
  <c r="C2416" i="16"/>
  <c r="C2417" i="16"/>
  <c r="C2418" i="16"/>
  <c r="C2419" i="16"/>
  <c r="C2420" i="16"/>
  <c r="C2421" i="16"/>
  <c r="C2422" i="16"/>
  <c r="C2423" i="16"/>
  <c r="C2424" i="16"/>
  <c r="C2425" i="16"/>
  <c r="C2426" i="16"/>
  <c r="C2427" i="16"/>
  <c r="C2428" i="16"/>
  <c r="C2429" i="16"/>
  <c r="C2430" i="16"/>
  <c r="C2431" i="16"/>
  <c r="C2432" i="16"/>
  <c r="C2433" i="16"/>
  <c r="C2434" i="16"/>
  <c r="C2435" i="16"/>
  <c r="C2436" i="16"/>
  <c r="C2437" i="16"/>
  <c r="C2438" i="16"/>
  <c r="C2439" i="16"/>
  <c r="C2440" i="16"/>
  <c r="C2441" i="16"/>
  <c r="C2442" i="16"/>
  <c r="C2443" i="16"/>
  <c r="C2444" i="16"/>
  <c r="C2445" i="16"/>
  <c r="C2446" i="16"/>
  <c r="C2447" i="16"/>
  <c r="C2448" i="16"/>
  <c r="C2449" i="16"/>
  <c r="C2450" i="16"/>
  <c r="C2451" i="16"/>
  <c r="C2452" i="16"/>
  <c r="C2453" i="16"/>
  <c r="C2454" i="16"/>
  <c r="C2455" i="16"/>
  <c r="C2456" i="16"/>
  <c r="C2457" i="16"/>
  <c r="C2458" i="16"/>
  <c r="C2459" i="16"/>
  <c r="C2460" i="16"/>
  <c r="C2461" i="16"/>
  <c r="C2462" i="16"/>
  <c r="C2463" i="16"/>
  <c r="C2464" i="16"/>
  <c r="C2465" i="16"/>
  <c r="C2466" i="16"/>
  <c r="C2467" i="16"/>
  <c r="C2468" i="16"/>
  <c r="C2469" i="16"/>
  <c r="C2470" i="16"/>
  <c r="C2471" i="16"/>
  <c r="C2472" i="16"/>
  <c r="C2473" i="16"/>
  <c r="C2474" i="16"/>
  <c r="C2475" i="16"/>
  <c r="C2476" i="16"/>
  <c r="C2477" i="16"/>
  <c r="C2478" i="16"/>
  <c r="C2479" i="16"/>
  <c r="C2480" i="16"/>
  <c r="C2481" i="16"/>
  <c r="C2482" i="16"/>
  <c r="C2483" i="16"/>
  <c r="C2484" i="16"/>
  <c r="C2485" i="16"/>
  <c r="C2486" i="16"/>
  <c r="C2487" i="16"/>
  <c r="C2488" i="16"/>
  <c r="C2489" i="16"/>
  <c r="C2490" i="16"/>
  <c r="C2491" i="16"/>
  <c r="C2492" i="16"/>
  <c r="C2493" i="16"/>
  <c r="C2494" i="16"/>
  <c r="C2495" i="16"/>
  <c r="C2496" i="16"/>
  <c r="C2497" i="16"/>
  <c r="C2498" i="16"/>
  <c r="C2499" i="16"/>
  <c r="C2500" i="16"/>
  <c r="C2501" i="16"/>
  <c r="C2502" i="16"/>
  <c r="C2503" i="16"/>
  <c r="C2504" i="16"/>
  <c r="C2505" i="16"/>
  <c r="C2506" i="16"/>
  <c r="C2507" i="16"/>
  <c r="C2508" i="16"/>
  <c r="C2509" i="16"/>
  <c r="C2510" i="16"/>
  <c r="C2511" i="16"/>
  <c r="C2512" i="16"/>
  <c r="C2513" i="16"/>
  <c r="C2514" i="16"/>
  <c r="C2515" i="16"/>
  <c r="C2516" i="16"/>
  <c r="C2517" i="16"/>
  <c r="C2518" i="16"/>
  <c r="C2519" i="16"/>
  <c r="C2520" i="16"/>
  <c r="C2521" i="16"/>
  <c r="C2522" i="16"/>
  <c r="C2523" i="16"/>
  <c r="C2524" i="16"/>
  <c r="C2525" i="16"/>
  <c r="C2526" i="16"/>
  <c r="C2527" i="16"/>
  <c r="C2528" i="16"/>
  <c r="C2529" i="16"/>
  <c r="C2530" i="16"/>
  <c r="C2531" i="16"/>
  <c r="C2532" i="16"/>
  <c r="C2533" i="16"/>
  <c r="C2534" i="16"/>
  <c r="C2535" i="16"/>
  <c r="C2536" i="16"/>
  <c r="C2537" i="16"/>
  <c r="C2538" i="16"/>
  <c r="C2539" i="16"/>
  <c r="C2540" i="16"/>
  <c r="C2541" i="16"/>
  <c r="C2542" i="16"/>
  <c r="C2543" i="16"/>
  <c r="C2544" i="16"/>
  <c r="C2545" i="16"/>
  <c r="C2546" i="16"/>
  <c r="C2547" i="16"/>
  <c r="C2548" i="16"/>
  <c r="C2549" i="16"/>
  <c r="C2550" i="16"/>
  <c r="C2551" i="16"/>
  <c r="C2552" i="16"/>
  <c r="C2553" i="16"/>
  <c r="C2554" i="16"/>
  <c r="C2555" i="16"/>
  <c r="C2556" i="16"/>
  <c r="C2557" i="16"/>
  <c r="C2558" i="16"/>
  <c r="C2559" i="16"/>
  <c r="C2560" i="16"/>
  <c r="C2561" i="16"/>
  <c r="C2562" i="16"/>
  <c r="C2563" i="16"/>
  <c r="C2564" i="16"/>
  <c r="C2565" i="16"/>
  <c r="C2566" i="16"/>
  <c r="C2567" i="16"/>
  <c r="C2568" i="16"/>
  <c r="C2569" i="16"/>
  <c r="C2570" i="16"/>
  <c r="C2571" i="16"/>
  <c r="C2572" i="16"/>
  <c r="C2573" i="16"/>
  <c r="C2574" i="16"/>
  <c r="C2575" i="16"/>
  <c r="C2576" i="16"/>
  <c r="C2577" i="16"/>
  <c r="C2578" i="16"/>
  <c r="C2579" i="16"/>
  <c r="C2580" i="16"/>
  <c r="C2581" i="16"/>
  <c r="C2582" i="16"/>
  <c r="C2583" i="16"/>
  <c r="C2584" i="16"/>
  <c r="C2585" i="16"/>
  <c r="C2586" i="16"/>
  <c r="C2587" i="16"/>
  <c r="C2588" i="16"/>
  <c r="C2589" i="16"/>
  <c r="C2590" i="16"/>
  <c r="C2591" i="16"/>
  <c r="C2592" i="16"/>
  <c r="C2593" i="16"/>
  <c r="C2594" i="16"/>
  <c r="C2595" i="16"/>
  <c r="C2596" i="16"/>
  <c r="C2597" i="16"/>
  <c r="C2598" i="16"/>
  <c r="C2599" i="16"/>
  <c r="C2600" i="16"/>
  <c r="C2601" i="16"/>
  <c r="C2602" i="16"/>
  <c r="C2603" i="16"/>
  <c r="C2604" i="16"/>
  <c r="C2605" i="16"/>
  <c r="C2606" i="16"/>
  <c r="C2607" i="16"/>
  <c r="C2608" i="16"/>
  <c r="C2609" i="16"/>
  <c r="C2610" i="16"/>
  <c r="C2611" i="16"/>
  <c r="C2612" i="16"/>
  <c r="C2613" i="16"/>
  <c r="C2614" i="16"/>
  <c r="C2615" i="16"/>
  <c r="C2616" i="16"/>
  <c r="C2617" i="16"/>
  <c r="C2618" i="16"/>
  <c r="C2619" i="16"/>
  <c r="C2620" i="16"/>
  <c r="C2621" i="16"/>
  <c r="C2622" i="16"/>
  <c r="C2623" i="16"/>
  <c r="C2624" i="16"/>
  <c r="C2625" i="16"/>
  <c r="C2626" i="16"/>
  <c r="C2627" i="16"/>
  <c r="C2628" i="16"/>
  <c r="C2629" i="16"/>
  <c r="C2630" i="16"/>
  <c r="C2631" i="16"/>
  <c r="C2632" i="16"/>
  <c r="C2633" i="16"/>
  <c r="C2634" i="16"/>
  <c r="C2635" i="16"/>
  <c r="C2636" i="16"/>
  <c r="C2637" i="16"/>
  <c r="C2638" i="16"/>
  <c r="C2639" i="16"/>
  <c r="C2640" i="16"/>
  <c r="C2641" i="16"/>
  <c r="C2642" i="16"/>
  <c r="C2643" i="16"/>
  <c r="C2644" i="16"/>
  <c r="C2645" i="16"/>
  <c r="C2646" i="16"/>
  <c r="C2647" i="16"/>
  <c r="C2648" i="16"/>
  <c r="C2649" i="16"/>
  <c r="C2650" i="16"/>
  <c r="C2651" i="16"/>
  <c r="C2652" i="16"/>
  <c r="C2653" i="16"/>
  <c r="C2654" i="16"/>
  <c r="C2655" i="16"/>
  <c r="C2656" i="16"/>
  <c r="C2657" i="16"/>
  <c r="C2658" i="16"/>
  <c r="C2659" i="16"/>
  <c r="C2660" i="16"/>
  <c r="C2661" i="16"/>
  <c r="C2662" i="16"/>
  <c r="C2663" i="16"/>
  <c r="C2664" i="16"/>
  <c r="C2665" i="16"/>
  <c r="C2666" i="16"/>
  <c r="C2667" i="16"/>
  <c r="C2668" i="16"/>
  <c r="C2669" i="16"/>
  <c r="C2670" i="16"/>
  <c r="C2671" i="16"/>
  <c r="C2672" i="16"/>
  <c r="C2673" i="16"/>
  <c r="C2674" i="16"/>
  <c r="C2675" i="16"/>
  <c r="C2676" i="16"/>
  <c r="C2677" i="16"/>
  <c r="C2678" i="16"/>
  <c r="C2679" i="16"/>
  <c r="C2680" i="16"/>
  <c r="C2681" i="16"/>
  <c r="C2682" i="16"/>
  <c r="C2683" i="16"/>
  <c r="C2684" i="16"/>
  <c r="C2685" i="16"/>
  <c r="C2686" i="16"/>
  <c r="C2687" i="16"/>
  <c r="C2688" i="16"/>
  <c r="C2689" i="16"/>
  <c r="C2690" i="16"/>
  <c r="C2691" i="16"/>
  <c r="C2692" i="16"/>
  <c r="C2693" i="16"/>
  <c r="C2694" i="16"/>
  <c r="C2695" i="16"/>
  <c r="C2696" i="16"/>
  <c r="C2697" i="16"/>
  <c r="C2698" i="16"/>
  <c r="C2699" i="16"/>
  <c r="C2700" i="16"/>
  <c r="C2701" i="16"/>
  <c r="C2702" i="16"/>
  <c r="C2703" i="16"/>
  <c r="C2704" i="16"/>
  <c r="C2705" i="16"/>
  <c r="C2706" i="16"/>
  <c r="C2707" i="16"/>
  <c r="C2708" i="16"/>
  <c r="C2709" i="16"/>
  <c r="C2710" i="16"/>
  <c r="C2711" i="16"/>
  <c r="C2712" i="16"/>
  <c r="C2713" i="16"/>
  <c r="C2714" i="16"/>
  <c r="C2715" i="16"/>
  <c r="C2716" i="16"/>
  <c r="C2717" i="16"/>
  <c r="C2718" i="16"/>
  <c r="C2719" i="16"/>
  <c r="C2720" i="16"/>
  <c r="C2721" i="16"/>
  <c r="C2722" i="16"/>
  <c r="C2723" i="16"/>
  <c r="C2724" i="16"/>
  <c r="C2725" i="16"/>
  <c r="C2726" i="16"/>
  <c r="C2727" i="16"/>
  <c r="C2728" i="16"/>
  <c r="C2729" i="16"/>
  <c r="C2730" i="16"/>
  <c r="C2731" i="16"/>
  <c r="C2732" i="16"/>
  <c r="C2733" i="16"/>
  <c r="C2734" i="16"/>
  <c r="C2735" i="16"/>
  <c r="C2736" i="16"/>
  <c r="C2737" i="16"/>
  <c r="C2738" i="16"/>
  <c r="C2739" i="16"/>
  <c r="C2740" i="16"/>
  <c r="C2741" i="16"/>
  <c r="C2742" i="16"/>
  <c r="C2743" i="16"/>
  <c r="C2744" i="16"/>
  <c r="C2745" i="16"/>
  <c r="C2746" i="16"/>
  <c r="C2747" i="16"/>
  <c r="C2748" i="16"/>
  <c r="C2749" i="16"/>
  <c r="C2750" i="16"/>
  <c r="C2751" i="16"/>
  <c r="C2752" i="16"/>
  <c r="C2753" i="16"/>
  <c r="C2754" i="16"/>
  <c r="C2755" i="16"/>
  <c r="C2756" i="16"/>
  <c r="C2757" i="16"/>
  <c r="C2758" i="16"/>
  <c r="C2759" i="16"/>
  <c r="C2760" i="16"/>
  <c r="C2761" i="16"/>
  <c r="C2762" i="16"/>
  <c r="C2763" i="16"/>
  <c r="C2764" i="16"/>
  <c r="C2765" i="16"/>
  <c r="C2766" i="16"/>
  <c r="C2767" i="16"/>
  <c r="C2768" i="16"/>
  <c r="C2769" i="16"/>
  <c r="C2770" i="16"/>
  <c r="C2771" i="16"/>
  <c r="C2772" i="16"/>
  <c r="C2773" i="16"/>
  <c r="C2774" i="16"/>
  <c r="C2775" i="16"/>
  <c r="C2776" i="16"/>
  <c r="C2777" i="16"/>
  <c r="C2778" i="16"/>
  <c r="C2779" i="16"/>
  <c r="C2780" i="16"/>
  <c r="C2781" i="16"/>
  <c r="C2782" i="16"/>
  <c r="C2783" i="16"/>
  <c r="C2784" i="16"/>
  <c r="C2785" i="16"/>
  <c r="C2786" i="16"/>
  <c r="C2787" i="16"/>
  <c r="C2788" i="16"/>
  <c r="C2789" i="16"/>
  <c r="C2790" i="16"/>
  <c r="C2791" i="16"/>
  <c r="C2792" i="16"/>
  <c r="C2793" i="16"/>
  <c r="C2794" i="16"/>
  <c r="C2795" i="16"/>
  <c r="C2796" i="16"/>
  <c r="C2797" i="16"/>
  <c r="C2798" i="16"/>
  <c r="C2799" i="16"/>
  <c r="C2800" i="16"/>
  <c r="C2801" i="16"/>
  <c r="C2802" i="16"/>
  <c r="C2803" i="16"/>
  <c r="C2804" i="16"/>
  <c r="C2805" i="16"/>
  <c r="C2806" i="16"/>
  <c r="C2807" i="16"/>
  <c r="C2808" i="16"/>
  <c r="C2809" i="16"/>
  <c r="C2810" i="16"/>
  <c r="C2811" i="16"/>
  <c r="C2812" i="16"/>
  <c r="C2813" i="16"/>
  <c r="C2814" i="16"/>
  <c r="C2815" i="16"/>
  <c r="C2816" i="16"/>
  <c r="C2817" i="16"/>
  <c r="C2818" i="16"/>
  <c r="C2819" i="16"/>
  <c r="C2820" i="16"/>
  <c r="C2821" i="16"/>
  <c r="C2822" i="16"/>
  <c r="C2823" i="16"/>
  <c r="C2824" i="16"/>
  <c r="C2825" i="16"/>
  <c r="C2826" i="16"/>
  <c r="C2827" i="16"/>
  <c r="C2828" i="16"/>
  <c r="C2829" i="16"/>
  <c r="C2830" i="16"/>
  <c r="C2831" i="16"/>
  <c r="C2832" i="16"/>
  <c r="C2833" i="16"/>
  <c r="C2834" i="16"/>
  <c r="C2835" i="16"/>
  <c r="C2836" i="16"/>
  <c r="C2837" i="16"/>
  <c r="C2838" i="16"/>
  <c r="C2839" i="16"/>
  <c r="C2840" i="16"/>
  <c r="C2841" i="16"/>
  <c r="C2842" i="16"/>
  <c r="C2843" i="16"/>
  <c r="C2844" i="16"/>
  <c r="C2845" i="16"/>
  <c r="C2846" i="16"/>
  <c r="C2847" i="16"/>
  <c r="C2848" i="16"/>
  <c r="C2849" i="16"/>
  <c r="C2850" i="16"/>
  <c r="C2851" i="16"/>
  <c r="C2852" i="16"/>
  <c r="C2853" i="16"/>
  <c r="C2854" i="16"/>
  <c r="C2855" i="16"/>
  <c r="C2856" i="16"/>
  <c r="C2857" i="16"/>
  <c r="C2858" i="16"/>
  <c r="C2859" i="16"/>
  <c r="C2860" i="16"/>
  <c r="C2861" i="16"/>
  <c r="C2862" i="16"/>
  <c r="C2863" i="16"/>
  <c r="C2864" i="16"/>
  <c r="C2865" i="16"/>
  <c r="C2866" i="16"/>
  <c r="C2867" i="16"/>
  <c r="C2868" i="16"/>
  <c r="C2869" i="16"/>
  <c r="C2870" i="16"/>
  <c r="C2871" i="16"/>
  <c r="C2872" i="16"/>
  <c r="C2873" i="16"/>
  <c r="C2874" i="16"/>
  <c r="C2875" i="16"/>
  <c r="C2876" i="16"/>
  <c r="C2877" i="16"/>
  <c r="C2878" i="16"/>
  <c r="C2879" i="16"/>
  <c r="C2880" i="16"/>
  <c r="C2881" i="16"/>
  <c r="C2882" i="16"/>
  <c r="C2883" i="16"/>
  <c r="C2884" i="16"/>
  <c r="C2885" i="16"/>
  <c r="C2886" i="16"/>
  <c r="C2887" i="16"/>
  <c r="C2888" i="16"/>
  <c r="C2889" i="16"/>
  <c r="C2890" i="16"/>
  <c r="C2891" i="16"/>
  <c r="C2892" i="16"/>
  <c r="C2893" i="16"/>
  <c r="C2894" i="16"/>
  <c r="C2895" i="16"/>
  <c r="C2896" i="16"/>
  <c r="C2897" i="16"/>
  <c r="C2898" i="16"/>
  <c r="C2899" i="16"/>
  <c r="C2900" i="16"/>
  <c r="C2901" i="16"/>
  <c r="C2902" i="16"/>
  <c r="C2903" i="16"/>
  <c r="C2904" i="16"/>
  <c r="C2905" i="16"/>
  <c r="C2906" i="16"/>
  <c r="C2907" i="16"/>
  <c r="C2908" i="16"/>
  <c r="C2909" i="16"/>
  <c r="C2910" i="16"/>
  <c r="C2911" i="16"/>
  <c r="C2912" i="16"/>
  <c r="C2913" i="16"/>
  <c r="C2914" i="16"/>
  <c r="C2915" i="16"/>
  <c r="C2916" i="16"/>
  <c r="C2917" i="16"/>
  <c r="C2918" i="16"/>
  <c r="C2919" i="16"/>
  <c r="C2920" i="16"/>
  <c r="C2921" i="16"/>
  <c r="C2922" i="16"/>
  <c r="C2923" i="16"/>
  <c r="C2924" i="16"/>
  <c r="C2925" i="16"/>
  <c r="C2926" i="16"/>
  <c r="C2927" i="16"/>
  <c r="C2928" i="16"/>
  <c r="C2929" i="16"/>
  <c r="C2930" i="16"/>
  <c r="C2931" i="16"/>
  <c r="C2932" i="16"/>
  <c r="C2933" i="16"/>
  <c r="C2934" i="16"/>
  <c r="C2935" i="16"/>
  <c r="C2936" i="16"/>
  <c r="C2937" i="16"/>
  <c r="C2938" i="16"/>
  <c r="C2939" i="16"/>
  <c r="C2940" i="16"/>
  <c r="C2941" i="16"/>
  <c r="C2942" i="16"/>
  <c r="C2943" i="16"/>
  <c r="C2944" i="16"/>
  <c r="C2945" i="16"/>
  <c r="C2946" i="16"/>
  <c r="C2947" i="16"/>
  <c r="C2948" i="16"/>
  <c r="C2949" i="16"/>
  <c r="C2950" i="16"/>
  <c r="C2951" i="16"/>
  <c r="C2952" i="16"/>
  <c r="C2953" i="16"/>
  <c r="C2954" i="16"/>
  <c r="C2955" i="16"/>
  <c r="C2956" i="16"/>
  <c r="C2957" i="16"/>
  <c r="C2958" i="16"/>
  <c r="C2959" i="16"/>
  <c r="C2960" i="16"/>
  <c r="C2961" i="16"/>
  <c r="C2962" i="16"/>
  <c r="C2963" i="16"/>
  <c r="C2964" i="16"/>
  <c r="C2965" i="16"/>
  <c r="C2966" i="16"/>
  <c r="C2967" i="16"/>
  <c r="C2968" i="16"/>
  <c r="C2969" i="16"/>
  <c r="C2970" i="16"/>
  <c r="C2971" i="16"/>
  <c r="C2972" i="16"/>
  <c r="C2973" i="16"/>
  <c r="C2974" i="16"/>
  <c r="C2975" i="16"/>
  <c r="C2976" i="16"/>
  <c r="C2977" i="16"/>
  <c r="C2978" i="16"/>
  <c r="C2979" i="16"/>
  <c r="C2980" i="16"/>
  <c r="C2981" i="16"/>
  <c r="C2982" i="16"/>
  <c r="C2983" i="16"/>
  <c r="C2984" i="16"/>
  <c r="C2985" i="16"/>
  <c r="C2986" i="16"/>
  <c r="C2987" i="16"/>
  <c r="C2988" i="16"/>
  <c r="C2989" i="16"/>
  <c r="C2990" i="16"/>
  <c r="C2991" i="16"/>
  <c r="C2992" i="16"/>
  <c r="C2993" i="16"/>
  <c r="C2994" i="16"/>
  <c r="C2995" i="16"/>
  <c r="C2996" i="16"/>
  <c r="C2997" i="16"/>
  <c r="C2998" i="16"/>
  <c r="C2999" i="16"/>
  <c r="C3000" i="16"/>
  <c r="C3001" i="16"/>
  <c r="C3002" i="16"/>
  <c r="C3003" i="16"/>
  <c r="C3004" i="16"/>
  <c r="C3005" i="16"/>
  <c r="C3006" i="16"/>
  <c r="C3007" i="16"/>
  <c r="C3008" i="16"/>
  <c r="C3009" i="16"/>
  <c r="C3010" i="16"/>
  <c r="C3011" i="16"/>
  <c r="C3012" i="16"/>
  <c r="C3013" i="16"/>
  <c r="C3014" i="16"/>
  <c r="C3015" i="16"/>
  <c r="C3016" i="16"/>
  <c r="C3017" i="16"/>
  <c r="C3018" i="16"/>
  <c r="C3019" i="16"/>
  <c r="C3020" i="16"/>
  <c r="C3021" i="16"/>
  <c r="C3022" i="16"/>
  <c r="C3023" i="16"/>
  <c r="C3024" i="16"/>
  <c r="C3025" i="16"/>
  <c r="C3026" i="16"/>
  <c r="C3027" i="16"/>
  <c r="C3028" i="16"/>
  <c r="C3029" i="16"/>
  <c r="C3030" i="16"/>
  <c r="C3031" i="16"/>
  <c r="C3032" i="16"/>
  <c r="C3033" i="16"/>
  <c r="C3034" i="16"/>
  <c r="C3035" i="16"/>
  <c r="C3036" i="16"/>
  <c r="C3037" i="16"/>
  <c r="C3038" i="16"/>
  <c r="C3039" i="16"/>
  <c r="C3040" i="16"/>
  <c r="C3041" i="16"/>
  <c r="C3042" i="16"/>
  <c r="C3043" i="16"/>
  <c r="C3044" i="16"/>
  <c r="C3045" i="16"/>
  <c r="C3046" i="16"/>
  <c r="C3047" i="16"/>
  <c r="C3048" i="16"/>
  <c r="C3049" i="16"/>
  <c r="C3050" i="16"/>
  <c r="C3051" i="16"/>
  <c r="C3052" i="16"/>
  <c r="C3053" i="16"/>
  <c r="C3054" i="16"/>
  <c r="C3055" i="16"/>
  <c r="C3056" i="16"/>
  <c r="C3057" i="16"/>
  <c r="C3058" i="16"/>
  <c r="C3059" i="16"/>
  <c r="C3060" i="16"/>
  <c r="C3061" i="16"/>
  <c r="C3062" i="16"/>
  <c r="C3063" i="16"/>
  <c r="C3064" i="16"/>
  <c r="C3065" i="16"/>
  <c r="C3066" i="16"/>
  <c r="C3067" i="16"/>
  <c r="C3068" i="16"/>
  <c r="C3069" i="16"/>
  <c r="C3070" i="16"/>
  <c r="C3071" i="16"/>
  <c r="C3072" i="16"/>
  <c r="C3073" i="16"/>
  <c r="C3074" i="16"/>
  <c r="C3075" i="16"/>
  <c r="C3076" i="16"/>
  <c r="C3077" i="16"/>
  <c r="C3078" i="16"/>
  <c r="C3079" i="16"/>
  <c r="C3080" i="16"/>
  <c r="C3081" i="16"/>
  <c r="C3082" i="16"/>
  <c r="C3083" i="16"/>
  <c r="C3084" i="16"/>
  <c r="C3085" i="16"/>
  <c r="C3086" i="16"/>
  <c r="C3087" i="16"/>
  <c r="C3088" i="16"/>
  <c r="C3089" i="16"/>
  <c r="C3090" i="16"/>
  <c r="C3091" i="16"/>
  <c r="C3092" i="16"/>
  <c r="C3093" i="16"/>
  <c r="C3094" i="16"/>
  <c r="C3095" i="16"/>
  <c r="C3096" i="16"/>
  <c r="C3097" i="16"/>
  <c r="C3098" i="16"/>
  <c r="C3099" i="16"/>
  <c r="C3100" i="16"/>
  <c r="C3101" i="16"/>
  <c r="C3102" i="16"/>
  <c r="C3103" i="16"/>
  <c r="C3104" i="16"/>
  <c r="C3105" i="16"/>
  <c r="C3106" i="16"/>
  <c r="C3107" i="16"/>
  <c r="C3108" i="16"/>
  <c r="C3109" i="16"/>
  <c r="C3110" i="16"/>
  <c r="C3111" i="16"/>
  <c r="C3112" i="16"/>
  <c r="C3113" i="16"/>
  <c r="C3114" i="16"/>
  <c r="C3115" i="16"/>
  <c r="C3116" i="16"/>
  <c r="C3117" i="16"/>
  <c r="C3118" i="16"/>
  <c r="C3119" i="16"/>
  <c r="C3120" i="16"/>
  <c r="C3121" i="16"/>
  <c r="C3122" i="16"/>
  <c r="C3123" i="16"/>
  <c r="C3124" i="16"/>
  <c r="C3125" i="16"/>
  <c r="C3126" i="16"/>
  <c r="C3127" i="16"/>
  <c r="C3128" i="16"/>
  <c r="C3129" i="16"/>
  <c r="C3130" i="16"/>
  <c r="C3131" i="16"/>
  <c r="C3132" i="16"/>
  <c r="C3133" i="16"/>
  <c r="C3134" i="16"/>
  <c r="C3135" i="16"/>
  <c r="C3136" i="16"/>
  <c r="C3137" i="16"/>
  <c r="C3138" i="16"/>
  <c r="C3139" i="16"/>
  <c r="C3140" i="16"/>
  <c r="C3141" i="16"/>
  <c r="C3142" i="16"/>
  <c r="C3143" i="16"/>
  <c r="C3144" i="16"/>
  <c r="C3145" i="16"/>
  <c r="C3146" i="16"/>
  <c r="C3147" i="16"/>
  <c r="C3148" i="16"/>
  <c r="C3149" i="16"/>
  <c r="C3150" i="16"/>
  <c r="C3151" i="16"/>
  <c r="C3152" i="16"/>
  <c r="C3153" i="16"/>
  <c r="C3154" i="16"/>
  <c r="C3155" i="16"/>
  <c r="C3156" i="16"/>
  <c r="C3157" i="16"/>
  <c r="C3158" i="16"/>
  <c r="C3159" i="16"/>
  <c r="C3160" i="16"/>
  <c r="C3161" i="16"/>
  <c r="C3162" i="16"/>
  <c r="C3163" i="16"/>
  <c r="C3164" i="16"/>
  <c r="C3165" i="16"/>
  <c r="C3166" i="16"/>
  <c r="C3167" i="16"/>
  <c r="C3168" i="16"/>
  <c r="C3169" i="16"/>
  <c r="C3170" i="16"/>
  <c r="C3171" i="16"/>
  <c r="C3172" i="16"/>
  <c r="C3173" i="16"/>
  <c r="C3174" i="16"/>
  <c r="C3175" i="16"/>
  <c r="C3176" i="16"/>
  <c r="C3177" i="16"/>
  <c r="C3178" i="16"/>
  <c r="C3179" i="16"/>
  <c r="C3180" i="16"/>
  <c r="C3181" i="16"/>
  <c r="C3182" i="16"/>
  <c r="C3183" i="16"/>
  <c r="C3184" i="16"/>
  <c r="C3185" i="16"/>
  <c r="C3186" i="16"/>
  <c r="C3187" i="16"/>
  <c r="C3188" i="16"/>
  <c r="C3189" i="16"/>
  <c r="C3190" i="16"/>
  <c r="C3191" i="16"/>
  <c r="C3192" i="16"/>
  <c r="C3193" i="16"/>
  <c r="C3194" i="16"/>
  <c r="C3195" i="16"/>
  <c r="C3196" i="16"/>
  <c r="C3197" i="16"/>
  <c r="C3198" i="16"/>
  <c r="C3199" i="16"/>
  <c r="C3200" i="16"/>
  <c r="C3201" i="16"/>
  <c r="C3202" i="16"/>
  <c r="C3203" i="16"/>
  <c r="C3204" i="16"/>
  <c r="C3205" i="16"/>
  <c r="C3206" i="16"/>
  <c r="C3207" i="16"/>
  <c r="C3208" i="16"/>
  <c r="C3209" i="16"/>
  <c r="C3210" i="16"/>
  <c r="C3211" i="16"/>
  <c r="C3212" i="16"/>
  <c r="C3213" i="16"/>
  <c r="C3214" i="16"/>
  <c r="C3215" i="16"/>
  <c r="C3216" i="16"/>
  <c r="C3217" i="16"/>
  <c r="C3218" i="16"/>
  <c r="C3219" i="16"/>
  <c r="C3220" i="16"/>
  <c r="C3221" i="16"/>
  <c r="C3222" i="16"/>
  <c r="C3223" i="16"/>
  <c r="C3224" i="16"/>
  <c r="C3225" i="16"/>
  <c r="C3226" i="16"/>
  <c r="C3227" i="16"/>
  <c r="C3228" i="16"/>
  <c r="C3229" i="16"/>
  <c r="C3230" i="16"/>
  <c r="C3231" i="16"/>
  <c r="C3232" i="16"/>
  <c r="C3233" i="16"/>
  <c r="C3234" i="16"/>
  <c r="C3235" i="16"/>
  <c r="C3236" i="16"/>
  <c r="C3237" i="16"/>
  <c r="C3238" i="16"/>
  <c r="C3239" i="16"/>
  <c r="C3240" i="16"/>
  <c r="C3241" i="16"/>
  <c r="C3242" i="16"/>
  <c r="C3243" i="16"/>
  <c r="C3244" i="16"/>
  <c r="C3245" i="16"/>
  <c r="C3246" i="16"/>
  <c r="C3247" i="16"/>
  <c r="C3248" i="16"/>
  <c r="C3249" i="16"/>
  <c r="C3250" i="16"/>
  <c r="C3251" i="16"/>
  <c r="C3252" i="16"/>
  <c r="C3253" i="16"/>
  <c r="C3254" i="16"/>
  <c r="C3255" i="16"/>
  <c r="C3256" i="16"/>
  <c r="C3257" i="16"/>
  <c r="C3258" i="16"/>
  <c r="C3259" i="16"/>
  <c r="C3260" i="16"/>
  <c r="C3261" i="16"/>
  <c r="C3262" i="16"/>
  <c r="C3263" i="16"/>
  <c r="C3264" i="16"/>
  <c r="C3265" i="16"/>
  <c r="C3266" i="16"/>
  <c r="C3267" i="16"/>
  <c r="C3268" i="16"/>
  <c r="C3269" i="16"/>
  <c r="C3270" i="16"/>
  <c r="C3271" i="16"/>
  <c r="C3272" i="16"/>
  <c r="C3273" i="16"/>
  <c r="C3274" i="16"/>
  <c r="C3275" i="16"/>
  <c r="C3276" i="16"/>
  <c r="C3277" i="16"/>
  <c r="C3278" i="16"/>
  <c r="C3279" i="16"/>
  <c r="C3280" i="16"/>
  <c r="C3281" i="16"/>
  <c r="C3282" i="16"/>
  <c r="C3283" i="16"/>
  <c r="C3284" i="16"/>
  <c r="C3285" i="16"/>
  <c r="C3286" i="16"/>
  <c r="C3287" i="16"/>
  <c r="C3288" i="16"/>
  <c r="C3289" i="16"/>
  <c r="C3290" i="16"/>
  <c r="C3291" i="16"/>
  <c r="C3292" i="16"/>
  <c r="C3293" i="16"/>
  <c r="C3294" i="16"/>
  <c r="C3295" i="16"/>
  <c r="C3296" i="16"/>
  <c r="C3297" i="16"/>
  <c r="C3298" i="16"/>
  <c r="C3299" i="16"/>
  <c r="C3300" i="16"/>
  <c r="C3301" i="16"/>
  <c r="C3302" i="16"/>
  <c r="C3303" i="16"/>
  <c r="C3304" i="16"/>
  <c r="C3305" i="16"/>
  <c r="C3306" i="16"/>
  <c r="C3307" i="16"/>
  <c r="C3308" i="16"/>
  <c r="C3309" i="16"/>
  <c r="C3310" i="16"/>
  <c r="C3311" i="16"/>
  <c r="C3312" i="16"/>
  <c r="C3313" i="16"/>
  <c r="C3314" i="16"/>
  <c r="C3315" i="16"/>
  <c r="C3316" i="16"/>
  <c r="C3317" i="16"/>
  <c r="C3318" i="16"/>
  <c r="C3319" i="16"/>
  <c r="C3320" i="16"/>
  <c r="C3321" i="16"/>
  <c r="C3322" i="16"/>
  <c r="C3323" i="16"/>
  <c r="C3324" i="16"/>
  <c r="C3325" i="16"/>
  <c r="C3326" i="16"/>
  <c r="C3327" i="16"/>
  <c r="C3328" i="16"/>
  <c r="C3329" i="16"/>
  <c r="C3330" i="16"/>
  <c r="C3331" i="16"/>
  <c r="C3332" i="16"/>
  <c r="C3333" i="16"/>
  <c r="C3334" i="16"/>
  <c r="C3335" i="16"/>
  <c r="C3336" i="16"/>
  <c r="C3337" i="16"/>
  <c r="C3338" i="16"/>
  <c r="C3339" i="16"/>
  <c r="C3340" i="16"/>
  <c r="C3341" i="16"/>
  <c r="C3342" i="16"/>
  <c r="C3343" i="16"/>
  <c r="C3344" i="16"/>
  <c r="C3345" i="16"/>
  <c r="C3346" i="16"/>
  <c r="C3347" i="16"/>
  <c r="C3348" i="16"/>
  <c r="C3349" i="16"/>
  <c r="C3350" i="16"/>
  <c r="C3351" i="16"/>
  <c r="C3352" i="16"/>
  <c r="C3353" i="16"/>
  <c r="C3354" i="16"/>
  <c r="C3355" i="16"/>
  <c r="C3356" i="16"/>
  <c r="C3357" i="16"/>
  <c r="C3358" i="16"/>
  <c r="C3359" i="16"/>
  <c r="C3360" i="16"/>
  <c r="C3361" i="16"/>
  <c r="C3362" i="16"/>
  <c r="C3363" i="16"/>
  <c r="C3364" i="16"/>
  <c r="C3365" i="16"/>
  <c r="C3366" i="16"/>
  <c r="C3367" i="16"/>
  <c r="C3368" i="16"/>
  <c r="C3369" i="16"/>
  <c r="C3370" i="16"/>
  <c r="C3371" i="16"/>
  <c r="C3372" i="16"/>
  <c r="C3373" i="16"/>
  <c r="C3374" i="16"/>
  <c r="C3375" i="16"/>
  <c r="C3376" i="16"/>
  <c r="C3377" i="16"/>
  <c r="C3378" i="16"/>
  <c r="C3379" i="16"/>
  <c r="C3380" i="16"/>
  <c r="C3381" i="16"/>
  <c r="C3382" i="16"/>
  <c r="C3383" i="16"/>
  <c r="C3384" i="16"/>
  <c r="C3385" i="16"/>
  <c r="C3386" i="16"/>
  <c r="C3387" i="16"/>
  <c r="C3388" i="16"/>
  <c r="C3389" i="16"/>
  <c r="C3390" i="16"/>
  <c r="C3391" i="16"/>
  <c r="C3392" i="16"/>
  <c r="C3393" i="16"/>
  <c r="C3394" i="16"/>
  <c r="C3395" i="16"/>
  <c r="C3396" i="16"/>
  <c r="C3397" i="16"/>
  <c r="C3398" i="16"/>
  <c r="C3399" i="16"/>
  <c r="C3400" i="16"/>
  <c r="C3401" i="16"/>
  <c r="C3402" i="16"/>
  <c r="C3403" i="16"/>
  <c r="C3404" i="16"/>
  <c r="C3405" i="16"/>
  <c r="C3406" i="16"/>
  <c r="C3407" i="16"/>
  <c r="C3408" i="16"/>
  <c r="C3409" i="16"/>
  <c r="C3410" i="16"/>
  <c r="C3411" i="16"/>
  <c r="C3412" i="16"/>
  <c r="C3413" i="16"/>
  <c r="C3414" i="16"/>
  <c r="C3415" i="16"/>
  <c r="C3416" i="16"/>
  <c r="C3417" i="16"/>
  <c r="C3418" i="16"/>
  <c r="C3419" i="16"/>
  <c r="C3420" i="16"/>
  <c r="C3421" i="16"/>
  <c r="C3422" i="16"/>
  <c r="C3423" i="16"/>
  <c r="C3424" i="16"/>
  <c r="C3425" i="16"/>
  <c r="C3426" i="16"/>
  <c r="C3427" i="16"/>
  <c r="C3428" i="16"/>
  <c r="C3429" i="16"/>
  <c r="C3430" i="16"/>
  <c r="C3431" i="16"/>
  <c r="C3432" i="16"/>
  <c r="C3433" i="16"/>
  <c r="C3434" i="16"/>
  <c r="C3435" i="16"/>
  <c r="C3436" i="16"/>
  <c r="C3437" i="16"/>
  <c r="C3438" i="16"/>
  <c r="C3439" i="16"/>
  <c r="C3440" i="16"/>
  <c r="C3441" i="16"/>
  <c r="C3442" i="16"/>
  <c r="C3443" i="16"/>
  <c r="C3444" i="16"/>
  <c r="C3445" i="16"/>
  <c r="C3446" i="16"/>
  <c r="C3447" i="16"/>
  <c r="C3448" i="16"/>
  <c r="C3449" i="16"/>
  <c r="C3450" i="16"/>
  <c r="C3451" i="16"/>
  <c r="C3452" i="16"/>
  <c r="C3453" i="16"/>
  <c r="C3454" i="16"/>
  <c r="C3455" i="16"/>
  <c r="C3456" i="16"/>
  <c r="C3457" i="16"/>
  <c r="C3458" i="16"/>
  <c r="C3459" i="16"/>
  <c r="C3460" i="16"/>
  <c r="C3461" i="16"/>
  <c r="C3462" i="16"/>
  <c r="C3463" i="16"/>
  <c r="C3464" i="16"/>
  <c r="C3465" i="16"/>
  <c r="C3466" i="16"/>
  <c r="C3467" i="16"/>
  <c r="C3468" i="16"/>
  <c r="C3469" i="16"/>
  <c r="C3470" i="16"/>
  <c r="C3471" i="16"/>
  <c r="C3472" i="16"/>
  <c r="C3473" i="16"/>
  <c r="C3474" i="16"/>
  <c r="C3475" i="16"/>
  <c r="C3476" i="16"/>
  <c r="C3477" i="16"/>
  <c r="C3478" i="16"/>
  <c r="C3479" i="16"/>
  <c r="C3480" i="16"/>
  <c r="C3481" i="16"/>
  <c r="C3482" i="16"/>
  <c r="C3483" i="16"/>
  <c r="C3484" i="16"/>
  <c r="C3485" i="16"/>
  <c r="C3486" i="16"/>
  <c r="C3487" i="16"/>
  <c r="C3488" i="16"/>
  <c r="C3489" i="16"/>
  <c r="C3490" i="16"/>
  <c r="C3491" i="16"/>
  <c r="C3492" i="16"/>
  <c r="C3493" i="16"/>
  <c r="C3494" i="16"/>
  <c r="C3495" i="16"/>
  <c r="C3496" i="16"/>
  <c r="C3497" i="16"/>
  <c r="C3498" i="16"/>
  <c r="C3499" i="16"/>
  <c r="C3500" i="16"/>
  <c r="C3501" i="16"/>
  <c r="C3502" i="16"/>
  <c r="C3503" i="16"/>
  <c r="C3504" i="16"/>
  <c r="C3505" i="16"/>
  <c r="C3506" i="16"/>
  <c r="C3507" i="16"/>
  <c r="C3508" i="16"/>
  <c r="C3509" i="16"/>
  <c r="C3510" i="16"/>
  <c r="C3511" i="16"/>
  <c r="C3512" i="16"/>
  <c r="C3513" i="16"/>
  <c r="C3514" i="16"/>
  <c r="C3515" i="16"/>
  <c r="C3516" i="16"/>
  <c r="C3517" i="16"/>
  <c r="C3518" i="16"/>
  <c r="C3519" i="16"/>
  <c r="C3520" i="16"/>
  <c r="C3521" i="16"/>
  <c r="C3522" i="16"/>
  <c r="C3523" i="16"/>
  <c r="C3524" i="16"/>
  <c r="C3525" i="16"/>
  <c r="C3526" i="16"/>
  <c r="C3527" i="16"/>
  <c r="C3528" i="16"/>
  <c r="C3529" i="16"/>
  <c r="C3530" i="16"/>
  <c r="C3531" i="16"/>
  <c r="C3532" i="16"/>
  <c r="C3533" i="16"/>
  <c r="C3534" i="16"/>
  <c r="C3535" i="16"/>
  <c r="C3536" i="16"/>
  <c r="C3537" i="16"/>
  <c r="C3538" i="16"/>
  <c r="C3539" i="16"/>
  <c r="C3540" i="16"/>
  <c r="C3541" i="16"/>
  <c r="C3542" i="16"/>
  <c r="C3543" i="16"/>
  <c r="C3544" i="16"/>
  <c r="C3545" i="16"/>
  <c r="C3546" i="16"/>
  <c r="C3547" i="16"/>
  <c r="C3548" i="16"/>
  <c r="C3549" i="16"/>
  <c r="C3550" i="16"/>
  <c r="C3551" i="16"/>
  <c r="C3552" i="16"/>
  <c r="C3553" i="16"/>
  <c r="C3554" i="16"/>
  <c r="C3555" i="16"/>
  <c r="C3556" i="16"/>
  <c r="C3557" i="16"/>
  <c r="C3558" i="16"/>
  <c r="C3559" i="16"/>
  <c r="C3560" i="16"/>
  <c r="C3561" i="16"/>
  <c r="C3562" i="16"/>
  <c r="C3563" i="16"/>
  <c r="C3564" i="16"/>
  <c r="C3565" i="16"/>
  <c r="C3566" i="16"/>
  <c r="C3567" i="16"/>
  <c r="C3568" i="16"/>
  <c r="C3569" i="16"/>
  <c r="C3570" i="16"/>
  <c r="C3571" i="16"/>
  <c r="C3572" i="16"/>
  <c r="C3573" i="16"/>
  <c r="C3574" i="16"/>
  <c r="C3575" i="16"/>
  <c r="C3576" i="16"/>
  <c r="C3577" i="16"/>
  <c r="C3578" i="16"/>
  <c r="C3579" i="16"/>
  <c r="C3580" i="16"/>
  <c r="C3581" i="16"/>
  <c r="C3582" i="16"/>
  <c r="C3583" i="16"/>
  <c r="C3584" i="16"/>
  <c r="C3585" i="16"/>
  <c r="C3586" i="16"/>
  <c r="C3587" i="16"/>
  <c r="C3588" i="16"/>
  <c r="C3589" i="16"/>
  <c r="C3590" i="16"/>
  <c r="C3591" i="16"/>
  <c r="C3592" i="16"/>
  <c r="C3593" i="16"/>
  <c r="C3594" i="16"/>
  <c r="C3595" i="16"/>
  <c r="C3596" i="16"/>
  <c r="C3597" i="16"/>
  <c r="C3598" i="16"/>
  <c r="C3599" i="16"/>
  <c r="C3600" i="16"/>
  <c r="C3601" i="16"/>
  <c r="C3602" i="16"/>
  <c r="C3603" i="16"/>
  <c r="C3604" i="16"/>
  <c r="C3605" i="16"/>
  <c r="C3606" i="16"/>
  <c r="C3607" i="16"/>
  <c r="C3608" i="16"/>
  <c r="C3609" i="16"/>
  <c r="C3610" i="16"/>
  <c r="C3611" i="16"/>
  <c r="C3612" i="16"/>
  <c r="C3613" i="16"/>
  <c r="C3614" i="16"/>
  <c r="C3615" i="16"/>
  <c r="C3616" i="16"/>
  <c r="C3617" i="16"/>
  <c r="C3618" i="16"/>
  <c r="C3619" i="16"/>
  <c r="C3620" i="16"/>
  <c r="C3621" i="16"/>
  <c r="C3622" i="16"/>
  <c r="C3623" i="16"/>
  <c r="C3624" i="16"/>
  <c r="C3625" i="16"/>
  <c r="C3626" i="16"/>
  <c r="C3627" i="16"/>
  <c r="C3628" i="16"/>
  <c r="C3629" i="16"/>
  <c r="C3630" i="16"/>
  <c r="C3631" i="16"/>
  <c r="C3632" i="16"/>
  <c r="C3633" i="16"/>
  <c r="C3634" i="16"/>
  <c r="C3635" i="16"/>
  <c r="C3636" i="16"/>
  <c r="C3637" i="16"/>
  <c r="C3638" i="16"/>
  <c r="C3639" i="16"/>
  <c r="C3640" i="16"/>
  <c r="C3641" i="16"/>
  <c r="C3642" i="16"/>
  <c r="C3643" i="16"/>
  <c r="C3644" i="16"/>
  <c r="C3645" i="16"/>
  <c r="C3646" i="16"/>
  <c r="C3647" i="16"/>
  <c r="C3648" i="16"/>
  <c r="C3649" i="16"/>
  <c r="C3650" i="16"/>
  <c r="C3651" i="16"/>
  <c r="C3652" i="16"/>
  <c r="C3653" i="16"/>
  <c r="C3654" i="16"/>
  <c r="C3655" i="16"/>
  <c r="C3656" i="16"/>
  <c r="C3657" i="16"/>
  <c r="C3658" i="16"/>
  <c r="C3659" i="16"/>
  <c r="C3660" i="16"/>
  <c r="C3661" i="16"/>
  <c r="C3662" i="16"/>
  <c r="C3663" i="16"/>
  <c r="C3664" i="16"/>
  <c r="C3665" i="16"/>
  <c r="C3666" i="16"/>
  <c r="C3667" i="16"/>
  <c r="C3668" i="16"/>
  <c r="C3669" i="16"/>
  <c r="C3670" i="16"/>
  <c r="C3671" i="16"/>
  <c r="C3672" i="16"/>
  <c r="C3673" i="16"/>
  <c r="C3674" i="16"/>
  <c r="C3675" i="16"/>
  <c r="C3676" i="16"/>
  <c r="C3677" i="16"/>
  <c r="C3678" i="16"/>
  <c r="C3679" i="16"/>
  <c r="C3680" i="16"/>
  <c r="C3681" i="16"/>
  <c r="C3682" i="16"/>
  <c r="C3683" i="16"/>
  <c r="C3684" i="16"/>
  <c r="C3685" i="16"/>
  <c r="C3686" i="16"/>
  <c r="C3687" i="16"/>
  <c r="C3688" i="16"/>
  <c r="C3689" i="16"/>
  <c r="C3690" i="16"/>
  <c r="C3691" i="16"/>
  <c r="C3692" i="16"/>
  <c r="C3693" i="16"/>
  <c r="C3694" i="16"/>
  <c r="C3695" i="16"/>
  <c r="C3696" i="16"/>
  <c r="C3697" i="16"/>
  <c r="C3698" i="16"/>
  <c r="C3699" i="16"/>
  <c r="C3700" i="16"/>
  <c r="C3701" i="16"/>
  <c r="C3702" i="16"/>
  <c r="C3703" i="16"/>
  <c r="C3704" i="16"/>
  <c r="C3705" i="16"/>
  <c r="C3706" i="16"/>
  <c r="C3707" i="16"/>
  <c r="C3708" i="16"/>
  <c r="C3709" i="16"/>
  <c r="C3710" i="16"/>
  <c r="C3711" i="16"/>
  <c r="C3712" i="16"/>
  <c r="C3713" i="16"/>
  <c r="C3714" i="16"/>
  <c r="C3715" i="16"/>
  <c r="C3716" i="16"/>
  <c r="C3717" i="16"/>
  <c r="C3718" i="16"/>
  <c r="C3719" i="16"/>
  <c r="C3720" i="16"/>
  <c r="C3721" i="16"/>
  <c r="C3722" i="16"/>
  <c r="C3723" i="16"/>
  <c r="C3724" i="16"/>
  <c r="C3725" i="16"/>
  <c r="C3726" i="16"/>
  <c r="C3727" i="16"/>
  <c r="C3728" i="16"/>
  <c r="C3729" i="16"/>
  <c r="C3730" i="16"/>
  <c r="C3731" i="16"/>
  <c r="C3732" i="16"/>
  <c r="C3733" i="16"/>
  <c r="C3734" i="16"/>
  <c r="C3735" i="16"/>
  <c r="C3736" i="16"/>
  <c r="C3737" i="16"/>
  <c r="C3738" i="16"/>
  <c r="C3739" i="16"/>
  <c r="C3740" i="16"/>
  <c r="C3741" i="16"/>
  <c r="C3742" i="16"/>
  <c r="C3743" i="16"/>
  <c r="C3744" i="16"/>
  <c r="C3745" i="16"/>
  <c r="C3746" i="16"/>
  <c r="C3747" i="16"/>
  <c r="C3748" i="16"/>
  <c r="C3749" i="16"/>
  <c r="C3750" i="16"/>
  <c r="C3751" i="16"/>
  <c r="C3752" i="16"/>
  <c r="C3753" i="16"/>
  <c r="C3754" i="16"/>
  <c r="C3755" i="16"/>
  <c r="C3756" i="16"/>
  <c r="C3757" i="16"/>
  <c r="C3758" i="16"/>
  <c r="C3759" i="16"/>
  <c r="C3760" i="16"/>
  <c r="C3761" i="16"/>
  <c r="C3762" i="16"/>
  <c r="C3763" i="16"/>
  <c r="C3764" i="16"/>
  <c r="C3765" i="16"/>
  <c r="C3766" i="16"/>
  <c r="C3767" i="16"/>
  <c r="C3768" i="16"/>
  <c r="C3769" i="16"/>
  <c r="C3770" i="16"/>
  <c r="C3771" i="16"/>
  <c r="C3772" i="16"/>
  <c r="C3773" i="16"/>
  <c r="C3774" i="16"/>
  <c r="C3775" i="16"/>
  <c r="C3776" i="16"/>
  <c r="C3777" i="16"/>
  <c r="C3778" i="16"/>
  <c r="C3779" i="16"/>
  <c r="C3780" i="16"/>
  <c r="C3781" i="16"/>
  <c r="C3782" i="16"/>
  <c r="C3783" i="16"/>
  <c r="C3784" i="16"/>
  <c r="C3785" i="16"/>
  <c r="C3786" i="16"/>
  <c r="C3787" i="16"/>
  <c r="C3788" i="16"/>
  <c r="C3789" i="16"/>
  <c r="C3790" i="16"/>
  <c r="C3791" i="16"/>
  <c r="C3792" i="16"/>
  <c r="C3793" i="16"/>
  <c r="C3794" i="16"/>
  <c r="C3795" i="16"/>
  <c r="C3796" i="16"/>
  <c r="C3797" i="16"/>
  <c r="C3798" i="16"/>
  <c r="C3799" i="16"/>
  <c r="C3800" i="16"/>
  <c r="C3801" i="16"/>
  <c r="C3802" i="16"/>
  <c r="C3803" i="16"/>
  <c r="C3804" i="16"/>
  <c r="C3805" i="16"/>
  <c r="C3806" i="16"/>
  <c r="C3807" i="16"/>
  <c r="C3808" i="16"/>
  <c r="C3809" i="16"/>
  <c r="C3810" i="16"/>
  <c r="C3811" i="16"/>
  <c r="C3812" i="16"/>
  <c r="C3813" i="16"/>
  <c r="C3814" i="16"/>
  <c r="C3815" i="16"/>
  <c r="C3816" i="16"/>
  <c r="C3817" i="16"/>
  <c r="C3818" i="16"/>
  <c r="C3819" i="16"/>
  <c r="C3820" i="16"/>
  <c r="C3821" i="16"/>
  <c r="C3822" i="16"/>
  <c r="C3823" i="16"/>
  <c r="C3824" i="16"/>
  <c r="C3825" i="16"/>
  <c r="C3826" i="16"/>
  <c r="C3827" i="16"/>
  <c r="C3828" i="16"/>
  <c r="C3829" i="16"/>
  <c r="C3830" i="16"/>
  <c r="C3831" i="16"/>
  <c r="C3832" i="16"/>
  <c r="C3833" i="16"/>
  <c r="C3834" i="16"/>
  <c r="C3835" i="16"/>
  <c r="C3836" i="16"/>
  <c r="C3837" i="16"/>
  <c r="C3838" i="16"/>
  <c r="C3839" i="16"/>
  <c r="C3840" i="16"/>
  <c r="C3841" i="16"/>
  <c r="C3842" i="16"/>
  <c r="C3843" i="16"/>
  <c r="C3844" i="16"/>
  <c r="C3845" i="16"/>
  <c r="C3846" i="16"/>
  <c r="C3847" i="16"/>
  <c r="C3848" i="16"/>
  <c r="C3849" i="16"/>
  <c r="C3850" i="16"/>
  <c r="C3851" i="16"/>
  <c r="C3852" i="16"/>
  <c r="C3853" i="16"/>
  <c r="C3854" i="16"/>
  <c r="C3855" i="16"/>
  <c r="C3856" i="16"/>
  <c r="C3857" i="16"/>
  <c r="C3858" i="16"/>
  <c r="C3859" i="16"/>
  <c r="C3860" i="16"/>
  <c r="C3861" i="16"/>
  <c r="C3862" i="16"/>
  <c r="C3863" i="16"/>
  <c r="C3864" i="16"/>
  <c r="C3865" i="16"/>
  <c r="C3866" i="16"/>
  <c r="C3867" i="16"/>
  <c r="C3868" i="16"/>
  <c r="C3869" i="16"/>
  <c r="C3870" i="16"/>
  <c r="C3871" i="16"/>
  <c r="C3872" i="16"/>
  <c r="C3873" i="16"/>
  <c r="C3874" i="16"/>
  <c r="C3875" i="16"/>
  <c r="C3876" i="16"/>
  <c r="C3877" i="16"/>
  <c r="C3878" i="16"/>
  <c r="C3879" i="16"/>
  <c r="C3880" i="16"/>
  <c r="C3881" i="16"/>
  <c r="C3882" i="16"/>
  <c r="C3883" i="16"/>
  <c r="C3884" i="16"/>
  <c r="C3885" i="16"/>
  <c r="C3886" i="16"/>
  <c r="C3887" i="16"/>
  <c r="C3888" i="16"/>
  <c r="C3889" i="16"/>
  <c r="C3890" i="16"/>
  <c r="C3891" i="16"/>
  <c r="C3892" i="16"/>
  <c r="C3893" i="16"/>
  <c r="C3894" i="16"/>
  <c r="C3895" i="16"/>
  <c r="C3896" i="16"/>
  <c r="C3897" i="16"/>
  <c r="C3898" i="16"/>
  <c r="C3899" i="16"/>
  <c r="C3900" i="16"/>
  <c r="C3901" i="16"/>
  <c r="C3902" i="16"/>
  <c r="C3903" i="16"/>
  <c r="C3904" i="16"/>
  <c r="C3905" i="16"/>
  <c r="C3906" i="16"/>
  <c r="C3907" i="16"/>
  <c r="C3908" i="16"/>
  <c r="C3909" i="16"/>
  <c r="C3910" i="16"/>
  <c r="C3911" i="16"/>
  <c r="C3912" i="16"/>
  <c r="C3913" i="16"/>
  <c r="C3914" i="16"/>
  <c r="C3915" i="16"/>
  <c r="C3916" i="16"/>
  <c r="C3917" i="16"/>
  <c r="C3918" i="16"/>
  <c r="C3919" i="16"/>
  <c r="C3920" i="16"/>
  <c r="C3921" i="16"/>
  <c r="C3922" i="16"/>
  <c r="C3923" i="16"/>
  <c r="C3924" i="16"/>
  <c r="C3925" i="16"/>
  <c r="C3926" i="16"/>
  <c r="C3927" i="16"/>
  <c r="C3928" i="16"/>
  <c r="C3929" i="16"/>
  <c r="C3930" i="16"/>
  <c r="C3931" i="16"/>
  <c r="C3932" i="16"/>
  <c r="C3933" i="16"/>
  <c r="C3934" i="16"/>
  <c r="C3935" i="16"/>
  <c r="C3936" i="16"/>
  <c r="C3937" i="16"/>
  <c r="C3938" i="16"/>
  <c r="C3939" i="16"/>
  <c r="C3940" i="16"/>
  <c r="C3941" i="16"/>
  <c r="C3942" i="16"/>
  <c r="C3943" i="16"/>
  <c r="C3944" i="16"/>
  <c r="C3945" i="16"/>
  <c r="C3946" i="16"/>
  <c r="C3947" i="16"/>
  <c r="C3948" i="16"/>
  <c r="C3949" i="16"/>
  <c r="C3950" i="16"/>
  <c r="C3951" i="16"/>
  <c r="C3952" i="16"/>
  <c r="C3953" i="16"/>
  <c r="C3954" i="16"/>
  <c r="C3955" i="16"/>
  <c r="C3956" i="16"/>
  <c r="C3957" i="16"/>
  <c r="C3958" i="16"/>
  <c r="C3959" i="16"/>
  <c r="C3960" i="16"/>
  <c r="C3961" i="16"/>
  <c r="C3962" i="16"/>
  <c r="C3963" i="16"/>
  <c r="C3964" i="16"/>
  <c r="C3965" i="16"/>
  <c r="C3966" i="16"/>
  <c r="C3967" i="16"/>
  <c r="C3968" i="16"/>
  <c r="C3969" i="16"/>
  <c r="C3970" i="16"/>
  <c r="C3971" i="16"/>
  <c r="C3972" i="16"/>
  <c r="C3973" i="16"/>
  <c r="C3974" i="16"/>
  <c r="C3975" i="16"/>
  <c r="C3976" i="16"/>
  <c r="C3977" i="16"/>
  <c r="C3978" i="16"/>
  <c r="C3979" i="16"/>
  <c r="C3980" i="16"/>
  <c r="C3981" i="16"/>
  <c r="C3982" i="16"/>
  <c r="C3983" i="16"/>
  <c r="C3984" i="16"/>
  <c r="C3985" i="16"/>
  <c r="C3986" i="16"/>
  <c r="C3987" i="16"/>
  <c r="C3988" i="16"/>
  <c r="C3989" i="16"/>
  <c r="C3990" i="16"/>
  <c r="C3991" i="16"/>
  <c r="C3992" i="16"/>
  <c r="C3993" i="16"/>
  <c r="C3994" i="16"/>
  <c r="C3995" i="16"/>
  <c r="C3996" i="16"/>
  <c r="C3997" i="16"/>
  <c r="C3998" i="16"/>
  <c r="C3999" i="16"/>
  <c r="C4000" i="16"/>
  <c r="C4001" i="16"/>
  <c r="C4002" i="16"/>
  <c r="C4003" i="16"/>
  <c r="C4004" i="16"/>
  <c r="C4005" i="16"/>
  <c r="C4006" i="16"/>
  <c r="C4007" i="16"/>
  <c r="C4008" i="16"/>
  <c r="C4009" i="16"/>
  <c r="C4010" i="16"/>
  <c r="C4011" i="16"/>
  <c r="C4012" i="16"/>
  <c r="C4013" i="16"/>
  <c r="C4014" i="16"/>
  <c r="C4015" i="16"/>
  <c r="C4016" i="16"/>
  <c r="C4017" i="16"/>
  <c r="C4018" i="16"/>
  <c r="C4019" i="16"/>
  <c r="C4020" i="16"/>
  <c r="C4021" i="16"/>
  <c r="C4022" i="16"/>
  <c r="C4023" i="16"/>
  <c r="C4024" i="16"/>
  <c r="C4025" i="16"/>
  <c r="C4026" i="16"/>
  <c r="C4027" i="16"/>
  <c r="C4028" i="16"/>
  <c r="C4029" i="16"/>
  <c r="C4030" i="16"/>
  <c r="C4031" i="16"/>
  <c r="C4032" i="16"/>
  <c r="C4033" i="16"/>
  <c r="C4034" i="16"/>
  <c r="C4035" i="16"/>
  <c r="C4036" i="16"/>
  <c r="C4037" i="16"/>
  <c r="C4038" i="16"/>
  <c r="C4039" i="16"/>
  <c r="C4040" i="16"/>
  <c r="C4041" i="16"/>
  <c r="C4042" i="16"/>
  <c r="C4043" i="16"/>
  <c r="C4044" i="16"/>
  <c r="C4045" i="16"/>
  <c r="C4046" i="16"/>
  <c r="C4047" i="16"/>
  <c r="C4048" i="16"/>
  <c r="C4049" i="16"/>
  <c r="C4050" i="16"/>
  <c r="C4051" i="16"/>
  <c r="C4052" i="16"/>
  <c r="C4053" i="16"/>
  <c r="C4054" i="16"/>
  <c r="C4055" i="16"/>
  <c r="C4056" i="16"/>
  <c r="C4057" i="16"/>
  <c r="C4058" i="16"/>
  <c r="C4059" i="16"/>
  <c r="C4060" i="16"/>
  <c r="C4061" i="16"/>
  <c r="C4062" i="16"/>
  <c r="C4063" i="16"/>
  <c r="C4064" i="16"/>
  <c r="C4065" i="16"/>
  <c r="C4066" i="16"/>
  <c r="C4067" i="16"/>
  <c r="C4068" i="16"/>
  <c r="C4069" i="16"/>
  <c r="C4070" i="16"/>
  <c r="C4071" i="16"/>
  <c r="C4072" i="16"/>
  <c r="C4073" i="16"/>
  <c r="C4074" i="16"/>
  <c r="C4075" i="16"/>
  <c r="C4076" i="16"/>
  <c r="C4077" i="16"/>
  <c r="C4078" i="16"/>
  <c r="C4079" i="16"/>
  <c r="C4080" i="16"/>
  <c r="C4081" i="16"/>
  <c r="C4082" i="16"/>
  <c r="C4083" i="16"/>
  <c r="C4084" i="16"/>
  <c r="C4085" i="16"/>
  <c r="C4086" i="16"/>
  <c r="C4087" i="16"/>
  <c r="C4088" i="16"/>
  <c r="C4089" i="16"/>
  <c r="C4090" i="16"/>
  <c r="C4091" i="16"/>
  <c r="C4092" i="16"/>
  <c r="C4093" i="16"/>
  <c r="C4094" i="16"/>
  <c r="C4095" i="16"/>
  <c r="C4096" i="16"/>
  <c r="C4097" i="16"/>
  <c r="C4098" i="16"/>
  <c r="C4099" i="16"/>
  <c r="C4100" i="16"/>
  <c r="C4101" i="16"/>
  <c r="C4102" i="16"/>
  <c r="C4103" i="16"/>
  <c r="C4104" i="16"/>
  <c r="C4105" i="16"/>
  <c r="C4106" i="16"/>
  <c r="C4107" i="16"/>
  <c r="C4108" i="16"/>
  <c r="C4109" i="16"/>
  <c r="C4110" i="16"/>
  <c r="C4111" i="16"/>
  <c r="C4112" i="16"/>
  <c r="C4113" i="16"/>
  <c r="C4114" i="16"/>
  <c r="C4115" i="16"/>
  <c r="C4116" i="16"/>
  <c r="C4117" i="16"/>
  <c r="C4118" i="16"/>
  <c r="C4119" i="16"/>
  <c r="C4120" i="16"/>
  <c r="C4121" i="16"/>
  <c r="C4122" i="16"/>
  <c r="C4123" i="16"/>
  <c r="C4124" i="16"/>
  <c r="C4125" i="16"/>
  <c r="C4126" i="16"/>
  <c r="C4127" i="16"/>
  <c r="C4128" i="16"/>
  <c r="C4129" i="16"/>
  <c r="C4130" i="16"/>
  <c r="C4131" i="16"/>
  <c r="C4132" i="16"/>
  <c r="C4133" i="16"/>
  <c r="C4134" i="16"/>
  <c r="C4135" i="16"/>
  <c r="C4136" i="16"/>
  <c r="C4137" i="16"/>
  <c r="C4138" i="16"/>
  <c r="C4139" i="16"/>
  <c r="C4140" i="16"/>
  <c r="C4141" i="16"/>
  <c r="C4142" i="16"/>
  <c r="C4143" i="16"/>
  <c r="C4144" i="16"/>
  <c r="C4145" i="16"/>
  <c r="C4146" i="16"/>
  <c r="C4147" i="16"/>
  <c r="C4148" i="16"/>
  <c r="C4149" i="16"/>
  <c r="C4150" i="16"/>
  <c r="C4151" i="16"/>
  <c r="C4152" i="16"/>
  <c r="C4153" i="16"/>
  <c r="C4154" i="16"/>
  <c r="C4155" i="16"/>
  <c r="C4156" i="16"/>
  <c r="C4157" i="16"/>
  <c r="C4158" i="16"/>
  <c r="C4159" i="16"/>
  <c r="C4160" i="16"/>
  <c r="C4161" i="16"/>
  <c r="C4162" i="16"/>
  <c r="C4163" i="16"/>
  <c r="C4164" i="16"/>
  <c r="C4165" i="16"/>
  <c r="C4166" i="16"/>
  <c r="C4167" i="16"/>
  <c r="C4168" i="16"/>
  <c r="C4169" i="16"/>
  <c r="C4170" i="16"/>
  <c r="C4171" i="16"/>
  <c r="C4172" i="16"/>
  <c r="C4173" i="16"/>
  <c r="C4174" i="16"/>
  <c r="C4175" i="16"/>
  <c r="C4176" i="16"/>
  <c r="C4177" i="16"/>
  <c r="C4178" i="16"/>
  <c r="C4179" i="16"/>
  <c r="C4180" i="16"/>
  <c r="C4181" i="16"/>
  <c r="C4182" i="16"/>
  <c r="C4183" i="16"/>
  <c r="C4184" i="16"/>
  <c r="C4185" i="16"/>
  <c r="C4186" i="16"/>
  <c r="C4187" i="16"/>
  <c r="C4188" i="16"/>
  <c r="C4189" i="16"/>
  <c r="C4190" i="16"/>
  <c r="C4191" i="16"/>
  <c r="C4192" i="16"/>
  <c r="C4193" i="16"/>
  <c r="C4194" i="16"/>
  <c r="C4195" i="16"/>
  <c r="C4196" i="16"/>
  <c r="C4197" i="16"/>
  <c r="C4198" i="16"/>
  <c r="C4199" i="16"/>
  <c r="C4200" i="16"/>
  <c r="C4201" i="16"/>
  <c r="C4202" i="16"/>
  <c r="C4203" i="16"/>
  <c r="C4204" i="16"/>
  <c r="C4205" i="16"/>
  <c r="C4206" i="16"/>
  <c r="C4207" i="16"/>
  <c r="C4208" i="16"/>
  <c r="C4209" i="16"/>
  <c r="C4210" i="16"/>
  <c r="C4211" i="16"/>
  <c r="C4212" i="16"/>
  <c r="C4213" i="16"/>
  <c r="C4214" i="16"/>
  <c r="C4215" i="16"/>
  <c r="C4216" i="16"/>
  <c r="C4217" i="16"/>
  <c r="C4218" i="16"/>
  <c r="C4219" i="16"/>
  <c r="C4220" i="16"/>
  <c r="C4221" i="16"/>
  <c r="C4222" i="16"/>
  <c r="C4223" i="16"/>
  <c r="C4224" i="16"/>
  <c r="C4225" i="16"/>
  <c r="C4226" i="16"/>
  <c r="C4227" i="16"/>
  <c r="C4228" i="16"/>
  <c r="C4229" i="16"/>
  <c r="C4230" i="16"/>
  <c r="C4231" i="16"/>
  <c r="C4232" i="16"/>
  <c r="C4233" i="16"/>
  <c r="C4234" i="16"/>
  <c r="C4235" i="16"/>
  <c r="C4236" i="16"/>
  <c r="C4237" i="16"/>
  <c r="C4238" i="16"/>
  <c r="C4239" i="16"/>
  <c r="C4240" i="16"/>
  <c r="C4241" i="16"/>
  <c r="C4242" i="16"/>
  <c r="C4243" i="16"/>
  <c r="C4244" i="16"/>
  <c r="C4245" i="16"/>
  <c r="C4246" i="16"/>
  <c r="C4247" i="16"/>
  <c r="C4248" i="16"/>
  <c r="C4249" i="16"/>
  <c r="C4250" i="16"/>
  <c r="C4251" i="16"/>
  <c r="C4252" i="16"/>
  <c r="C4253" i="16"/>
  <c r="C4254" i="16"/>
  <c r="C4255" i="16"/>
  <c r="C4256" i="16"/>
  <c r="C4257" i="16"/>
  <c r="C4258" i="16"/>
  <c r="C4259" i="16"/>
  <c r="C4260" i="16"/>
  <c r="C4261" i="16"/>
  <c r="C4262" i="16"/>
  <c r="C4263" i="16"/>
  <c r="C4264" i="16"/>
  <c r="C4265" i="16"/>
  <c r="C4266" i="16"/>
  <c r="C4267" i="16"/>
  <c r="C4268" i="16"/>
  <c r="C4269" i="16"/>
  <c r="C4270" i="16"/>
  <c r="C4271" i="16"/>
  <c r="C4272" i="16"/>
  <c r="C4273" i="16"/>
  <c r="C4274" i="16"/>
  <c r="C4275" i="16"/>
  <c r="C4276" i="16"/>
  <c r="C4277" i="16"/>
  <c r="C4278" i="16"/>
  <c r="C4279" i="16"/>
  <c r="C4280" i="16"/>
  <c r="C4281" i="16"/>
  <c r="C4282" i="16"/>
  <c r="C4283" i="16"/>
  <c r="C4284" i="16"/>
  <c r="C4285" i="16"/>
  <c r="C4286" i="16"/>
  <c r="C4287" i="16"/>
  <c r="C4288" i="16"/>
  <c r="C4289" i="16"/>
  <c r="C4290" i="16"/>
  <c r="C4291" i="16"/>
  <c r="C4292" i="16"/>
  <c r="C4293" i="16"/>
  <c r="C4294" i="16"/>
  <c r="C4295" i="16"/>
  <c r="C4296" i="16"/>
  <c r="C4297" i="16"/>
  <c r="C4298" i="16"/>
  <c r="C4299" i="16"/>
  <c r="C4300" i="16"/>
  <c r="C4301" i="16"/>
  <c r="C4302" i="16"/>
  <c r="C4303" i="16"/>
  <c r="C4304" i="16"/>
  <c r="C4305" i="16"/>
  <c r="C4306" i="16"/>
  <c r="C4307" i="16"/>
  <c r="C4308" i="16"/>
  <c r="C4309" i="16"/>
  <c r="C4310" i="16"/>
  <c r="C4311" i="16"/>
  <c r="C4312" i="16"/>
  <c r="C4313" i="16"/>
  <c r="C4314" i="16"/>
  <c r="C4315" i="16"/>
  <c r="C4316" i="16"/>
  <c r="C4317" i="16"/>
  <c r="C4318" i="16"/>
  <c r="C4319" i="16"/>
  <c r="C4320" i="16"/>
  <c r="C4321" i="16"/>
  <c r="C4322" i="16"/>
  <c r="C4323" i="16"/>
  <c r="C4324" i="16"/>
  <c r="C4325" i="16"/>
  <c r="C4326" i="16"/>
  <c r="C4327" i="16"/>
  <c r="C4328" i="16"/>
  <c r="C4329" i="16"/>
  <c r="C4330" i="16"/>
  <c r="C4331" i="16"/>
  <c r="C4332" i="16"/>
  <c r="C4333" i="16"/>
  <c r="C4334" i="16"/>
  <c r="C4335" i="16"/>
  <c r="C4336" i="16"/>
  <c r="C4337" i="16"/>
  <c r="C4338" i="16"/>
  <c r="C4339" i="16"/>
  <c r="C4340" i="16"/>
  <c r="C4341" i="16"/>
  <c r="C4342" i="16"/>
  <c r="C4343" i="16"/>
  <c r="C4344" i="16"/>
  <c r="C4345" i="16"/>
  <c r="C4346" i="16"/>
  <c r="C4347" i="16"/>
  <c r="C4348" i="16"/>
  <c r="C4349" i="16"/>
  <c r="C4350" i="16"/>
  <c r="C4351" i="16"/>
  <c r="C4352" i="16"/>
  <c r="C4353" i="16"/>
  <c r="C4354" i="16"/>
  <c r="C4355" i="16"/>
  <c r="C4356" i="16"/>
  <c r="C4357" i="16"/>
  <c r="C4358" i="16"/>
  <c r="C4359" i="16"/>
  <c r="C4360" i="16"/>
  <c r="C4361" i="16"/>
  <c r="C4362" i="16"/>
  <c r="C4363" i="16"/>
  <c r="C4364" i="16"/>
  <c r="C4365" i="16"/>
  <c r="C4366" i="16"/>
  <c r="C4367" i="16"/>
  <c r="C4368" i="16"/>
  <c r="C4369" i="16"/>
  <c r="C4370" i="16"/>
  <c r="C4371" i="16"/>
  <c r="C4372" i="16"/>
  <c r="C4373" i="16"/>
  <c r="C4374" i="16"/>
  <c r="C4375" i="16"/>
  <c r="C4376" i="16"/>
  <c r="C4377" i="16"/>
  <c r="C4378" i="16"/>
  <c r="C4379" i="16"/>
  <c r="C4380" i="16"/>
  <c r="C4381" i="16"/>
  <c r="C4382" i="16"/>
  <c r="C4383" i="16"/>
  <c r="C4384" i="16"/>
  <c r="C4385" i="16"/>
  <c r="C4386" i="16"/>
  <c r="C4387" i="16"/>
  <c r="C4388" i="16"/>
  <c r="C4389" i="16"/>
  <c r="C4390" i="16"/>
  <c r="C4391" i="16"/>
  <c r="C4392" i="16"/>
  <c r="C4393" i="16"/>
  <c r="C4394" i="16"/>
  <c r="C4395" i="16"/>
  <c r="C4396" i="16"/>
  <c r="C4397" i="16"/>
  <c r="C4398" i="16"/>
  <c r="C4399" i="16"/>
  <c r="C4400" i="16"/>
  <c r="C4401" i="16"/>
  <c r="C4402" i="16"/>
  <c r="C4403" i="16"/>
  <c r="C4404" i="16"/>
  <c r="C4405" i="16"/>
  <c r="C4406" i="16"/>
  <c r="C4407" i="16"/>
  <c r="C4408" i="16"/>
  <c r="C4409" i="16"/>
  <c r="C4410" i="16"/>
  <c r="C4411" i="16"/>
  <c r="C4412" i="16"/>
  <c r="C4413" i="16"/>
  <c r="C4414" i="16"/>
  <c r="C4415" i="16"/>
  <c r="C4416" i="16"/>
  <c r="C4417" i="16"/>
  <c r="C4418" i="16"/>
  <c r="C4419" i="16"/>
  <c r="C4420" i="16"/>
  <c r="C4421" i="16"/>
  <c r="C4422" i="16"/>
  <c r="C4423" i="16"/>
  <c r="C4424" i="16"/>
  <c r="C4425" i="16"/>
  <c r="C4426" i="16"/>
  <c r="C4427" i="16"/>
  <c r="C4428" i="16"/>
  <c r="C4429" i="16"/>
  <c r="C4430" i="16"/>
  <c r="C4431" i="16"/>
  <c r="C4432" i="16"/>
  <c r="C4433" i="16"/>
  <c r="C4434" i="16"/>
  <c r="C4435" i="16"/>
  <c r="C4436" i="16"/>
  <c r="C4437" i="16"/>
  <c r="C4438" i="16"/>
  <c r="C4439" i="16"/>
  <c r="C4440" i="16"/>
  <c r="C4441" i="16"/>
  <c r="C4442" i="16"/>
  <c r="C4443" i="16"/>
  <c r="C4444" i="16"/>
  <c r="C4445" i="16"/>
  <c r="C4446" i="16"/>
  <c r="C4447" i="16"/>
  <c r="C4448" i="16"/>
  <c r="C4449" i="16"/>
  <c r="C4450" i="16"/>
  <c r="C4451" i="16"/>
  <c r="C4452" i="16"/>
  <c r="C4453" i="16"/>
  <c r="C4454" i="16"/>
  <c r="C4455" i="16"/>
  <c r="C4456" i="16"/>
  <c r="C4457" i="16"/>
  <c r="C4458" i="16"/>
  <c r="C4459" i="16"/>
  <c r="C4460" i="16"/>
  <c r="C4461" i="16"/>
  <c r="C4462" i="16"/>
  <c r="C4463" i="16"/>
  <c r="C4464" i="16"/>
  <c r="C4465" i="16"/>
  <c r="C4466" i="16"/>
  <c r="C4467" i="16"/>
  <c r="C4468" i="16"/>
  <c r="C4469" i="16"/>
  <c r="C4470" i="16"/>
  <c r="C4471" i="16"/>
  <c r="C4472" i="16"/>
  <c r="C4473" i="16"/>
  <c r="C4474" i="16"/>
  <c r="C4475" i="16"/>
  <c r="C4476" i="16"/>
  <c r="C4477" i="16"/>
  <c r="C4478" i="16"/>
  <c r="C4479" i="16"/>
  <c r="C4480" i="16"/>
  <c r="C4481" i="16"/>
  <c r="C4482" i="16"/>
  <c r="C4483" i="16"/>
  <c r="C4484" i="16"/>
  <c r="C4485" i="16"/>
  <c r="C4486" i="16"/>
  <c r="C4487" i="16"/>
  <c r="C4488" i="16"/>
  <c r="C4489" i="16"/>
  <c r="C4490" i="16"/>
  <c r="C4491" i="16"/>
  <c r="C4492" i="16"/>
  <c r="C4493" i="16"/>
  <c r="C4494" i="16"/>
  <c r="C4495" i="16"/>
  <c r="C4496" i="16"/>
  <c r="C4497" i="16"/>
  <c r="C4498" i="16"/>
  <c r="C4499" i="16"/>
  <c r="C4500" i="16"/>
  <c r="C4501" i="16"/>
  <c r="C4502" i="16"/>
  <c r="C4503" i="16"/>
  <c r="C4504" i="16"/>
  <c r="C4505" i="16"/>
  <c r="C4506" i="16"/>
  <c r="C4507" i="16"/>
  <c r="C4508" i="16"/>
  <c r="C4509" i="16"/>
  <c r="C4510" i="16"/>
  <c r="C4511" i="16"/>
  <c r="C4512" i="16"/>
  <c r="C4513" i="16"/>
  <c r="C4514" i="16"/>
  <c r="C4515" i="16"/>
  <c r="C4516" i="16"/>
  <c r="C4517" i="16"/>
  <c r="C4518" i="16"/>
  <c r="C4519" i="16"/>
  <c r="C4520" i="16"/>
  <c r="C4521" i="16"/>
  <c r="C4522" i="16"/>
  <c r="C4523" i="16"/>
  <c r="C4524" i="16"/>
  <c r="C4525" i="16"/>
  <c r="C4526" i="16"/>
  <c r="C4527" i="16"/>
  <c r="C4528" i="16"/>
  <c r="C4529" i="16"/>
  <c r="C4530" i="16"/>
  <c r="C4531" i="16"/>
  <c r="C4532" i="16"/>
  <c r="C4533" i="16"/>
  <c r="C4534" i="16"/>
  <c r="C4535" i="16"/>
  <c r="C4536" i="16"/>
  <c r="C4537" i="16"/>
  <c r="C4538" i="16"/>
  <c r="C4539" i="16"/>
  <c r="C4540" i="16"/>
  <c r="C4541" i="16"/>
  <c r="C4542" i="16"/>
  <c r="C4543" i="16"/>
  <c r="C4544" i="16"/>
  <c r="C4545" i="16"/>
  <c r="C4546" i="16"/>
  <c r="C4547" i="16"/>
  <c r="C4548" i="16"/>
  <c r="C4549" i="16"/>
  <c r="C4550" i="16"/>
  <c r="C4551" i="16"/>
  <c r="C4552" i="16"/>
  <c r="C4553" i="16"/>
  <c r="C4554" i="16"/>
  <c r="C4555" i="16"/>
  <c r="C4556" i="16"/>
  <c r="C4557" i="16"/>
  <c r="C4558" i="16"/>
  <c r="C4559" i="16"/>
  <c r="C4560" i="16"/>
  <c r="C4561" i="16"/>
  <c r="C4562" i="16"/>
  <c r="C4563" i="16"/>
  <c r="C4564" i="16"/>
  <c r="C4565" i="16"/>
  <c r="C4566" i="16"/>
  <c r="C4567" i="16"/>
  <c r="C4568" i="16"/>
  <c r="C4569" i="16"/>
  <c r="C4570" i="16"/>
  <c r="C4571" i="16"/>
  <c r="C4572" i="16"/>
  <c r="C4573" i="16"/>
  <c r="C4574" i="16"/>
  <c r="C4575" i="16"/>
  <c r="C4576" i="16"/>
  <c r="C4577" i="16"/>
  <c r="C4578" i="16"/>
  <c r="C4579" i="16"/>
  <c r="C4580" i="16"/>
  <c r="C4581" i="16"/>
  <c r="C4582" i="16"/>
  <c r="C4583" i="16"/>
  <c r="C4584" i="16"/>
  <c r="C4585" i="16"/>
  <c r="C4586" i="16"/>
  <c r="C4587" i="16"/>
  <c r="C4588" i="16"/>
  <c r="C4589" i="16"/>
  <c r="C4590" i="16"/>
  <c r="C4591" i="16"/>
  <c r="C4592" i="16"/>
  <c r="C4593" i="16"/>
  <c r="C4594" i="16"/>
  <c r="C4595" i="16"/>
  <c r="C4596" i="16"/>
  <c r="C4597" i="16"/>
  <c r="C4598" i="16"/>
  <c r="C4599" i="16"/>
  <c r="C4600" i="16"/>
  <c r="C4601" i="16"/>
  <c r="C4602" i="16"/>
  <c r="C4603" i="16"/>
  <c r="C4604" i="16"/>
  <c r="C4605" i="16"/>
  <c r="C4606" i="16"/>
  <c r="C4607" i="16"/>
  <c r="C4608" i="16"/>
  <c r="C4609" i="16"/>
  <c r="C4610" i="16"/>
  <c r="C4611" i="16"/>
  <c r="C4612" i="16"/>
  <c r="C4613" i="16"/>
  <c r="C4614" i="16"/>
  <c r="C4615" i="16"/>
  <c r="C4616" i="16"/>
  <c r="C4617" i="16"/>
  <c r="C4618" i="16"/>
  <c r="C4619" i="16"/>
  <c r="C4620" i="16"/>
  <c r="C4621" i="16"/>
  <c r="C4622" i="16"/>
  <c r="C4623" i="16"/>
  <c r="C4624" i="16"/>
  <c r="C4625" i="16"/>
  <c r="C4626" i="16"/>
  <c r="C4627" i="16"/>
  <c r="C4628" i="16"/>
  <c r="C4629" i="16"/>
  <c r="C4630" i="16"/>
  <c r="C4631" i="16"/>
  <c r="C4632" i="16"/>
  <c r="C4633" i="16"/>
  <c r="C4634" i="16"/>
  <c r="C4635" i="16"/>
  <c r="C4636" i="16"/>
  <c r="C4637" i="16"/>
  <c r="C4638" i="16"/>
  <c r="C4639" i="16"/>
  <c r="C4640" i="16"/>
  <c r="C4641" i="16"/>
  <c r="C4642" i="16"/>
  <c r="C4643" i="16"/>
  <c r="C4644" i="16"/>
  <c r="C4645" i="16"/>
  <c r="C4646" i="16"/>
  <c r="C4647" i="16"/>
  <c r="C4648" i="16"/>
  <c r="C4649" i="16"/>
  <c r="C4650" i="16"/>
  <c r="C4651" i="16"/>
  <c r="C4652" i="16"/>
  <c r="C4653" i="16"/>
  <c r="C4654" i="16"/>
  <c r="C4655" i="16"/>
  <c r="C4656" i="16"/>
  <c r="C4657" i="16"/>
  <c r="C4658" i="16"/>
  <c r="C4659" i="16"/>
  <c r="C4660" i="16"/>
  <c r="C4661" i="16"/>
  <c r="C4662" i="16"/>
  <c r="C4663" i="16"/>
  <c r="C4664" i="16"/>
  <c r="C4665" i="16"/>
  <c r="C4666" i="16"/>
  <c r="C4667" i="16"/>
  <c r="C4668" i="16"/>
  <c r="C4669" i="16"/>
  <c r="C4670" i="16"/>
  <c r="C4671" i="16"/>
  <c r="C4672" i="16"/>
  <c r="C4673" i="16"/>
  <c r="C4674" i="16"/>
  <c r="C4675" i="16"/>
  <c r="C4676" i="16"/>
  <c r="C4677" i="16"/>
  <c r="C4678" i="16"/>
  <c r="C4679" i="16"/>
  <c r="C4680" i="16"/>
  <c r="C4681" i="16"/>
  <c r="C4682" i="16"/>
  <c r="C4683" i="16"/>
  <c r="C4684" i="16"/>
  <c r="C4685" i="16"/>
  <c r="C4686" i="16"/>
  <c r="C4687" i="16"/>
  <c r="C4688" i="16"/>
  <c r="C4689" i="16"/>
  <c r="C4690" i="16"/>
  <c r="C4691" i="16"/>
  <c r="C4692" i="16"/>
  <c r="C4693" i="16"/>
  <c r="C4694" i="16"/>
  <c r="C4695" i="16"/>
  <c r="C4696" i="16"/>
  <c r="C4697" i="16"/>
  <c r="C4698" i="16"/>
  <c r="C4699" i="16"/>
  <c r="C4700" i="16"/>
  <c r="C4701" i="16"/>
  <c r="C4702" i="16"/>
  <c r="C4703" i="16"/>
  <c r="C4704" i="16"/>
  <c r="C4705" i="16"/>
  <c r="C4706" i="16"/>
  <c r="C4707" i="16"/>
  <c r="C4708" i="16"/>
  <c r="C4709" i="16"/>
  <c r="C4710" i="16"/>
  <c r="C4711" i="16"/>
  <c r="C4712" i="16"/>
  <c r="C4713" i="16"/>
  <c r="C4714" i="16"/>
  <c r="C4715" i="16"/>
  <c r="C4716" i="16"/>
  <c r="C4717" i="16"/>
  <c r="C4718" i="16"/>
  <c r="C4719" i="16"/>
  <c r="C4720" i="16"/>
  <c r="C4721" i="16"/>
  <c r="C4722" i="16"/>
  <c r="C4723" i="16"/>
  <c r="C4724" i="16"/>
  <c r="C4725" i="16"/>
  <c r="C4726" i="16"/>
  <c r="C4727" i="16"/>
  <c r="C4728" i="16"/>
  <c r="C4729" i="16"/>
  <c r="C4730" i="16"/>
  <c r="C4731" i="16"/>
  <c r="C4732" i="16"/>
  <c r="C4733" i="16"/>
  <c r="C4734" i="16"/>
  <c r="C4735" i="16"/>
  <c r="C4736" i="16"/>
  <c r="C4737" i="16"/>
  <c r="C4738" i="16"/>
  <c r="C4739" i="16"/>
  <c r="C4740" i="16"/>
  <c r="C4741" i="16"/>
  <c r="C4742" i="16"/>
  <c r="C4743" i="16"/>
  <c r="C4744" i="16"/>
  <c r="C4745" i="16"/>
  <c r="C4746" i="16"/>
  <c r="C4747" i="16"/>
  <c r="C4748" i="16"/>
  <c r="C4749" i="16"/>
  <c r="C4750" i="16"/>
  <c r="C4751" i="16"/>
  <c r="C4752" i="16"/>
  <c r="C4753" i="16"/>
  <c r="C4754" i="16"/>
  <c r="C4755" i="16"/>
  <c r="C4756" i="16"/>
  <c r="C4757" i="16"/>
  <c r="C4758" i="16"/>
  <c r="C4759" i="16"/>
  <c r="C4760" i="16"/>
  <c r="C4761" i="16"/>
  <c r="C4762" i="16"/>
  <c r="C4763" i="16"/>
  <c r="C4764" i="16"/>
  <c r="C4765" i="16"/>
  <c r="C4766" i="16"/>
  <c r="C4767" i="16"/>
  <c r="C4768" i="16"/>
  <c r="C4769" i="16"/>
  <c r="C4770" i="16"/>
  <c r="C4771" i="16"/>
  <c r="C4772" i="16"/>
  <c r="C4773" i="16"/>
  <c r="C4774" i="16"/>
  <c r="C4775" i="16"/>
  <c r="C4776" i="16"/>
  <c r="C4777" i="16"/>
  <c r="C4778" i="16"/>
  <c r="C4779" i="16"/>
  <c r="C4780" i="16"/>
  <c r="C4781" i="16"/>
  <c r="C4782" i="16"/>
  <c r="C4783" i="16"/>
  <c r="C4784" i="16"/>
  <c r="C4785" i="16"/>
  <c r="C4786" i="16"/>
  <c r="C4787" i="16"/>
  <c r="C4788" i="16"/>
  <c r="C4789" i="16"/>
  <c r="C4790" i="16"/>
  <c r="C4791" i="16"/>
  <c r="C4792" i="16"/>
  <c r="C4793" i="16"/>
  <c r="C4794" i="16"/>
  <c r="C4795" i="16"/>
  <c r="C4796" i="16"/>
  <c r="C4797" i="16"/>
  <c r="C4798" i="16"/>
  <c r="C4799" i="16"/>
  <c r="C4800" i="16"/>
  <c r="C4801" i="16"/>
  <c r="C4802" i="16"/>
  <c r="C4803" i="16"/>
  <c r="C4804" i="16"/>
  <c r="C4805" i="16"/>
  <c r="C4806" i="16"/>
  <c r="C4807" i="16"/>
  <c r="C4808" i="16"/>
  <c r="C4809" i="16"/>
  <c r="C4810" i="16"/>
  <c r="C4811" i="16"/>
  <c r="C4812" i="16"/>
  <c r="C4813" i="16"/>
  <c r="C4814" i="16"/>
  <c r="C4815" i="16"/>
  <c r="C4816" i="16"/>
  <c r="C4817" i="16"/>
  <c r="C4818" i="16"/>
  <c r="C4819" i="16"/>
  <c r="C4820" i="16"/>
  <c r="C4821" i="16"/>
  <c r="C4822" i="16"/>
  <c r="C4823" i="16"/>
  <c r="C4824" i="16"/>
  <c r="C4825" i="16"/>
  <c r="C4826" i="16"/>
  <c r="C4827" i="16"/>
  <c r="C4828" i="16"/>
  <c r="C4829" i="16"/>
  <c r="C4830" i="16"/>
  <c r="C4831" i="16"/>
  <c r="C4832" i="16"/>
  <c r="C4833" i="16"/>
  <c r="C4834" i="16"/>
  <c r="C4835" i="16"/>
  <c r="C4836" i="16"/>
  <c r="C4837" i="16"/>
  <c r="C4838" i="16"/>
  <c r="C4839" i="16"/>
  <c r="C4840" i="16"/>
  <c r="C4841" i="16"/>
  <c r="C4842" i="16"/>
  <c r="C4843" i="16"/>
  <c r="C4844" i="16"/>
  <c r="C4845" i="16"/>
  <c r="C4846" i="16"/>
  <c r="C4847" i="16"/>
  <c r="C4848" i="16"/>
  <c r="C4849" i="16"/>
  <c r="C4850" i="16"/>
  <c r="C4851" i="16"/>
  <c r="C4852" i="16"/>
  <c r="C4853" i="16"/>
  <c r="C4854" i="16"/>
  <c r="C4855" i="16"/>
  <c r="C4856" i="16"/>
  <c r="C4857" i="16"/>
  <c r="C4858" i="16"/>
  <c r="C4859" i="16"/>
  <c r="C4860" i="16"/>
  <c r="C4861" i="16"/>
  <c r="C4862" i="16"/>
  <c r="C4863" i="16"/>
  <c r="C4864" i="16"/>
  <c r="C4865" i="16"/>
  <c r="C4866" i="16"/>
  <c r="C4867" i="16"/>
  <c r="C4868" i="16"/>
  <c r="C4869" i="16"/>
  <c r="C4870" i="16"/>
  <c r="C4871" i="16"/>
  <c r="C4872" i="16"/>
  <c r="C4873" i="16"/>
  <c r="C4874" i="16"/>
  <c r="C4875" i="16"/>
  <c r="C4876" i="16"/>
  <c r="C4877" i="16"/>
  <c r="C4878" i="16"/>
  <c r="C4879" i="16"/>
  <c r="C4880" i="16"/>
  <c r="C4881" i="16"/>
  <c r="C4882" i="16"/>
  <c r="C4883" i="16"/>
  <c r="C4884" i="16"/>
  <c r="C4885" i="16"/>
  <c r="C4886" i="16"/>
  <c r="C4887" i="16"/>
  <c r="C4888" i="16"/>
  <c r="C4889" i="16"/>
  <c r="C4890" i="16"/>
  <c r="C4891" i="16"/>
  <c r="C4892" i="16"/>
  <c r="C4893" i="16"/>
  <c r="C4894" i="16"/>
  <c r="C4895" i="16"/>
  <c r="C4896" i="16"/>
  <c r="C4897" i="16"/>
  <c r="C4898" i="16"/>
  <c r="C4899" i="16"/>
  <c r="C4900" i="16"/>
  <c r="C4901" i="16"/>
  <c r="C4902" i="16"/>
  <c r="C4903" i="16"/>
  <c r="C4904" i="16"/>
  <c r="C4905" i="16"/>
  <c r="C4906" i="16"/>
  <c r="C4907" i="16"/>
  <c r="C4908" i="16"/>
  <c r="C4909" i="16"/>
  <c r="C4910" i="16"/>
  <c r="C4911" i="16"/>
  <c r="C4912" i="16"/>
  <c r="C4913" i="16"/>
  <c r="C4914" i="16"/>
  <c r="C4915" i="16"/>
  <c r="C4916" i="16"/>
  <c r="C4917" i="16"/>
  <c r="C4918" i="16"/>
  <c r="C4919" i="16"/>
  <c r="C4920" i="16"/>
  <c r="C4921" i="16"/>
  <c r="C4922" i="16"/>
  <c r="C4923" i="16"/>
  <c r="C4924" i="16"/>
  <c r="C4925" i="16"/>
  <c r="C4926" i="16"/>
  <c r="C4927" i="16"/>
  <c r="C4928" i="16"/>
  <c r="C4929" i="16"/>
  <c r="C4930" i="16"/>
  <c r="C4931" i="16"/>
  <c r="C4932" i="16"/>
  <c r="C4933" i="16"/>
  <c r="C4934" i="16"/>
  <c r="C4935" i="16"/>
  <c r="C4936" i="16"/>
  <c r="C4937" i="16"/>
  <c r="C4938" i="16"/>
  <c r="C4939" i="16"/>
  <c r="C4940" i="16"/>
  <c r="C4941" i="16"/>
  <c r="C4942" i="16"/>
  <c r="C4943" i="16"/>
  <c r="C4944" i="16"/>
  <c r="C4945" i="16"/>
  <c r="C4946" i="16"/>
  <c r="C4947" i="16"/>
  <c r="C4948" i="16"/>
  <c r="C4949" i="16"/>
  <c r="C4950" i="16"/>
  <c r="C4951" i="16"/>
  <c r="C4952" i="16"/>
  <c r="C4953" i="16"/>
  <c r="C4954" i="16"/>
  <c r="C4955" i="16"/>
  <c r="C4956" i="16"/>
  <c r="C4957" i="16"/>
  <c r="C4958" i="16"/>
  <c r="C4959" i="16"/>
  <c r="C4960" i="16"/>
  <c r="C4961" i="16"/>
  <c r="C4962" i="16"/>
  <c r="C4963" i="16"/>
  <c r="C4964" i="16"/>
  <c r="C4965" i="16"/>
  <c r="C4966" i="16"/>
  <c r="C4967" i="16"/>
  <c r="C4968" i="16"/>
  <c r="C4969" i="16"/>
  <c r="C4970" i="16"/>
  <c r="C4971" i="16"/>
  <c r="C4972" i="16"/>
  <c r="C4973" i="16"/>
  <c r="C4974" i="16"/>
  <c r="C4975" i="16"/>
  <c r="C4976" i="16"/>
  <c r="C4977" i="16"/>
  <c r="C4978" i="16"/>
  <c r="C4979" i="16"/>
  <c r="C4980" i="16"/>
  <c r="C4981" i="16"/>
  <c r="C4982" i="16"/>
  <c r="C4983" i="16"/>
  <c r="C4984" i="16"/>
  <c r="C4985" i="16"/>
  <c r="C4986" i="16"/>
  <c r="C4987" i="16"/>
  <c r="C4988" i="16"/>
  <c r="C4989" i="16"/>
  <c r="C4990" i="16"/>
  <c r="C4991" i="16"/>
  <c r="C4992" i="16"/>
  <c r="C4993" i="16"/>
  <c r="C4994" i="16"/>
  <c r="C4995" i="16"/>
  <c r="C4996" i="16"/>
  <c r="C4997" i="16"/>
  <c r="C4998" i="16"/>
  <c r="C4999" i="16"/>
  <c r="C5000" i="16"/>
  <c r="C5001" i="16"/>
  <c r="C5002" i="16"/>
  <c r="C5003" i="16"/>
  <c r="C5004" i="16"/>
  <c r="C5005" i="16"/>
  <c r="C5006" i="16"/>
  <c r="C5007" i="16"/>
  <c r="C5008" i="16"/>
  <c r="C5009" i="16"/>
  <c r="C5010" i="16"/>
  <c r="C5011" i="16"/>
  <c r="C5012" i="16"/>
  <c r="C5013" i="16"/>
  <c r="C5014" i="16"/>
  <c r="C5015" i="16"/>
  <c r="C5016" i="16"/>
  <c r="C5017" i="16"/>
  <c r="C5018" i="16"/>
  <c r="C5019" i="16"/>
  <c r="C5020" i="16"/>
  <c r="C5021" i="16"/>
  <c r="C5022" i="16"/>
  <c r="C5023" i="16"/>
  <c r="C5024" i="16"/>
  <c r="C5025" i="16"/>
  <c r="C5026" i="16"/>
  <c r="C5027" i="16"/>
  <c r="C5028" i="16"/>
  <c r="C5029" i="16"/>
  <c r="C5030" i="16"/>
  <c r="C5031" i="16"/>
  <c r="C5032" i="16"/>
  <c r="C5033" i="16"/>
  <c r="C5034" i="16"/>
  <c r="C5035" i="16"/>
  <c r="C5036" i="16"/>
  <c r="C5037" i="16"/>
  <c r="C5038" i="16"/>
  <c r="C5039" i="16"/>
  <c r="C5040" i="16"/>
  <c r="C5041" i="16"/>
  <c r="C5042" i="16"/>
  <c r="C5043" i="16"/>
  <c r="C5044" i="16"/>
  <c r="C5045" i="16"/>
  <c r="C5046" i="16"/>
  <c r="C5047" i="16"/>
  <c r="C5048" i="16"/>
  <c r="C5049" i="16"/>
  <c r="C5050" i="16"/>
  <c r="C5051" i="16"/>
  <c r="C5052" i="16"/>
  <c r="C5053" i="16"/>
  <c r="C5054" i="16"/>
  <c r="C5055" i="16"/>
  <c r="C5056" i="16"/>
  <c r="C5057" i="16"/>
  <c r="C5058" i="16"/>
  <c r="C5059" i="16"/>
  <c r="C5060" i="16"/>
  <c r="C5061" i="16"/>
  <c r="C5062" i="16"/>
  <c r="C5063" i="16"/>
  <c r="C5064" i="16"/>
  <c r="C5065" i="16"/>
  <c r="C5066" i="16"/>
  <c r="C5067" i="16"/>
  <c r="C5068" i="16"/>
  <c r="C5069" i="16"/>
  <c r="C5070" i="16"/>
  <c r="C5071" i="16"/>
  <c r="C5072" i="16"/>
  <c r="C5073" i="16"/>
  <c r="C5074" i="16"/>
  <c r="C5075" i="16"/>
  <c r="C5076" i="16"/>
  <c r="C5077" i="16"/>
  <c r="C5078" i="16"/>
  <c r="C5079" i="16"/>
  <c r="C5080" i="16"/>
  <c r="C5081" i="16"/>
  <c r="C5082" i="16"/>
  <c r="C5083" i="16"/>
  <c r="C5084" i="16"/>
  <c r="C5085" i="16"/>
  <c r="C5086" i="16"/>
  <c r="C5087" i="16"/>
  <c r="C5088" i="16"/>
  <c r="C5089" i="16"/>
  <c r="C5090" i="16"/>
  <c r="C5091" i="16"/>
  <c r="C5092" i="16"/>
  <c r="C5093" i="16"/>
  <c r="C5094" i="16"/>
  <c r="C5095" i="16"/>
  <c r="C5096" i="16"/>
  <c r="C5097" i="16"/>
  <c r="C5098" i="16"/>
  <c r="C5099" i="16"/>
  <c r="C5100" i="16"/>
  <c r="C5101" i="16"/>
  <c r="C5102" i="16"/>
  <c r="C5103" i="16"/>
  <c r="C5104" i="16"/>
  <c r="C5105" i="16"/>
  <c r="C5106" i="16"/>
  <c r="C5107" i="16"/>
  <c r="C5108" i="16"/>
  <c r="C5109" i="16"/>
  <c r="C5110" i="16"/>
  <c r="C5111" i="16"/>
  <c r="C5112" i="16"/>
  <c r="C5113" i="16"/>
  <c r="C5114" i="16"/>
  <c r="C5115" i="16"/>
  <c r="C5116" i="16"/>
  <c r="C5117" i="16"/>
  <c r="C5118" i="16"/>
  <c r="C5119" i="16"/>
  <c r="C5120" i="16"/>
  <c r="C5121" i="16"/>
  <c r="C5122" i="16"/>
  <c r="C5123" i="16"/>
  <c r="C5124" i="16"/>
  <c r="C5125" i="16"/>
  <c r="C5126" i="16"/>
  <c r="C5127" i="16"/>
  <c r="C5128" i="16"/>
  <c r="C5129" i="16"/>
  <c r="C5130" i="16"/>
  <c r="C5131" i="16"/>
  <c r="C5132" i="16"/>
  <c r="C5133" i="16"/>
  <c r="C5134" i="16"/>
  <c r="C5135" i="16"/>
  <c r="C5136" i="16"/>
  <c r="C5137" i="16"/>
  <c r="C5138" i="16"/>
  <c r="C5139" i="16"/>
  <c r="C5140" i="16"/>
  <c r="C5141" i="16"/>
  <c r="C5142" i="16"/>
  <c r="C5143" i="16"/>
  <c r="C5144" i="16"/>
  <c r="C5145" i="16"/>
  <c r="C5146" i="16"/>
  <c r="C5147" i="16"/>
  <c r="C5148" i="16"/>
  <c r="C5149" i="16"/>
  <c r="C5150" i="16"/>
  <c r="C5151" i="16"/>
  <c r="C5152" i="16"/>
  <c r="C5153" i="16"/>
  <c r="C5154" i="16"/>
  <c r="C5155" i="16"/>
  <c r="C5156" i="16"/>
  <c r="C5157" i="16"/>
  <c r="C5158" i="16"/>
  <c r="C5159" i="16"/>
  <c r="C5160" i="16"/>
  <c r="C5161" i="16"/>
  <c r="C5162" i="16"/>
  <c r="C5163" i="16"/>
  <c r="C5164" i="16"/>
  <c r="C5165" i="16"/>
  <c r="C5166" i="16"/>
  <c r="C5167" i="16"/>
  <c r="C5168" i="16"/>
  <c r="C5169" i="16"/>
  <c r="C5170" i="16"/>
  <c r="C5171" i="16"/>
  <c r="C5172" i="16"/>
  <c r="C5173" i="16"/>
  <c r="C5174" i="16"/>
  <c r="C5175" i="16"/>
  <c r="C5176" i="16"/>
  <c r="C5177" i="16"/>
  <c r="C5178" i="16"/>
  <c r="C5179" i="16"/>
  <c r="C5180" i="16"/>
  <c r="C5181" i="16"/>
  <c r="C5182" i="16"/>
  <c r="C5183" i="16"/>
  <c r="C5184" i="16"/>
  <c r="C5185" i="16"/>
  <c r="C5186" i="16"/>
  <c r="C5187" i="16"/>
  <c r="C5188" i="16"/>
  <c r="C5189" i="16"/>
  <c r="C5190" i="16"/>
  <c r="C5191" i="16"/>
  <c r="C5192" i="16"/>
  <c r="C5193" i="16"/>
  <c r="C5194" i="16"/>
  <c r="C5195" i="16"/>
  <c r="C5196" i="16"/>
  <c r="C5197" i="16"/>
  <c r="C5198" i="16"/>
  <c r="C5199" i="16"/>
  <c r="C5200" i="16"/>
  <c r="C5201" i="16"/>
  <c r="C5202" i="16"/>
  <c r="C5203" i="16"/>
  <c r="C5204" i="16"/>
  <c r="C5205" i="16"/>
  <c r="C5206" i="16"/>
  <c r="C5207" i="16"/>
  <c r="C5208" i="16"/>
  <c r="C5209" i="16"/>
  <c r="C5210" i="16"/>
  <c r="C5211" i="16"/>
  <c r="C5212" i="16"/>
  <c r="C5213" i="16"/>
  <c r="C5214" i="16"/>
  <c r="C5215" i="16"/>
  <c r="C5216" i="16"/>
  <c r="C5217" i="16"/>
  <c r="C5218" i="16"/>
  <c r="C5219" i="16"/>
  <c r="C5220" i="16"/>
  <c r="C5221" i="16"/>
  <c r="C5222" i="16"/>
  <c r="C5223" i="16"/>
  <c r="C5224" i="16"/>
  <c r="C5225" i="16"/>
  <c r="C5226" i="16"/>
  <c r="C5227" i="16"/>
  <c r="C5228" i="16"/>
  <c r="C5229" i="16"/>
  <c r="C5230" i="16"/>
  <c r="C5231" i="16"/>
  <c r="C5232" i="16"/>
  <c r="C5233" i="16"/>
  <c r="C5234" i="16"/>
  <c r="C5235" i="16"/>
  <c r="C5236" i="16"/>
  <c r="C5237" i="16"/>
  <c r="C5238" i="16"/>
  <c r="C5239" i="16"/>
  <c r="C5240" i="16"/>
  <c r="C5241" i="16"/>
  <c r="C5242" i="16"/>
  <c r="C5243" i="16"/>
  <c r="C5244" i="16"/>
  <c r="C5245" i="16"/>
  <c r="C5246" i="16"/>
  <c r="C5247" i="16"/>
  <c r="C5248" i="16"/>
  <c r="C5249" i="16"/>
  <c r="C5250" i="16"/>
  <c r="C5251" i="16"/>
  <c r="C5252" i="16"/>
  <c r="C5253" i="16"/>
  <c r="C5254" i="16"/>
  <c r="C5255" i="16"/>
  <c r="C5256" i="16"/>
  <c r="C5257" i="16"/>
  <c r="C5258" i="16"/>
  <c r="C5259" i="16"/>
  <c r="C5260" i="16"/>
  <c r="C5261" i="16"/>
  <c r="C5262" i="16"/>
  <c r="C5263" i="16"/>
  <c r="C5264" i="16"/>
  <c r="C5265" i="16"/>
  <c r="C5266" i="16"/>
  <c r="C5267" i="16"/>
  <c r="C5268" i="16"/>
  <c r="C5269" i="16"/>
  <c r="C5270" i="16"/>
  <c r="C5271" i="16"/>
  <c r="C5272" i="16"/>
  <c r="C5273" i="16"/>
  <c r="C5274" i="16"/>
  <c r="C5275" i="16"/>
  <c r="C5276" i="16"/>
  <c r="C5277" i="16"/>
  <c r="C5278" i="16"/>
  <c r="C5279" i="16"/>
  <c r="C5280" i="16"/>
  <c r="C5281" i="16"/>
  <c r="C5282" i="16"/>
  <c r="C5283" i="16"/>
  <c r="C5284" i="16"/>
  <c r="C5285" i="16"/>
  <c r="C5286" i="16"/>
  <c r="C5287" i="16"/>
  <c r="C5288" i="16"/>
  <c r="C5289" i="16"/>
  <c r="C5290" i="16"/>
  <c r="C5291" i="16"/>
  <c r="C5292" i="16"/>
  <c r="C5293" i="16"/>
  <c r="C5294" i="16"/>
  <c r="C5295" i="16"/>
  <c r="C5296" i="16"/>
  <c r="C5297" i="16"/>
  <c r="C5298" i="16"/>
  <c r="C5299" i="16"/>
  <c r="C5300" i="16"/>
  <c r="C5301" i="16"/>
  <c r="C5302" i="16"/>
  <c r="C5303" i="16"/>
  <c r="C5304" i="16"/>
  <c r="C5305" i="16"/>
  <c r="C5306" i="16"/>
  <c r="C5307" i="16"/>
  <c r="C5308" i="16"/>
  <c r="C5309" i="16"/>
  <c r="C5310" i="16"/>
  <c r="C5311" i="16"/>
  <c r="C5312" i="16"/>
  <c r="C5313" i="16"/>
  <c r="C5314" i="16"/>
  <c r="C5315" i="16"/>
  <c r="C5316" i="16"/>
  <c r="C5317" i="16"/>
  <c r="C5318" i="16"/>
  <c r="C5319" i="16"/>
  <c r="C5320" i="16"/>
  <c r="C5321" i="16"/>
  <c r="C5322" i="16"/>
  <c r="C5323" i="16"/>
  <c r="C5324" i="16"/>
  <c r="C5325" i="16"/>
  <c r="C5326" i="16"/>
  <c r="C5327" i="16"/>
  <c r="C5328" i="16"/>
  <c r="C5329" i="16"/>
  <c r="C5330" i="16"/>
  <c r="C5331" i="16"/>
  <c r="C5332" i="16"/>
  <c r="C5333" i="16"/>
  <c r="C5334" i="16"/>
  <c r="C5335" i="16"/>
  <c r="C5336" i="16"/>
  <c r="C5337" i="16"/>
  <c r="C5338" i="16"/>
  <c r="C5339" i="16"/>
  <c r="C5340" i="16"/>
  <c r="C5341" i="16"/>
  <c r="C5342" i="16"/>
  <c r="C5343" i="16"/>
  <c r="C5344" i="16"/>
  <c r="C5345" i="16"/>
  <c r="C5346" i="16"/>
  <c r="C5347" i="16"/>
  <c r="C5348" i="16"/>
  <c r="C5349" i="16"/>
  <c r="C5350" i="16"/>
  <c r="C5351" i="16"/>
  <c r="C5352" i="16"/>
  <c r="C5353" i="16"/>
  <c r="C5354" i="16"/>
  <c r="C5355" i="16"/>
  <c r="C5356" i="16"/>
  <c r="C5357" i="16"/>
  <c r="C5358" i="16"/>
  <c r="C5359" i="16"/>
  <c r="C5360" i="16"/>
  <c r="C5361" i="16"/>
  <c r="C5362" i="16"/>
  <c r="C5363" i="16"/>
  <c r="C5364" i="16"/>
  <c r="C5365" i="16"/>
  <c r="C5366" i="16"/>
  <c r="C5367" i="16"/>
  <c r="C5368" i="16"/>
  <c r="C5369" i="16"/>
  <c r="C5370" i="16"/>
  <c r="C5371" i="16"/>
  <c r="C5372" i="16"/>
  <c r="C5373" i="16"/>
  <c r="C5374" i="16"/>
  <c r="C5375" i="16"/>
  <c r="C5376" i="16"/>
  <c r="C5377" i="16"/>
  <c r="C5378" i="16"/>
  <c r="C5379" i="16"/>
  <c r="C5380" i="16"/>
  <c r="C5381" i="16"/>
  <c r="C5382" i="16"/>
  <c r="C5383" i="16"/>
  <c r="C5384" i="16"/>
  <c r="C5385" i="16"/>
  <c r="C5386" i="16"/>
  <c r="C5387" i="16"/>
  <c r="C5388" i="16"/>
  <c r="C5389" i="16"/>
  <c r="C5390" i="16"/>
  <c r="C5391" i="16"/>
  <c r="C5392" i="16"/>
  <c r="C5393" i="16"/>
  <c r="C5394" i="16"/>
  <c r="C5395" i="16"/>
  <c r="C5396" i="16"/>
  <c r="C5397" i="16"/>
  <c r="C5398" i="16"/>
  <c r="C5399" i="16"/>
  <c r="C5400" i="16"/>
  <c r="C5401" i="16"/>
  <c r="C5402" i="16"/>
  <c r="C5403" i="16"/>
  <c r="C5404" i="16"/>
  <c r="C5405" i="16"/>
  <c r="C5406" i="16"/>
  <c r="C5407" i="16"/>
  <c r="C5408" i="16"/>
  <c r="C5409" i="16"/>
  <c r="C5410" i="16"/>
  <c r="C5411" i="16"/>
  <c r="C5412" i="16"/>
  <c r="C5413" i="16"/>
  <c r="C5414" i="16"/>
  <c r="C5415" i="16"/>
  <c r="C5416" i="16"/>
  <c r="C5417" i="16"/>
  <c r="C5418" i="16"/>
  <c r="C5419" i="16"/>
  <c r="C5420" i="16"/>
  <c r="C5421" i="16"/>
  <c r="C5422" i="16"/>
  <c r="C5423" i="16"/>
  <c r="C5424" i="16"/>
  <c r="C5425" i="16"/>
  <c r="C5426" i="16"/>
  <c r="C5427" i="16"/>
  <c r="C5428" i="16"/>
  <c r="C5429" i="16"/>
  <c r="C5430" i="16"/>
  <c r="C5431" i="16"/>
  <c r="C5432" i="16"/>
  <c r="C5433" i="16"/>
  <c r="C5434" i="16"/>
  <c r="C5435" i="16"/>
  <c r="C5436" i="16"/>
  <c r="C5437" i="16"/>
  <c r="C5438" i="16"/>
  <c r="C5439" i="16"/>
  <c r="C5440" i="16"/>
  <c r="C5441" i="16"/>
  <c r="C5442" i="16"/>
  <c r="C5443" i="16"/>
  <c r="C5444" i="16"/>
  <c r="C5445" i="16"/>
  <c r="C5446" i="16"/>
  <c r="C5447" i="16"/>
  <c r="C5448" i="16"/>
  <c r="C5449" i="16"/>
  <c r="C5450" i="16"/>
  <c r="C5451" i="16"/>
  <c r="C5452" i="16"/>
  <c r="C5453" i="16"/>
  <c r="C5454" i="16"/>
  <c r="C5455" i="16"/>
  <c r="C5456" i="16"/>
  <c r="C5457" i="16"/>
  <c r="C5458" i="16"/>
  <c r="C5459" i="16"/>
  <c r="C5460" i="16"/>
  <c r="C5461" i="16"/>
  <c r="C5462" i="16"/>
  <c r="C5463" i="16"/>
  <c r="C5464" i="16"/>
  <c r="C5465" i="16"/>
  <c r="C5466" i="16"/>
  <c r="C5467" i="16"/>
  <c r="C5468" i="16"/>
  <c r="C5469" i="16"/>
  <c r="C5470" i="16"/>
  <c r="C5471" i="16"/>
  <c r="C5472" i="16"/>
  <c r="C5473" i="16"/>
  <c r="C5474" i="16"/>
  <c r="C5475" i="16"/>
  <c r="C5476" i="16"/>
  <c r="C5477" i="16"/>
  <c r="C5478" i="16"/>
  <c r="C5479" i="16"/>
  <c r="C5480" i="16"/>
  <c r="C5481" i="16"/>
  <c r="C5482" i="16"/>
  <c r="C5483" i="16"/>
  <c r="C5484" i="16"/>
  <c r="C5485" i="16"/>
  <c r="C5486" i="16"/>
  <c r="C5487" i="16"/>
  <c r="C5488" i="16"/>
  <c r="C5489" i="16"/>
  <c r="C5490" i="16"/>
  <c r="C5491" i="16"/>
  <c r="C5492" i="16"/>
  <c r="C5493" i="16"/>
  <c r="C5494" i="16"/>
  <c r="C5495" i="16"/>
  <c r="C5496" i="16"/>
  <c r="C5497" i="16"/>
  <c r="C5498" i="16"/>
  <c r="C5499" i="16"/>
  <c r="C5500" i="16"/>
  <c r="C5501" i="16"/>
  <c r="C5502" i="16"/>
  <c r="C5503" i="16"/>
  <c r="C5504" i="16"/>
  <c r="C5505" i="16"/>
  <c r="C5506" i="16"/>
  <c r="C5507" i="16"/>
  <c r="C5508" i="16"/>
  <c r="C5509" i="16"/>
  <c r="C5510" i="16"/>
  <c r="C5511" i="16"/>
  <c r="C5512" i="16"/>
  <c r="C5513" i="16"/>
  <c r="C5514" i="16"/>
  <c r="C5515" i="16"/>
  <c r="C5516" i="16"/>
  <c r="C5517" i="16"/>
  <c r="C5518" i="16"/>
  <c r="C5519" i="16"/>
  <c r="C5520" i="16"/>
  <c r="C5521" i="16"/>
  <c r="C5522" i="16"/>
  <c r="C5523" i="16"/>
  <c r="C5524" i="16"/>
  <c r="C5525" i="16"/>
  <c r="C5526" i="16"/>
  <c r="C5527" i="16"/>
  <c r="C5528" i="16"/>
  <c r="C5529" i="16"/>
  <c r="C5530" i="16"/>
  <c r="C5531" i="16"/>
  <c r="C5532" i="16"/>
  <c r="C5533" i="16"/>
  <c r="C5534" i="16"/>
  <c r="C5535" i="16"/>
  <c r="C5536" i="16"/>
  <c r="C5537" i="16"/>
  <c r="C5538" i="16"/>
  <c r="C5539" i="16"/>
  <c r="C5540" i="16"/>
  <c r="C5541" i="16"/>
  <c r="C5542" i="16"/>
  <c r="C5543" i="16"/>
  <c r="C5544" i="16"/>
  <c r="C5545" i="16"/>
  <c r="C5546" i="16"/>
  <c r="C5547" i="16"/>
  <c r="C5548" i="16"/>
  <c r="C5549" i="16"/>
  <c r="C5550" i="16"/>
  <c r="C5551" i="16"/>
  <c r="C5552" i="16"/>
  <c r="C5553" i="16"/>
  <c r="C5554" i="16"/>
  <c r="C5555" i="16"/>
  <c r="C5556" i="16"/>
  <c r="C5557" i="16"/>
  <c r="C5558" i="16"/>
  <c r="C5559" i="16"/>
  <c r="C5560" i="16"/>
  <c r="C5561" i="16"/>
  <c r="C5562" i="16"/>
  <c r="C5563" i="16"/>
  <c r="C5564" i="16"/>
  <c r="C5565" i="16"/>
  <c r="C5566" i="16"/>
  <c r="C5567" i="16"/>
  <c r="C5568" i="16"/>
  <c r="C5569" i="16"/>
  <c r="C5570" i="16"/>
  <c r="C5571" i="16"/>
  <c r="C5572" i="16"/>
  <c r="C5573" i="16"/>
  <c r="C5574" i="16"/>
  <c r="C5575" i="16"/>
  <c r="C5576" i="16"/>
  <c r="C5577" i="16"/>
  <c r="C5578" i="16"/>
  <c r="C5579" i="16"/>
  <c r="C5580" i="16"/>
  <c r="C5581" i="16"/>
  <c r="C5582" i="16"/>
  <c r="C5583" i="16"/>
  <c r="C5584" i="16"/>
  <c r="C5585" i="16"/>
  <c r="C5586" i="16"/>
  <c r="C5587" i="16"/>
  <c r="C5588" i="16"/>
  <c r="C5589" i="16"/>
  <c r="C5590" i="16"/>
  <c r="C5591" i="16"/>
  <c r="C5592" i="16"/>
  <c r="C5593" i="16"/>
  <c r="C5594" i="16"/>
  <c r="C5595" i="16"/>
  <c r="C5596" i="16"/>
  <c r="C5597" i="16"/>
  <c r="C5598" i="16"/>
  <c r="C5599" i="16"/>
  <c r="C5600" i="16"/>
  <c r="C5601" i="16"/>
  <c r="C5602" i="16"/>
  <c r="C5603" i="16"/>
  <c r="C5604" i="16"/>
  <c r="C5605" i="16"/>
  <c r="C5606" i="16"/>
  <c r="C5607" i="16"/>
  <c r="C5608" i="16"/>
  <c r="C5609" i="16"/>
  <c r="C5610" i="16"/>
  <c r="C5611" i="16"/>
  <c r="C5612" i="16"/>
  <c r="C5613" i="16"/>
  <c r="C5614" i="16"/>
  <c r="C5615" i="16"/>
  <c r="C5616" i="16"/>
  <c r="C5617" i="16"/>
  <c r="C5618" i="16"/>
  <c r="C5619" i="16"/>
  <c r="C5620" i="16"/>
  <c r="C5621" i="16"/>
  <c r="C5622" i="16"/>
  <c r="C5623" i="16"/>
  <c r="C5624" i="16"/>
  <c r="C5625" i="16"/>
  <c r="C5626" i="16"/>
  <c r="C5627" i="16"/>
  <c r="C5628" i="16"/>
  <c r="C5629" i="16"/>
  <c r="C5630" i="16"/>
  <c r="C5631" i="16"/>
  <c r="C5632" i="16"/>
  <c r="C5633" i="16"/>
  <c r="C5634" i="16"/>
  <c r="C5635" i="16"/>
  <c r="C5636" i="16"/>
  <c r="C5637" i="16"/>
  <c r="C5638" i="16"/>
  <c r="C5639" i="16"/>
  <c r="C5640" i="16"/>
  <c r="C5641" i="16"/>
  <c r="C5642" i="16"/>
  <c r="C5643" i="16"/>
  <c r="C5644" i="16"/>
  <c r="C5645" i="16"/>
  <c r="C5646" i="16"/>
  <c r="C5647" i="16"/>
  <c r="C5648" i="16"/>
  <c r="C5649" i="16"/>
  <c r="C5650" i="16"/>
  <c r="C5651" i="16"/>
  <c r="C5652" i="16"/>
  <c r="C5653" i="16"/>
  <c r="C5654" i="16"/>
  <c r="C5655" i="16"/>
  <c r="C5656" i="16"/>
  <c r="C5657" i="16"/>
  <c r="C5658" i="16"/>
  <c r="C5659" i="16"/>
  <c r="C5660" i="16"/>
  <c r="C5661" i="16"/>
  <c r="C5662" i="16"/>
  <c r="C5663" i="16"/>
  <c r="C5664" i="16"/>
  <c r="C5665" i="16"/>
  <c r="C5666" i="16"/>
  <c r="C5667" i="16"/>
  <c r="C5668" i="16"/>
  <c r="C5669" i="16"/>
  <c r="C5670" i="16"/>
  <c r="C5671" i="16"/>
  <c r="C5672" i="16"/>
  <c r="C5673" i="16"/>
  <c r="C5674" i="16"/>
  <c r="C5675" i="16"/>
  <c r="C5676" i="16"/>
  <c r="C5677" i="16"/>
  <c r="C5678" i="16"/>
  <c r="C5679" i="16"/>
  <c r="C5680" i="16"/>
  <c r="C5681" i="16"/>
  <c r="C5682" i="16"/>
  <c r="C5683" i="16"/>
  <c r="C5684" i="16"/>
  <c r="C5685" i="16"/>
  <c r="C5686" i="16"/>
  <c r="C5687" i="16"/>
  <c r="C5688" i="16"/>
  <c r="C5689" i="16"/>
  <c r="C5690" i="16"/>
  <c r="C5691" i="16"/>
  <c r="C5692" i="16"/>
  <c r="C5693" i="16"/>
  <c r="C5694" i="16"/>
  <c r="C5695" i="16"/>
  <c r="C5696" i="16"/>
  <c r="C5697" i="16"/>
  <c r="C5698" i="16"/>
  <c r="C5699" i="16"/>
  <c r="C5700" i="16"/>
  <c r="C5701" i="16"/>
  <c r="C5702" i="16"/>
  <c r="C5703" i="16"/>
  <c r="C5704" i="16"/>
  <c r="C5705" i="16"/>
  <c r="C5706" i="16"/>
  <c r="C5707" i="16"/>
  <c r="C5708" i="16"/>
  <c r="C5709" i="16"/>
  <c r="C5710" i="16"/>
  <c r="C5711" i="16"/>
  <c r="C5712" i="16"/>
  <c r="C5713" i="16"/>
  <c r="C5714" i="16"/>
  <c r="C5715" i="16"/>
  <c r="C5716" i="16"/>
  <c r="C5717" i="16"/>
  <c r="C5718" i="16"/>
  <c r="C5719" i="16"/>
  <c r="C5720" i="16"/>
  <c r="C5721" i="16"/>
  <c r="C5722" i="16"/>
  <c r="C5723" i="16"/>
  <c r="C5724" i="16"/>
  <c r="C5725" i="16"/>
  <c r="C5726" i="16"/>
  <c r="C5727" i="16"/>
  <c r="C5728" i="16"/>
  <c r="C5729" i="16"/>
  <c r="C5730" i="16"/>
  <c r="C5731" i="16"/>
  <c r="C5732" i="16"/>
  <c r="C5733" i="16"/>
  <c r="C5734" i="16"/>
  <c r="C5735" i="16"/>
  <c r="C5736" i="16"/>
  <c r="C5737" i="16"/>
  <c r="C5738" i="16"/>
  <c r="C5739" i="16"/>
  <c r="C5740" i="16"/>
  <c r="C5741" i="16"/>
  <c r="C5742" i="16"/>
  <c r="C5743" i="16"/>
  <c r="C5744" i="16"/>
  <c r="C5745" i="16"/>
  <c r="C5746" i="16"/>
  <c r="C5747" i="16"/>
  <c r="C5748" i="16"/>
  <c r="C5749" i="16"/>
  <c r="C5750" i="16"/>
  <c r="C5751" i="16"/>
  <c r="C5752" i="16"/>
  <c r="C5753" i="16"/>
  <c r="C5754" i="16"/>
  <c r="C5755" i="16"/>
  <c r="C5756" i="16"/>
  <c r="C5757" i="16"/>
  <c r="C5758" i="16"/>
  <c r="C5759" i="16"/>
  <c r="C5760" i="16"/>
  <c r="C5761" i="16"/>
  <c r="C5762" i="16"/>
  <c r="C5763" i="16"/>
  <c r="C5764" i="16"/>
  <c r="C5765" i="16"/>
  <c r="C5766" i="16"/>
  <c r="C5767" i="16"/>
  <c r="C5768" i="16"/>
  <c r="C5769" i="16"/>
  <c r="C5770" i="16"/>
  <c r="C5771" i="16"/>
  <c r="C5772" i="16"/>
  <c r="C5773" i="16"/>
  <c r="C5774" i="16"/>
  <c r="C5775" i="16"/>
  <c r="C5776" i="16"/>
  <c r="C5777" i="16"/>
  <c r="C5778" i="16"/>
  <c r="C5779" i="16"/>
  <c r="C5780" i="16"/>
  <c r="C5781" i="16"/>
  <c r="C5782" i="16"/>
  <c r="C5783" i="16"/>
  <c r="C5784" i="16"/>
  <c r="C5785" i="16"/>
  <c r="C5786" i="16"/>
  <c r="C5787" i="16"/>
  <c r="C5788" i="16"/>
  <c r="C5789" i="16"/>
  <c r="C5790" i="16"/>
  <c r="C5791" i="16"/>
  <c r="C5792" i="16"/>
  <c r="C5793" i="16"/>
  <c r="C5794" i="16"/>
  <c r="C5795" i="16"/>
  <c r="C5796" i="16"/>
  <c r="C5797" i="16"/>
  <c r="C5798" i="16"/>
  <c r="C5799" i="16"/>
  <c r="C5800" i="16"/>
  <c r="C5801" i="16"/>
  <c r="C5802" i="16"/>
  <c r="C5803" i="16"/>
  <c r="C5804" i="16"/>
  <c r="C5805" i="16"/>
  <c r="C5806" i="16"/>
  <c r="C5807" i="16"/>
  <c r="C5808" i="16"/>
  <c r="C5809" i="16"/>
  <c r="C5810" i="16"/>
  <c r="C5811" i="16"/>
  <c r="C5812" i="16"/>
  <c r="C5813" i="16"/>
  <c r="C5814" i="16"/>
  <c r="C5815" i="16"/>
  <c r="C5816" i="16"/>
  <c r="C5817" i="16"/>
  <c r="C5818" i="16"/>
  <c r="C5819" i="16"/>
  <c r="C5820" i="16"/>
  <c r="C5821" i="16"/>
  <c r="C5822" i="16"/>
  <c r="C5823" i="16"/>
  <c r="C5824" i="16"/>
  <c r="C5825" i="16"/>
  <c r="C5826" i="16"/>
  <c r="C5827" i="16"/>
  <c r="C5828" i="16"/>
  <c r="C5829" i="16"/>
  <c r="C5830" i="16"/>
  <c r="C5831" i="16"/>
  <c r="C5832" i="16"/>
  <c r="C5833" i="16"/>
  <c r="C5834" i="16"/>
  <c r="C5835" i="16"/>
  <c r="C5836" i="16"/>
  <c r="C5837" i="16"/>
  <c r="C5838" i="16"/>
  <c r="C5839" i="16"/>
  <c r="C5840" i="16"/>
  <c r="C5841" i="16"/>
  <c r="C5842" i="16"/>
  <c r="C5843" i="16"/>
  <c r="C5844" i="16"/>
  <c r="C5845" i="16"/>
  <c r="C5846" i="16"/>
  <c r="C5847" i="16"/>
  <c r="C5848" i="16"/>
  <c r="C5849" i="16"/>
  <c r="C5850" i="16"/>
  <c r="C5851" i="16"/>
  <c r="C5852" i="16"/>
  <c r="C5853" i="16"/>
  <c r="C5854" i="16"/>
  <c r="C5855" i="16"/>
  <c r="C5856" i="16"/>
  <c r="C5857" i="16"/>
  <c r="C5858" i="16"/>
  <c r="C5859" i="16"/>
  <c r="C5860" i="16"/>
  <c r="C5861" i="16"/>
  <c r="C5862" i="16"/>
  <c r="C5863" i="16"/>
  <c r="C5864" i="16"/>
  <c r="C5865" i="16"/>
  <c r="C5866" i="16"/>
  <c r="C5867" i="16"/>
  <c r="C5868" i="16"/>
  <c r="C5869" i="16"/>
  <c r="C5870" i="16"/>
  <c r="C5871" i="16"/>
  <c r="C5872" i="16"/>
  <c r="C5873" i="16"/>
  <c r="C5874" i="16"/>
  <c r="C5875" i="16"/>
  <c r="C5876" i="16"/>
  <c r="C5877" i="16"/>
  <c r="C5878" i="16"/>
  <c r="C5879" i="16"/>
  <c r="C5880" i="16"/>
  <c r="C5881" i="16"/>
  <c r="C5882" i="16"/>
  <c r="C5883" i="16"/>
  <c r="C5884" i="16"/>
  <c r="C5885" i="16"/>
  <c r="C5886" i="16"/>
  <c r="C5887" i="16"/>
  <c r="C5888" i="16"/>
  <c r="C5889" i="16"/>
  <c r="C5890" i="16"/>
  <c r="C5891" i="16"/>
  <c r="C5892" i="16"/>
  <c r="C5893" i="16"/>
  <c r="C5894" i="16"/>
  <c r="C5895" i="16"/>
  <c r="C5896" i="16"/>
  <c r="C5897" i="16"/>
  <c r="C5898" i="16"/>
  <c r="C5899" i="16"/>
  <c r="C5900" i="16"/>
  <c r="C5901" i="16"/>
  <c r="C5902" i="16"/>
  <c r="C5903" i="16"/>
  <c r="C5904" i="16"/>
  <c r="C5905" i="16"/>
  <c r="C5906" i="16"/>
  <c r="C5907" i="16"/>
  <c r="C5908" i="16"/>
  <c r="C5909" i="16"/>
  <c r="C5910" i="16"/>
  <c r="C5911" i="16"/>
  <c r="C5912" i="16"/>
  <c r="C5913" i="16"/>
  <c r="C5914" i="16"/>
  <c r="C5915" i="16"/>
  <c r="C5916" i="16"/>
  <c r="C5917" i="16"/>
  <c r="C5918" i="16"/>
  <c r="C5919" i="16"/>
  <c r="C5920" i="16"/>
  <c r="C5921" i="16"/>
  <c r="C5922" i="16"/>
  <c r="C5923" i="16"/>
  <c r="C5924" i="16"/>
  <c r="C5925" i="16"/>
  <c r="C5926" i="16"/>
  <c r="C5927" i="16"/>
  <c r="C5928" i="16"/>
  <c r="C5929" i="16"/>
  <c r="C5930" i="16"/>
  <c r="C5931" i="16"/>
  <c r="C5932" i="16"/>
  <c r="C5933" i="16"/>
  <c r="C5934" i="16"/>
  <c r="C5935" i="16"/>
  <c r="C5936" i="16"/>
  <c r="C5937" i="16"/>
  <c r="C5938" i="16"/>
  <c r="C5939" i="16"/>
  <c r="C5940" i="16"/>
  <c r="C5941" i="16"/>
  <c r="C5942" i="16"/>
  <c r="C5943" i="16"/>
  <c r="C5944" i="16"/>
  <c r="C5945" i="16"/>
  <c r="C5946" i="16"/>
  <c r="C5947" i="16"/>
  <c r="C5948" i="16"/>
  <c r="C5949" i="16"/>
  <c r="C5950" i="16"/>
  <c r="C5951" i="16"/>
  <c r="C5952" i="16"/>
  <c r="C5953" i="16"/>
  <c r="C5954" i="16"/>
  <c r="C5955" i="16"/>
  <c r="C5956" i="16"/>
  <c r="C5957" i="16"/>
  <c r="C5958" i="16"/>
  <c r="C5959" i="16"/>
  <c r="C5960" i="16"/>
  <c r="C5961" i="16"/>
  <c r="C5962" i="16"/>
  <c r="C5963" i="16"/>
  <c r="C5964" i="16"/>
  <c r="C5965" i="16"/>
  <c r="C5966" i="16"/>
  <c r="C5967" i="16"/>
  <c r="C5968" i="16"/>
  <c r="C5969" i="16"/>
  <c r="C5970" i="16"/>
  <c r="C5971" i="16"/>
  <c r="C5972" i="16"/>
  <c r="C5973" i="16"/>
  <c r="C5974" i="16"/>
  <c r="C5975" i="16"/>
  <c r="C5976" i="16"/>
  <c r="C5977" i="16"/>
  <c r="C5978" i="16"/>
  <c r="C5979" i="16"/>
  <c r="C5980" i="16"/>
  <c r="C5981" i="16"/>
  <c r="C5982" i="16"/>
  <c r="C5983" i="16"/>
  <c r="C5984" i="16"/>
  <c r="C5985" i="16"/>
  <c r="C5986" i="16"/>
  <c r="C5987" i="16"/>
  <c r="C5988" i="16"/>
  <c r="C5989" i="16"/>
  <c r="C5990" i="16"/>
  <c r="C5991" i="16"/>
  <c r="C5992" i="16"/>
  <c r="C5993" i="16"/>
  <c r="C5994" i="16"/>
  <c r="C5995" i="16"/>
  <c r="C5996" i="16"/>
  <c r="C5997" i="16"/>
  <c r="C5998" i="16"/>
  <c r="C5999" i="16"/>
  <c r="C6000" i="16"/>
  <c r="C6001" i="16"/>
  <c r="C6002" i="16"/>
  <c r="C6003" i="16"/>
  <c r="C6004" i="16"/>
  <c r="C6005" i="16"/>
  <c r="C6006" i="16"/>
  <c r="C6007" i="16"/>
  <c r="C6008" i="16"/>
  <c r="C6009" i="16"/>
  <c r="C6010" i="16"/>
  <c r="C6011" i="16"/>
  <c r="C6012" i="16"/>
  <c r="C6013" i="16"/>
  <c r="C6014" i="16"/>
  <c r="C6015" i="16"/>
  <c r="C6016" i="16"/>
  <c r="C6017" i="16"/>
  <c r="C6018" i="16"/>
  <c r="C6019" i="16"/>
  <c r="C6020" i="16"/>
  <c r="C6021" i="16"/>
  <c r="C6022" i="16"/>
  <c r="C6023" i="16"/>
  <c r="C6024" i="16"/>
  <c r="C6025" i="16"/>
  <c r="C6026" i="16"/>
  <c r="C6027" i="16"/>
  <c r="C6028" i="16"/>
  <c r="C6029" i="16"/>
  <c r="C6030" i="16"/>
  <c r="C6031" i="16"/>
  <c r="C6032" i="16"/>
  <c r="C6033" i="16"/>
  <c r="C6034" i="16"/>
  <c r="C6035" i="16"/>
  <c r="C6036" i="16"/>
  <c r="C6037" i="16"/>
  <c r="C6038" i="16"/>
  <c r="C6039" i="16"/>
  <c r="C6040" i="16"/>
  <c r="C6041" i="16"/>
  <c r="C6042" i="16"/>
  <c r="C6043" i="16"/>
  <c r="C6044" i="16"/>
  <c r="C6045" i="16"/>
  <c r="C6046" i="16"/>
  <c r="C6047" i="16"/>
  <c r="C6048" i="16"/>
  <c r="C6049" i="16"/>
  <c r="C6050" i="16"/>
  <c r="C6051" i="16"/>
  <c r="C6052" i="16"/>
  <c r="C6053" i="16"/>
  <c r="C6054" i="16"/>
  <c r="C6055" i="16"/>
  <c r="C6056" i="16"/>
  <c r="C6057" i="16"/>
  <c r="C6058" i="16"/>
  <c r="C6059" i="16"/>
  <c r="C6060" i="16"/>
  <c r="C6061" i="16"/>
  <c r="C6062" i="16"/>
  <c r="C6063" i="16"/>
  <c r="C6064" i="16"/>
  <c r="C6065" i="16"/>
  <c r="C6066" i="16"/>
  <c r="C6067" i="16"/>
  <c r="C6068" i="16"/>
  <c r="C6069" i="16"/>
  <c r="C6070" i="16"/>
  <c r="C6071" i="16"/>
  <c r="C6072" i="16"/>
  <c r="C6073" i="16"/>
  <c r="C6074" i="16"/>
  <c r="C6075" i="16"/>
  <c r="C6076" i="16"/>
  <c r="C6077" i="16"/>
  <c r="C6078" i="16"/>
  <c r="C6079" i="16"/>
  <c r="C6080" i="16"/>
  <c r="C6081" i="16"/>
  <c r="C6082" i="16"/>
  <c r="C6083" i="16"/>
  <c r="C6084" i="16"/>
  <c r="C6085" i="16"/>
  <c r="C6086" i="16"/>
  <c r="C6087" i="16"/>
  <c r="C6088" i="16"/>
  <c r="C6089" i="16"/>
  <c r="C6090" i="16"/>
  <c r="C6091" i="16"/>
  <c r="C6092" i="16"/>
  <c r="C6093" i="16"/>
  <c r="C6094" i="16"/>
  <c r="C6095" i="16"/>
  <c r="C6096" i="16"/>
  <c r="C6097" i="16"/>
  <c r="C6098" i="16"/>
  <c r="C6099" i="16"/>
  <c r="C6100" i="16"/>
  <c r="C6101" i="16"/>
  <c r="C6102" i="16"/>
  <c r="C6103" i="16"/>
  <c r="C6104" i="16"/>
  <c r="C6105" i="16"/>
  <c r="C6106" i="16"/>
  <c r="C6107" i="16"/>
  <c r="C6108" i="16"/>
  <c r="C6109" i="16"/>
  <c r="C6110" i="16"/>
  <c r="C6111" i="16"/>
  <c r="C6112" i="16"/>
  <c r="C6113" i="16"/>
  <c r="C6114" i="16"/>
  <c r="C6115" i="16"/>
  <c r="C6116" i="16"/>
  <c r="C6117" i="16"/>
  <c r="C6118" i="16"/>
  <c r="C6119" i="16"/>
  <c r="C6120" i="16"/>
  <c r="C6121" i="16"/>
  <c r="C6122" i="16"/>
  <c r="C6123" i="16"/>
  <c r="C6124" i="16"/>
  <c r="C6125" i="16"/>
  <c r="C6126" i="16"/>
  <c r="C6127" i="16"/>
  <c r="C6128" i="16"/>
  <c r="C6129" i="16"/>
  <c r="C6130" i="16"/>
  <c r="C6131" i="16"/>
  <c r="C6132" i="16"/>
  <c r="C6133" i="16"/>
  <c r="C6134" i="16"/>
  <c r="C6135" i="16"/>
  <c r="C6136" i="16"/>
  <c r="C6137" i="16"/>
  <c r="C6138" i="16"/>
  <c r="C6139" i="16"/>
  <c r="C6140" i="16"/>
  <c r="C6141" i="16"/>
  <c r="C6142" i="16"/>
  <c r="C6143" i="16"/>
  <c r="C6144" i="16"/>
  <c r="C6145" i="16"/>
  <c r="C6146" i="16"/>
  <c r="C6147" i="16"/>
  <c r="C6148" i="16"/>
  <c r="C6149" i="16"/>
  <c r="C6150" i="16"/>
  <c r="C6151" i="16"/>
  <c r="C6152" i="16"/>
  <c r="C6153" i="16"/>
  <c r="C6154" i="16"/>
  <c r="C6155" i="16"/>
  <c r="C6156" i="16"/>
  <c r="C6157" i="16"/>
  <c r="C6158" i="16"/>
  <c r="C6159" i="16"/>
  <c r="C6160" i="16"/>
  <c r="C6161" i="16"/>
  <c r="C6162" i="16"/>
  <c r="C6163" i="16"/>
  <c r="C6164" i="16"/>
  <c r="C6165" i="16"/>
  <c r="C6166" i="16"/>
  <c r="C6167" i="16"/>
  <c r="C6168" i="16"/>
  <c r="C6169" i="16"/>
  <c r="C6170" i="16"/>
  <c r="C6171" i="16"/>
  <c r="C6172" i="16"/>
  <c r="C6173" i="16"/>
  <c r="C6174" i="16"/>
  <c r="C6175" i="16"/>
  <c r="C6176" i="16"/>
  <c r="C6177" i="16"/>
  <c r="C6178" i="16"/>
  <c r="C6179" i="16"/>
  <c r="C6180" i="16"/>
  <c r="C6181" i="16"/>
  <c r="C6182" i="16"/>
  <c r="C6183" i="16"/>
  <c r="C6184" i="16"/>
  <c r="C6185" i="16"/>
  <c r="C6186" i="16"/>
  <c r="C6187" i="16"/>
  <c r="C6188" i="16"/>
  <c r="C6189" i="16"/>
  <c r="C6190" i="16"/>
  <c r="C6191" i="16"/>
  <c r="C6192" i="16"/>
  <c r="C6193" i="16"/>
  <c r="C6194" i="16"/>
  <c r="C6195" i="16"/>
  <c r="C6196" i="16"/>
  <c r="C6197" i="16"/>
  <c r="C6198" i="16"/>
  <c r="C6199" i="16"/>
  <c r="C6200" i="16"/>
  <c r="C6201" i="16"/>
  <c r="C6202" i="16"/>
  <c r="C6203" i="16"/>
  <c r="C6204" i="16"/>
  <c r="C6205" i="16"/>
  <c r="C6206" i="16"/>
  <c r="C6207" i="16"/>
  <c r="C6208" i="16"/>
  <c r="C6209" i="16"/>
  <c r="C6210" i="16"/>
  <c r="C6211" i="16"/>
  <c r="C6212" i="16"/>
  <c r="C6213" i="16"/>
  <c r="C6214" i="16"/>
  <c r="C6215" i="16"/>
  <c r="C6216" i="16"/>
  <c r="C6217" i="16"/>
  <c r="C6218" i="16"/>
  <c r="C6219" i="16"/>
  <c r="C6220" i="16"/>
  <c r="C6221" i="16"/>
  <c r="C6222" i="16"/>
  <c r="C6223" i="16"/>
  <c r="C6224" i="16"/>
  <c r="C6225" i="16"/>
  <c r="C6226" i="16"/>
  <c r="C2" i="16"/>
  <c r="A10" i="6"/>
  <c r="Z4" i="4"/>
  <c r="Z3" i="4"/>
  <c r="Z2" i="4"/>
  <c r="B4" i="18"/>
  <c r="C4" i="18"/>
  <c r="B6" i="19"/>
  <c r="B5" i="19"/>
  <c r="B3" i="8"/>
  <c r="A34" i="6"/>
  <c r="C16" i="8"/>
  <c r="A54" i="6"/>
  <c r="A55" i="6"/>
  <c r="A50" i="6"/>
  <c r="A32" i="6"/>
  <c r="A33" i="6"/>
  <c r="A31" i="6"/>
  <c r="A67" i="6"/>
  <c r="A65" i="6"/>
  <c r="A64" i="6"/>
  <c r="A63" i="6"/>
  <c r="A62" i="6"/>
  <c r="A61" i="6"/>
  <c r="A60" i="6"/>
  <c r="A59" i="6"/>
  <c r="A58" i="6"/>
  <c r="A57" i="6"/>
  <c r="A56" i="6"/>
  <c r="B2" i="18"/>
  <c r="B3" i="18"/>
  <c r="B13" i="8"/>
  <c r="C13" i="8"/>
  <c r="B23" i="8"/>
  <c r="C23" i="8"/>
  <c r="B24" i="8"/>
  <c r="C24" i="8"/>
  <c r="B25" i="8"/>
  <c r="C25" i="8"/>
  <c r="AB12" i="2"/>
  <c r="B12" i="2"/>
  <c r="A7" i="9" s="1"/>
  <c r="D4" i="18"/>
  <c r="E4" i="18"/>
  <c r="F4" i="18"/>
  <c r="G4" i="18"/>
  <c r="H4" i="18"/>
  <c r="I4" i="18"/>
  <c r="J4" i="18"/>
  <c r="K4" i="18"/>
  <c r="L4" i="18"/>
  <c r="M4" i="18"/>
  <c r="A4" i="18"/>
  <c r="R2504" i="18"/>
  <c r="S2504" i="18"/>
  <c r="Q2504" i="18"/>
  <c r="R2503" i="18"/>
  <c r="S2503" i="18"/>
  <c r="Q2503" i="18"/>
  <c r="R2502" i="18"/>
  <c r="S2502" i="18"/>
  <c r="Q2502" i="18"/>
  <c r="R2501" i="18"/>
  <c r="S2501" i="18"/>
  <c r="Q2501" i="18"/>
  <c r="R2500" i="18"/>
  <c r="S2500" i="18"/>
  <c r="Q2500" i="18"/>
  <c r="R2499" i="18"/>
  <c r="S2499" i="18"/>
  <c r="Q2499" i="18"/>
  <c r="R2498" i="18"/>
  <c r="S2498" i="18"/>
  <c r="Q2498" i="18"/>
  <c r="R2497" i="18"/>
  <c r="S2497" i="18"/>
  <c r="Q2497" i="18"/>
  <c r="R2496" i="18"/>
  <c r="S2496" i="18"/>
  <c r="Q2496" i="18"/>
  <c r="R2495" i="18"/>
  <c r="S2495" i="18"/>
  <c r="Q2495" i="18"/>
  <c r="R2494" i="18"/>
  <c r="S2494" i="18"/>
  <c r="Q2494" i="18"/>
  <c r="R2493" i="18"/>
  <c r="S2493" i="18"/>
  <c r="Q2493" i="18"/>
  <c r="R2492" i="18"/>
  <c r="S2492" i="18"/>
  <c r="Q2492" i="18"/>
  <c r="R2491" i="18"/>
  <c r="S2491" i="18"/>
  <c r="Q2491" i="18"/>
  <c r="R2490" i="18"/>
  <c r="S2490" i="18"/>
  <c r="Q2490" i="18"/>
  <c r="R2489" i="18"/>
  <c r="S2489" i="18"/>
  <c r="Q2489" i="18"/>
  <c r="R2488" i="18"/>
  <c r="S2488" i="18"/>
  <c r="Q2488" i="18"/>
  <c r="R2487" i="18"/>
  <c r="S2487" i="18"/>
  <c r="Q2487" i="18"/>
  <c r="R2486" i="18"/>
  <c r="S2486" i="18"/>
  <c r="Q2486" i="18"/>
  <c r="R2485" i="18"/>
  <c r="S2485" i="18"/>
  <c r="Q2485" i="18"/>
  <c r="R2484" i="18"/>
  <c r="S2484" i="18"/>
  <c r="Q2484" i="18"/>
  <c r="R2483" i="18"/>
  <c r="S2483" i="18"/>
  <c r="Q2483" i="18"/>
  <c r="R2482" i="18"/>
  <c r="S2482" i="18"/>
  <c r="Q2482" i="18"/>
  <c r="R2481" i="18"/>
  <c r="S2481" i="18"/>
  <c r="Q2481" i="18"/>
  <c r="R2480" i="18"/>
  <c r="S2480" i="18"/>
  <c r="Q2480" i="18"/>
  <c r="R2479" i="18"/>
  <c r="S2479" i="18"/>
  <c r="Q2479" i="18"/>
  <c r="R2478" i="18"/>
  <c r="S2478" i="18"/>
  <c r="Q2478" i="18"/>
  <c r="R2477" i="18"/>
  <c r="S2477" i="18"/>
  <c r="Q2477" i="18"/>
  <c r="R2476" i="18"/>
  <c r="S2476" i="18"/>
  <c r="Q2476" i="18"/>
  <c r="R2475" i="18"/>
  <c r="S2475" i="18"/>
  <c r="Q2475" i="18"/>
  <c r="R2474" i="18"/>
  <c r="S2474" i="18"/>
  <c r="Q2474" i="18"/>
  <c r="R2473" i="18"/>
  <c r="S2473" i="18"/>
  <c r="Q2473" i="18"/>
  <c r="R2472" i="18"/>
  <c r="S2472" i="18"/>
  <c r="Q2472" i="18"/>
  <c r="R2471" i="18"/>
  <c r="S2471" i="18"/>
  <c r="Q2471" i="18"/>
  <c r="R2470" i="18"/>
  <c r="S2470" i="18"/>
  <c r="Q2470" i="18"/>
  <c r="R2469" i="18"/>
  <c r="S2469" i="18"/>
  <c r="Q2469" i="18"/>
  <c r="R2468" i="18"/>
  <c r="S2468" i="18"/>
  <c r="Q2468" i="18"/>
  <c r="R2467" i="18"/>
  <c r="S2467" i="18"/>
  <c r="Q2467" i="18"/>
  <c r="R2466" i="18"/>
  <c r="S2466" i="18"/>
  <c r="Q2466" i="18"/>
  <c r="R2465" i="18"/>
  <c r="S2465" i="18"/>
  <c r="Q2465" i="18"/>
  <c r="R2464" i="18"/>
  <c r="S2464" i="18"/>
  <c r="Q2464" i="18"/>
  <c r="R2463" i="18"/>
  <c r="S2463" i="18"/>
  <c r="Q2463" i="18"/>
  <c r="R2462" i="18"/>
  <c r="S2462" i="18"/>
  <c r="Q2462" i="18"/>
  <c r="R2461" i="18"/>
  <c r="S2461" i="18"/>
  <c r="Q2461" i="18"/>
  <c r="R2460" i="18"/>
  <c r="S2460" i="18"/>
  <c r="Q2460" i="18"/>
  <c r="R2459" i="18"/>
  <c r="S2459" i="18"/>
  <c r="Q2459" i="18"/>
  <c r="R2458" i="18"/>
  <c r="S2458" i="18"/>
  <c r="Q2458" i="18"/>
  <c r="R2457" i="18"/>
  <c r="S2457" i="18"/>
  <c r="Q2457" i="18"/>
  <c r="R2456" i="18"/>
  <c r="S2456" i="18"/>
  <c r="Q2456" i="18"/>
  <c r="R2455" i="18"/>
  <c r="S2455" i="18"/>
  <c r="Q2455" i="18"/>
  <c r="R2454" i="18"/>
  <c r="S2454" i="18"/>
  <c r="Q2454" i="18"/>
  <c r="R2453" i="18"/>
  <c r="S2453" i="18"/>
  <c r="Q2453" i="18"/>
  <c r="R2452" i="18"/>
  <c r="S2452" i="18"/>
  <c r="Q2452" i="18"/>
  <c r="R2451" i="18"/>
  <c r="S2451" i="18"/>
  <c r="Q2451" i="18"/>
  <c r="R2450" i="18"/>
  <c r="S2450" i="18"/>
  <c r="Q2450" i="18"/>
  <c r="R2449" i="18"/>
  <c r="S2449" i="18"/>
  <c r="Q2449" i="18"/>
  <c r="R2448" i="18"/>
  <c r="S2448" i="18"/>
  <c r="Q2448" i="18"/>
  <c r="R2447" i="18"/>
  <c r="S2447" i="18"/>
  <c r="Q2447" i="18"/>
  <c r="R2446" i="18"/>
  <c r="S2446" i="18"/>
  <c r="Q2446" i="18"/>
  <c r="R2445" i="18"/>
  <c r="S2445" i="18"/>
  <c r="Q2445" i="18"/>
  <c r="R2444" i="18"/>
  <c r="S2444" i="18"/>
  <c r="Q2444" i="18"/>
  <c r="R2443" i="18"/>
  <c r="S2443" i="18"/>
  <c r="Q2443" i="18"/>
  <c r="R2442" i="18"/>
  <c r="S2442" i="18"/>
  <c r="Q2442" i="18"/>
  <c r="R2441" i="18"/>
  <c r="S2441" i="18"/>
  <c r="Q2441" i="18"/>
  <c r="R2440" i="18"/>
  <c r="S2440" i="18"/>
  <c r="Q2440" i="18"/>
  <c r="R2439" i="18"/>
  <c r="S2439" i="18"/>
  <c r="Q2439" i="18"/>
  <c r="R2438" i="18"/>
  <c r="S2438" i="18"/>
  <c r="Q2438" i="18"/>
  <c r="R2437" i="18"/>
  <c r="S2437" i="18"/>
  <c r="Q2437" i="18"/>
  <c r="R2436" i="18"/>
  <c r="S2436" i="18"/>
  <c r="Q2436" i="18"/>
  <c r="R2435" i="18"/>
  <c r="S2435" i="18"/>
  <c r="Q2435" i="18"/>
  <c r="R2434" i="18"/>
  <c r="S2434" i="18"/>
  <c r="Q2434" i="18"/>
  <c r="R2433" i="18"/>
  <c r="S2433" i="18"/>
  <c r="Q2433" i="18"/>
  <c r="R2432" i="18"/>
  <c r="S2432" i="18"/>
  <c r="Q2432" i="18"/>
  <c r="R2431" i="18"/>
  <c r="S2431" i="18"/>
  <c r="Q2431" i="18"/>
  <c r="R2430" i="18"/>
  <c r="S2430" i="18"/>
  <c r="Q2430" i="18"/>
  <c r="R2429" i="18"/>
  <c r="S2429" i="18"/>
  <c r="Q2429" i="18"/>
  <c r="R2428" i="18"/>
  <c r="S2428" i="18"/>
  <c r="Q2428" i="18"/>
  <c r="R2427" i="18"/>
  <c r="S2427" i="18"/>
  <c r="Q2427" i="18"/>
  <c r="R2426" i="18"/>
  <c r="S2426" i="18"/>
  <c r="Q2426" i="18"/>
  <c r="R2425" i="18"/>
  <c r="S2425" i="18"/>
  <c r="Q2425" i="18"/>
  <c r="R2424" i="18"/>
  <c r="S2424" i="18"/>
  <c r="Q2424" i="18"/>
  <c r="R2423" i="18"/>
  <c r="S2423" i="18"/>
  <c r="Q2423" i="18"/>
  <c r="R2422" i="18"/>
  <c r="S2422" i="18"/>
  <c r="Q2422" i="18"/>
  <c r="R2421" i="18"/>
  <c r="S2421" i="18"/>
  <c r="Q2421" i="18"/>
  <c r="R2420" i="18"/>
  <c r="S2420" i="18"/>
  <c r="Q2420" i="18"/>
  <c r="R2419" i="18"/>
  <c r="S2419" i="18"/>
  <c r="Q2419" i="18"/>
  <c r="R2418" i="18"/>
  <c r="S2418" i="18"/>
  <c r="Q2418" i="18"/>
  <c r="R2417" i="18"/>
  <c r="S2417" i="18"/>
  <c r="Q2417" i="18"/>
  <c r="R2416" i="18"/>
  <c r="S2416" i="18"/>
  <c r="Q2416" i="18"/>
  <c r="R2415" i="18"/>
  <c r="S2415" i="18"/>
  <c r="Q2415" i="18"/>
  <c r="R2414" i="18"/>
  <c r="S2414" i="18"/>
  <c r="Q2414" i="18"/>
  <c r="R2413" i="18"/>
  <c r="S2413" i="18"/>
  <c r="Q2413" i="18"/>
  <c r="R2412" i="18"/>
  <c r="S2412" i="18"/>
  <c r="Q2412" i="18"/>
  <c r="R2411" i="18"/>
  <c r="S2411" i="18"/>
  <c r="Q2411" i="18"/>
  <c r="R2410" i="18"/>
  <c r="S2410" i="18"/>
  <c r="Q2410" i="18"/>
  <c r="R2409" i="18"/>
  <c r="S2409" i="18"/>
  <c r="Q2409" i="18"/>
  <c r="R2408" i="18"/>
  <c r="S2408" i="18"/>
  <c r="Q2408" i="18"/>
  <c r="R2407" i="18"/>
  <c r="S2407" i="18"/>
  <c r="Q2407" i="18"/>
  <c r="R2406" i="18"/>
  <c r="S2406" i="18"/>
  <c r="Q2406" i="18"/>
  <c r="R2405" i="18"/>
  <c r="S2405" i="18"/>
  <c r="Q2405" i="18"/>
  <c r="R2404" i="18"/>
  <c r="S2404" i="18"/>
  <c r="Q2404" i="18"/>
  <c r="R2403" i="18"/>
  <c r="S2403" i="18"/>
  <c r="Q2403" i="18"/>
  <c r="R2402" i="18"/>
  <c r="S2402" i="18"/>
  <c r="Q2402" i="18"/>
  <c r="R2401" i="18"/>
  <c r="S2401" i="18"/>
  <c r="Q2401" i="18"/>
  <c r="R2400" i="18"/>
  <c r="S2400" i="18"/>
  <c r="Q2400" i="18"/>
  <c r="R2399" i="18"/>
  <c r="S2399" i="18"/>
  <c r="Q2399" i="18"/>
  <c r="R2398" i="18"/>
  <c r="S2398" i="18"/>
  <c r="Q2398" i="18"/>
  <c r="R2397" i="18"/>
  <c r="S2397" i="18"/>
  <c r="Q2397" i="18"/>
  <c r="R2396" i="18"/>
  <c r="S2396" i="18"/>
  <c r="Q2396" i="18"/>
  <c r="R2395" i="18"/>
  <c r="S2395" i="18"/>
  <c r="Q2395" i="18"/>
  <c r="R2394" i="18"/>
  <c r="S2394" i="18"/>
  <c r="Q2394" i="18"/>
  <c r="R2393" i="18"/>
  <c r="S2393" i="18"/>
  <c r="Q2393" i="18"/>
  <c r="R2392" i="18"/>
  <c r="S2392" i="18"/>
  <c r="Q2392" i="18"/>
  <c r="R2391" i="18"/>
  <c r="S2391" i="18"/>
  <c r="Q2391" i="18"/>
  <c r="R2390" i="18"/>
  <c r="S2390" i="18"/>
  <c r="Q2390" i="18"/>
  <c r="R2389" i="18"/>
  <c r="S2389" i="18"/>
  <c r="Q2389" i="18"/>
  <c r="R2388" i="18"/>
  <c r="S2388" i="18"/>
  <c r="Q2388" i="18"/>
  <c r="R2387" i="18"/>
  <c r="S2387" i="18"/>
  <c r="Q2387" i="18"/>
  <c r="R2386" i="18"/>
  <c r="S2386" i="18"/>
  <c r="Q2386" i="18"/>
  <c r="R2385" i="18"/>
  <c r="S2385" i="18"/>
  <c r="Q2385" i="18"/>
  <c r="R2384" i="18"/>
  <c r="S2384" i="18"/>
  <c r="Q2384" i="18"/>
  <c r="R2383" i="18"/>
  <c r="S2383" i="18"/>
  <c r="Q2383" i="18"/>
  <c r="R2382" i="18"/>
  <c r="S2382" i="18"/>
  <c r="Q2382" i="18"/>
  <c r="R2381" i="18"/>
  <c r="S2381" i="18"/>
  <c r="Q2381" i="18"/>
  <c r="R2380" i="18"/>
  <c r="S2380" i="18"/>
  <c r="Q2380" i="18"/>
  <c r="R2379" i="18"/>
  <c r="S2379" i="18"/>
  <c r="Q2379" i="18"/>
  <c r="R2378" i="18"/>
  <c r="S2378" i="18"/>
  <c r="Q2378" i="18"/>
  <c r="R2377" i="18"/>
  <c r="S2377" i="18"/>
  <c r="Q2377" i="18"/>
  <c r="R2376" i="18"/>
  <c r="S2376" i="18"/>
  <c r="Q2376" i="18"/>
  <c r="R2375" i="18"/>
  <c r="S2375" i="18"/>
  <c r="Q2375" i="18"/>
  <c r="R2374" i="18"/>
  <c r="S2374" i="18"/>
  <c r="Q2374" i="18"/>
  <c r="R2373" i="18"/>
  <c r="S2373" i="18"/>
  <c r="Q2373" i="18"/>
  <c r="R2372" i="18"/>
  <c r="S2372" i="18"/>
  <c r="Q2372" i="18"/>
  <c r="R2371" i="18"/>
  <c r="S2371" i="18"/>
  <c r="Q2371" i="18"/>
  <c r="R2370" i="18"/>
  <c r="S2370" i="18"/>
  <c r="Q2370" i="18"/>
  <c r="R2369" i="18"/>
  <c r="S2369" i="18"/>
  <c r="Q2369" i="18"/>
  <c r="R2368" i="18"/>
  <c r="S2368" i="18"/>
  <c r="Q2368" i="18"/>
  <c r="R2367" i="18"/>
  <c r="S2367" i="18"/>
  <c r="Q2367" i="18"/>
  <c r="R2366" i="18"/>
  <c r="S2366" i="18"/>
  <c r="Q2366" i="18"/>
  <c r="R2365" i="18"/>
  <c r="S2365" i="18"/>
  <c r="Q2365" i="18"/>
  <c r="R2364" i="18"/>
  <c r="S2364" i="18"/>
  <c r="Q2364" i="18"/>
  <c r="R2363" i="18"/>
  <c r="S2363" i="18"/>
  <c r="Q2363" i="18"/>
  <c r="R2362" i="18"/>
  <c r="S2362" i="18"/>
  <c r="Q2362" i="18"/>
  <c r="R2361" i="18"/>
  <c r="S2361" i="18"/>
  <c r="Q2361" i="18"/>
  <c r="R2360" i="18"/>
  <c r="S2360" i="18"/>
  <c r="Q2360" i="18"/>
  <c r="R2359" i="18"/>
  <c r="S2359" i="18"/>
  <c r="Q2359" i="18"/>
  <c r="R2358" i="18"/>
  <c r="S2358" i="18"/>
  <c r="Q2358" i="18"/>
  <c r="R2357" i="18"/>
  <c r="S2357" i="18"/>
  <c r="Q2357" i="18"/>
  <c r="R2356" i="18"/>
  <c r="S2356" i="18"/>
  <c r="Q2356" i="18"/>
  <c r="R2355" i="18"/>
  <c r="S2355" i="18"/>
  <c r="Q2355" i="18"/>
  <c r="R2354" i="18"/>
  <c r="S2354" i="18"/>
  <c r="Q2354" i="18"/>
  <c r="R2353" i="18"/>
  <c r="S2353" i="18"/>
  <c r="Q2353" i="18"/>
  <c r="R2352" i="18"/>
  <c r="S2352" i="18"/>
  <c r="Q2352" i="18"/>
  <c r="R2351" i="18"/>
  <c r="S2351" i="18"/>
  <c r="Q2351" i="18"/>
  <c r="R2350" i="18"/>
  <c r="S2350" i="18"/>
  <c r="Q2350" i="18"/>
  <c r="R2349" i="18"/>
  <c r="S2349" i="18"/>
  <c r="Q2349" i="18"/>
  <c r="R2348" i="18"/>
  <c r="S2348" i="18"/>
  <c r="Q2348" i="18"/>
  <c r="R2347" i="18"/>
  <c r="S2347" i="18"/>
  <c r="Q2347" i="18"/>
  <c r="R2346" i="18"/>
  <c r="S2346" i="18"/>
  <c r="Q2346" i="18"/>
  <c r="R2345" i="18"/>
  <c r="S2345" i="18"/>
  <c r="Q2345" i="18"/>
  <c r="R2344" i="18"/>
  <c r="S2344" i="18"/>
  <c r="Q2344" i="18"/>
  <c r="R2343" i="18"/>
  <c r="S2343" i="18"/>
  <c r="Q2343" i="18"/>
  <c r="R2342" i="18"/>
  <c r="S2342" i="18"/>
  <c r="Q2342" i="18"/>
  <c r="R2341" i="18"/>
  <c r="S2341" i="18"/>
  <c r="Q2341" i="18"/>
  <c r="R2340" i="18"/>
  <c r="S2340" i="18"/>
  <c r="Q2340" i="18"/>
  <c r="R2339" i="18"/>
  <c r="S2339" i="18"/>
  <c r="Q2339" i="18"/>
  <c r="R2338" i="18"/>
  <c r="S2338" i="18"/>
  <c r="Q2338" i="18"/>
  <c r="R2337" i="18"/>
  <c r="S2337" i="18"/>
  <c r="Q2337" i="18"/>
  <c r="R2336" i="18"/>
  <c r="S2336" i="18"/>
  <c r="Q2336" i="18"/>
  <c r="R2335" i="18"/>
  <c r="S2335" i="18"/>
  <c r="Q2335" i="18"/>
  <c r="R2334" i="18"/>
  <c r="S2334" i="18"/>
  <c r="Q2334" i="18"/>
  <c r="R2333" i="18"/>
  <c r="S2333" i="18"/>
  <c r="Q2333" i="18"/>
  <c r="R2332" i="18"/>
  <c r="S2332" i="18"/>
  <c r="Q2332" i="18"/>
  <c r="R2331" i="18"/>
  <c r="S2331" i="18"/>
  <c r="Q2331" i="18"/>
  <c r="R2330" i="18"/>
  <c r="S2330" i="18"/>
  <c r="Q2330" i="18"/>
  <c r="R2329" i="18"/>
  <c r="S2329" i="18"/>
  <c r="Q2329" i="18"/>
  <c r="R2328" i="18"/>
  <c r="S2328" i="18"/>
  <c r="Q2328" i="18"/>
  <c r="R2327" i="18"/>
  <c r="S2327" i="18"/>
  <c r="Q2327" i="18"/>
  <c r="R2326" i="18"/>
  <c r="S2326" i="18"/>
  <c r="Q2326" i="18"/>
  <c r="R2325" i="18"/>
  <c r="S2325" i="18"/>
  <c r="Q2325" i="18"/>
  <c r="R2324" i="18"/>
  <c r="S2324" i="18"/>
  <c r="Q2324" i="18"/>
  <c r="R2323" i="18"/>
  <c r="S2323" i="18"/>
  <c r="Q2323" i="18"/>
  <c r="R2322" i="18"/>
  <c r="S2322" i="18"/>
  <c r="Q2322" i="18"/>
  <c r="R2321" i="18"/>
  <c r="S2321" i="18"/>
  <c r="Q2321" i="18"/>
  <c r="R2320" i="18"/>
  <c r="S2320" i="18"/>
  <c r="Q2320" i="18"/>
  <c r="R2319" i="18"/>
  <c r="S2319" i="18"/>
  <c r="Q2319" i="18"/>
  <c r="R2318" i="18"/>
  <c r="S2318" i="18"/>
  <c r="Q2318" i="18"/>
  <c r="R2317" i="18"/>
  <c r="S2317" i="18"/>
  <c r="Q2317" i="18"/>
  <c r="R2316" i="18"/>
  <c r="S2316" i="18"/>
  <c r="Q2316" i="18"/>
  <c r="R2315" i="18"/>
  <c r="S2315" i="18"/>
  <c r="Q2315" i="18"/>
  <c r="R2314" i="18"/>
  <c r="S2314" i="18"/>
  <c r="Q2314" i="18"/>
  <c r="R2313" i="18"/>
  <c r="S2313" i="18"/>
  <c r="Q2313" i="18"/>
  <c r="R2312" i="18"/>
  <c r="S2312" i="18"/>
  <c r="Q2312" i="18"/>
  <c r="R2311" i="18"/>
  <c r="S2311" i="18"/>
  <c r="Q2311" i="18"/>
  <c r="R2310" i="18"/>
  <c r="S2310" i="18"/>
  <c r="Q2310" i="18"/>
  <c r="R2309" i="18"/>
  <c r="S2309" i="18"/>
  <c r="Q2309" i="18"/>
  <c r="R2308" i="18"/>
  <c r="S2308" i="18"/>
  <c r="Q2308" i="18"/>
  <c r="R2307" i="18"/>
  <c r="S2307" i="18"/>
  <c r="Q2307" i="18"/>
  <c r="R2306" i="18"/>
  <c r="S2306" i="18"/>
  <c r="Q2306" i="18"/>
  <c r="R2305" i="18"/>
  <c r="S2305" i="18"/>
  <c r="Q2305" i="18"/>
  <c r="R2304" i="18"/>
  <c r="S2304" i="18"/>
  <c r="Q2304" i="18"/>
  <c r="R2303" i="18"/>
  <c r="S2303" i="18"/>
  <c r="Q2303" i="18"/>
  <c r="R2302" i="18"/>
  <c r="S2302" i="18"/>
  <c r="Q2302" i="18"/>
  <c r="R2301" i="18"/>
  <c r="S2301" i="18"/>
  <c r="Q2301" i="18"/>
  <c r="R2300" i="18"/>
  <c r="S2300" i="18"/>
  <c r="Q2300" i="18"/>
  <c r="R2299" i="18"/>
  <c r="S2299" i="18"/>
  <c r="Q2299" i="18"/>
  <c r="R2298" i="18"/>
  <c r="S2298" i="18"/>
  <c r="Q2298" i="18"/>
  <c r="R2297" i="18"/>
  <c r="S2297" i="18"/>
  <c r="Q2297" i="18"/>
  <c r="R2296" i="18"/>
  <c r="S2296" i="18"/>
  <c r="Q2296" i="18"/>
  <c r="R2295" i="18"/>
  <c r="S2295" i="18"/>
  <c r="Q2295" i="18"/>
  <c r="R2294" i="18"/>
  <c r="S2294" i="18"/>
  <c r="Q2294" i="18"/>
  <c r="R2293" i="18"/>
  <c r="S2293" i="18"/>
  <c r="Q2293" i="18"/>
  <c r="R2292" i="18"/>
  <c r="S2292" i="18"/>
  <c r="Q2292" i="18"/>
  <c r="R2291" i="18"/>
  <c r="S2291" i="18"/>
  <c r="Q2291" i="18"/>
  <c r="R2290" i="18"/>
  <c r="S2290" i="18"/>
  <c r="Q2290" i="18"/>
  <c r="R2289" i="18"/>
  <c r="S2289" i="18"/>
  <c r="Q2289" i="18"/>
  <c r="R2288" i="18"/>
  <c r="S2288" i="18"/>
  <c r="Q2288" i="18"/>
  <c r="R2287" i="18"/>
  <c r="S2287" i="18"/>
  <c r="Q2287" i="18"/>
  <c r="R2286" i="18"/>
  <c r="S2286" i="18"/>
  <c r="Q2286" i="18"/>
  <c r="R2285" i="18"/>
  <c r="S2285" i="18"/>
  <c r="Q2285" i="18"/>
  <c r="R2284" i="18"/>
  <c r="S2284" i="18"/>
  <c r="Q2284" i="18"/>
  <c r="R2283" i="18"/>
  <c r="S2283" i="18"/>
  <c r="Q2283" i="18"/>
  <c r="R2282" i="18"/>
  <c r="S2282" i="18"/>
  <c r="Q2282" i="18"/>
  <c r="R2281" i="18"/>
  <c r="S2281" i="18"/>
  <c r="Q2281" i="18"/>
  <c r="R2280" i="18"/>
  <c r="S2280" i="18"/>
  <c r="Q2280" i="18"/>
  <c r="R2279" i="18"/>
  <c r="S2279" i="18"/>
  <c r="Q2279" i="18"/>
  <c r="R2278" i="18"/>
  <c r="S2278" i="18"/>
  <c r="Q2278" i="18"/>
  <c r="R2277" i="18"/>
  <c r="S2277" i="18"/>
  <c r="Q2277" i="18"/>
  <c r="R2276" i="18"/>
  <c r="S2276" i="18"/>
  <c r="Q2276" i="18"/>
  <c r="R2275" i="18"/>
  <c r="S2275" i="18"/>
  <c r="Q2275" i="18"/>
  <c r="R2274" i="18"/>
  <c r="S2274" i="18"/>
  <c r="Q2274" i="18"/>
  <c r="R2273" i="18"/>
  <c r="S2273" i="18"/>
  <c r="Q2273" i="18"/>
  <c r="R2272" i="18"/>
  <c r="S2272" i="18"/>
  <c r="Q2272" i="18"/>
  <c r="R2271" i="18"/>
  <c r="S2271" i="18"/>
  <c r="Q2271" i="18"/>
  <c r="R2270" i="18"/>
  <c r="S2270" i="18"/>
  <c r="Q2270" i="18"/>
  <c r="R2269" i="18"/>
  <c r="S2269" i="18"/>
  <c r="Q2269" i="18"/>
  <c r="R2268" i="18"/>
  <c r="S2268" i="18"/>
  <c r="Q2268" i="18"/>
  <c r="R2267" i="18"/>
  <c r="S2267" i="18"/>
  <c r="Q2267" i="18"/>
  <c r="R2266" i="18"/>
  <c r="S2266" i="18"/>
  <c r="Q2266" i="18"/>
  <c r="R2265" i="18"/>
  <c r="S2265" i="18"/>
  <c r="Q2265" i="18"/>
  <c r="R2264" i="18"/>
  <c r="S2264" i="18"/>
  <c r="Q2264" i="18"/>
  <c r="R2263" i="18"/>
  <c r="S2263" i="18"/>
  <c r="Q2263" i="18"/>
  <c r="R2262" i="18"/>
  <c r="S2262" i="18"/>
  <c r="Q2262" i="18"/>
  <c r="R2261" i="18"/>
  <c r="S2261" i="18"/>
  <c r="Q2261" i="18"/>
  <c r="R2260" i="18"/>
  <c r="S2260" i="18"/>
  <c r="Q2260" i="18"/>
  <c r="R2259" i="18"/>
  <c r="S2259" i="18"/>
  <c r="Q2259" i="18"/>
  <c r="R2258" i="18"/>
  <c r="S2258" i="18"/>
  <c r="Q2258" i="18"/>
  <c r="R2257" i="18"/>
  <c r="S2257" i="18"/>
  <c r="Q2257" i="18"/>
  <c r="R2256" i="18"/>
  <c r="S2256" i="18"/>
  <c r="Q2256" i="18"/>
  <c r="R2255" i="18"/>
  <c r="S2255" i="18"/>
  <c r="Q2255" i="18"/>
  <c r="R2254" i="18"/>
  <c r="S2254" i="18"/>
  <c r="Q2254" i="18"/>
  <c r="R2253" i="18"/>
  <c r="S2253" i="18"/>
  <c r="Q2253" i="18"/>
  <c r="R2252" i="18"/>
  <c r="S2252" i="18"/>
  <c r="Q2252" i="18"/>
  <c r="R2251" i="18"/>
  <c r="S2251" i="18"/>
  <c r="Q2251" i="18"/>
  <c r="R2250" i="18"/>
  <c r="S2250" i="18"/>
  <c r="Q2250" i="18"/>
  <c r="R2249" i="18"/>
  <c r="S2249" i="18"/>
  <c r="Q2249" i="18"/>
  <c r="R2248" i="18"/>
  <c r="S2248" i="18"/>
  <c r="Q2248" i="18"/>
  <c r="R2247" i="18"/>
  <c r="S2247" i="18"/>
  <c r="Q2247" i="18"/>
  <c r="R2246" i="18"/>
  <c r="S2246" i="18"/>
  <c r="Q2246" i="18"/>
  <c r="R2245" i="18"/>
  <c r="S2245" i="18"/>
  <c r="Q2245" i="18"/>
  <c r="R2244" i="18"/>
  <c r="S2244" i="18"/>
  <c r="Q2244" i="18"/>
  <c r="R2243" i="18"/>
  <c r="S2243" i="18"/>
  <c r="Q2243" i="18"/>
  <c r="R2242" i="18"/>
  <c r="S2242" i="18"/>
  <c r="Q2242" i="18"/>
  <c r="R2241" i="18"/>
  <c r="S2241" i="18"/>
  <c r="Q2241" i="18"/>
  <c r="R2240" i="18"/>
  <c r="S2240" i="18"/>
  <c r="Q2240" i="18"/>
  <c r="R2239" i="18"/>
  <c r="S2239" i="18"/>
  <c r="Q2239" i="18"/>
  <c r="R2238" i="18"/>
  <c r="S2238" i="18"/>
  <c r="Q2238" i="18"/>
  <c r="R2237" i="18"/>
  <c r="S2237" i="18"/>
  <c r="Q2237" i="18"/>
  <c r="R2236" i="18"/>
  <c r="S2236" i="18"/>
  <c r="Q2236" i="18"/>
  <c r="R2235" i="18"/>
  <c r="S2235" i="18"/>
  <c r="Q2235" i="18"/>
  <c r="R2234" i="18"/>
  <c r="S2234" i="18"/>
  <c r="Q2234" i="18"/>
  <c r="R2233" i="18"/>
  <c r="S2233" i="18"/>
  <c r="Q2233" i="18"/>
  <c r="R2232" i="18"/>
  <c r="S2232" i="18"/>
  <c r="Q2232" i="18"/>
  <c r="R2231" i="18"/>
  <c r="S2231" i="18"/>
  <c r="Q2231" i="18"/>
  <c r="R2230" i="18"/>
  <c r="S2230" i="18"/>
  <c r="Q2230" i="18"/>
  <c r="R2229" i="18"/>
  <c r="S2229" i="18"/>
  <c r="Q2229" i="18"/>
  <c r="R2228" i="18"/>
  <c r="S2228" i="18"/>
  <c r="Q2228" i="18"/>
  <c r="R2227" i="18"/>
  <c r="S2227" i="18"/>
  <c r="Q2227" i="18"/>
  <c r="R2226" i="18"/>
  <c r="S2226" i="18"/>
  <c r="Q2226" i="18"/>
  <c r="R2225" i="18"/>
  <c r="S2225" i="18"/>
  <c r="Q2225" i="18"/>
  <c r="R2224" i="18"/>
  <c r="S2224" i="18"/>
  <c r="Q2224" i="18"/>
  <c r="R2223" i="18"/>
  <c r="S2223" i="18"/>
  <c r="Q2223" i="18"/>
  <c r="R2222" i="18"/>
  <c r="S2222" i="18"/>
  <c r="Q2222" i="18"/>
  <c r="R2221" i="18"/>
  <c r="S2221" i="18"/>
  <c r="Q2221" i="18"/>
  <c r="R2220" i="18"/>
  <c r="S2220" i="18"/>
  <c r="Q2220" i="18"/>
  <c r="R2219" i="18"/>
  <c r="S2219" i="18"/>
  <c r="Q2219" i="18"/>
  <c r="R2218" i="18"/>
  <c r="S2218" i="18"/>
  <c r="Q2218" i="18"/>
  <c r="R2217" i="18"/>
  <c r="S2217" i="18"/>
  <c r="Q2217" i="18"/>
  <c r="R2216" i="18"/>
  <c r="S2216" i="18"/>
  <c r="Q2216" i="18"/>
  <c r="R2215" i="18"/>
  <c r="S2215" i="18"/>
  <c r="Q2215" i="18"/>
  <c r="R2214" i="18"/>
  <c r="S2214" i="18"/>
  <c r="Q2214" i="18"/>
  <c r="R2213" i="18"/>
  <c r="S2213" i="18"/>
  <c r="Q2213" i="18"/>
  <c r="R2212" i="18"/>
  <c r="S2212" i="18"/>
  <c r="Q2212" i="18"/>
  <c r="R2211" i="18"/>
  <c r="S2211" i="18"/>
  <c r="Q2211" i="18"/>
  <c r="R2210" i="18"/>
  <c r="S2210" i="18"/>
  <c r="Q2210" i="18"/>
  <c r="R2209" i="18"/>
  <c r="S2209" i="18"/>
  <c r="Q2209" i="18"/>
  <c r="R2208" i="18"/>
  <c r="S2208" i="18"/>
  <c r="Q2208" i="18"/>
  <c r="R2207" i="18"/>
  <c r="S2207" i="18"/>
  <c r="Q2207" i="18"/>
  <c r="R2206" i="18"/>
  <c r="S2206" i="18"/>
  <c r="Q2206" i="18"/>
  <c r="R2205" i="18"/>
  <c r="S2205" i="18"/>
  <c r="Q2205" i="18"/>
  <c r="R2204" i="18"/>
  <c r="S2204" i="18"/>
  <c r="Q2204" i="18"/>
  <c r="R2203" i="18"/>
  <c r="S2203" i="18"/>
  <c r="Q2203" i="18"/>
  <c r="R2202" i="18"/>
  <c r="S2202" i="18"/>
  <c r="Q2202" i="18"/>
  <c r="R2201" i="18"/>
  <c r="S2201" i="18"/>
  <c r="Q2201" i="18"/>
  <c r="R2200" i="18"/>
  <c r="S2200" i="18"/>
  <c r="Q2200" i="18"/>
  <c r="R2199" i="18"/>
  <c r="S2199" i="18"/>
  <c r="Q2199" i="18"/>
  <c r="R2198" i="18"/>
  <c r="S2198" i="18"/>
  <c r="Q2198" i="18"/>
  <c r="R2197" i="18"/>
  <c r="S2197" i="18"/>
  <c r="Q2197" i="18"/>
  <c r="R2196" i="18"/>
  <c r="S2196" i="18"/>
  <c r="Q2196" i="18"/>
  <c r="R2195" i="18"/>
  <c r="S2195" i="18"/>
  <c r="Q2195" i="18"/>
  <c r="R2194" i="18"/>
  <c r="S2194" i="18"/>
  <c r="Q2194" i="18"/>
  <c r="R2193" i="18"/>
  <c r="S2193" i="18"/>
  <c r="Q2193" i="18"/>
  <c r="R2192" i="18"/>
  <c r="S2192" i="18"/>
  <c r="Q2192" i="18"/>
  <c r="R2191" i="18"/>
  <c r="S2191" i="18"/>
  <c r="Q2191" i="18"/>
  <c r="R2190" i="18"/>
  <c r="S2190" i="18"/>
  <c r="Q2190" i="18"/>
  <c r="R2189" i="18"/>
  <c r="S2189" i="18"/>
  <c r="Q2189" i="18"/>
  <c r="R2188" i="18"/>
  <c r="S2188" i="18"/>
  <c r="Q2188" i="18"/>
  <c r="R2187" i="18"/>
  <c r="S2187" i="18"/>
  <c r="Q2187" i="18"/>
  <c r="R2186" i="18"/>
  <c r="S2186" i="18"/>
  <c r="Q2186" i="18"/>
  <c r="R2185" i="18"/>
  <c r="S2185" i="18"/>
  <c r="Q2185" i="18"/>
  <c r="R2184" i="18"/>
  <c r="S2184" i="18"/>
  <c r="Q2184" i="18"/>
  <c r="R2183" i="18"/>
  <c r="S2183" i="18"/>
  <c r="Q2183" i="18"/>
  <c r="R2182" i="18"/>
  <c r="S2182" i="18"/>
  <c r="Q2182" i="18"/>
  <c r="R2181" i="18"/>
  <c r="S2181" i="18"/>
  <c r="Q2181" i="18"/>
  <c r="R2180" i="18"/>
  <c r="S2180" i="18"/>
  <c r="Q2180" i="18"/>
  <c r="R2179" i="18"/>
  <c r="S2179" i="18"/>
  <c r="Q2179" i="18"/>
  <c r="R2178" i="18"/>
  <c r="S2178" i="18"/>
  <c r="Q2178" i="18"/>
  <c r="R2177" i="18"/>
  <c r="S2177" i="18"/>
  <c r="Q2177" i="18"/>
  <c r="R2176" i="18"/>
  <c r="S2176" i="18"/>
  <c r="Q2176" i="18"/>
  <c r="R2175" i="18"/>
  <c r="S2175" i="18"/>
  <c r="Q2175" i="18"/>
  <c r="R2174" i="18"/>
  <c r="S2174" i="18"/>
  <c r="Q2174" i="18"/>
  <c r="R2173" i="18"/>
  <c r="S2173" i="18"/>
  <c r="Q2173" i="18"/>
  <c r="R2172" i="18"/>
  <c r="S2172" i="18"/>
  <c r="Q2172" i="18"/>
  <c r="R2171" i="18"/>
  <c r="S2171" i="18"/>
  <c r="Q2171" i="18"/>
  <c r="R2170" i="18"/>
  <c r="S2170" i="18"/>
  <c r="Q2170" i="18"/>
  <c r="R2169" i="18"/>
  <c r="S2169" i="18"/>
  <c r="Q2169" i="18"/>
  <c r="R2168" i="18"/>
  <c r="S2168" i="18"/>
  <c r="Q2168" i="18"/>
  <c r="R2167" i="18"/>
  <c r="S2167" i="18"/>
  <c r="Q2167" i="18"/>
  <c r="R2166" i="18"/>
  <c r="S2166" i="18"/>
  <c r="Q2166" i="18"/>
  <c r="R2165" i="18"/>
  <c r="S2165" i="18"/>
  <c r="Q2165" i="18"/>
  <c r="R2164" i="18"/>
  <c r="S2164" i="18"/>
  <c r="Q2164" i="18"/>
  <c r="R2163" i="18"/>
  <c r="S2163" i="18"/>
  <c r="Q2163" i="18"/>
  <c r="R2162" i="18"/>
  <c r="S2162" i="18"/>
  <c r="Q2162" i="18"/>
  <c r="R2161" i="18"/>
  <c r="S2161" i="18"/>
  <c r="Q2161" i="18"/>
  <c r="R2160" i="18"/>
  <c r="S2160" i="18"/>
  <c r="Q2160" i="18"/>
  <c r="R2159" i="18"/>
  <c r="S2159" i="18"/>
  <c r="Q2159" i="18"/>
  <c r="R2158" i="18"/>
  <c r="S2158" i="18"/>
  <c r="Q2158" i="18"/>
  <c r="R2157" i="18"/>
  <c r="S2157" i="18"/>
  <c r="Q2157" i="18"/>
  <c r="R2156" i="18"/>
  <c r="S2156" i="18"/>
  <c r="Q2156" i="18"/>
  <c r="R2155" i="18"/>
  <c r="S2155" i="18"/>
  <c r="Q2155" i="18"/>
  <c r="R2154" i="18"/>
  <c r="S2154" i="18"/>
  <c r="Q2154" i="18"/>
  <c r="R2153" i="18"/>
  <c r="S2153" i="18"/>
  <c r="Q2153" i="18"/>
  <c r="R2152" i="18"/>
  <c r="S2152" i="18"/>
  <c r="Q2152" i="18"/>
  <c r="R2151" i="18"/>
  <c r="S2151" i="18"/>
  <c r="Q2151" i="18"/>
  <c r="R2150" i="18"/>
  <c r="S2150" i="18"/>
  <c r="Q2150" i="18"/>
  <c r="R2149" i="18"/>
  <c r="S2149" i="18"/>
  <c r="Q2149" i="18"/>
  <c r="R2148" i="18"/>
  <c r="S2148" i="18"/>
  <c r="Q2148" i="18"/>
  <c r="R2147" i="18"/>
  <c r="S2147" i="18"/>
  <c r="Q2147" i="18"/>
  <c r="R2146" i="18"/>
  <c r="S2146" i="18"/>
  <c r="Q2146" i="18"/>
  <c r="R2145" i="18"/>
  <c r="S2145" i="18"/>
  <c r="Q2145" i="18"/>
  <c r="R2144" i="18"/>
  <c r="S2144" i="18"/>
  <c r="Q2144" i="18"/>
  <c r="R2143" i="18"/>
  <c r="S2143" i="18"/>
  <c r="Q2143" i="18"/>
  <c r="R2142" i="18"/>
  <c r="S2142" i="18"/>
  <c r="Q2142" i="18"/>
  <c r="R2141" i="18"/>
  <c r="S2141" i="18"/>
  <c r="Q2141" i="18"/>
  <c r="R2140" i="18"/>
  <c r="S2140" i="18"/>
  <c r="Q2140" i="18"/>
  <c r="R2139" i="18"/>
  <c r="S2139" i="18"/>
  <c r="Q2139" i="18"/>
  <c r="R2138" i="18"/>
  <c r="S2138" i="18"/>
  <c r="Q2138" i="18"/>
  <c r="R2137" i="18"/>
  <c r="S2137" i="18"/>
  <c r="Q2137" i="18"/>
  <c r="R2136" i="18"/>
  <c r="S2136" i="18"/>
  <c r="Q2136" i="18"/>
  <c r="R2135" i="18"/>
  <c r="S2135" i="18"/>
  <c r="Q2135" i="18"/>
  <c r="R2134" i="18"/>
  <c r="S2134" i="18"/>
  <c r="Q2134" i="18"/>
  <c r="R2133" i="18"/>
  <c r="S2133" i="18"/>
  <c r="Q2133" i="18"/>
  <c r="R2132" i="18"/>
  <c r="S2132" i="18"/>
  <c r="Q2132" i="18"/>
  <c r="R2131" i="18"/>
  <c r="S2131" i="18"/>
  <c r="Q2131" i="18"/>
  <c r="R2130" i="18"/>
  <c r="S2130" i="18"/>
  <c r="Q2130" i="18"/>
  <c r="R2129" i="18"/>
  <c r="S2129" i="18"/>
  <c r="Q2129" i="18"/>
  <c r="R2128" i="18"/>
  <c r="S2128" i="18"/>
  <c r="Q2128" i="18"/>
  <c r="R2127" i="18"/>
  <c r="S2127" i="18"/>
  <c r="Q2127" i="18"/>
  <c r="R2126" i="18"/>
  <c r="S2126" i="18"/>
  <c r="Q2126" i="18"/>
  <c r="R2125" i="18"/>
  <c r="S2125" i="18"/>
  <c r="Q2125" i="18"/>
  <c r="R2124" i="18"/>
  <c r="S2124" i="18"/>
  <c r="Q2124" i="18"/>
  <c r="R2123" i="18"/>
  <c r="S2123" i="18"/>
  <c r="Q2123" i="18"/>
  <c r="R2122" i="18"/>
  <c r="S2122" i="18"/>
  <c r="Q2122" i="18"/>
  <c r="R2121" i="18"/>
  <c r="S2121" i="18"/>
  <c r="Q2121" i="18"/>
  <c r="R2120" i="18"/>
  <c r="S2120" i="18"/>
  <c r="Q2120" i="18"/>
  <c r="R2119" i="18"/>
  <c r="S2119" i="18"/>
  <c r="Q2119" i="18"/>
  <c r="R2118" i="18"/>
  <c r="S2118" i="18"/>
  <c r="Q2118" i="18"/>
  <c r="R2117" i="18"/>
  <c r="S2117" i="18"/>
  <c r="Q2117" i="18"/>
  <c r="R2116" i="18"/>
  <c r="S2116" i="18"/>
  <c r="Q2116" i="18"/>
  <c r="R2115" i="18"/>
  <c r="S2115" i="18"/>
  <c r="Q2115" i="18"/>
  <c r="R2114" i="18"/>
  <c r="S2114" i="18"/>
  <c r="Q2114" i="18"/>
  <c r="R2113" i="18"/>
  <c r="S2113" i="18"/>
  <c r="Q2113" i="18"/>
  <c r="R2112" i="18"/>
  <c r="S2112" i="18"/>
  <c r="Q2112" i="18"/>
  <c r="R2111" i="18"/>
  <c r="S2111" i="18"/>
  <c r="Q2111" i="18"/>
  <c r="R2110" i="18"/>
  <c r="S2110" i="18"/>
  <c r="Q2110" i="18"/>
  <c r="R2109" i="18"/>
  <c r="S2109" i="18"/>
  <c r="Q2109" i="18"/>
  <c r="R2108" i="18"/>
  <c r="S2108" i="18"/>
  <c r="Q2108" i="18"/>
  <c r="R2107" i="18"/>
  <c r="S2107" i="18"/>
  <c r="Q2107" i="18"/>
  <c r="R2106" i="18"/>
  <c r="S2106" i="18"/>
  <c r="Q2106" i="18"/>
  <c r="R2105" i="18"/>
  <c r="S2105" i="18"/>
  <c r="Q2105" i="18"/>
  <c r="R2104" i="18"/>
  <c r="S2104" i="18"/>
  <c r="Q2104" i="18"/>
  <c r="R2103" i="18"/>
  <c r="S2103" i="18"/>
  <c r="Q2103" i="18"/>
  <c r="R2102" i="18"/>
  <c r="S2102" i="18"/>
  <c r="Q2102" i="18"/>
  <c r="R2101" i="18"/>
  <c r="S2101" i="18"/>
  <c r="Q2101" i="18"/>
  <c r="R2100" i="18"/>
  <c r="S2100" i="18"/>
  <c r="Q2100" i="18"/>
  <c r="R2099" i="18"/>
  <c r="S2099" i="18"/>
  <c r="Q2099" i="18"/>
  <c r="R2098" i="18"/>
  <c r="S2098" i="18"/>
  <c r="Q2098" i="18"/>
  <c r="R2097" i="18"/>
  <c r="S2097" i="18"/>
  <c r="Q2097" i="18"/>
  <c r="R2096" i="18"/>
  <c r="S2096" i="18"/>
  <c r="Q2096" i="18"/>
  <c r="R2095" i="18"/>
  <c r="S2095" i="18"/>
  <c r="Q2095" i="18"/>
  <c r="R2094" i="18"/>
  <c r="S2094" i="18"/>
  <c r="Q2094" i="18"/>
  <c r="R2093" i="18"/>
  <c r="S2093" i="18"/>
  <c r="Q2093" i="18"/>
  <c r="R2092" i="18"/>
  <c r="S2092" i="18"/>
  <c r="Q2092" i="18"/>
  <c r="R2091" i="18"/>
  <c r="S2091" i="18"/>
  <c r="Q2091" i="18"/>
  <c r="R2090" i="18"/>
  <c r="S2090" i="18"/>
  <c r="Q2090" i="18"/>
  <c r="R2089" i="18"/>
  <c r="S2089" i="18"/>
  <c r="Q2089" i="18"/>
  <c r="R2088" i="18"/>
  <c r="S2088" i="18"/>
  <c r="Q2088" i="18"/>
  <c r="R2087" i="18"/>
  <c r="S2087" i="18"/>
  <c r="Q2087" i="18"/>
  <c r="R2086" i="18"/>
  <c r="S2086" i="18"/>
  <c r="Q2086" i="18"/>
  <c r="R2085" i="18"/>
  <c r="S2085" i="18"/>
  <c r="Q2085" i="18"/>
  <c r="R2084" i="18"/>
  <c r="S2084" i="18"/>
  <c r="Q2084" i="18"/>
  <c r="R2083" i="18"/>
  <c r="S2083" i="18"/>
  <c r="Q2083" i="18"/>
  <c r="R2082" i="18"/>
  <c r="S2082" i="18"/>
  <c r="Q2082" i="18"/>
  <c r="R2081" i="18"/>
  <c r="S2081" i="18"/>
  <c r="Q2081" i="18"/>
  <c r="R2080" i="18"/>
  <c r="S2080" i="18"/>
  <c r="Q2080" i="18"/>
  <c r="R2079" i="18"/>
  <c r="S2079" i="18"/>
  <c r="Q2079" i="18"/>
  <c r="R2078" i="18"/>
  <c r="S2078" i="18"/>
  <c r="Q2078" i="18"/>
  <c r="R2077" i="18"/>
  <c r="S2077" i="18"/>
  <c r="Q2077" i="18"/>
  <c r="R2076" i="18"/>
  <c r="S2076" i="18"/>
  <c r="Q2076" i="18"/>
  <c r="R2075" i="18"/>
  <c r="S2075" i="18"/>
  <c r="Q2075" i="18"/>
  <c r="R2074" i="18"/>
  <c r="S2074" i="18"/>
  <c r="Q2074" i="18"/>
  <c r="R2073" i="18"/>
  <c r="S2073" i="18"/>
  <c r="Q2073" i="18"/>
  <c r="R2072" i="18"/>
  <c r="S2072" i="18"/>
  <c r="Q2072" i="18"/>
  <c r="R2071" i="18"/>
  <c r="S2071" i="18"/>
  <c r="Q2071" i="18"/>
  <c r="R2070" i="18"/>
  <c r="S2070" i="18"/>
  <c r="Q2070" i="18"/>
  <c r="R2069" i="18"/>
  <c r="S2069" i="18"/>
  <c r="Q2069" i="18"/>
  <c r="R2068" i="18"/>
  <c r="S2068" i="18"/>
  <c r="Q2068" i="18"/>
  <c r="R2067" i="18"/>
  <c r="S2067" i="18"/>
  <c r="Q2067" i="18"/>
  <c r="R2066" i="18"/>
  <c r="S2066" i="18"/>
  <c r="Q2066" i="18"/>
  <c r="R2065" i="18"/>
  <c r="S2065" i="18"/>
  <c r="Q2065" i="18"/>
  <c r="R2064" i="18"/>
  <c r="S2064" i="18"/>
  <c r="Q2064" i="18"/>
  <c r="R2063" i="18"/>
  <c r="S2063" i="18"/>
  <c r="Q2063" i="18"/>
  <c r="R2062" i="18"/>
  <c r="S2062" i="18"/>
  <c r="Q2062" i="18"/>
  <c r="R2061" i="18"/>
  <c r="S2061" i="18"/>
  <c r="Q2061" i="18"/>
  <c r="R2060" i="18"/>
  <c r="S2060" i="18"/>
  <c r="Q2060" i="18"/>
  <c r="R2059" i="18"/>
  <c r="S2059" i="18"/>
  <c r="Q2059" i="18"/>
  <c r="R2058" i="18"/>
  <c r="S2058" i="18"/>
  <c r="Q2058" i="18"/>
  <c r="R2057" i="18"/>
  <c r="S2057" i="18"/>
  <c r="Q2057" i="18"/>
  <c r="R2056" i="18"/>
  <c r="S2056" i="18"/>
  <c r="Q2056" i="18"/>
  <c r="R2055" i="18"/>
  <c r="S2055" i="18"/>
  <c r="Q2055" i="18"/>
  <c r="R2054" i="18"/>
  <c r="S2054" i="18"/>
  <c r="Q2054" i="18"/>
  <c r="R2053" i="18"/>
  <c r="S2053" i="18"/>
  <c r="Q2053" i="18"/>
  <c r="R2052" i="18"/>
  <c r="S2052" i="18"/>
  <c r="Q2052" i="18"/>
  <c r="R2051" i="18"/>
  <c r="S2051" i="18"/>
  <c r="Q2051" i="18"/>
  <c r="R2050" i="18"/>
  <c r="S2050" i="18"/>
  <c r="Q2050" i="18"/>
  <c r="R2049" i="18"/>
  <c r="S2049" i="18"/>
  <c r="Q2049" i="18"/>
  <c r="R2048" i="18"/>
  <c r="S2048" i="18"/>
  <c r="Q2048" i="18"/>
  <c r="R2047" i="18"/>
  <c r="S2047" i="18"/>
  <c r="Q2047" i="18"/>
  <c r="R2046" i="18"/>
  <c r="S2046" i="18"/>
  <c r="Q2046" i="18"/>
  <c r="R2045" i="18"/>
  <c r="S2045" i="18"/>
  <c r="Q2045" i="18"/>
  <c r="R2044" i="18"/>
  <c r="S2044" i="18"/>
  <c r="Q2044" i="18"/>
  <c r="R2043" i="18"/>
  <c r="S2043" i="18"/>
  <c r="Q2043" i="18"/>
  <c r="R2042" i="18"/>
  <c r="S2042" i="18"/>
  <c r="Q2042" i="18"/>
  <c r="R2041" i="18"/>
  <c r="S2041" i="18"/>
  <c r="Q2041" i="18"/>
  <c r="R2040" i="18"/>
  <c r="S2040" i="18"/>
  <c r="Q2040" i="18"/>
  <c r="R2039" i="18"/>
  <c r="S2039" i="18"/>
  <c r="Q2039" i="18"/>
  <c r="R2038" i="18"/>
  <c r="S2038" i="18"/>
  <c r="Q2038" i="18"/>
  <c r="R2037" i="18"/>
  <c r="S2037" i="18"/>
  <c r="Q2037" i="18"/>
  <c r="R2036" i="18"/>
  <c r="S2036" i="18"/>
  <c r="Q2036" i="18"/>
  <c r="R2035" i="18"/>
  <c r="S2035" i="18"/>
  <c r="Q2035" i="18"/>
  <c r="R2034" i="18"/>
  <c r="S2034" i="18"/>
  <c r="Q2034" i="18"/>
  <c r="R2033" i="18"/>
  <c r="S2033" i="18"/>
  <c r="Q2033" i="18"/>
  <c r="R2032" i="18"/>
  <c r="S2032" i="18"/>
  <c r="Q2032" i="18"/>
  <c r="R2031" i="18"/>
  <c r="S2031" i="18"/>
  <c r="Q2031" i="18"/>
  <c r="R2030" i="18"/>
  <c r="S2030" i="18"/>
  <c r="Q2030" i="18"/>
  <c r="R2029" i="18"/>
  <c r="S2029" i="18"/>
  <c r="Q2029" i="18"/>
  <c r="R2028" i="18"/>
  <c r="S2028" i="18"/>
  <c r="Q2028" i="18"/>
  <c r="R2027" i="18"/>
  <c r="S2027" i="18"/>
  <c r="Q2027" i="18"/>
  <c r="R2026" i="18"/>
  <c r="S2026" i="18"/>
  <c r="Q2026" i="18"/>
  <c r="R2025" i="18"/>
  <c r="S2025" i="18"/>
  <c r="Q2025" i="18"/>
  <c r="R2024" i="18"/>
  <c r="S2024" i="18"/>
  <c r="Q2024" i="18"/>
  <c r="R2023" i="18"/>
  <c r="S2023" i="18"/>
  <c r="Q2023" i="18"/>
  <c r="R2022" i="18"/>
  <c r="S2022" i="18"/>
  <c r="Q2022" i="18"/>
  <c r="R2021" i="18"/>
  <c r="S2021" i="18"/>
  <c r="Q2021" i="18"/>
  <c r="R2020" i="18"/>
  <c r="S2020" i="18"/>
  <c r="Q2020" i="18"/>
  <c r="R2019" i="18"/>
  <c r="S2019" i="18"/>
  <c r="Q2019" i="18"/>
  <c r="R2018" i="18"/>
  <c r="S2018" i="18"/>
  <c r="Q2018" i="18"/>
  <c r="R2017" i="18"/>
  <c r="S2017" i="18"/>
  <c r="Q2017" i="18"/>
  <c r="R2016" i="18"/>
  <c r="S2016" i="18"/>
  <c r="Q2016" i="18"/>
  <c r="R2015" i="18"/>
  <c r="S2015" i="18"/>
  <c r="Q2015" i="18"/>
  <c r="R2014" i="18"/>
  <c r="S2014" i="18"/>
  <c r="Q2014" i="18"/>
  <c r="R2013" i="18"/>
  <c r="S2013" i="18"/>
  <c r="Q2013" i="18"/>
  <c r="R2012" i="18"/>
  <c r="S2012" i="18"/>
  <c r="Q2012" i="18"/>
  <c r="R2011" i="18"/>
  <c r="S2011" i="18"/>
  <c r="Q2011" i="18"/>
  <c r="R2010" i="18"/>
  <c r="S2010" i="18"/>
  <c r="Q2010" i="18"/>
  <c r="R2009" i="18"/>
  <c r="S2009" i="18"/>
  <c r="Q2009" i="18"/>
  <c r="R2008" i="18"/>
  <c r="S2008" i="18"/>
  <c r="Q2008" i="18"/>
  <c r="R2007" i="18"/>
  <c r="S2007" i="18"/>
  <c r="Q2007" i="18"/>
  <c r="R2006" i="18"/>
  <c r="S2006" i="18"/>
  <c r="Q2006" i="18"/>
  <c r="R2005" i="18"/>
  <c r="S2005" i="18"/>
  <c r="Q2005" i="18"/>
  <c r="R2004" i="18"/>
  <c r="S2004" i="18"/>
  <c r="Q2004" i="18"/>
  <c r="R2003" i="18"/>
  <c r="S2003" i="18"/>
  <c r="Q2003" i="18"/>
  <c r="R2002" i="18"/>
  <c r="S2002" i="18"/>
  <c r="Q2002" i="18"/>
  <c r="R2001" i="18"/>
  <c r="S2001" i="18"/>
  <c r="Q2001" i="18"/>
  <c r="R2000" i="18"/>
  <c r="S2000" i="18"/>
  <c r="Q2000" i="18"/>
  <c r="R1999" i="18"/>
  <c r="S1999" i="18"/>
  <c r="Q1999" i="18"/>
  <c r="R1998" i="18"/>
  <c r="S1998" i="18"/>
  <c r="Q1998" i="18"/>
  <c r="R1997" i="18"/>
  <c r="S1997" i="18"/>
  <c r="Q1997" i="18"/>
  <c r="R1996" i="18"/>
  <c r="S1996" i="18"/>
  <c r="Q1996" i="18"/>
  <c r="R1995" i="18"/>
  <c r="S1995" i="18"/>
  <c r="Q1995" i="18"/>
  <c r="R1994" i="18"/>
  <c r="S1994" i="18"/>
  <c r="Q1994" i="18"/>
  <c r="R1993" i="18"/>
  <c r="S1993" i="18"/>
  <c r="Q1993" i="18"/>
  <c r="R1992" i="18"/>
  <c r="S1992" i="18"/>
  <c r="Q1992" i="18"/>
  <c r="R1991" i="18"/>
  <c r="S1991" i="18"/>
  <c r="Q1991" i="18"/>
  <c r="R1990" i="18"/>
  <c r="S1990" i="18"/>
  <c r="Q1990" i="18"/>
  <c r="R1989" i="18"/>
  <c r="S1989" i="18"/>
  <c r="Q1989" i="18"/>
  <c r="R1988" i="18"/>
  <c r="S1988" i="18"/>
  <c r="Q1988" i="18"/>
  <c r="R1987" i="18"/>
  <c r="S1987" i="18"/>
  <c r="Q1987" i="18"/>
  <c r="R1986" i="18"/>
  <c r="S1986" i="18"/>
  <c r="Q1986" i="18"/>
  <c r="R1985" i="18"/>
  <c r="S1985" i="18"/>
  <c r="Q1985" i="18"/>
  <c r="R1984" i="18"/>
  <c r="S1984" i="18"/>
  <c r="Q1984" i="18"/>
  <c r="R1983" i="18"/>
  <c r="S1983" i="18"/>
  <c r="Q1983" i="18"/>
  <c r="R1982" i="18"/>
  <c r="S1982" i="18"/>
  <c r="Q1982" i="18"/>
  <c r="R1981" i="18"/>
  <c r="S1981" i="18"/>
  <c r="Q1981" i="18"/>
  <c r="R1980" i="18"/>
  <c r="S1980" i="18"/>
  <c r="Q1980" i="18"/>
  <c r="R1979" i="18"/>
  <c r="S1979" i="18"/>
  <c r="Q1979" i="18"/>
  <c r="R1978" i="18"/>
  <c r="S1978" i="18"/>
  <c r="Q1978" i="18"/>
  <c r="R1977" i="18"/>
  <c r="S1977" i="18"/>
  <c r="Q1977" i="18"/>
  <c r="R1976" i="18"/>
  <c r="S1976" i="18"/>
  <c r="Q1976" i="18"/>
  <c r="R1975" i="18"/>
  <c r="S1975" i="18"/>
  <c r="Q1975" i="18"/>
  <c r="R1974" i="18"/>
  <c r="S1974" i="18"/>
  <c r="Q1974" i="18"/>
  <c r="R1973" i="18"/>
  <c r="S1973" i="18"/>
  <c r="Q1973" i="18"/>
  <c r="R1972" i="18"/>
  <c r="S1972" i="18"/>
  <c r="Q1972" i="18"/>
  <c r="R1971" i="18"/>
  <c r="S1971" i="18"/>
  <c r="Q1971" i="18"/>
  <c r="R1970" i="18"/>
  <c r="S1970" i="18"/>
  <c r="Q1970" i="18"/>
  <c r="R1969" i="18"/>
  <c r="S1969" i="18"/>
  <c r="Q1969" i="18"/>
  <c r="R1968" i="18"/>
  <c r="S1968" i="18"/>
  <c r="Q1968" i="18"/>
  <c r="R1967" i="18"/>
  <c r="S1967" i="18"/>
  <c r="Q1967" i="18"/>
  <c r="R1966" i="18"/>
  <c r="S1966" i="18"/>
  <c r="Q1966" i="18"/>
  <c r="R1965" i="18"/>
  <c r="S1965" i="18"/>
  <c r="Q1965" i="18"/>
  <c r="R1964" i="18"/>
  <c r="S1964" i="18"/>
  <c r="Q1964" i="18"/>
  <c r="R1963" i="18"/>
  <c r="S1963" i="18"/>
  <c r="Q1963" i="18"/>
  <c r="R1962" i="18"/>
  <c r="S1962" i="18"/>
  <c r="Q1962" i="18"/>
  <c r="R1961" i="18"/>
  <c r="S1961" i="18"/>
  <c r="Q1961" i="18"/>
  <c r="R1960" i="18"/>
  <c r="S1960" i="18"/>
  <c r="Q1960" i="18"/>
  <c r="R1959" i="18"/>
  <c r="S1959" i="18"/>
  <c r="Q1959" i="18"/>
  <c r="R1958" i="18"/>
  <c r="S1958" i="18"/>
  <c r="Q1958" i="18"/>
  <c r="R1957" i="18"/>
  <c r="S1957" i="18"/>
  <c r="Q1957" i="18"/>
  <c r="R1956" i="18"/>
  <c r="S1956" i="18"/>
  <c r="Q1956" i="18"/>
  <c r="R1955" i="18"/>
  <c r="S1955" i="18"/>
  <c r="Q1955" i="18"/>
  <c r="R1954" i="18"/>
  <c r="S1954" i="18"/>
  <c r="Q1954" i="18"/>
  <c r="R1953" i="18"/>
  <c r="S1953" i="18"/>
  <c r="Q1953" i="18"/>
  <c r="R1952" i="18"/>
  <c r="S1952" i="18"/>
  <c r="Q1952" i="18"/>
  <c r="R1951" i="18"/>
  <c r="S1951" i="18"/>
  <c r="Q1951" i="18"/>
  <c r="R1950" i="18"/>
  <c r="S1950" i="18"/>
  <c r="Q1950" i="18"/>
  <c r="R1949" i="18"/>
  <c r="S1949" i="18"/>
  <c r="Q1949" i="18"/>
  <c r="R1948" i="18"/>
  <c r="S1948" i="18"/>
  <c r="Q1948" i="18"/>
  <c r="R1947" i="18"/>
  <c r="S1947" i="18"/>
  <c r="Q1947" i="18"/>
  <c r="R1946" i="18"/>
  <c r="S1946" i="18"/>
  <c r="Q1946" i="18"/>
  <c r="R1945" i="18"/>
  <c r="S1945" i="18"/>
  <c r="Q1945" i="18"/>
  <c r="R1944" i="18"/>
  <c r="S1944" i="18"/>
  <c r="Q1944" i="18"/>
  <c r="R1943" i="18"/>
  <c r="S1943" i="18"/>
  <c r="Q1943" i="18"/>
  <c r="R1942" i="18"/>
  <c r="S1942" i="18"/>
  <c r="Q1942" i="18"/>
  <c r="R1941" i="18"/>
  <c r="S1941" i="18"/>
  <c r="Q1941" i="18"/>
  <c r="R1940" i="18"/>
  <c r="S1940" i="18"/>
  <c r="Q1940" i="18"/>
  <c r="R1939" i="18"/>
  <c r="S1939" i="18"/>
  <c r="Q1939" i="18"/>
  <c r="R1938" i="18"/>
  <c r="S1938" i="18"/>
  <c r="Q1938" i="18"/>
  <c r="R1937" i="18"/>
  <c r="S1937" i="18"/>
  <c r="Q1937" i="18"/>
  <c r="R1936" i="18"/>
  <c r="S1936" i="18"/>
  <c r="Q1936" i="18"/>
  <c r="R1935" i="18"/>
  <c r="S1935" i="18"/>
  <c r="Q1935" i="18"/>
  <c r="R1934" i="18"/>
  <c r="S1934" i="18"/>
  <c r="Q1934" i="18"/>
  <c r="R1933" i="18"/>
  <c r="S1933" i="18"/>
  <c r="Q1933" i="18"/>
  <c r="R1932" i="18"/>
  <c r="S1932" i="18"/>
  <c r="Q1932" i="18"/>
  <c r="R1931" i="18"/>
  <c r="S1931" i="18"/>
  <c r="Q1931" i="18"/>
  <c r="R1930" i="18"/>
  <c r="S1930" i="18"/>
  <c r="Q1930" i="18"/>
  <c r="R1929" i="18"/>
  <c r="S1929" i="18"/>
  <c r="Q1929" i="18"/>
  <c r="R1928" i="18"/>
  <c r="S1928" i="18"/>
  <c r="Q1928" i="18"/>
  <c r="R1927" i="18"/>
  <c r="S1927" i="18"/>
  <c r="Q1927" i="18"/>
  <c r="R1926" i="18"/>
  <c r="S1926" i="18"/>
  <c r="Q1926" i="18"/>
  <c r="R1925" i="18"/>
  <c r="S1925" i="18"/>
  <c r="Q1925" i="18"/>
  <c r="R1924" i="18"/>
  <c r="S1924" i="18"/>
  <c r="Q1924" i="18"/>
  <c r="R1923" i="18"/>
  <c r="S1923" i="18"/>
  <c r="Q1923" i="18"/>
  <c r="R1922" i="18"/>
  <c r="S1922" i="18"/>
  <c r="Q1922" i="18"/>
  <c r="R1921" i="18"/>
  <c r="S1921" i="18"/>
  <c r="Q1921" i="18"/>
  <c r="R1920" i="18"/>
  <c r="S1920" i="18"/>
  <c r="Q1920" i="18"/>
  <c r="R1919" i="18"/>
  <c r="S1919" i="18"/>
  <c r="Q1919" i="18"/>
  <c r="R1918" i="18"/>
  <c r="S1918" i="18"/>
  <c r="Q1918" i="18"/>
  <c r="R1917" i="18"/>
  <c r="S1917" i="18"/>
  <c r="Q1917" i="18"/>
  <c r="R1916" i="18"/>
  <c r="S1916" i="18"/>
  <c r="Q1916" i="18"/>
  <c r="R1915" i="18"/>
  <c r="S1915" i="18"/>
  <c r="Q1915" i="18"/>
  <c r="R1914" i="18"/>
  <c r="S1914" i="18"/>
  <c r="Q1914" i="18"/>
  <c r="R1913" i="18"/>
  <c r="S1913" i="18"/>
  <c r="Q1913" i="18"/>
  <c r="R1912" i="18"/>
  <c r="S1912" i="18"/>
  <c r="Q1912" i="18"/>
  <c r="R1911" i="18"/>
  <c r="S1911" i="18"/>
  <c r="Q1911" i="18"/>
  <c r="R1910" i="18"/>
  <c r="S1910" i="18"/>
  <c r="Q1910" i="18"/>
  <c r="R1909" i="18"/>
  <c r="S1909" i="18"/>
  <c r="Q1909" i="18"/>
  <c r="R1908" i="18"/>
  <c r="S1908" i="18"/>
  <c r="Q1908" i="18"/>
  <c r="R1907" i="18"/>
  <c r="S1907" i="18"/>
  <c r="Q1907" i="18"/>
  <c r="R1906" i="18"/>
  <c r="S1906" i="18"/>
  <c r="Q1906" i="18"/>
  <c r="R1905" i="18"/>
  <c r="S1905" i="18"/>
  <c r="Q1905" i="18"/>
  <c r="R1904" i="18"/>
  <c r="S1904" i="18"/>
  <c r="Q1904" i="18"/>
  <c r="R1903" i="18"/>
  <c r="S1903" i="18"/>
  <c r="Q1903" i="18"/>
  <c r="R1902" i="18"/>
  <c r="S1902" i="18"/>
  <c r="Q1902" i="18"/>
  <c r="R1901" i="18"/>
  <c r="S1901" i="18"/>
  <c r="Q1901" i="18"/>
  <c r="R1900" i="18"/>
  <c r="S1900" i="18"/>
  <c r="Q1900" i="18"/>
  <c r="R1899" i="18"/>
  <c r="S1899" i="18"/>
  <c r="Q1899" i="18"/>
  <c r="R1898" i="18"/>
  <c r="S1898" i="18"/>
  <c r="Q1898" i="18"/>
  <c r="R1897" i="18"/>
  <c r="S1897" i="18"/>
  <c r="Q1897" i="18"/>
  <c r="R1896" i="18"/>
  <c r="S1896" i="18"/>
  <c r="Q1896" i="18"/>
  <c r="R1895" i="18"/>
  <c r="S1895" i="18"/>
  <c r="Q1895" i="18"/>
  <c r="R1894" i="18"/>
  <c r="S1894" i="18"/>
  <c r="Q1894" i="18"/>
  <c r="R1893" i="18"/>
  <c r="S1893" i="18"/>
  <c r="Q1893" i="18"/>
  <c r="R1892" i="18"/>
  <c r="S1892" i="18"/>
  <c r="Q1892" i="18"/>
  <c r="R1891" i="18"/>
  <c r="S1891" i="18"/>
  <c r="Q1891" i="18"/>
  <c r="R1890" i="18"/>
  <c r="S1890" i="18"/>
  <c r="Q1890" i="18"/>
  <c r="R1889" i="18"/>
  <c r="S1889" i="18"/>
  <c r="Q1889" i="18"/>
  <c r="R1888" i="18"/>
  <c r="S1888" i="18"/>
  <c r="Q1888" i="18"/>
  <c r="R1887" i="18"/>
  <c r="S1887" i="18"/>
  <c r="Q1887" i="18"/>
  <c r="R1886" i="18"/>
  <c r="S1886" i="18"/>
  <c r="Q1886" i="18"/>
  <c r="R1885" i="18"/>
  <c r="S1885" i="18"/>
  <c r="Q1885" i="18"/>
  <c r="R1884" i="18"/>
  <c r="S1884" i="18"/>
  <c r="Q1884" i="18"/>
  <c r="R1883" i="18"/>
  <c r="S1883" i="18"/>
  <c r="Q1883" i="18"/>
  <c r="R1882" i="18"/>
  <c r="S1882" i="18"/>
  <c r="Q1882" i="18"/>
  <c r="R1881" i="18"/>
  <c r="S1881" i="18"/>
  <c r="Q1881" i="18"/>
  <c r="R1880" i="18"/>
  <c r="S1880" i="18"/>
  <c r="Q1880" i="18"/>
  <c r="R1879" i="18"/>
  <c r="S1879" i="18"/>
  <c r="Q1879" i="18"/>
  <c r="R1878" i="18"/>
  <c r="S1878" i="18"/>
  <c r="Q1878" i="18"/>
  <c r="R1877" i="18"/>
  <c r="S1877" i="18"/>
  <c r="Q1877" i="18"/>
  <c r="R1876" i="18"/>
  <c r="S1876" i="18"/>
  <c r="Q1876" i="18"/>
  <c r="R1875" i="18"/>
  <c r="S1875" i="18"/>
  <c r="Q1875" i="18"/>
  <c r="R1874" i="18"/>
  <c r="S1874" i="18"/>
  <c r="Q1874" i="18"/>
  <c r="R1873" i="18"/>
  <c r="S1873" i="18"/>
  <c r="Q1873" i="18"/>
  <c r="R1872" i="18"/>
  <c r="S1872" i="18"/>
  <c r="Q1872" i="18"/>
  <c r="R1871" i="18"/>
  <c r="S1871" i="18"/>
  <c r="Q1871" i="18"/>
  <c r="R1870" i="18"/>
  <c r="S1870" i="18"/>
  <c r="Q1870" i="18"/>
  <c r="R1869" i="18"/>
  <c r="S1869" i="18"/>
  <c r="Q1869" i="18"/>
  <c r="R1868" i="18"/>
  <c r="S1868" i="18"/>
  <c r="Q1868" i="18"/>
  <c r="R1867" i="18"/>
  <c r="S1867" i="18"/>
  <c r="Q1867" i="18"/>
  <c r="R1866" i="18"/>
  <c r="S1866" i="18"/>
  <c r="Q1866" i="18"/>
  <c r="R1865" i="18"/>
  <c r="S1865" i="18"/>
  <c r="Q1865" i="18"/>
  <c r="R1864" i="18"/>
  <c r="S1864" i="18"/>
  <c r="Q1864" i="18"/>
  <c r="R1863" i="18"/>
  <c r="S1863" i="18"/>
  <c r="Q1863" i="18"/>
  <c r="R1862" i="18"/>
  <c r="S1862" i="18"/>
  <c r="Q1862" i="18"/>
  <c r="R1861" i="18"/>
  <c r="S1861" i="18"/>
  <c r="Q1861" i="18"/>
  <c r="R1860" i="18"/>
  <c r="S1860" i="18"/>
  <c r="Q1860" i="18"/>
  <c r="R1859" i="18"/>
  <c r="S1859" i="18"/>
  <c r="Q1859" i="18"/>
  <c r="R1858" i="18"/>
  <c r="S1858" i="18"/>
  <c r="Q1858" i="18"/>
  <c r="R1857" i="18"/>
  <c r="S1857" i="18"/>
  <c r="Q1857" i="18"/>
  <c r="R1856" i="18"/>
  <c r="S1856" i="18"/>
  <c r="Q1856" i="18"/>
  <c r="R1855" i="18"/>
  <c r="S1855" i="18"/>
  <c r="Q1855" i="18"/>
  <c r="R1854" i="18"/>
  <c r="S1854" i="18"/>
  <c r="Q1854" i="18"/>
  <c r="R1853" i="18"/>
  <c r="S1853" i="18"/>
  <c r="Q1853" i="18"/>
  <c r="R1852" i="18"/>
  <c r="S1852" i="18"/>
  <c r="Q1852" i="18"/>
  <c r="R1851" i="18"/>
  <c r="S1851" i="18"/>
  <c r="Q1851" i="18"/>
  <c r="R1850" i="18"/>
  <c r="S1850" i="18"/>
  <c r="Q1850" i="18"/>
  <c r="R1849" i="18"/>
  <c r="S1849" i="18"/>
  <c r="Q1849" i="18"/>
  <c r="R1848" i="18"/>
  <c r="S1848" i="18"/>
  <c r="Q1848" i="18"/>
  <c r="R1847" i="18"/>
  <c r="S1847" i="18"/>
  <c r="Q1847" i="18"/>
  <c r="R1846" i="18"/>
  <c r="S1846" i="18"/>
  <c r="Q1846" i="18"/>
  <c r="R1845" i="18"/>
  <c r="S1845" i="18"/>
  <c r="Q1845" i="18"/>
  <c r="R1844" i="18"/>
  <c r="S1844" i="18"/>
  <c r="Q1844" i="18"/>
  <c r="R1843" i="18"/>
  <c r="S1843" i="18"/>
  <c r="Q1843" i="18"/>
  <c r="R1842" i="18"/>
  <c r="S1842" i="18"/>
  <c r="Q1842" i="18"/>
  <c r="R1841" i="18"/>
  <c r="S1841" i="18"/>
  <c r="Q1841" i="18"/>
  <c r="R1840" i="18"/>
  <c r="S1840" i="18"/>
  <c r="Q1840" i="18"/>
  <c r="R1839" i="18"/>
  <c r="S1839" i="18"/>
  <c r="Q1839" i="18"/>
  <c r="R1838" i="18"/>
  <c r="S1838" i="18"/>
  <c r="Q1838" i="18"/>
  <c r="R1837" i="18"/>
  <c r="S1837" i="18"/>
  <c r="Q1837" i="18"/>
  <c r="R1836" i="18"/>
  <c r="S1836" i="18"/>
  <c r="Q1836" i="18"/>
  <c r="R1835" i="18"/>
  <c r="S1835" i="18"/>
  <c r="Q1835" i="18"/>
  <c r="R1834" i="18"/>
  <c r="S1834" i="18"/>
  <c r="Q1834" i="18"/>
  <c r="R1833" i="18"/>
  <c r="S1833" i="18"/>
  <c r="Q1833" i="18"/>
  <c r="R1832" i="18"/>
  <c r="S1832" i="18"/>
  <c r="Q1832" i="18"/>
  <c r="R1831" i="18"/>
  <c r="S1831" i="18"/>
  <c r="Q1831" i="18"/>
  <c r="R1830" i="18"/>
  <c r="S1830" i="18"/>
  <c r="Q1830" i="18"/>
  <c r="R1829" i="18"/>
  <c r="S1829" i="18"/>
  <c r="Q1829" i="18"/>
  <c r="R1828" i="18"/>
  <c r="S1828" i="18"/>
  <c r="Q1828" i="18"/>
  <c r="R1827" i="18"/>
  <c r="S1827" i="18"/>
  <c r="Q1827" i="18"/>
  <c r="R1826" i="18"/>
  <c r="S1826" i="18"/>
  <c r="Q1826" i="18"/>
  <c r="R1825" i="18"/>
  <c r="S1825" i="18"/>
  <c r="Q1825" i="18"/>
  <c r="R1824" i="18"/>
  <c r="S1824" i="18"/>
  <c r="Q1824" i="18"/>
  <c r="R1823" i="18"/>
  <c r="S1823" i="18"/>
  <c r="Q1823" i="18"/>
  <c r="R1822" i="18"/>
  <c r="S1822" i="18"/>
  <c r="Q1822" i="18"/>
  <c r="R1821" i="18"/>
  <c r="S1821" i="18"/>
  <c r="Q1821" i="18"/>
  <c r="R1820" i="18"/>
  <c r="S1820" i="18"/>
  <c r="Q1820" i="18"/>
  <c r="R1819" i="18"/>
  <c r="S1819" i="18"/>
  <c r="Q1819" i="18"/>
  <c r="R1818" i="18"/>
  <c r="S1818" i="18"/>
  <c r="Q1818" i="18"/>
  <c r="R1817" i="18"/>
  <c r="S1817" i="18"/>
  <c r="Q1817" i="18"/>
  <c r="R1816" i="18"/>
  <c r="S1816" i="18"/>
  <c r="Q1816" i="18"/>
  <c r="R1815" i="18"/>
  <c r="S1815" i="18"/>
  <c r="Q1815" i="18"/>
  <c r="R1814" i="18"/>
  <c r="S1814" i="18"/>
  <c r="Q1814" i="18"/>
  <c r="R1813" i="18"/>
  <c r="S1813" i="18"/>
  <c r="Q1813" i="18"/>
  <c r="R1812" i="18"/>
  <c r="S1812" i="18"/>
  <c r="Q1812" i="18"/>
  <c r="R1811" i="18"/>
  <c r="S1811" i="18"/>
  <c r="Q1811" i="18"/>
  <c r="R1810" i="18"/>
  <c r="S1810" i="18"/>
  <c r="Q1810" i="18"/>
  <c r="R1809" i="18"/>
  <c r="S1809" i="18"/>
  <c r="Q1809" i="18"/>
  <c r="R1808" i="18"/>
  <c r="S1808" i="18"/>
  <c r="Q1808" i="18"/>
  <c r="R1807" i="18"/>
  <c r="S1807" i="18"/>
  <c r="Q1807" i="18"/>
  <c r="R1806" i="18"/>
  <c r="S1806" i="18"/>
  <c r="Q1806" i="18"/>
  <c r="R1805" i="18"/>
  <c r="S1805" i="18"/>
  <c r="Q1805" i="18"/>
  <c r="R1804" i="18"/>
  <c r="S1804" i="18"/>
  <c r="Q1804" i="18"/>
  <c r="R1803" i="18"/>
  <c r="S1803" i="18"/>
  <c r="Q1803" i="18"/>
  <c r="R1802" i="18"/>
  <c r="S1802" i="18"/>
  <c r="Q1802" i="18"/>
  <c r="R1801" i="18"/>
  <c r="S1801" i="18"/>
  <c r="Q1801" i="18"/>
  <c r="R1800" i="18"/>
  <c r="S1800" i="18"/>
  <c r="Q1800" i="18"/>
  <c r="R1799" i="18"/>
  <c r="S1799" i="18"/>
  <c r="Q1799" i="18"/>
  <c r="R1798" i="18"/>
  <c r="S1798" i="18"/>
  <c r="Q1798" i="18"/>
  <c r="R1797" i="18"/>
  <c r="S1797" i="18"/>
  <c r="Q1797" i="18"/>
  <c r="R1796" i="18"/>
  <c r="S1796" i="18"/>
  <c r="Q1796" i="18"/>
  <c r="R1795" i="18"/>
  <c r="S1795" i="18"/>
  <c r="Q1795" i="18"/>
  <c r="R1794" i="18"/>
  <c r="S1794" i="18"/>
  <c r="Q1794" i="18"/>
  <c r="R1793" i="18"/>
  <c r="S1793" i="18"/>
  <c r="Q1793" i="18"/>
  <c r="R1792" i="18"/>
  <c r="S1792" i="18"/>
  <c r="Q1792" i="18"/>
  <c r="R1791" i="18"/>
  <c r="S1791" i="18"/>
  <c r="Q1791" i="18"/>
  <c r="R1790" i="18"/>
  <c r="S1790" i="18"/>
  <c r="Q1790" i="18"/>
  <c r="R1789" i="18"/>
  <c r="S1789" i="18"/>
  <c r="Q1789" i="18"/>
  <c r="R1788" i="18"/>
  <c r="S1788" i="18"/>
  <c r="Q1788" i="18"/>
  <c r="R1787" i="18"/>
  <c r="S1787" i="18"/>
  <c r="Q1787" i="18"/>
  <c r="R1786" i="18"/>
  <c r="S1786" i="18"/>
  <c r="Q1786" i="18"/>
  <c r="R1785" i="18"/>
  <c r="S1785" i="18"/>
  <c r="Q1785" i="18"/>
  <c r="R1784" i="18"/>
  <c r="S1784" i="18"/>
  <c r="Q1784" i="18"/>
  <c r="R1783" i="18"/>
  <c r="S1783" i="18"/>
  <c r="Q1783" i="18"/>
  <c r="R1782" i="18"/>
  <c r="S1782" i="18"/>
  <c r="Q1782" i="18"/>
  <c r="R1781" i="18"/>
  <c r="S1781" i="18"/>
  <c r="Q1781" i="18"/>
  <c r="R1780" i="18"/>
  <c r="S1780" i="18"/>
  <c r="Q1780" i="18"/>
  <c r="R1779" i="18"/>
  <c r="S1779" i="18"/>
  <c r="Q1779" i="18"/>
  <c r="R1778" i="18"/>
  <c r="S1778" i="18"/>
  <c r="Q1778" i="18"/>
  <c r="R1777" i="18"/>
  <c r="S1777" i="18"/>
  <c r="Q1777" i="18"/>
  <c r="R1776" i="18"/>
  <c r="S1776" i="18"/>
  <c r="Q1776" i="18"/>
  <c r="R1775" i="18"/>
  <c r="S1775" i="18"/>
  <c r="Q1775" i="18"/>
  <c r="R1774" i="18"/>
  <c r="S1774" i="18"/>
  <c r="Q1774" i="18"/>
  <c r="R1773" i="18"/>
  <c r="S1773" i="18"/>
  <c r="Q1773" i="18"/>
  <c r="R1772" i="18"/>
  <c r="S1772" i="18"/>
  <c r="Q1772" i="18"/>
  <c r="R1771" i="18"/>
  <c r="S1771" i="18"/>
  <c r="Q1771" i="18"/>
  <c r="R1770" i="18"/>
  <c r="S1770" i="18"/>
  <c r="Q1770" i="18"/>
  <c r="R1769" i="18"/>
  <c r="S1769" i="18"/>
  <c r="Q1769" i="18"/>
  <c r="R1768" i="18"/>
  <c r="S1768" i="18"/>
  <c r="Q1768" i="18"/>
  <c r="R1767" i="18"/>
  <c r="S1767" i="18"/>
  <c r="Q1767" i="18"/>
  <c r="R1766" i="18"/>
  <c r="S1766" i="18"/>
  <c r="Q1766" i="18"/>
  <c r="R1765" i="18"/>
  <c r="S1765" i="18"/>
  <c r="Q1765" i="18"/>
  <c r="R1764" i="18"/>
  <c r="S1764" i="18"/>
  <c r="Q1764" i="18"/>
  <c r="R1763" i="18"/>
  <c r="S1763" i="18"/>
  <c r="Q1763" i="18"/>
  <c r="R1762" i="18"/>
  <c r="S1762" i="18"/>
  <c r="Q1762" i="18"/>
  <c r="R1761" i="18"/>
  <c r="S1761" i="18"/>
  <c r="Q1761" i="18"/>
  <c r="R1760" i="18"/>
  <c r="S1760" i="18"/>
  <c r="Q1760" i="18"/>
  <c r="R1759" i="18"/>
  <c r="S1759" i="18"/>
  <c r="Q1759" i="18"/>
  <c r="R1758" i="18"/>
  <c r="S1758" i="18"/>
  <c r="Q1758" i="18"/>
  <c r="R1757" i="18"/>
  <c r="S1757" i="18"/>
  <c r="Q1757" i="18"/>
  <c r="R1756" i="18"/>
  <c r="S1756" i="18"/>
  <c r="Q1756" i="18"/>
  <c r="R1755" i="18"/>
  <c r="S1755" i="18"/>
  <c r="Q1755" i="18"/>
  <c r="R1754" i="18"/>
  <c r="S1754" i="18"/>
  <c r="Q1754" i="18"/>
  <c r="R1753" i="18"/>
  <c r="S1753" i="18"/>
  <c r="Q1753" i="18"/>
  <c r="R1752" i="18"/>
  <c r="S1752" i="18"/>
  <c r="Q1752" i="18"/>
  <c r="R1751" i="18"/>
  <c r="S1751" i="18"/>
  <c r="Q1751" i="18"/>
  <c r="R1750" i="18"/>
  <c r="S1750" i="18"/>
  <c r="Q1750" i="18"/>
  <c r="R1749" i="18"/>
  <c r="S1749" i="18"/>
  <c r="Q1749" i="18"/>
  <c r="R1748" i="18"/>
  <c r="S1748" i="18"/>
  <c r="Q1748" i="18"/>
  <c r="R1747" i="18"/>
  <c r="S1747" i="18"/>
  <c r="Q1747" i="18"/>
  <c r="R1746" i="18"/>
  <c r="S1746" i="18"/>
  <c r="Q1746" i="18"/>
  <c r="R1745" i="18"/>
  <c r="S1745" i="18"/>
  <c r="Q1745" i="18"/>
  <c r="R1744" i="18"/>
  <c r="S1744" i="18"/>
  <c r="Q1744" i="18"/>
  <c r="R1743" i="18"/>
  <c r="S1743" i="18"/>
  <c r="Q1743" i="18"/>
  <c r="R1742" i="18"/>
  <c r="S1742" i="18"/>
  <c r="Q1742" i="18"/>
  <c r="R1741" i="18"/>
  <c r="S1741" i="18"/>
  <c r="Q1741" i="18"/>
  <c r="R1740" i="18"/>
  <c r="S1740" i="18"/>
  <c r="Q1740" i="18"/>
  <c r="R1739" i="18"/>
  <c r="S1739" i="18"/>
  <c r="Q1739" i="18"/>
  <c r="R1738" i="18"/>
  <c r="S1738" i="18"/>
  <c r="Q1738" i="18"/>
  <c r="R1737" i="18"/>
  <c r="S1737" i="18"/>
  <c r="Q1737" i="18"/>
  <c r="R1736" i="18"/>
  <c r="S1736" i="18"/>
  <c r="Q1736" i="18"/>
  <c r="R1735" i="18"/>
  <c r="S1735" i="18"/>
  <c r="Q1735" i="18"/>
  <c r="R1734" i="18"/>
  <c r="S1734" i="18"/>
  <c r="Q1734" i="18"/>
  <c r="R1733" i="18"/>
  <c r="S1733" i="18"/>
  <c r="Q1733" i="18"/>
  <c r="R1732" i="18"/>
  <c r="S1732" i="18"/>
  <c r="Q1732" i="18"/>
  <c r="R1731" i="18"/>
  <c r="S1731" i="18"/>
  <c r="Q1731" i="18"/>
  <c r="R1730" i="18"/>
  <c r="S1730" i="18"/>
  <c r="Q1730" i="18"/>
  <c r="R1729" i="18"/>
  <c r="S1729" i="18"/>
  <c r="Q1729" i="18"/>
  <c r="R1728" i="18"/>
  <c r="S1728" i="18"/>
  <c r="Q1728" i="18"/>
  <c r="R1727" i="18"/>
  <c r="S1727" i="18"/>
  <c r="Q1727" i="18"/>
  <c r="R1726" i="18"/>
  <c r="S1726" i="18"/>
  <c r="Q1726" i="18"/>
  <c r="R1725" i="18"/>
  <c r="S1725" i="18"/>
  <c r="Q1725" i="18"/>
  <c r="R1724" i="18"/>
  <c r="S1724" i="18"/>
  <c r="Q1724" i="18"/>
  <c r="R1723" i="18"/>
  <c r="S1723" i="18"/>
  <c r="Q1723" i="18"/>
  <c r="R1722" i="18"/>
  <c r="S1722" i="18"/>
  <c r="Q1722" i="18"/>
  <c r="R1721" i="18"/>
  <c r="S1721" i="18"/>
  <c r="Q1721" i="18"/>
  <c r="R1720" i="18"/>
  <c r="S1720" i="18"/>
  <c r="Q1720" i="18"/>
  <c r="R1719" i="18"/>
  <c r="S1719" i="18"/>
  <c r="Q1719" i="18"/>
  <c r="R1718" i="18"/>
  <c r="S1718" i="18"/>
  <c r="Q1718" i="18"/>
  <c r="R1717" i="18"/>
  <c r="S1717" i="18"/>
  <c r="Q1717" i="18"/>
  <c r="R1716" i="18"/>
  <c r="S1716" i="18"/>
  <c r="Q1716" i="18"/>
  <c r="R1715" i="18"/>
  <c r="S1715" i="18"/>
  <c r="Q1715" i="18"/>
  <c r="R1714" i="18"/>
  <c r="S1714" i="18"/>
  <c r="Q1714" i="18"/>
  <c r="R1713" i="18"/>
  <c r="S1713" i="18"/>
  <c r="Q1713" i="18"/>
  <c r="R1712" i="18"/>
  <c r="S1712" i="18"/>
  <c r="Q1712" i="18"/>
  <c r="R1711" i="18"/>
  <c r="S1711" i="18"/>
  <c r="Q1711" i="18"/>
  <c r="R1710" i="18"/>
  <c r="S1710" i="18"/>
  <c r="Q1710" i="18"/>
  <c r="R1709" i="18"/>
  <c r="S1709" i="18"/>
  <c r="Q1709" i="18"/>
  <c r="R1708" i="18"/>
  <c r="S1708" i="18"/>
  <c r="Q1708" i="18"/>
  <c r="R1707" i="18"/>
  <c r="S1707" i="18"/>
  <c r="Q1707" i="18"/>
  <c r="R1706" i="18"/>
  <c r="S1706" i="18"/>
  <c r="Q1706" i="18"/>
  <c r="R1705" i="18"/>
  <c r="S1705" i="18"/>
  <c r="Q1705" i="18"/>
  <c r="R1704" i="18"/>
  <c r="S1704" i="18"/>
  <c r="Q1704" i="18"/>
  <c r="R1703" i="18"/>
  <c r="S1703" i="18"/>
  <c r="Q1703" i="18"/>
  <c r="R1702" i="18"/>
  <c r="S1702" i="18"/>
  <c r="Q1702" i="18"/>
  <c r="R1701" i="18"/>
  <c r="S1701" i="18"/>
  <c r="Q1701" i="18"/>
  <c r="R1700" i="18"/>
  <c r="S1700" i="18"/>
  <c r="Q1700" i="18"/>
  <c r="R1699" i="18"/>
  <c r="S1699" i="18"/>
  <c r="Q1699" i="18"/>
  <c r="R1698" i="18"/>
  <c r="S1698" i="18"/>
  <c r="Q1698" i="18"/>
  <c r="R1697" i="18"/>
  <c r="S1697" i="18"/>
  <c r="Q1697" i="18"/>
  <c r="R1696" i="18"/>
  <c r="S1696" i="18"/>
  <c r="Q1696" i="18"/>
  <c r="R1695" i="18"/>
  <c r="S1695" i="18"/>
  <c r="Q1695" i="18"/>
  <c r="R1694" i="18"/>
  <c r="S1694" i="18"/>
  <c r="Q1694" i="18"/>
  <c r="R1693" i="18"/>
  <c r="S1693" i="18"/>
  <c r="Q1693" i="18"/>
  <c r="R1692" i="18"/>
  <c r="S1692" i="18"/>
  <c r="Q1692" i="18"/>
  <c r="R1691" i="18"/>
  <c r="S1691" i="18"/>
  <c r="Q1691" i="18"/>
  <c r="R1690" i="18"/>
  <c r="S1690" i="18"/>
  <c r="Q1690" i="18"/>
  <c r="R1689" i="18"/>
  <c r="S1689" i="18"/>
  <c r="Q1689" i="18"/>
  <c r="R1688" i="18"/>
  <c r="S1688" i="18"/>
  <c r="Q1688" i="18"/>
  <c r="R1687" i="18"/>
  <c r="S1687" i="18"/>
  <c r="Q1687" i="18"/>
  <c r="R1686" i="18"/>
  <c r="S1686" i="18"/>
  <c r="Q1686" i="18"/>
  <c r="R1685" i="18"/>
  <c r="S1685" i="18"/>
  <c r="Q1685" i="18"/>
  <c r="R1684" i="18"/>
  <c r="S1684" i="18"/>
  <c r="Q1684" i="18"/>
  <c r="R1683" i="18"/>
  <c r="S1683" i="18"/>
  <c r="Q1683" i="18"/>
  <c r="R1682" i="18"/>
  <c r="S1682" i="18"/>
  <c r="Q1682" i="18"/>
  <c r="R1681" i="18"/>
  <c r="S1681" i="18"/>
  <c r="Q1681" i="18"/>
  <c r="R1680" i="18"/>
  <c r="S1680" i="18"/>
  <c r="Q1680" i="18"/>
  <c r="R1679" i="18"/>
  <c r="S1679" i="18"/>
  <c r="Q1679" i="18"/>
  <c r="R1678" i="18"/>
  <c r="S1678" i="18"/>
  <c r="Q1678" i="18"/>
  <c r="R1677" i="18"/>
  <c r="S1677" i="18"/>
  <c r="Q1677" i="18"/>
  <c r="R1676" i="18"/>
  <c r="S1676" i="18"/>
  <c r="Q1676" i="18"/>
  <c r="R1675" i="18"/>
  <c r="S1675" i="18"/>
  <c r="Q1675" i="18"/>
  <c r="R1674" i="18"/>
  <c r="S1674" i="18"/>
  <c r="Q1674" i="18"/>
  <c r="R1673" i="18"/>
  <c r="S1673" i="18"/>
  <c r="Q1673" i="18"/>
  <c r="R1672" i="18"/>
  <c r="S1672" i="18"/>
  <c r="Q1672" i="18"/>
  <c r="R1671" i="18"/>
  <c r="S1671" i="18"/>
  <c r="Q1671" i="18"/>
  <c r="R1670" i="18"/>
  <c r="S1670" i="18"/>
  <c r="Q1670" i="18"/>
  <c r="R1669" i="18"/>
  <c r="S1669" i="18"/>
  <c r="Q1669" i="18"/>
  <c r="R1668" i="18"/>
  <c r="S1668" i="18"/>
  <c r="Q1668" i="18"/>
  <c r="R1667" i="18"/>
  <c r="S1667" i="18"/>
  <c r="Q1667" i="18"/>
  <c r="R1666" i="18"/>
  <c r="S1666" i="18"/>
  <c r="Q1666" i="18"/>
  <c r="R1665" i="18"/>
  <c r="S1665" i="18"/>
  <c r="Q1665" i="18"/>
  <c r="R1664" i="18"/>
  <c r="S1664" i="18"/>
  <c r="Q1664" i="18"/>
  <c r="R1663" i="18"/>
  <c r="S1663" i="18"/>
  <c r="Q1663" i="18"/>
  <c r="R1662" i="18"/>
  <c r="S1662" i="18"/>
  <c r="Q1662" i="18"/>
  <c r="R1661" i="18"/>
  <c r="S1661" i="18"/>
  <c r="Q1661" i="18"/>
  <c r="R1660" i="18"/>
  <c r="S1660" i="18"/>
  <c r="Q1660" i="18"/>
  <c r="R1659" i="18"/>
  <c r="S1659" i="18"/>
  <c r="Q1659" i="18"/>
  <c r="R1658" i="18"/>
  <c r="S1658" i="18"/>
  <c r="Q1658" i="18"/>
  <c r="R1657" i="18"/>
  <c r="S1657" i="18"/>
  <c r="Q1657" i="18"/>
  <c r="R1656" i="18"/>
  <c r="S1656" i="18"/>
  <c r="Q1656" i="18"/>
  <c r="R1655" i="18"/>
  <c r="S1655" i="18"/>
  <c r="Q1655" i="18"/>
  <c r="R1654" i="18"/>
  <c r="S1654" i="18"/>
  <c r="Q1654" i="18"/>
  <c r="R1653" i="18"/>
  <c r="S1653" i="18"/>
  <c r="Q1653" i="18"/>
  <c r="R1652" i="18"/>
  <c r="S1652" i="18"/>
  <c r="Q1652" i="18"/>
  <c r="R1651" i="18"/>
  <c r="S1651" i="18"/>
  <c r="Q1651" i="18"/>
  <c r="R1650" i="18"/>
  <c r="S1650" i="18"/>
  <c r="Q1650" i="18"/>
  <c r="R1649" i="18"/>
  <c r="S1649" i="18"/>
  <c r="Q1649" i="18"/>
  <c r="R1648" i="18"/>
  <c r="S1648" i="18"/>
  <c r="Q1648" i="18"/>
  <c r="R1647" i="18"/>
  <c r="S1647" i="18"/>
  <c r="Q1647" i="18"/>
  <c r="R1646" i="18"/>
  <c r="S1646" i="18"/>
  <c r="Q1646" i="18"/>
  <c r="R1645" i="18"/>
  <c r="S1645" i="18"/>
  <c r="Q1645" i="18"/>
  <c r="R1644" i="18"/>
  <c r="S1644" i="18"/>
  <c r="Q1644" i="18"/>
  <c r="R1643" i="18"/>
  <c r="S1643" i="18"/>
  <c r="Q1643" i="18"/>
  <c r="R1642" i="18"/>
  <c r="S1642" i="18"/>
  <c r="Q1642" i="18"/>
  <c r="R1641" i="18"/>
  <c r="S1641" i="18"/>
  <c r="Q1641" i="18"/>
  <c r="R1640" i="18"/>
  <c r="S1640" i="18"/>
  <c r="Q1640" i="18"/>
  <c r="R1639" i="18"/>
  <c r="S1639" i="18"/>
  <c r="Q1639" i="18"/>
  <c r="R1638" i="18"/>
  <c r="S1638" i="18"/>
  <c r="Q1638" i="18"/>
  <c r="R1637" i="18"/>
  <c r="S1637" i="18"/>
  <c r="Q1637" i="18"/>
  <c r="R1636" i="18"/>
  <c r="S1636" i="18"/>
  <c r="Q1636" i="18"/>
  <c r="R1635" i="18"/>
  <c r="S1635" i="18"/>
  <c r="Q1635" i="18"/>
  <c r="R1634" i="18"/>
  <c r="S1634" i="18"/>
  <c r="Q1634" i="18"/>
  <c r="R1633" i="18"/>
  <c r="S1633" i="18"/>
  <c r="Q1633" i="18"/>
  <c r="R1632" i="18"/>
  <c r="S1632" i="18"/>
  <c r="Q1632" i="18"/>
  <c r="R1631" i="18"/>
  <c r="S1631" i="18"/>
  <c r="Q1631" i="18"/>
  <c r="R1630" i="18"/>
  <c r="S1630" i="18"/>
  <c r="Q1630" i="18"/>
  <c r="R1629" i="18"/>
  <c r="S1629" i="18"/>
  <c r="Q1629" i="18"/>
  <c r="R1628" i="18"/>
  <c r="S1628" i="18"/>
  <c r="Q1628" i="18"/>
  <c r="R1627" i="18"/>
  <c r="S1627" i="18"/>
  <c r="Q1627" i="18"/>
  <c r="R1626" i="18"/>
  <c r="S1626" i="18"/>
  <c r="Q1626" i="18"/>
  <c r="R1625" i="18"/>
  <c r="S1625" i="18"/>
  <c r="Q1625" i="18"/>
  <c r="R1624" i="18"/>
  <c r="S1624" i="18"/>
  <c r="Q1624" i="18"/>
  <c r="R1623" i="18"/>
  <c r="S1623" i="18"/>
  <c r="Q1623" i="18"/>
  <c r="R1622" i="18"/>
  <c r="S1622" i="18"/>
  <c r="Q1622" i="18"/>
  <c r="R1621" i="18"/>
  <c r="S1621" i="18"/>
  <c r="Q1621" i="18"/>
  <c r="R1620" i="18"/>
  <c r="S1620" i="18"/>
  <c r="Q1620" i="18"/>
  <c r="R1619" i="18"/>
  <c r="S1619" i="18"/>
  <c r="Q1619" i="18"/>
  <c r="R1618" i="18"/>
  <c r="S1618" i="18"/>
  <c r="Q1618" i="18"/>
  <c r="R1617" i="18"/>
  <c r="S1617" i="18"/>
  <c r="Q1617" i="18"/>
  <c r="R1616" i="18"/>
  <c r="S1616" i="18"/>
  <c r="Q1616" i="18"/>
  <c r="R1615" i="18"/>
  <c r="S1615" i="18"/>
  <c r="Q1615" i="18"/>
  <c r="R1614" i="18"/>
  <c r="S1614" i="18"/>
  <c r="Q1614" i="18"/>
  <c r="R1613" i="18"/>
  <c r="S1613" i="18"/>
  <c r="Q1613" i="18"/>
  <c r="R1612" i="18"/>
  <c r="S1612" i="18"/>
  <c r="Q1612" i="18"/>
  <c r="R1611" i="18"/>
  <c r="S1611" i="18"/>
  <c r="Q1611" i="18"/>
  <c r="R1610" i="18"/>
  <c r="S1610" i="18"/>
  <c r="Q1610" i="18"/>
  <c r="R1609" i="18"/>
  <c r="S1609" i="18"/>
  <c r="Q1609" i="18"/>
  <c r="R1608" i="18"/>
  <c r="S1608" i="18"/>
  <c r="Q1608" i="18"/>
  <c r="R1607" i="18"/>
  <c r="S1607" i="18"/>
  <c r="Q1607" i="18"/>
  <c r="R1606" i="18"/>
  <c r="S1606" i="18"/>
  <c r="Q1606" i="18"/>
  <c r="R1605" i="18"/>
  <c r="S1605" i="18"/>
  <c r="Q1605" i="18"/>
  <c r="R1604" i="18"/>
  <c r="S1604" i="18"/>
  <c r="Q1604" i="18"/>
  <c r="R1603" i="18"/>
  <c r="S1603" i="18"/>
  <c r="Q1603" i="18"/>
  <c r="R1602" i="18"/>
  <c r="S1602" i="18"/>
  <c r="Q1602" i="18"/>
  <c r="R1601" i="18"/>
  <c r="S1601" i="18"/>
  <c r="Q1601" i="18"/>
  <c r="R1600" i="18"/>
  <c r="S1600" i="18"/>
  <c r="Q1600" i="18"/>
  <c r="R1599" i="18"/>
  <c r="S1599" i="18"/>
  <c r="Q1599" i="18"/>
  <c r="R1598" i="18"/>
  <c r="S1598" i="18"/>
  <c r="Q1598" i="18"/>
  <c r="R1597" i="18"/>
  <c r="S1597" i="18"/>
  <c r="Q1597" i="18"/>
  <c r="R1596" i="18"/>
  <c r="S1596" i="18"/>
  <c r="Q1596" i="18"/>
  <c r="R1595" i="18"/>
  <c r="S1595" i="18"/>
  <c r="Q1595" i="18"/>
  <c r="R1594" i="18"/>
  <c r="S1594" i="18"/>
  <c r="Q1594" i="18"/>
  <c r="R1593" i="18"/>
  <c r="S1593" i="18"/>
  <c r="Q1593" i="18"/>
  <c r="R1592" i="18"/>
  <c r="S1592" i="18"/>
  <c r="Q1592" i="18"/>
  <c r="R1591" i="18"/>
  <c r="S1591" i="18"/>
  <c r="Q1591" i="18"/>
  <c r="R1590" i="18"/>
  <c r="S1590" i="18"/>
  <c r="Q1590" i="18"/>
  <c r="R1589" i="18"/>
  <c r="S1589" i="18"/>
  <c r="Q1589" i="18"/>
  <c r="R1588" i="18"/>
  <c r="S1588" i="18"/>
  <c r="Q1588" i="18"/>
  <c r="R1587" i="18"/>
  <c r="S1587" i="18"/>
  <c r="Q1587" i="18"/>
  <c r="R1586" i="18"/>
  <c r="S1586" i="18"/>
  <c r="Q1586" i="18"/>
  <c r="R1585" i="18"/>
  <c r="S1585" i="18"/>
  <c r="Q1585" i="18"/>
  <c r="R1584" i="18"/>
  <c r="S1584" i="18"/>
  <c r="Q1584" i="18"/>
  <c r="R1583" i="18"/>
  <c r="S1583" i="18"/>
  <c r="Q1583" i="18"/>
  <c r="R1582" i="18"/>
  <c r="S1582" i="18"/>
  <c r="Q1582" i="18"/>
  <c r="R1581" i="18"/>
  <c r="S1581" i="18"/>
  <c r="Q1581" i="18"/>
  <c r="R1580" i="18"/>
  <c r="S1580" i="18"/>
  <c r="Q1580" i="18"/>
  <c r="R1579" i="18"/>
  <c r="S1579" i="18"/>
  <c r="Q1579" i="18"/>
  <c r="R1578" i="18"/>
  <c r="S1578" i="18"/>
  <c r="Q1578" i="18"/>
  <c r="R1577" i="18"/>
  <c r="S1577" i="18"/>
  <c r="Q1577" i="18"/>
  <c r="R1576" i="18"/>
  <c r="S1576" i="18"/>
  <c r="Q1576" i="18"/>
  <c r="R1575" i="18"/>
  <c r="S1575" i="18"/>
  <c r="Q1575" i="18"/>
  <c r="R1574" i="18"/>
  <c r="S1574" i="18"/>
  <c r="Q1574" i="18"/>
  <c r="R1573" i="18"/>
  <c r="S1573" i="18"/>
  <c r="Q1573" i="18"/>
  <c r="R1572" i="18"/>
  <c r="S1572" i="18"/>
  <c r="Q1572" i="18"/>
  <c r="R1571" i="18"/>
  <c r="S1571" i="18"/>
  <c r="Q1571" i="18"/>
  <c r="R1570" i="18"/>
  <c r="S1570" i="18"/>
  <c r="Q1570" i="18"/>
  <c r="R1569" i="18"/>
  <c r="S1569" i="18"/>
  <c r="Q1569" i="18"/>
  <c r="R1568" i="18"/>
  <c r="S1568" i="18"/>
  <c r="Q1568" i="18"/>
  <c r="R1567" i="18"/>
  <c r="S1567" i="18"/>
  <c r="Q1567" i="18"/>
  <c r="R1566" i="18"/>
  <c r="S1566" i="18"/>
  <c r="Q1566" i="18"/>
  <c r="R1565" i="18"/>
  <c r="S1565" i="18"/>
  <c r="Q1565" i="18"/>
  <c r="R1564" i="18"/>
  <c r="S1564" i="18"/>
  <c r="Q1564" i="18"/>
  <c r="R1563" i="18"/>
  <c r="S1563" i="18"/>
  <c r="Q1563" i="18"/>
  <c r="R1562" i="18"/>
  <c r="S1562" i="18"/>
  <c r="Q1562" i="18"/>
  <c r="R1561" i="18"/>
  <c r="S1561" i="18"/>
  <c r="Q1561" i="18"/>
  <c r="R1560" i="18"/>
  <c r="S1560" i="18"/>
  <c r="Q1560" i="18"/>
  <c r="R1559" i="18"/>
  <c r="S1559" i="18"/>
  <c r="Q1559" i="18"/>
  <c r="R1558" i="18"/>
  <c r="S1558" i="18"/>
  <c r="Q1558" i="18"/>
  <c r="R1557" i="18"/>
  <c r="S1557" i="18"/>
  <c r="Q1557" i="18"/>
  <c r="R1556" i="18"/>
  <c r="S1556" i="18"/>
  <c r="Q1556" i="18"/>
  <c r="R1555" i="18"/>
  <c r="S1555" i="18"/>
  <c r="Q1555" i="18"/>
  <c r="R1554" i="18"/>
  <c r="S1554" i="18"/>
  <c r="Q1554" i="18"/>
  <c r="R1553" i="18"/>
  <c r="S1553" i="18"/>
  <c r="Q1553" i="18"/>
  <c r="R1552" i="18"/>
  <c r="S1552" i="18"/>
  <c r="Q1552" i="18"/>
  <c r="R1551" i="18"/>
  <c r="S1551" i="18"/>
  <c r="Q1551" i="18"/>
  <c r="R1550" i="18"/>
  <c r="S1550" i="18"/>
  <c r="Q1550" i="18"/>
  <c r="R1549" i="18"/>
  <c r="S1549" i="18"/>
  <c r="Q1549" i="18"/>
  <c r="R1548" i="18"/>
  <c r="S1548" i="18"/>
  <c r="Q1548" i="18"/>
  <c r="R1547" i="18"/>
  <c r="S1547" i="18"/>
  <c r="Q1547" i="18"/>
  <c r="R1546" i="18"/>
  <c r="S1546" i="18"/>
  <c r="Q1546" i="18"/>
  <c r="R1545" i="18"/>
  <c r="S1545" i="18"/>
  <c r="Q1545" i="18"/>
  <c r="R1544" i="18"/>
  <c r="S1544" i="18"/>
  <c r="Q1544" i="18"/>
  <c r="R1543" i="18"/>
  <c r="S1543" i="18"/>
  <c r="Q1543" i="18"/>
  <c r="R1542" i="18"/>
  <c r="S1542" i="18"/>
  <c r="Q1542" i="18"/>
  <c r="R1541" i="18"/>
  <c r="S1541" i="18"/>
  <c r="Q1541" i="18"/>
  <c r="R1540" i="18"/>
  <c r="S1540" i="18"/>
  <c r="Q1540" i="18"/>
  <c r="R1539" i="18"/>
  <c r="S1539" i="18"/>
  <c r="Q1539" i="18"/>
  <c r="R1538" i="18"/>
  <c r="S1538" i="18"/>
  <c r="Q1538" i="18"/>
  <c r="R1537" i="18"/>
  <c r="S1537" i="18"/>
  <c r="Q1537" i="18"/>
  <c r="R1536" i="18"/>
  <c r="S1536" i="18"/>
  <c r="Q1536" i="18"/>
  <c r="R1535" i="18"/>
  <c r="S1535" i="18"/>
  <c r="Q1535" i="18"/>
  <c r="R1534" i="18"/>
  <c r="S1534" i="18"/>
  <c r="Q1534" i="18"/>
  <c r="R1533" i="18"/>
  <c r="S1533" i="18"/>
  <c r="Q1533" i="18"/>
  <c r="R1532" i="18"/>
  <c r="S1532" i="18"/>
  <c r="Q1532" i="18"/>
  <c r="R1531" i="18"/>
  <c r="S1531" i="18"/>
  <c r="Q1531" i="18"/>
  <c r="R1530" i="18"/>
  <c r="S1530" i="18"/>
  <c r="Q1530" i="18"/>
  <c r="R1529" i="18"/>
  <c r="S1529" i="18"/>
  <c r="Q1529" i="18"/>
  <c r="R1528" i="18"/>
  <c r="S1528" i="18"/>
  <c r="Q1528" i="18"/>
  <c r="R1527" i="18"/>
  <c r="S1527" i="18"/>
  <c r="Q1527" i="18"/>
  <c r="R1526" i="18"/>
  <c r="S1526" i="18"/>
  <c r="Q1526" i="18"/>
  <c r="R1525" i="18"/>
  <c r="S1525" i="18"/>
  <c r="Q1525" i="18"/>
  <c r="R1524" i="18"/>
  <c r="S1524" i="18"/>
  <c r="Q1524" i="18"/>
  <c r="R1523" i="18"/>
  <c r="S1523" i="18"/>
  <c r="Q1523" i="18"/>
  <c r="R1522" i="18"/>
  <c r="S1522" i="18"/>
  <c r="Q1522" i="18"/>
  <c r="R1521" i="18"/>
  <c r="S1521" i="18"/>
  <c r="Q1521" i="18"/>
  <c r="R1520" i="18"/>
  <c r="S1520" i="18"/>
  <c r="Q1520" i="18"/>
  <c r="R1519" i="18"/>
  <c r="S1519" i="18"/>
  <c r="Q1519" i="18"/>
  <c r="R1518" i="18"/>
  <c r="S1518" i="18"/>
  <c r="Q1518" i="18"/>
  <c r="R1517" i="18"/>
  <c r="S1517" i="18"/>
  <c r="Q1517" i="18"/>
  <c r="R1516" i="18"/>
  <c r="S1516" i="18"/>
  <c r="Q1516" i="18"/>
  <c r="R1515" i="18"/>
  <c r="S1515" i="18"/>
  <c r="Q1515" i="18"/>
  <c r="R1514" i="18"/>
  <c r="S1514" i="18"/>
  <c r="Q1514" i="18"/>
  <c r="R1513" i="18"/>
  <c r="S1513" i="18"/>
  <c r="Q1513" i="18"/>
  <c r="R1512" i="18"/>
  <c r="S1512" i="18"/>
  <c r="Q1512" i="18"/>
  <c r="R1511" i="18"/>
  <c r="S1511" i="18"/>
  <c r="Q1511" i="18"/>
  <c r="R1510" i="18"/>
  <c r="S1510" i="18"/>
  <c r="Q1510" i="18"/>
  <c r="R1509" i="18"/>
  <c r="S1509" i="18"/>
  <c r="Q1509" i="18"/>
  <c r="R1508" i="18"/>
  <c r="S1508" i="18"/>
  <c r="Q1508" i="18"/>
  <c r="R1507" i="18"/>
  <c r="S1507" i="18"/>
  <c r="Q1507" i="18"/>
  <c r="R1506" i="18"/>
  <c r="S1506" i="18"/>
  <c r="Q1506" i="18"/>
  <c r="R1505" i="18"/>
  <c r="S1505" i="18"/>
  <c r="Q1505" i="18"/>
  <c r="R1504" i="18"/>
  <c r="S1504" i="18"/>
  <c r="Q1504" i="18"/>
  <c r="R1503" i="18"/>
  <c r="S1503" i="18"/>
  <c r="Q1503" i="18"/>
  <c r="R1502" i="18"/>
  <c r="S1502" i="18"/>
  <c r="Q1502" i="18"/>
  <c r="R1501" i="18"/>
  <c r="S1501" i="18"/>
  <c r="Q1501" i="18"/>
  <c r="R1500" i="18"/>
  <c r="S1500" i="18"/>
  <c r="Q1500" i="18"/>
  <c r="R1499" i="18"/>
  <c r="S1499" i="18"/>
  <c r="Q1499" i="18"/>
  <c r="R1498" i="18"/>
  <c r="S1498" i="18"/>
  <c r="Q1498" i="18"/>
  <c r="R1497" i="18"/>
  <c r="S1497" i="18"/>
  <c r="Q1497" i="18"/>
  <c r="R1496" i="18"/>
  <c r="S1496" i="18"/>
  <c r="Q1496" i="18"/>
  <c r="R1495" i="18"/>
  <c r="S1495" i="18"/>
  <c r="Q1495" i="18"/>
  <c r="R1494" i="18"/>
  <c r="S1494" i="18"/>
  <c r="Q1494" i="18"/>
  <c r="R1493" i="18"/>
  <c r="S1493" i="18"/>
  <c r="Q1493" i="18"/>
  <c r="R1492" i="18"/>
  <c r="S1492" i="18"/>
  <c r="Q1492" i="18"/>
  <c r="R1491" i="18"/>
  <c r="S1491" i="18"/>
  <c r="Q1491" i="18"/>
  <c r="R1490" i="18"/>
  <c r="S1490" i="18"/>
  <c r="Q1490" i="18"/>
  <c r="R1489" i="18"/>
  <c r="S1489" i="18"/>
  <c r="Q1489" i="18"/>
  <c r="R1488" i="18"/>
  <c r="S1488" i="18"/>
  <c r="Q1488" i="18"/>
  <c r="R1487" i="18"/>
  <c r="S1487" i="18"/>
  <c r="Q1487" i="18"/>
  <c r="R1486" i="18"/>
  <c r="S1486" i="18"/>
  <c r="Q1486" i="18"/>
  <c r="R1485" i="18"/>
  <c r="S1485" i="18"/>
  <c r="Q1485" i="18"/>
  <c r="R1484" i="18"/>
  <c r="S1484" i="18"/>
  <c r="Q1484" i="18"/>
  <c r="R1483" i="18"/>
  <c r="S1483" i="18"/>
  <c r="Q1483" i="18"/>
  <c r="R1482" i="18"/>
  <c r="S1482" i="18"/>
  <c r="Q1482" i="18"/>
  <c r="R1481" i="18"/>
  <c r="S1481" i="18"/>
  <c r="Q1481" i="18"/>
  <c r="R1480" i="18"/>
  <c r="S1480" i="18"/>
  <c r="Q1480" i="18"/>
  <c r="R1479" i="18"/>
  <c r="S1479" i="18"/>
  <c r="Q1479" i="18"/>
  <c r="R1478" i="18"/>
  <c r="S1478" i="18"/>
  <c r="Q1478" i="18"/>
  <c r="R1477" i="18"/>
  <c r="S1477" i="18"/>
  <c r="Q1477" i="18"/>
  <c r="R1476" i="18"/>
  <c r="S1476" i="18"/>
  <c r="Q1476" i="18"/>
  <c r="R1475" i="18"/>
  <c r="S1475" i="18"/>
  <c r="Q1475" i="18"/>
  <c r="R1474" i="18"/>
  <c r="S1474" i="18"/>
  <c r="Q1474" i="18"/>
  <c r="R1473" i="18"/>
  <c r="S1473" i="18"/>
  <c r="Q1473" i="18"/>
  <c r="R1472" i="18"/>
  <c r="S1472" i="18"/>
  <c r="Q1472" i="18"/>
  <c r="R1471" i="18"/>
  <c r="S1471" i="18"/>
  <c r="Q1471" i="18"/>
  <c r="R1470" i="18"/>
  <c r="S1470" i="18"/>
  <c r="Q1470" i="18"/>
  <c r="R1469" i="18"/>
  <c r="S1469" i="18"/>
  <c r="Q1469" i="18"/>
  <c r="R1468" i="18"/>
  <c r="S1468" i="18"/>
  <c r="Q1468" i="18"/>
  <c r="R1467" i="18"/>
  <c r="S1467" i="18"/>
  <c r="Q1467" i="18"/>
  <c r="R1466" i="18"/>
  <c r="S1466" i="18"/>
  <c r="Q1466" i="18"/>
  <c r="R1465" i="18"/>
  <c r="S1465" i="18"/>
  <c r="Q1465" i="18"/>
  <c r="R1464" i="18"/>
  <c r="S1464" i="18"/>
  <c r="Q1464" i="18"/>
  <c r="R1463" i="18"/>
  <c r="S1463" i="18"/>
  <c r="Q1463" i="18"/>
  <c r="R1462" i="18"/>
  <c r="S1462" i="18"/>
  <c r="Q1462" i="18"/>
  <c r="R1461" i="18"/>
  <c r="S1461" i="18"/>
  <c r="Q1461" i="18"/>
  <c r="R1460" i="18"/>
  <c r="S1460" i="18"/>
  <c r="Q1460" i="18"/>
  <c r="R1459" i="18"/>
  <c r="S1459" i="18"/>
  <c r="Q1459" i="18"/>
  <c r="R1458" i="18"/>
  <c r="S1458" i="18"/>
  <c r="Q1458" i="18"/>
  <c r="R1457" i="18"/>
  <c r="S1457" i="18"/>
  <c r="Q1457" i="18"/>
  <c r="R1456" i="18"/>
  <c r="S1456" i="18"/>
  <c r="Q1456" i="18"/>
  <c r="R1455" i="18"/>
  <c r="S1455" i="18"/>
  <c r="Q1455" i="18"/>
  <c r="R1454" i="18"/>
  <c r="S1454" i="18"/>
  <c r="Q1454" i="18"/>
  <c r="R1453" i="18"/>
  <c r="S1453" i="18"/>
  <c r="Q1453" i="18"/>
  <c r="R1452" i="18"/>
  <c r="S1452" i="18"/>
  <c r="Q1452" i="18"/>
  <c r="R1451" i="18"/>
  <c r="S1451" i="18"/>
  <c r="Q1451" i="18"/>
  <c r="R1450" i="18"/>
  <c r="S1450" i="18"/>
  <c r="Q1450" i="18"/>
  <c r="R1449" i="18"/>
  <c r="S1449" i="18"/>
  <c r="Q1449" i="18"/>
  <c r="R1448" i="18"/>
  <c r="S1448" i="18"/>
  <c r="Q1448" i="18"/>
  <c r="R1447" i="18"/>
  <c r="S1447" i="18"/>
  <c r="Q1447" i="18"/>
  <c r="R1446" i="18"/>
  <c r="S1446" i="18"/>
  <c r="Q1446" i="18"/>
  <c r="R1445" i="18"/>
  <c r="S1445" i="18"/>
  <c r="Q1445" i="18"/>
  <c r="R1444" i="18"/>
  <c r="S1444" i="18"/>
  <c r="Q1444" i="18"/>
  <c r="R1443" i="18"/>
  <c r="S1443" i="18"/>
  <c r="Q1443" i="18"/>
  <c r="R1442" i="18"/>
  <c r="S1442" i="18"/>
  <c r="Q1442" i="18"/>
  <c r="R1441" i="18"/>
  <c r="S1441" i="18"/>
  <c r="Q1441" i="18"/>
  <c r="R1440" i="18"/>
  <c r="S1440" i="18"/>
  <c r="Q1440" i="18"/>
  <c r="R1439" i="18"/>
  <c r="S1439" i="18"/>
  <c r="Q1439" i="18"/>
  <c r="R1438" i="18"/>
  <c r="S1438" i="18"/>
  <c r="Q1438" i="18"/>
  <c r="R1437" i="18"/>
  <c r="S1437" i="18"/>
  <c r="Q1437" i="18"/>
  <c r="R1436" i="18"/>
  <c r="S1436" i="18"/>
  <c r="Q1436" i="18"/>
  <c r="R1435" i="18"/>
  <c r="S1435" i="18"/>
  <c r="Q1435" i="18"/>
  <c r="R1434" i="18"/>
  <c r="S1434" i="18"/>
  <c r="Q1434" i="18"/>
  <c r="R1433" i="18"/>
  <c r="S1433" i="18"/>
  <c r="Q1433" i="18"/>
  <c r="R1432" i="18"/>
  <c r="S1432" i="18"/>
  <c r="Q1432" i="18"/>
  <c r="R1431" i="18"/>
  <c r="S1431" i="18"/>
  <c r="Q1431" i="18"/>
  <c r="R1430" i="18"/>
  <c r="S1430" i="18"/>
  <c r="Q1430" i="18"/>
  <c r="R1429" i="18"/>
  <c r="S1429" i="18"/>
  <c r="Q1429" i="18"/>
  <c r="R1428" i="18"/>
  <c r="S1428" i="18"/>
  <c r="Q1428" i="18"/>
  <c r="R1427" i="18"/>
  <c r="S1427" i="18"/>
  <c r="Q1427" i="18"/>
  <c r="R1426" i="18"/>
  <c r="S1426" i="18"/>
  <c r="Q1426" i="18"/>
  <c r="R1425" i="18"/>
  <c r="S1425" i="18"/>
  <c r="Q1425" i="18"/>
  <c r="R1424" i="18"/>
  <c r="S1424" i="18"/>
  <c r="Q1424" i="18"/>
  <c r="R1423" i="18"/>
  <c r="S1423" i="18"/>
  <c r="Q1423" i="18"/>
  <c r="R1422" i="18"/>
  <c r="S1422" i="18"/>
  <c r="Q1422" i="18"/>
  <c r="R1421" i="18"/>
  <c r="S1421" i="18"/>
  <c r="Q1421" i="18"/>
  <c r="R1420" i="18"/>
  <c r="S1420" i="18"/>
  <c r="Q1420" i="18"/>
  <c r="R1419" i="18"/>
  <c r="S1419" i="18"/>
  <c r="Q1419" i="18"/>
  <c r="R1418" i="18"/>
  <c r="S1418" i="18"/>
  <c r="Q1418" i="18"/>
  <c r="R1417" i="18"/>
  <c r="S1417" i="18"/>
  <c r="Q1417" i="18"/>
  <c r="R1416" i="18"/>
  <c r="S1416" i="18"/>
  <c r="Q1416" i="18"/>
  <c r="R1415" i="18"/>
  <c r="S1415" i="18"/>
  <c r="Q1415" i="18"/>
  <c r="R1414" i="18"/>
  <c r="S1414" i="18"/>
  <c r="Q1414" i="18"/>
  <c r="R1413" i="18"/>
  <c r="S1413" i="18"/>
  <c r="Q1413" i="18"/>
  <c r="R1412" i="18"/>
  <c r="S1412" i="18"/>
  <c r="Q1412" i="18"/>
  <c r="R1411" i="18"/>
  <c r="S1411" i="18"/>
  <c r="Q1411" i="18"/>
  <c r="R1410" i="18"/>
  <c r="S1410" i="18"/>
  <c r="Q1410" i="18"/>
  <c r="R1409" i="18"/>
  <c r="S1409" i="18"/>
  <c r="Q1409" i="18"/>
  <c r="R1408" i="18"/>
  <c r="S1408" i="18"/>
  <c r="Q1408" i="18"/>
  <c r="R1407" i="18"/>
  <c r="S1407" i="18"/>
  <c r="Q1407" i="18"/>
  <c r="R1406" i="18"/>
  <c r="S1406" i="18"/>
  <c r="Q1406" i="18"/>
  <c r="R1405" i="18"/>
  <c r="S1405" i="18"/>
  <c r="Q1405" i="18"/>
  <c r="R1404" i="18"/>
  <c r="S1404" i="18"/>
  <c r="Q1404" i="18"/>
  <c r="R1403" i="18"/>
  <c r="S1403" i="18"/>
  <c r="Q1403" i="18"/>
  <c r="R1402" i="18"/>
  <c r="S1402" i="18"/>
  <c r="Q1402" i="18"/>
  <c r="R1401" i="18"/>
  <c r="S1401" i="18"/>
  <c r="Q1401" i="18"/>
  <c r="R1400" i="18"/>
  <c r="S1400" i="18"/>
  <c r="Q1400" i="18"/>
  <c r="R1399" i="18"/>
  <c r="S1399" i="18"/>
  <c r="Q1399" i="18"/>
  <c r="R1398" i="18"/>
  <c r="S1398" i="18"/>
  <c r="Q1398" i="18"/>
  <c r="R1397" i="18"/>
  <c r="S1397" i="18"/>
  <c r="Q1397" i="18"/>
  <c r="R1396" i="18"/>
  <c r="S1396" i="18"/>
  <c r="Q1396" i="18"/>
  <c r="R1395" i="18"/>
  <c r="S1395" i="18"/>
  <c r="Q1395" i="18"/>
  <c r="R1394" i="18"/>
  <c r="S1394" i="18"/>
  <c r="Q1394" i="18"/>
  <c r="R1393" i="18"/>
  <c r="S1393" i="18"/>
  <c r="Q1393" i="18"/>
  <c r="R1392" i="18"/>
  <c r="S1392" i="18"/>
  <c r="Q1392" i="18"/>
  <c r="R1391" i="18"/>
  <c r="S1391" i="18"/>
  <c r="Q1391" i="18"/>
  <c r="R1390" i="18"/>
  <c r="S1390" i="18"/>
  <c r="Q1390" i="18"/>
  <c r="R1389" i="18"/>
  <c r="S1389" i="18"/>
  <c r="Q1389" i="18"/>
  <c r="R1388" i="18"/>
  <c r="S1388" i="18"/>
  <c r="Q1388" i="18"/>
  <c r="R1387" i="18"/>
  <c r="S1387" i="18"/>
  <c r="Q1387" i="18"/>
  <c r="R1386" i="18"/>
  <c r="S1386" i="18"/>
  <c r="Q1386" i="18"/>
  <c r="R1385" i="18"/>
  <c r="S1385" i="18"/>
  <c r="Q1385" i="18"/>
  <c r="R1384" i="18"/>
  <c r="S1384" i="18"/>
  <c r="Q1384" i="18"/>
  <c r="R1383" i="18"/>
  <c r="S1383" i="18"/>
  <c r="Q1383" i="18"/>
  <c r="R1382" i="18"/>
  <c r="S1382" i="18"/>
  <c r="Q1382" i="18"/>
  <c r="R1381" i="18"/>
  <c r="S1381" i="18"/>
  <c r="Q1381" i="18"/>
  <c r="R1380" i="18"/>
  <c r="S1380" i="18"/>
  <c r="Q1380" i="18"/>
  <c r="R1379" i="18"/>
  <c r="S1379" i="18"/>
  <c r="Q1379" i="18"/>
  <c r="R1378" i="18"/>
  <c r="S1378" i="18"/>
  <c r="Q1378" i="18"/>
  <c r="R1377" i="18"/>
  <c r="S1377" i="18"/>
  <c r="Q1377" i="18"/>
  <c r="R1376" i="18"/>
  <c r="S1376" i="18"/>
  <c r="Q1376" i="18"/>
  <c r="R1375" i="18"/>
  <c r="S1375" i="18"/>
  <c r="Q1375" i="18"/>
  <c r="R1374" i="18"/>
  <c r="S1374" i="18"/>
  <c r="Q1374" i="18"/>
  <c r="R1373" i="18"/>
  <c r="S1373" i="18"/>
  <c r="Q1373" i="18"/>
  <c r="R1372" i="18"/>
  <c r="S1372" i="18"/>
  <c r="Q1372" i="18"/>
  <c r="R1371" i="18"/>
  <c r="S1371" i="18"/>
  <c r="Q1371" i="18"/>
  <c r="R1370" i="18"/>
  <c r="S1370" i="18"/>
  <c r="Q1370" i="18"/>
  <c r="R1369" i="18"/>
  <c r="S1369" i="18"/>
  <c r="Q1369" i="18"/>
  <c r="R1368" i="18"/>
  <c r="S1368" i="18"/>
  <c r="Q1368" i="18"/>
  <c r="R1367" i="18"/>
  <c r="S1367" i="18"/>
  <c r="Q1367" i="18"/>
  <c r="R1366" i="18"/>
  <c r="S1366" i="18"/>
  <c r="Q1366" i="18"/>
  <c r="R1365" i="18"/>
  <c r="S1365" i="18"/>
  <c r="Q1365" i="18"/>
  <c r="R1364" i="18"/>
  <c r="S1364" i="18"/>
  <c r="Q1364" i="18"/>
  <c r="R1363" i="18"/>
  <c r="S1363" i="18"/>
  <c r="Q1363" i="18"/>
  <c r="R1362" i="18"/>
  <c r="S1362" i="18"/>
  <c r="Q1362" i="18"/>
  <c r="R1361" i="18"/>
  <c r="S1361" i="18"/>
  <c r="Q1361" i="18"/>
  <c r="R1360" i="18"/>
  <c r="S1360" i="18"/>
  <c r="Q1360" i="18"/>
  <c r="R1359" i="18"/>
  <c r="S1359" i="18"/>
  <c r="Q1359" i="18"/>
  <c r="R1358" i="18"/>
  <c r="S1358" i="18"/>
  <c r="Q1358" i="18"/>
  <c r="R1357" i="18"/>
  <c r="S1357" i="18"/>
  <c r="Q1357" i="18"/>
  <c r="R1356" i="18"/>
  <c r="S1356" i="18"/>
  <c r="Q1356" i="18"/>
  <c r="R1355" i="18"/>
  <c r="S1355" i="18"/>
  <c r="Q1355" i="18"/>
  <c r="R1354" i="18"/>
  <c r="S1354" i="18"/>
  <c r="Q1354" i="18"/>
  <c r="R1353" i="18"/>
  <c r="S1353" i="18"/>
  <c r="Q1353" i="18"/>
  <c r="R1352" i="18"/>
  <c r="S1352" i="18"/>
  <c r="Q1352" i="18"/>
  <c r="R1351" i="18"/>
  <c r="S1351" i="18"/>
  <c r="Q1351" i="18"/>
  <c r="R1350" i="18"/>
  <c r="S1350" i="18"/>
  <c r="Q1350" i="18"/>
  <c r="R1349" i="18"/>
  <c r="S1349" i="18"/>
  <c r="Q1349" i="18"/>
  <c r="R1348" i="18"/>
  <c r="S1348" i="18"/>
  <c r="Q1348" i="18"/>
  <c r="R1347" i="18"/>
  <c r="S1347" i="18"/>
  <c r="Q1347" i="18"/>
  <c r="R1346" i="18"/>
  <c r="S1346" i="18"/>
  <c r="Q1346" i="18"/>
  <c r="R1345" i="18"/>
  <c r="S1345" i="18"/>
  <c r="Q1345" i="18"/>
  <c r="R1344" i="18"/>
  <c r="S1344" i="18"/>
  <c r="Q1344" i="18"/>
  <c r="R1343" i="18"/>
  <c r="S1343" i="18"/>
  <c r="Q1343" i="18"/>
  <c r="R1342" i="18"/>
  <c r="S1342" i="18"/>
  <c r="Q1342" i="18"/>
  <c r="R1341" i="18"/>
  <c r="S1341" i="18"/>
  <c r="Q1341" i="18"/>
  <c r="R1340" i="18"/>
  <c r="S1340" i="18"/>
  <c r="Q1340" i="18"/>
  <c r="R1339" i="18"/>
  <c r="S1339" i="18"/>
  <c r="Q1339" i="18"/>
  <c r="R1338" i="18"/>
  <c r="S1338" i="18"/>
  <c r="Q1338" i="18"/>
  <c r="R1337" i="18"/>
  <c r="S1337" i="18"/>
  <c r="Q1337" i="18"/>
  <c r="R1336" i="18"/>
  <c r="S1336" i="18"/>
  <c r="Q1336" i="18"/>
  <c r="R1335" i="18"/>
  <c r="S1335" i="18"/>
  <c r="Q1335" i="18"/>
  <c r="R1334" i="18"/>
  <c r="S1334" i="18"/>
  <c r="Q1334" i="18"/>
  <c r="R1333" i="18"/>
  <c r="S1333" i="18"/>
  <c r="Q1333" i="18"/>
  <c r="R1332" i="18"/>
  <c r="S1332" i="18"/>
  <c r="Q1332" i="18"/>
  <c r="R1331" i="18"/>
  <c r="S1331" i="18"/>
  <c r="Q1331" i="18"/>
  <c r="R1330" i="18"/>
  <c r="S1330" i="18"/>
  <c r="Q1330" i="18"/>
  <c r="R1329" i="18"/>
  <c r="S1329" i="18"/>
  <c r="Q1329" i="18"/>
  <c r="R1328" i="18"/>
  <c r="S1328" i="18"/>
  <c r="Q1328" i="18"/>
  <c r="R1327" i="18"/>
  <c r="S1327" i="18"/>
  <c r="Q1327" i="18"/>
  <c r="R1326" i="18"/>
  <c r="S1326" i="18"/>
  <c r="Q1326" i="18"/>
  <c r="R1325" i="18"/>
  <c r="S1325" i="18"/>
  <c r="Q1325" i="18"/>
  <c r="R1324" i="18"/>
  <c r="S1324" i="18"/>
  <c r="Q1324" i="18"/>
  <c r="R1323" i="18"/>
  <c r="S1323" i="18"/>
  <c r="Q1323" i="18"/>
  <c r="R1322" i="18"/>
  <c r="S1322" i="18"/>
  <c r="Q1322" i="18"/>
  <c r="R1321" i="18"/>
  <c r="S1321" i="18"/>
  <c r="Q1321" i="18"/>
  <c r="R1320" i="18"/>
  <c r="S1320" i="18"/>
  <c r="Q1320" i="18"/>
  <c r="R1319" i="18"/>
  <c r="S1319" i="18"/>
  <c r="Q1319" i="18"/>
  <c r="R1318" i="18"/>
  <c r="S1318" i="18"/>
  <c r="Q1318" i="18"/>
  <c r="R1317" i="18"/>
  <c r="S1317" i="18"/>
  <c r="Q1317" i="18"/>
  <c r="R1316" i="18"/>
  <c r="S1316" i="18"/>
  <c r="Q1316" i="18"/>
  <c r="R1315" i="18"/>
  <c r="S1315" i="18"/>
  <c r="Q1315" i="18"/>
  <c r="R1314" i="18"/>
  <c r="S1314" i="18"/>
  <c r="Q1314" i="18"/>
  <c r="R1313" i="18"/>
  <c r="S1313" i="18"/>
  <c r="Q1313" i="18"/>
  <c r="R1312" i="18"/>
  <c r="S1312" i="18"/>
  <c r="Q1312" i="18"/>
  <c r="R1311" i="18"/>
  <c r="S1311" i="18"/>
  <c r="Q1311" i="18"/>
  <c r="R1310" i="18"/>
  <c r="S1310" i="18"/>
  <c r="Q1310" i="18"/>
  <c r="R1309" i="18"/>
  <c r="S1309" i="18"/>
  <c r="Q1309" i="18"/>
  <c r="R1308" i="18"/>
  <c r="S1308" i="18"/>
  <c r="Q1308" i="18"/>
  <c r="R1307" i="18"/>
  <c r="S1307" i="18"/>
  <c r="Q1307" i="18"/>
  <c r="R1306" i="18"/>
  <c r="S1306" i="18"/>
  <c r="Q1306" i="18"/>
  <c r="R1305" i="18"/>
  <c r="S1305" i="18"/>
  <c r="Q1305" i="18"/>
  <c r="R1304" i="18"/>
  <c r="S1304" i="18"/>
  <c r="Q1304" i="18"/>
  <c r="R1303" i="18"/>
  <c r="S1303" i="18"/>
  <c r="Q1303" i="18"/>
  <c r="R1302" i="18"/>
  <c r="S1302" i="18"/>
  <c r="Q1302" i="18"/>
  <c r="R1301" i="18"/>
  <c r="S1301" i="18"/>
  <c r="Q1301" i="18"/>
  <c r="R1300" i="18"/>
  <c r="S1300" i="18"/>
  <c r="Q1300" i="18"/>
  <c r="R1299" i="18"/>
  <c r="S1299" i="18"/>
  <c r="Q1299" i="18"/>
  <c r="R1298" i="18"/>
  <c r="S1298" i="18"/>
  <c r="Q1298" i="18"/>
  <c r="R1297" i="18"/>
  <c r="S1297" i="18"/>
  <c r="Q1297" i="18"/>
  <c r="R1296" i="18"/>
  <c r="S1296" i="18"/>
  <c r="Q1296" i="18"/>
  <c r="R1295" i="18"/>
  <c r="S1295" i="18"/>
  <c r="Q1295" i="18"/>
  <c r="R1294" i="18"/>
  <c r="S1294" i="18"/>
  <c r="Q1294" i="18"/>
  <c r="R1293" i="18"/>
  <c r="S1293" i="18"/>
  <c r="Q1293" i="18"/>
  <c r="R1292" i="18"/>
  <c r="S1292" i="18"/>
  <c r="Q1292" i="18"/>
  <c r="R1291" i="18"/>
  <c r="S1291" i="18"/>
  <c r="Q1291" i="18"/>
  <c r="R1290" i="18"/>
  <c r="S1290" i="18"/>
  <c r="Q1290" i="18"/>
  <c r="R1289" i="18"/>
  <c r="S1289" i="18"/>
  <c r="Q1289" i="18"/>
  <c r="R1288" i="18"/>
  <c r="S1288" i="18"/>
  <c r="Q1288" i="18"/>
  <c r="R1287" i="18"/>
  <c r="S1287" i="18"/>
  <c r="Q1287" i="18"/>
  <c r="R1286" i="18"/>
  <c r="S1286" i="18"/>
  <c r="Q1286" i="18"/>
  <c r="R1285" i="18"/>
  <c r="S1285" i="18"/>
  <c r="Q1285" i="18"/>
  <c r="R1284" i="18"/>
  <c r="S1284" i="18"/>
  <c r="Q1284" i="18"/>
  <c r="R1283" i="18"/>
  <c r="S1283" i="18"/>
  <c r="Q1283" i="18"/>
  <c r="R1282" i="18"/>
  <c r="S1282" i="18"/>
  <c r="Q1282" i="18"/>
  <c r="R1281" i="18"/>
  <c r="S1281" i="18"/>
  <c r="Q1281" i="18"/>
  <c r="R1280" i="18"/>
  <c r="S1280" i="18"/>
  <c r="Q1280" i="18"/>
  <c r="R1279" i="18"/>
  <c r="S1279" i="18"/>
  <c r="Q1279" i="18"/>
  <c r="R1278" i="18"/>
  <c r="S1278" i="18"/>
  <c r="Q1278" i="18"/>
  <c r="R1277" i="18"/>
  <c r="S1277" i="18"/>
  <c r="Q1277" i="18"/>
  <c r="R1276" i="18"/>
  <c r="S1276" i="18"/>
  <c r="Q1276" i="18"/>
  <c r="R1275" i="18"/>
  <c r="S1275" i="18"/>
  <c r="Q1275" i="18"/>
  <c r="R1274" i="18"/>
  <c r="S1274" i="18"/>
  <c r="Q1274" i="18"/>
  <c r="R1273" i="18"/>
  <c r="S1273" i="18"/>
  <c r="Q1273" i="18"/>
  <c r="R1272" i="18"/>
  <c r="S1272" i="18"/>
  <c r="Q1272" i="18"/>
  <c r="R1271" i="18"/>
  <c r="S1271" i="18"/>
  <c r="Q1271" i="18"/>
  <c r="R1270" i="18"/>
  <c r="S1270" i="18"/>
  <c r="Q1270" i="18"/>
  <c r="R1269" i="18"/>
  <c r="S1269" i="18"/>
  <c r="Q1269" i="18"/>
  <c r="R1268" i="18"/>
  <c r="S1268" i="18"/>
  <c r="Q1268" i="18"/>
  <c r="R1267" i="18"/>
  <c r="S1267" i="18"/>
  <c r="Q1267" i="18"/>
  <c r="R1266" i="18"/>
  <c r="S1266" i="18"/>
  <c r="Q1266" i="18"/>
  <c r="R1265" i="18"/>
  <c r="S1265" i="18"/>
  <c r="Q1265" i="18"/>
  <c r="R1264" i="18"/>
  <c r="S1264" i="18"/>
  <c r="Q1264" i="18"/>
  <c r="R1263" i="18"/>
  <c r="S1263" i="18"/>
  <c r="Q1263" i="18"/>
  <c r="R1262" i="18"/>
  <c r="S1262" i="18"/>
  <c r="Q1262" i="18"/>
  <c r="R1261" i="18"/>
  <c r="S1261" i="18"/>
  <c r="Q1261" i="18"/>
  <c r="R1260" i="18"/>
  <c r="S1260" i="18"/>
  <c r="Q1260" i="18"/>
  <c r="R1259" i="18"/>
  <c r="S1259" i="18"/>
  <c r="Q1259" i="18"/>
  <c r="R1258" i="18"/>
  <c r="S1258" i="18"/>
  <c r="Q1258" i="18"/>
  <c r="R1257" i="18"/>
  <c r="S1257" i="18"/>
  <c r="Q1257" i="18"/>
  <c r="R1256" i="18"/>
  <c r="S1256" i="18"/>
  <c r="Q1256" i="18"/>
  <c r="R1255" i="18"/>
  <c r="S1255" i="18"/>
  <c r="Q1255" i="18"/>
  <c r="R1254" i="18"/>
  <c r="S1254" i="18"/>
  <c r="Q1254" i="18"/>
  <c r="R1253" i="18"/>
  <c r="S1253" i="18"/>
  <c r="Q1253" i="18"/>
  <c r="R1252" i="18"/>
  <c r="S1252" i="18"/>
  <c r="Q1252" i="18"/>
  <c r="R1251" i="18"/>
  <c r="S1251" i="18"/>
  <c r="Q1251" i="18"/>
  <c r="R1250" i="18"/>
  <c r="S1250" i="18"/>
  <c r="Q1250" i="18"/>
  <c r="R1249" i="18"/>
  <c r="S1249" i="18"/>
  <c r="Q1249" i="18"/>
  <c r="R1248" i="18"/>
  <c r="S1248" i="18"/>
  <c r="Q1248" i="18"/>
  <c r="R1247" i="18"/>
  <c r="S1247" i="18"/>
  <c r="Q1247" i="18"/>
  <c r="R1246" i="18"/>
  <c r="S1246" i="18"/>
  <c r="Q1246" i="18"/>
  <c r="R1245" i="18"/>
  <c r="S1245" i="18"/>
  <c r="Q1245" i="18"/>
  <c r="R1244" i="18"/>
  <c r="S1244" i="18"/>
  <c r="Q1244" i="18"/>
  <c r="R1243" i="18"/>
  <c r="S1243" i="18"/>
  <c r="Q1243" i="18"/>
  <c r="R1242" i="18"/>
  <c r="S1242" i="18"/>
  <c r="Q1242" i="18"/>
  <c r="R1241" i="18"/>
  <c r="S1241" i="18"/>
  <c r="Q1241" i="18"/>
  <c r="R1240" i="18"/>
  <c r="S1240" i="18"/>
  <c r="Q1240" i="18"/>
  <c r="R1239" i="18"/>
  <c r="S1239" i="18"/>
  <c r="Q1239" i="18"/>
  <c r="R1238" i="18"/>
  <c r="S1238" i="18"/>
  <c r="Q1238" i="18"/>
  <c r="R1237" i="18"/>
  <c r="S1237" i="18"/>
  <c r="Q1237" i="18"/>
  <c r="R1236" i="18"/>
  <c r="S1236" i="18"/>
  <c r="Q1236" i="18"/>
  <c r="R1235" i="18"/>
  <c r="S1235" i="18"/>
  <c r="Q1235" i="18"/>
  <c r="R1234" i="18"/>
  <c r="S1234" i="18"/>
  <c r="Q1234" i="18"/>
  <c r="R1233" i="18"/>
  <c r="S1233" i="18"/>
  <c r="Q1233" i="18"/>
  <c r="R1232" i="18"/>
  <c r="S1232" i="18"/>
  <c r="Q1232" i="18"/>
  <c r="R1231" i="18"/>
  <c r="S1231" i="18"/>
  <c r="Q1231" i="18"/>
  <c r="R1230" i="18"/>
  <c r="S1230" i="18"/>
  <c r="Q1230" i="18"/>
  <c r="R1229" i="18"/>
  <c r="S1229" i="18"/>
  <c r="Q1229" i="18"/>
  <c r="R1228" i="18"/>
  <c r="S1228" i="18"/>
  <c r="Q1228" i="18"/>
  <c r="R1227" i="18"/>
  <c r="S1227" i="18"/>
  <c r="Q1227" i="18"/>
  <c r="R1226" i="18"/>
  <c r="S1226" i="18"/>
  <c r="Q1226" i="18"/>
  <c r="R1225" i="18"/>
  <c r="S1225" i="18"/>
  <c r="Q1225" i="18"/>
  <c r="R1224" i="18"/>
  <c r="S1224" i="18"/>
  <c r="Q1224" i="18"/>
  <c r="R1223" i="18"/>
  <c r="S1223" i="18"/>
  <c r="Q1223" i="18"/>
  <c r="R1222" i="18"/>
  <c r="S1222" i="18"/>
  <c r="Q1222" i="18"/>
  <c r="R1221" i="18"/>
  <c r="S1221" i="18"/>
  <c r="Q1221" i="18"/>
  <c r="R1220" i="18"/>
  <c r="S1220" i="18"/>
  <c r="Q1220" i="18"/>
  <c r="R1219" i="18"/>
  <c r="S1219" i="18"/>
  <c r="Q1219" i="18"/>
  <c r="R1218" i="18"/>
  <c r="S1218" i="18"/>
  <c r="Q1218" i="18"/>
  <c r="R1217" i="18"/>
  <c r="S1217" i="18"/>
  <c r="Q1217" i="18"/>
  <c r="R1216" i="18"/>
  <c r="S1216" i="18"/>
  <c r="Q1216" i="18"/>
  <c r="R1215" i="18"/>
  <c r="S1215" i="18"/>
  <c r="Q1215" i="18"/>
  <c r="R1214" i="18"/>
  <c r="S1214" i="18"/>
  <c r="Q1214" i="18"/>
  <c r="R1213" i="18"/>
  <c r="S1213" i="18"/>
  <c r="Q1213" i="18"/>
  <c r="R1212" i="18"/>
  <c r="S1212" i="18"/>
  <c r="Q1212" i="18"/>
  <c r="R1211" i="18"/>
  <c r="S1211" i="18"/>
  <c r="Q1211" i="18"/>
  <c r="R1210" i="18"/>
  <c r="S1210" i="18"/>
  <c r="Q1210" i="18"/>
  <c r="R1209" i="18"/>
  <c r="S1209" i="18"/>
  <c r="Q1209" i="18"/>
  <c r="R1208" i="18"/>
  <c r="S1208" i="18"/>
  <c r="Q1208" i="18"/>
  <c r="R1207" i="18"/>
  <c r="S1207" i="18"/>
  <c r="Q1207" i="18"/>
  <c r="R1206" i="18"/>
  <c r="S1206" i="18"/>
  <c r="Q1206" i="18"/>
  <c r="R1205" i="18"/>
  <c r="S1205" i="18"/>
  <c r="Q1205" i="18"/>
  <c r="R1204" i="18"/>
  <c r="S1204" i="18"/>
  <c r="Q1204" i="18"/>
  <c r="R1203" i="18"/>
  <c r="S1203" i="18"/>
  <c r="Q1203" i="18"/>
  <c r="R1202" i="18"/>
  <c r="S1202" i="18"/>
  <c r="Q1202" i="18"/>
  <c r="R1201" i="18"/>
  <c r="S1201" i="18"/>
  <c r="Q1201" i="18"/>
  <c r="R1200" i="18"/>
  <c r="S1200" i="18"/>
  <c r="Q1200" i="18"/>
  <c r="R1199" i="18"/>
  <c r="S1199" i="18"/>
  <c r="Q1199" i="18"/>
  <c r="R1198" i="18"/>
  <c r="S1198" i="18"/>
  <c r="Q1198" i="18"/>
  <c r="R1197" i="18"/>
  <c r="S1197" i="18"/>
  <c r="Q1197" i="18"/>
  <c r="R1196" i="18"/>
  <c r="S1196" i="18"/>
  <c r="Q1196" i="18"/>
  <c r="R1195" i="18"/>
  <c r="S1195" i="18"/>
  <c r="Q1195" i="18"/>
  <c r="R1194" i="18"/>
  <c r="S1194" i="18"/>
  <c r="Q1194" i="18"/>
  <c r="R1193" i="18"/>
  <c r="S1193" i="18"/>
  <c r="Q1193" i="18"/>
  <c r="R1192" i="18"/>
  <c r="S1192" i="18"/>
  <c r="Q1192" i="18"/>
  <c r="R1191" i="18"/>
  <c r="S1191" i="18"/>
  <c r="Q1191" i="18"/>
  <c r="R1190" i="18"/>
  <c r="S1190" i="18"/>
  <c r="Q1190" i="18"/>
  <c r="R1189" i="18"/>
  <c r="S1189" i="18"/>
  <c r="Q1189" i="18"/>
  <c r="R1188" i="18"/>
  <c r="S1188" i="18"/>
  <c r="Q1188" i="18"/>
  <c r="R1187" i="18"/>
  <c r="S1187" i="18"/>
  <c r="Q1187" i="18"/>
  <c r="R1186" i="18"/>
  <c r="S1186" i="18"/>
  <c r="Q1186" i="18"/>
  <c r="R1185" i="18"/>
  <c r="S1185" i="18"/>
  <c r="Q1185" i="18"/>
  <c r="R1184" i="18"/>
  <c r="S1184" i="18"/>
  <c r="Q1184" i="18"/>
  <c r="R1183" i="18"/>
  <c r="S1183" i="18"/>
  <c r="Q1183" i="18"/>
  <c r="R1182" i="18"/>
  <c r="S1182" i="18"/>
  <c r="Q1182" i="18"/>
  <c r="R1181" i="18"/>
  <c r="S1181" i="18"/>
  <c r="Q1181" i="18"/>
  <c r="R1180" i="18"/>
  <c r="S1180" i="18"/>
  <c r="Q1180" i="18"/>
  <c r="R1179" i="18"/>
  <c r="S1179" i="18"/>
  <c r="Q1179" i="18"/>
  <c r="R1178" i="18"/>
  <c r="S1178" i="18"/>
  <c r="Q1178" i="18"/>
  <c r="R1177" i="18"/>
  <c r="S1177" i="18"/>
  <c r="Q1177" i="18"/>
  <c r="R1176" i="18"/>
  <c r="S1176" i="18"/>
  <c r="Q1176" i="18"/>
  <c r="R1175" i="18"/>
  <c r="S1175" i="18"/>
  <c r="Q1175" i="18"/>
  <c r="R1174" i="18"/>
  <c r="S1174" i="18"/>
  <c r="Q1174" i="18"/>
  <c r="R1173" i="18"/>
  <c r="S1173" i="18"/>
  <c r="Q1173" i="18"/>
  <c r="R1172" i="18"/>
  <c r="S1172" i="18"/>
  <c r="Q1172" i="18"/>
  <c r="R1171" i="18"/>
  <c r="S1171" i="18"/>
  <c r="Q1171" i="18"/>
  <c r="R1170" i="18"/>
  <c r="S1170" i="18"/>
  <c r="Q1170" i="18"/>
  <c r="R1169" i="18"/>
  <c r="S1169" i="18"/>
  <c r="Q1169" i="18"/>
  <c r="R1168" i="18"/>
  <c r="S1168" i="18"/>
  <c r="Q1168" i="18"/>
  <c r="R1167" i="18"/>
  <c r="S1167" i="18"/>
  <c r="Q1167" i="18"/>
  <c r="R1166" i="18"/>
  <c r="S1166" i="18"/>
  <c r="Q1166" i="18"/>
  <c r="R1165" i="18"/>
  <c r="S1165" i="18"/>
  <c r="Q1165" i="18"/>
  <c r="R1164" i="18"/>
  <c r="S1164" i="18"/>
  <c r="Q1164" i="18"/>
  <c r="R1163" i="18"/>
  <c r="S1163" i="18"/>
  <c r="Q1163" i="18"/>
  <c r="R1162" i="18"/>
  <c r="S1162" i="18"/>
  <c r="Q1162" i="18"/>
  <c r="R1161" i="18"/>
  <c r="S1161" i="18"/>
  <c r="Q1161" i="18"/>
  <c r="R1160" i="18"/>
  <c r="S1160" i="18"/>
  <c r="Q1160" i="18"/>
  <c r="R1159" i="18"/>
  <c r="S1159" i="18"/>
  <c r="Q1159" i="18"/>
  <c r="R1158" i="18"/>
  <c r="S1158" i="18"/>
  <c r="Q1158" i="18"/>
  <c r="R1157" i="18"/>
  <c r="S1157" i="18"/>
  <c r="Q1157" i="18"/>
  <c r="R1156" i="18"/>
  <c r="S1156" i="18"/>
  <c r="Q1156" i="18"/>
  <c r="R1155" i="18"/>
  <c r="S1155" i="18"/>
  <c r="Q1155" i="18"/>
  <c r="R1154" i="18"/>
  <c r="S1154" i="18"/>
  <c r="Q1154" i="18"/>
  <c r="R1153" i="18"/>
  <c r="S1153" i="18"/>
  <c r="Q1153" i="18"/>
  <c r="R1152" i="18"/>
  <c r="S1152" i="18"/>
  <c r="Q1152" i="18"/>
  <c r="R1151" i="18"/>
  <c r="S1151" i="18"/>
  <c r="Q1151" i="18"/>
  <c r="R1150" i="18"/>
  <c r="S1150" i="18"/>
  <c r="Q1150" i="18"/>
  <c r="R1149" i="18"/>
  <c r="S1149" i="18"/>
  <c r="Q1149" i="18"/>
  <c r="R1148" i="18"/>
  <c r="S1148" i="18"/>
  <c r="Q1148" i="18"/>
  <c r="R1147" i="18"/>
  <c r="S1147" i="18"/>
  <c r="Q1147" i="18"/>
  <c r="R1146" i="18"/>
  <c r="S1146" i="18"/>
  <c r="Q1146" i="18"/>
  <c r="R1145" i="18"/>
  <c r="S1145" i="18"/>
  <c r="Q1145" i="18"/>
  <c r="R1144" i="18"/>
  <c r="S1144" i="18"/>
  <c r="Q1144" i="18"/>
  <c r="R1143" i="18"/>
  <c r="S1143" i="18"/>
  <c r="Q1143" i="18"/>
  <c r="R1142" i="18"/>
  <c r="S1142" i="18"/>
  <c r="Q1142" i="18"/>
  <c r="R1141" i="18"/>
  <c r="S1141" i="18"/>
  <c r="Q1141" i="18"/>
  <c r="R1140" i="18"/>
  <c r="S1140" i="18"/>
  <c r="Q1140" i="18"/>
  <c r="R1139" i="18"/>
  <c r="S1139" i="18"/>
  <c r="Q1139" i="18"/>
  <c r="R1138" i="18"/>
  <c r="S1138" i="18"/>
  <c r="Q1138" i="18"/>
  <c r="R1137" i="18"/>
  <c r="S1137" i="18"/>
  <c r="Q1137" i="18"/>
  <c r="R1136" i="18"/>
  <c r="S1136" i="18"/>
  <c r="Q1136" i="18"/>
  <c r="R1135" i="18"/>
  <c r="S1135" i="18"/>
  <c r="Q1135" i="18"/>
  <c r="R1134" i="18"/>
  <c r="S1134" i="18"/>
  <c r="Q1134" i="18"/>
  <c r="R1133" i="18"/>
  <c r="S1133" i="18"/>
  <c r="Q1133" i="18"/>
  <c r="R1132" i="18"/>
  <c r="S1132" i="18"/>
  <c r="Q1132" i="18"/>
  <c r="R1131" i="18"/>
  <c r="S1131" i="18"/>
  <c r="Q1131" i="18"/>
  <c r="R1130" i="18"/>
  <c r="S1130" i="18"/>
  <c r="Q1130" i="18"/>
  <c r="R1129" i="18"/>
  <c r="S1129" i="18"/>
  <c r="Q1129" i="18"/>
  <c r="R1128" i="18"/>
  <c r="S1128" i="18"/>
  <c r="Q1128" i="18"/>
  <c r="R1127" i="18"/>
  <c r="S1127" i="18"/>
  <c r="Q1127" i="18"/>
  <c r="R1126" i="18"/>
  <c r="S1126" i="18"/>
  <c r="Q1126" i="18"/>
  <c r="R1125" i="18"/>
  <c r="S1125" i="18"/>
  <c r="Q1125" i="18"/>
  <c r="R1124" i="18"/>
  <c r="S1124" i="18"/>
  <c r="Q1124" i="18"/>
  <c r="R1123" i="18"/>
  <c r="S1123" i="18"/>
  <c r="Q1123" i="18"/>
  <c r="R1122" i="18"/>
  <c r="S1122" i="18"/>
  <c r="Q1122" i="18"/>
  <c r="R1121" i="18"/>
  <c r="S1121" i="18"/>
  <c r="Q1121" i="18"/>
  <c r="R1120" i="18"/>
  <c r="S1120" i="18"/>
  <c r="Q1120" i="18"/>
  <c r="R1119" i="18"/>
  <c r="S1119" i="18"/>
  <c r="Q1119" i="18"/>
  <c r="R1118" i="18"/>
  <c r="S1118" i="18"/>
  <c r="Q1118" i="18"/>
  <c r="R1117" i="18"/>
  <c r="S1117" i="18"/>
  <c r="Q1117" i="18"/>
  <c r="R1116" i="18"/>
  <c r="S1116" i="18"/>
  <c r="Q1116" i="18"/>
  <c r="R1115" i="18"/>
  <c r="S1115" i="18"/>
  <c r="Q1115" i="18"/>
  <c r="R1114" i="18"/>
  <c r="S1114" i="18"/>
  <c r="Q1114" i="18"/>
  <c r="R1113" i="18"/>
  <c r="S1113" i="18"/>
  <c r="Q1113" i="18"/>
  <c r="R1112" i="18"/>
  <c r="S1112" i="18"/>
  <c r="Q1112" i="18"/>
  <c r="R1111" i="18"/>
  <c r="S1111" i="18"/>
  <c r="Q1111" i="18"/>
  <c r="R1110" i="18"/>
  <c r="S1110" i="18"/>
  <c r="Q1110" i="18"/>
  <c r="R1109" i="18"/>
  <c r="S1109" i="18"/>
  <c r="Q1109" i="18"/>
  <c r="R1108" i="18"/>
  <c r="S1108" i="18"/>
  <c r="Q1108" i="18"/>
  <c r="R1107" i="18"/>
  <c r="S1107" i="18"/>
  <c r="Q1107" i="18"/>
  <c r="R1106" i="18"/>
  <c r="S1106" i="18"/>
  <c r="Q1106" i="18"/>
  <c r="R1105" i="18"/>
  <c r="S1105" i="18"/>
  <c r="Q1105" i="18"/>
  <c r="R1104" i="18"/>
  <c r="S1104" i="18"/>
  <c r="Q1104" i="18"/>
  <c r="R1103" i="18"/>
  <c r="S1103" i="18"/>
  <c r="Q1103" i="18"/>
  <c r="R1102" i="18"/>
  <c r="S1102" i="18"/>
  <c r="Q1102" i="18"/>
  <c r="R1101" i="18"/>
  <c r="S1101" i="18"/>
  <c r="Q1101" i="18"/>
  <c r="R1100" i="18"/>
  <c r="S1100" i="18"/>
  <c r="Q1100" i="18"/>
  <c r="R1099" i="18"/>
  <c r="S1099" i="18"/>
  <c r="Q1099" i="18"/>
  <c r="R1098" i="18"/>
  <c r="S1098" i="18"/>
  <c r="Q1098" i="18"/>
  <c r="R1097" i="18"/>
  <c r="S1097" i="18"/>
  <c r="Q1097" i="18"/>
  <c r="R1096" i="18"/>
  <c r="S1096" i="18"/>
  <c r="Q1096" i="18"/>
  <c r="R1095" i="18"/>
  <c r="S1095" i="18"/>
  <c r="Q1095" i="18"/>
  <c r="R1094" i="18"/>
  <c r="S1094" i="18"/>
  <c r="Q1094" i="18"/>
  <c r="R1093" i="18"/>
  <c r="S1093" i="18"/>
  <c r="Q1093" i="18"/>
  <c r="R1092" i="18"/>
  <c r="S1092" i="18"/>
  <c r="Q1092" i="18"/>
  <c r="R1091" i="18"/>
  <c r="S1091" i="18"/>
  <c r="Q1091" i="18"/>
  <c r="R1090" i="18"/>
  <c r="S1090" i="18"/>
  <c r="Q1090" i="18"/>
  <c r="R1089" i="18"/>
  <c r="S1089" i="18"/>
  <c r="Q1089" i="18"/>
  <c r="R1088" i="18"/>
  <c r="S1088" i="18"/>
  <c r="Q1088" i="18"/>
  <c r="R1087" i="18"/>
  <c r="S1087" i="18"/>
  <c r="Q1087" i="18"/>
  <c r="R1086" i="18"/>
  <c r="S1086" i="18"/>
  <c r="Q1086" i="18"/>
  <c r="R1085" i="18"/>
  <c r="S1085" i="18"/>
  <c r="Q1085" i="18"/>
  <c r="R1084" i="18"/>
  <c r="S1084" i="18"/>
  <c r="Q1084" i="18"/>
  <c r="R1083" i="18"/>
  <c r="S1083" i="18"/>
  <c r="Q1083" i="18"/>
  <c r="R1082" i="18"/>
  <c r="S1082" i="18"/>
  <c r="Q1082" i="18"/>
  <c r="R1081" i="18"/>
  <c r="S1081" i="18"/>
  <c r="Q1081" i="18"/>
  <c r="R1080" i="18"/>
  <c r="S1080" i="18"/>
  <c r="Q1080" i="18"/>
  <c r="R1079" i="18"/>
  <c r="S1079" i="18"/>
  <c r="Q1079" i="18"/>
  <c r="R1078" i="18"/>
  <c r="S1078" i="18"/>
  <c r="Q1078" i="18"/>
  <c r="R1077" i="18"/>
  <c r="S1077" i="18"/>
  <c r="Q1077" i="18"/>
  <c r="R1076" i="18"/>
  <c r="S1076" i="18"/>
  <c r="Q1076" i="18"/>
  <c r="R1075" i="18"/>
  <c r="S1075" i="18"/>
  <c r="Q1075" i="18"/>
  <c r="R1074" i="18"/>
  <c r="S1074" i="18"/>
  <c r="Q1074" i="18"/>
  <c r="R1073" i="18"/>
  <c r="S1073" i="18"/>
  <c r="Q1073" i="18"/>
  <c r="R1072" i="18"/>
  <c r="S1072" i="18"/>
  <c r="Q1072" i="18"/>
  <c r="R1071" i="18"/>
  <c r="S1071" i="18"/>
  <c r="Q1071" i="18"/>
  <c r="R1070" i="18"/>
  <c r="S1070" i="18"/>
  <c r="Q1070" i="18"/>
  <c r="R1069" i="18"/>
  <c r="S1069" i="18"/>
  <c r="Q1069" i="18"/>
  <c r="R1068" i="18"/>
  <c r="S1068" i="18"/>
  <c r="Q1068" i="18"/>
  <c r="R1067" i="18"/>
  <c r="S1067" i="18"/>
  <c r="Q1067" i="18"/>
  <c r="R1066" i="18"/>
  <c r="S1066" i="18"/>
  <c r="Q1066" i="18"/>
  <c r="R1065" i="18"/>
  <c r="S1065" i="18"/>
  <c r="Q1065" i="18"/>
  <c r="R1064" i="18"/>
  <c r="S1064" i="18"/>
  <c r="Q1064" i="18"/>
  <c r="R1063" i="18"/>
  <c r="S1063" i="18"/>
  <c r="Q1063" i="18"/>
  <c r="R1062" i="18"/>
  <c r="S1062" i="18"/>
  <c r="Q1062" i="18"/>
  <c r="R1061" i="18"/>
  <c r="S1061" i="18"/>
  <c r="Q1061" i="18"/>
  <c r="R1060" i="18"/>
  <c r="S1060" i="18"/>
  <c r="Q1060" i="18"/>
  <c r="R1059" i="18"/>
  <c r="S1059" i="18"/>
  <c r="Q1059" i="18"/>
  <c r="R1058" i="18"/>
  <c r="S1058" i="18"/>
  <c r="Q1058" i="18"/>
  <c r="R1057" i="18"/>
  <c r="S1057" i="18"/>
  <c r="Q1057" i="18"/>
  <c r="R1056" i="18"/>
  <c r="S1056" i="18"/>
  <c r="Q1056" i="18"/>
  <c r="R1055" i="18"/>
  <c r="S1055" i="18"/>
  <c r="Q1055" i="18"/>
  <c r="R1054" i="18"/>
  <c r="S1054" i="18"/>
  <c r="Q1054" i="18"/>
  <c r="R1053" i="18"/>
  <c r="S1053" i="18"/>
  <c r="Q1053" i="18"/>
  <c r="R1052" i="18"/>
  <c r="S1052" i="18"/>
  <c r="Q1052" i="18"/>
  <c r="R1051" i="18"/>
  <c r="S1051" i="18"/>
  <c r="Q1051" i="18"/>
  <c r="R1050" i="18"/>
  <c r="S1050" i="18"/>
  <c r="Q1050" i="18"/>
  <c r="R1049" i="18"/>
  <c r="S1049" i="18"/>
  <c r="Q1049" i="18"/>
  <c r="R1048" i="18"/>
  <c r="S1048" i="18"/>
  <c r="Q1048" i="18"/>
  <c r="R1047" i="18"/>
  <c r="S1047" i="18"/>
  <c r="Q1047" i="18"/>
  <c r="R1046" i="18"/>
  <c r="S1046" i="18"/>
  <c r="Q1046" i="18"/>
  <c r="R1045" i="18"/>
  <c r="S1045" i="18"/>
  <c r="Q1045" i="18"/>
  <c r="R1044" i="18"/>
  <c r="S1044" i="18"/>
  <c r="Q1044" i="18"/>
  <c r="R1043" i="18"/>
  <c r="S1043" i="18"/>
  <c r="Q1043" i="18"/>
  <c r="R1042" i="18"/>
  <c r="S1042" i="18"/>
  <c r="Q1042" i="18"/>
  <c r="R1041" i="18"/>
  <c r="S1041" i="18"/>
  <c r="Q1041" i="18"/>
  <c r="R1040" i="18"/>
  <c r="S1040" i="18"/>
  <c r="Q1040" i="18"/>
  <c r="R1039" i="18"/>
  <c r="S1039" i="18"/>
  <c r="Q1039" i="18"/>
  <c r="R1038" i="18"/>
  <c r="S1038" i="18"/>
  <c r="Q1038" i="18"/>
  <c r="R1037" i="18"/>
  <c r="S1037" i="18"/>
  <c r="Q1037" i="18"/>
  <c r="R1036" i="18"/>
  <c r="S1036" i="18"/>
  <c r="Q1036" i="18"/>
  <c r="R1035" i="18"/>
  <c r="S1035" i="18"/>
  <c r="Q1035" i="18"/>
  <c r="R1034" i="18"/>
  <c r="S1034" i="18"/>
  <c r="Q1034" i="18"/>
  <c r="R1033" i="18"/>
  <c r="S1033" i="18"/>
  <c r="Q1033" i="18"/>
  <c r="R1032" i="18"/>
  <c r="S1032" i="18"/>
  <c r="Q1032" i="18"/>
  <c r="R1031" i="18"/>
  <c r="S1031" i="18"/>
  <c r="Q1031" i="18"/>
  <c r="R1030" i="18"/>
  <c r="S1030" i="18"/>
  <c r="Q1030" i="18"/>
  <c r="R1029" i="18"/>
  <c r="S1029" i="18"/>
  <c r="Q1029" i="18"/>
  <c r="R1028" i="18"/>
  <c r="S1028" i="18"/>
  <c r="Q1028" i="18"/>
  <c r="R1027" i="18"/>
  <c r="S1027" i="18"/>
  <c r="Q1027" i="18"/>
  <c r="R1026" i="18"/>
  <c r="S1026" i="18"/>
  <c r="Q1026" i="18"/>
  <c r="R1025" i="18"/>
  <c r="S1025" i="18"/>
  <c r="Q1025" i="18"/>
  <c r="R1024" i="18"/>
  <c r="S1024" i="18"/>
  <c r="Q1024" i="18"/>
  <c r="R1023" i="18"/>
  <c r="S1023" i="18"/>
  <c r="Q1023" i="18"/>
  <c r="R1022" i="18"/>
  <c r="S1022" i="18"/>
  <c r="Q1022" i="18"/>
  <c r="R1021" i="18"/>
  <c r="S1021" i="18"/>
  <c r="Q1021" i="18"/>
  <c r="R1020" i="18"/>
  <c r="S1020" i="18"/>
  <c r="Q1020" i="18"/>
  <c r="R1019" i="18"/>
  <c r="S1019" i="18"/>
  <c r="Q1019" i="18"/>
  <c r="R1018" i="18"/>
  <c r="S1018" i="18"/>
  <c r="Q1018" i="18"/>
  <c r="R1017" i="18"/>
  <c r="S1017" i="18"/>
  <c r="Q1017" i="18"/>
  <c r="R1016" i="18"/>
  <c r="S1016" i="18"/>
  <c r="Q1016" i="18"/>
  <c r="R1015" i="18"/>
  <c r="S1015" i="18"/>
  <c r="Q1015" i="18"/>
  <c r="R1014" i="18"/>
  <c r="S1014" i="18"/>
  <c r="Q1014" i="18"/>
  <c r="R1013" i="18"/>
  <c r="S1013" i="18"/>
  <c r="Q1013" i="18"/>
  <c r="R1012" i="18"/>
  <c r="S1012" i="18"/>
  <c r="Q1012" i="18"/>
  <c r="R1011" i="18"/>
  <c r="S1011" i="18"/>
  <c r="Q1011" i="18"/>
  <c r="R1010" i="18"/>
  <c r="S1010" i="18"/>
  <c r="Q1010" i="18"/>
  <c r="R1009" i="18"/>
  <c r="S1009" i="18"/>
  <c r="Q1009" i="18"/>
  <c r="R1008" i="18"/>
  <c r="S1008" i="18"/>
  <c r="Q1008" i="18"/>
  <c r="R1007" i="18"/>
  <c r="S1007" i="18"/>
  <c r="Q1007" i="18"/>
  <c r="R1006" i="18"/>
  <c r="S1006" i="18"/>
  <c r="Q1006" i="18"/>
  <c r="R1005" i="18"/>
  <c r="S1005" i="18"/>
  <c r="Q1005" i="18"/>
  <c r="R1004" i="18"/>
  <c r="S1004" i="18"/>
  <c r="Q1004" i="18"/>
  <c r="R1003" i="18"/>
  <c r="S1003" i="18"/>
  <c r="Q1003" i="18"/>
  <c r="R1002" i="18"/>
  <c r="S1002" i="18"/>
  <c r="Q1002" i="18"/>
  <c r="R1001" i="18"/>
  <c r="S1001" i="18"/>
  <c r="Q1001" i="18"/>
  <c r="R1000" i="18"/>
  <c r="S1000" i="18"/>
  <c r="Q1000" i="18"/>
  <c r="R999" i="18"/>
  <c r="S999" i="18"/>
  <c r="Q999" i="18"/>
  <c r="R998" i="18"/>
  <c r="S998" i="18"/>
  <c r="Q998" i="18"/>
  <c r="R997" i="18"/>
  <c r="S997" i="18"/>
  <c r="Q997" i="18"/>
  <c r="R996" i="18"/>
  <c r="S996" i="18"/>
  <c r="Q996" i="18"/>
  <c r="R995" i="18"/>
  <c r="S995" i="18"/>
  <c r="Q995" i="18"/>
  <c r="R994" i="18"/>
  <c r="S994" i="18"/>
  <c r="Q994" i="18"/>
  <c r="R993" i="18"/>
  <c r="S993" i="18"/>
  <c r="Q993" i="18"/>
  <c r="R992" i="18"/>
  <c r="S992" i="18"/>
  <c r="Q992" i="18"/>
  <c r="R991" i="18"/>
  <c r="S991" i="18"/>
  <c r="Q991" i="18"/>
  <c r="R990" i="18"/>
  <c r="S990" i="18"/>
  <c r="Q990" i="18"/>
  <c r="R989" i="18"/>
  <c r="S989" i="18"/>
  <c r="Q989" i="18"/>
  <c r="R988" i="18"/>
  <c r="S988" i="18"/>
  <c r="Q988" i="18"/>
  <c r="R987" i="18"/>
  <c r="S987" i="18"/>
  <c r="Q987" i="18"/>
  <c r="R986" i="18"/>
  <c r="S986" i="18"/>
  <c r="Q986" i="18"/>
  <c r="R985" i="18"/>
  <c r="S985" i="18"/>
  <c r="Q985" i="18"/>
  <c r="R984" i="18"/>
  <c r="S984" i="18"/>
  <c r="Q984" i="18"/>
  <c r="R983" i="18"/>
  <c r="S983" i="18"/>
  <c r="Q983" i="18"/>
  <c r="R982" i="18"/>
  <c r="S982" i="18"/>
  <c r="Q982" i="18"/>
  <c r="R981" i="18"/>
  <c r="S981" i="18"/>
  <c r="Q981" i="18"/>
  <c r="R980" i="18"/>
  <c r="S980" i="18"/>
  <c r="Q980" i="18"/>
  <c r="R979" i="18"/>
  <c r="S979" i="18"/>
  <c r="Q979" i="18"/>
  <c r="R978" i="18"/>
  <c r="S978" i="18"/>
  <c r="Q978" i="18"/>
  <c r="R977" i="18"/>
  <c r="S977" i="18"/>
  <c r="Q977" i="18"/>
  <c r="R976" i="18"/>
  <c r="S976" i="18"/>
  <c r="Q976" i="18"/>
  <c r="R975" i="18"/>
  <c r="S975" i="18"/>
  <c r="Q975" i="18"/>
  <c r="R974" i="18"/>
  <c r="S974" i="18"/>
  <c r="Q974" i="18"/>
  <c r="R973" i="18"/>
  <c r="S973" i="18"/>
  <c r="Q973" i="18"/>
  <c r="R972" i="18"/>
  <c r="S972" i="18"/>
  <c r="Q972" i="18"/>
  <c r="R971" i="18"/>
  <c r="S971" i="18"/>
  <c r="Q971" i="18"/>
  <c r="R970" i="18"/>
  <c r="S970" i="18"/>
  <c r="Q970" i="18"/>
  <c r="R969" i="18"/>
  <c r="S969" i="18"/>
  <c r="Q969" i="18"/>
  <c r="R968" i="18"/>
  <c r="S968" i="18"/>
  <c r="Q968" i="18"/>
  <c r="R967" i="18"/>
  <c r="S967" i="18"/>
  <c r="Q967" i="18"/>
  <c r="R966" i="18"/>
  <c r="S966" i="18"/>
  <c r="Q966" i="18"/>
  <c r="R965" i="18"/>
  <c r="S965" i="18"/>
  <c r="Q965" i="18"/>
  <c r="R964" i="18"/>
  <c r="S964" i="18"/>
  <c r="Q964" i="18"/>
  <c r="R963" i="18"/>
  <c r="S963" i="18"/>
  <c r="Q963" i="18"/>
  <c r="R962" i="18"/>
  <c r="S962" i="18"/>
  <c r="Q962" i="18"/>
  <c r="R961" i="18"/>
  <c r="S961" i="18"/>
  <c r="Q961" i="18"/>
  <c r="R960" i="18"/>
  <c r="S960" i="18"/>
  <c r="Q960" i="18"/>
  <c r="R959" i="18"/>
  <c r="S959" i="18"/>
  <c r="Q959" i="18"/>
  <c r="R958" i="18"/>
  <c r="S958" i="18"/>
  <c r="Q958" i="18"/>
  <c r="R957" i="18"/>
  <c r="S957" i="18"/>
  <c r="Q957" i="18"/>
  <c r="R956" i="18"/>
  <c r="S956" i="18"/>
  <c r="Q956" i="18"/>
  <c r="R955" i="18"/>
  <c r="S955" i="18"/>
  <c r="Q955" i="18"/>
  <c r="R954" i="18"/>
  <c r="S954" i="18"/>
  <c r="Q954" i="18"/>
  <c r="R953" i="18"/>
  <c r="S953" i="18"/>
  <c r="Q953" i="18"/>
  <c r="R952" i="18"/>
  <c r="S952" i="18"/>
  <c r="Q952" i="18"/>
  <c r="R951" i="18"/>
  <c r="S951" i="18"/>
  <c r="Q951" i="18"/>
  <c r="R950" i="18"/>
  <c r="S950" i="18"/>
  <c r="Q950" i="18"/>
  <c r="R949" i="18"/>
  <c r="S949" i="18"/>
  <c r="Q949" i="18"/>
  <c r="R948" i="18"/>
  <c r="S948" i="18"/>
  <c r="Q948" i="18"/>
  <c r="R947" i="18"/>
  <c r="S947" i="18"/>
  <c r="Q947" i="18"/>
  <c r="R946" i="18"/>
  <c r="S946" i="18"/>
  <c r="Q946" i="18"/>
  <c r="R945" i="18"/>
  <c r="S945" i="18"/>
  <c r="Q945" i="18"/>
  <c r="R944" i="18"/>
  <c r="S944" i="18"/>
  <c r="Q944" i="18"/>
  <c r="R943" i="18"/>
  <c r="S943" i="18"/>
  <c r="Q943" i="18"/>
  <c r="R942" i="18"/>
  <c r="S942" i="18"/>
  <c r="Q942" i="18"/>
  <c r="R941" i="18"/>
  <c r="S941" i="18"/>
  <c r="Q941" i="18"/>
  <c r="R940" i="18"/>
  <c r="S940" i="18"/>
  <c r="Q940" i="18"/>
  <c r="R939" i="18"/>
  <c r="S939" i="18"/>
  <c r="Q939" i="18"/>
  <c r="R938" i="18"/>
  <c r="S938" i="18"/>
  <c r="Q938" i="18"/>
  <c r="R937" i="18"/>
  <c r="S937" i="18"/>
  <c r="Q937" i="18"/>
  <c r="R936" i="18"/>
  <c r="S936" i="18"/>
  <c r="Q936" i="18"/>
  <c r="R935" i="18"/>
  <c r="S935" i="18"/>
  <c r="Q935" i="18"/>
  <c r="R934" i="18"/>
  <c r="S934" i="18"/>
  <c r="Q934" i="18"/>
  <c r="R933" i="18"/>
  <c r="S933" i="18"/>
  <c r="Q933" i="18"/>
  <c r="R932" i="18"/>
  <c r="S932" i="18"/>
  <c r="Q932" i="18"/>
  <c r="R931" i="18"/>
  <c r="S931" i="18"/>
  <c r="Q931" i="18"/>
  <c r="R930" i="18"/>
  <c r="S930" i="18"/>
  <c r="Q930" i="18"/>
  <c r="R929" i="18"/>
  <c r="S929" i="18"/>
  <c r="Q929" i="18"/>
  <c r="R928" i="18"/>
  <c r="S928" i="18"/>
  <c r="Q928" i="18"/>
  <c r="R927" i="18"/>
  <c r="S927" i="18"/>
  <c r="Q927" i="18"/>
  <c r="R926" i="18"/>
  <c r="S926" i="18"/>
  <c r="Q926" i="18"/>
  <c r="R925" i="18"/>
  <c r="S925" i="18"/>
  <c r="Q925" i="18"/>
  <c r="R924" i="18"/>
  <c r="S924" i="18"/>
  <c r="Q924" i="18"/>
  <c r="R923" i="18"/>
  <c r="S923" i="18"/>
  <c r="Q923" i="18"/>
  <c r="R922" i="18"/>
  <c r="S922" i="18"/>
  <c r="Q922" i="18"/>
  <c r="R921" i="18"/>
  <c r="S921" i="18"/>
  <c r="Q921" i="18"/>
  <c r="R920" i="18"/>
  <c r="S920" i="18"/>
  <c r="Q920" i="18"/>
  <c r="R919" i="18"/>
  <c r="S919" i="18"/>
  <c r="Q919" i="18"/>
  <c r="R918" i="18"/>
  <c r="S918" i="18"/>
  <c r="Q918" i="18"/>
  <c r="R917" i="18"/>
  <c r="S917" i="18"/>
  <c r="Q917" i="18"/>
  <c r="R916" i="18"/>
  <c r="S916" i="18"/>
  <c r="Q916" i="18"/>
  <c r="R915" i="18"/>
  <c r="S915" i="18"/>
  <c r="Q915" i="18"/>
  <c r="R914" i="18"/>
  <c r="S914" i="18"/>
  <c r="Q914" i="18"/>
  <c r="R913" i="18"/>
  <c r="S913" i="18"/>
  <c r="Q913" i="18"/>
  <c r="R912" i="18"/>
  <c r="S912" i="18"/>
  <c r="Q912" i="18"/>
  <c r="R911" i="18"/>
  <c r="S911" i="18"/>
  <c r="Q911" i="18"/>
  <c r="R910" i="18"/>
  <c r="S910" i="18"/>
  <c r="Q910" i="18"/>
  <c r="R909" i="18"/>
  <c r="S909" i="18"/>
  <c r="Q909" i="18"/>
  <c r="R908" i="18"/>
  <c r="S908" i="18"/>
  <c r="Q908" i="18"/>
  <c r="R907" i="18"/>
  <c r="S907" i="18"/>
  <c r="Q907" i="18"/>
  <c r="R906" i="18"/>
  <c r="S906" i="18"/>
  <c r="Q906" i="18"/>
  <c r="R905" i="18"/>
  <c r="S905" i="18"/>
  <c r="Q905" i="18"/>
  <c r="R904" i="18"/>
  <c r="S904" i="18"/>
  <c r="Q904" i="18"/>
  <c r="R903" i="18"/>
  <c r="S903" i="18"/>
  <c r="Q903" i="18"/>
  <c r="R902" i="18"/>
  <c r="S902" i="18"/>
  <c r="Q902" i="18"/>
  <c r="R901" i="18"/>
  <c r="S901" i="18"/>
  <c r="Q901" i="18"/>
  <c r="R900" i="18"/>
  <c r="S900" i="18"/>
  <c r="Q900" i="18"/>
  <c r="R899" i="18"/>
  <c r="S899" i="18"/>
  <c r="Q899" i="18"/>
  <c r="R898" i="18"/>
  <c r="S898" i="18"/>
  <c r="Q898" i="18"/>
  <c r="R897" i="18"/>
  <c r="S897" i="18"/>
  <c r="Q897" i="18"/>
  <c r="R896" i="18"/>
  <c r="S896" i="18"/>
  <c r="Q896" i="18"/>
  <c r="R895" i="18"/>
  <c r="S895" i="18"/>
  <c r="Q895" i="18"/>
  <c r="R894" i="18"/>
  <c r="S894" i="18"/>
  <c r="Q894" i="18"/>
  <c r="R893" i="18"/>
  <c r="S893" i="18"/>
  <c r="Q893" i="18"/>
  <c r="R892" i="18"/>
  <c r="S892" i="18"/>
  <c r="Q892" i="18"/>
  <c r="R891" i="18"/>
  <c r="S891" i="18"/>
  <c r="Q891" i="18"/>
  <c r="R890" i="18"/>
  <c r="S890" i="18"/>
  <c r="Q890" i="18"/>
  <c r="R889" i="18"/>
  <c r="S889" i="18"/>
  <c r="Q889" i="18"/>
  <c r="R888" i="18"/>
  <c r="S888" i="18"/>
  <c r="Q888" i="18"/>
  <c r="R887" i="18"/>
  <c r="S887" i="18"/>
  <c r="Q887" i="18"/>
  <c r="R886" i="18"/>
  <c r="S886" i="18"/>
  <c r="Q886" i="18"/>
  <c r="R885" i="18"/>
  <c r="S885" i="18"/>
  <c r="Q885" i="18"/>
  <c r="R884" i="18"/>
  <c r="S884" i="18"/>
  <c r="Q884" i="18"/>
  <c r="R883" i="18"/>
  <c r="S883" i="18"/>
  <c r="Q883" i="18"/>
  <c r="R882" i="18"/>
  <c r="S882" i="18"/>
  <c r="Q882" i="18"/>
  <c r="R881" i="18"/>
  <c r="S881" i="18"/>
  <c r="Q881" i="18"/>
  <c r="R880" i="18"/>
  <c r="S880" i="18"/>
  <c r="Q880" i="18"/>
  <c r="R879" i="18"/>
  <c r="S879" i="18"/>
  <c r="Q879" i="18"/>
  <c r="R878" i="18"/>
  <c r="S878" i="18"/>
  <c r="Q878" i="18"/>
  <c r="R877" i="18"/>
  <c r="S877" i="18"/>
  <c r="Q877" i="18"/>
  <c r="R876" i="18"/>
  <c r="S876" i="18"/>
  <c r="Q876" i="18"/>
  <c r="R875" i="18"/>
  <c r="S875" i="18"/>
  <c r="Q875" i="18"/>
  <c r="R874" i="18"/>
  <c r="S874" i="18"/>
  <c r="Q874" i="18"/>
  <c r="R873" i="18"/>
  <c r="S873" i="18"/>
  <c r="Q873" i="18"/>
  <c r="R872" i="18"/>
  <c r="S872" i="18"/>
  <c r="Q872" i="18"/>
  <c r="R871" i="18"/>
  <c r="S871" i="18"/>
  <c r="Q871" i="18"/>
  <c r="R870" i="18"/>
  <c r="S870" i="18"/>
  <c r="Q870" i="18"/>
  <c r="R869" i="18"/>
  <c r="S869" i="18"/>
  <c r="Q869" i="18"/>
  <c r="R868" i="18"/>
  <c r="S868" i="18"/>
  <c r="Q868" i="18"/>
  <c r="R867" i="18"/>
  <c r="S867" i="18"/>
  <c r="Q867" i="18"/>
  <c r="R866" i="18"/>
  <c r="S866" i="18"/>
  <c r="Q866" i="18"/>
  <c r="R865" i="18"/>
  <c r="S865" i="18"/>
  <c r="Q865" i="18"/>
  <c r="R864" i="18"/>
  <c r="S864" i="18"/>
  <c r="Q864" i="18"/>
  <c r="R863" i="18"/>
  <c r="S863" i="18"/>
  <c r="Q863" i="18"/>
  <c r="R862" i="18"/>
  <c r="S862" i="18"/>
  <c r="Q862" i="18"/>
  <c r="R861" i="18"/>
  <c r="S861" i="18"/>
  <c r="Q861" i="18"/>
  <c r="R860" i="18"/>
  <c r="S860" i="18"/>
  <c r="Q860" i="18"/>
  <c r="R859" i="18"/>
  <c r="S859" i="18"/>
  <c r="Q859" i="18"/>
  <c r="R858" i="18"/>
  <c r="S858" i="18"/>
  <c r="Q858" i="18"/>
  <c r="R857" i="18"/>
  <c r="S857" i="18"/>
  <c r="Q857" i="18"/>
  <c r="R856" i="18"/>
  <c r="S856" i="18"/>
  <c r="Q856" i="18"/>
  <c r="R855" i="18"/>
  <c r="S855" i="18"/>
  <c r="Q855" i="18"/>
  <c r="R854" i="18"/>
  <c r="S854" i="18"/>
  <c r="Q854" i="18"/>
  <c r="R853" i="18"/>
  <c r="S853" i="18"/>
  <c r="Q853" i="18"/>
  <c r="R852" i="18"/>
  <c r="S852" i="18"/>
  <c r="Q852" i="18"/>
  <c r="R851" i="18"/>
  <c r="S851" i="18"/>
  <c r="Q851" i="18"/>
  <c r="R850" i="18"/>
  <c r="S850" i="18"/>
  <c r="Q850" i="18"/>
  <c r="R849" i="18"/>
  <c r="S849" i="18"/>
  <c r="Q849" i="18"/>
  <c r="R848" i="18"/>
  <c r="S848" i="18"/>
  <c r="Q848" i="18"/>
  <c r="R847" i="18"/>
  <c r="S847" i="18"/>
  <c r="Q847" i="18"/>
  <c r="R846" i="18"/>
  <c r="S846" i="18"/>
  <c r="Q846" i="18"/>
  <c r="R845" i="18"/>
  <c r="S845" i="18"/>
  <c r="Q845" i="18"/>
  <c r="R844" i="18"/>
  <c r="S844" i="18"/>
  <c r="Q844" i="18"/>
  <c r="R843" i="18"/>
  <c r="S843" i="18"/>
  <c r="Q843" i="18"/>
  <c r="R842" i="18"/>
  <c r="S842" i="18"/>
  <c r="Q842" i="18"/>
  <c r="R841" i="18"/>
  <c r="S841" i="18"/>
  <c r="Q841" i="18"/>
  <c r="R840" i="18"/>
  <c r="S840" i="18"/>
  <c r="Q840" i="18"/>
  <c r="R839" i="18"/>
  <c r="S839" i="18"/>
  <c r="Q839" i="18"/>
  <c r="R838" i="18"/>
  <c r="S838" i="18"/>
  <c r="Q838" i="18"/>
  <c r="R837" i="18"/>
  <c r="S837" i="18"/>
  <c r="Q837" i="18"/>
  <c r="R836" i="18"/>
  <c r="S836" i="18"/>
  <c r="Q836" i="18"/>
  <c r="R835" i="18"/>
  <c r="S835" i="18"/>
  <c r="Q835" i="18"/>
  <c r="R834" i="18"/>
  <c r="S834" i="18"/>
  <c r="Q834" i="18"/>
  <c r="R833" i="18"/>
  <c r="S833" i="18"/>
  <c r="Q833" i="18"/>
  <c r="R832" i="18"/>
  <c r="S832" i="18"/>
  <c r="Q832" i="18"/>
  <c r="R831" i="18"/>
  <c r="S831" i="18"/>
  <c r="Q831" i="18"/>
  <c r="R830" i="18"/>
  <c r="S830" i="18"/>
  <c r="Q830" i="18"/>
  <c r="R829" i="18"/>
  <c r="S829" i="18"/>
  <c r="Q829" i="18"/>
  <c r="R828" i="18"/>
  <c r="S828" i="18"/>
  <c r="Q828" i="18"/>
  <c r="R827" i="18"/>
  <c r="S827" i="18"/>
  <c r="Q827" i="18"/>
  <c r="R826" i="18"/>
  <c r="S826" i="18"/>
  <c r="Q826" i="18"/>
  <c r="R825" i="18"/>
  <c r="S825" i="18"/>
  <c r="Q825" i="18"/>
  <c r="R824" i="18"/>
  <c r="S824" i="18"/>
  <c r="Q824" i="18"/>
  <c r="R823" i="18"/>
  <c r="S823" i="18"/>
  <c r="Q823" i="18"/>
  <c r="R822" i="18"/>
  <c r="S822" i="18"/>
  <c r="Q822" i="18"/>
  <c r="R821" i="18"/>
  <c r="S821" i="18"/>
  <c r="Q821" i="18"/>
  <c r="R820" i="18"/>
  <c r="S820" i="18"/>
  <c r="Q820" i="18"/>
  <c r="R819" i="18"/>
  <c r="S819" i="18"/>
  <c r="Q819" i="18"/>
  <c r="R818" i="18"/>
  <c r="S818" i="18"/>
  <c r="Q818" i="18"/>
  <c r="R817" i="18"/>
  <c r="S817" i="18"/>
  <c r="Q817" i="18"/>
  <c r="R816" i="18"/>
  <c r="S816" i="18"/>
  <c r="Q816" i="18"/>
  <c r="R815" i="18"/>
  <c r="S815" i="18"/>
  <c r="Q815" i="18"/>
  <c r="R814" i="18"/>
  <c r="S814" i="18"/>
  <c r="Q814" i="18"/>
  <c r="R813" i="18"/>
  <c r="S813" i="18"/>
  <c r="Q813" i="18"/>
  <c r="R812" i="18"/>
  <c r="S812" i="18"/>
  <c r="Q812" i="18"/>
  <c r="R811" i="18"/>
  <c r="S811" i="18"/>
  <c r="Q811" i="18"/>
  <c r="R810" i="18"/>
  <c r="S810" i="18"/>
  <c r="Q810" i="18"/>
  <c r="R809" i="18"/>
  <c r="S809" i="18"/>
  <c r="Q809" i="18"/>
  <c r="R808" i="18"/>
  <c r="S808" i="18"/>
  <c r="Q808" i="18"/>
  <c r="R807" i="18"/>
  <c r="S807" i="18"/>
  <c r="Q807" i="18"/>
  <c r="R806" i="18"/>
  <c r="S806" i="18"/>
  <c r="Q806" i="18"/>
  <c r="R805" i="18"/>
  <c r="S805" i="18"/>
  <c r="Q805" i="18"/>
  <c r="R804" i="18"/>
  <c r="S804" i="18"/>
  <c r="Q804" i="18"/>
  <c r="R803" i="18"/>
  <c r="S803" i="18"/>
  <c r="Q803" i="18"/>
  <c r="R802" i="18"/>
  <c r="S802" i="18"/>
  <c r="Q802" i="18"/>
  <c r="R801" i="18"/>
  <c r="S801" i="18"/>
  <c r="Q801" i="18"/>
  <c r="R800" i="18"/>
  <c r="S800" i="18"/>
  <c r="Q800" i="18"/>
  <c r="R799" i="18"/>
  <c r="S799" i="18"/>
  <c r="Q799" i="18"/>
  <c r="R798" i="18"/>
  <c r="S798" i="18"/>
  <c r="Q798" i="18"/>
  <c r="R797" i="18"/>
  <c r="S797" i="18"/>
  <c r="Q797" i="18"/>
  <c r="R796" i="18"/>
  <c r="S796" i="18"/>
  <c r="Q796" i="18"/>
  <c r="R795" i="18"/>
  <c r="S795" i="18"/>
  <c r="Q795" i="18"/>
  <c r="R794" i="18"/>
  <c r="S794" i="18"/>
  <c r="Q794" i="18"/>
  <c r="R793" i="18"/>
  <c r="S793" i="18"/>
  <c r="Q793" i="18"/>
  <c r="R792" i="18"/>
  <c r="S792" i="18"/>
  <c r="Q792" i="18"/>
  <c r="R791" i="18"/>
  <c r="S791" i="18"/>
  <c r="Q791" i="18"/>
  <c r="R790" i="18"/>
  <c r="S790" i="18"/>
  <c r="Q790" i="18"/>
  <c r="R789" i="18"/>
  <c r="S789" i="18"/>
  <c r="Q789" i="18"/>
  <c r="R788" i="18"/>
  <c r="S788" i="18"/>
  <c r="Q788" i="18"/>
  <c r="R787" i="18"/>
  <c r="S787" i="18"/>
  <c r="Q787" i="18"/>
  <c r="R786" i="18"/>
  <c r="S786" i="18"/>
  <c r="Q786" i="18"/>
  <c r="R785" i="18"/>
  <c r="S785" i="18"/>
  <c r="Q785" i="18"/>
  <c r="R784" i="18"/>
  <c r="S784" i="18"/>
  <c r="Q784" i="18"/>
  <c r="R783" i="18"/>
  <c r="S783" i="18"/>
  <c r="Q783" i="18"/>
  <c r="R782" i="18"/>
  <c r="S782" i="18"/>
  <c r="Q782" i="18"/>
  <c r="R781" i="18"/>
  <c r="S781" i="18"/>
  <c r="Q781" i="18"/>
  <c r="R780" i="18"/>
  <c r="S780" i="18"/>
  <c r="Q780" i="18"/>
  <c r="R779" i="18"/>
  <c r="S779" i="18"/>
  <c r="Q779" i="18"/>
  <c r="R778" i="18"/>
  <c r="S778" i="18"/>
  <c r="Q778" i="18"/>
  <c r="R777" i="18"/>
  <c r="S777" i="18"/>
  <c r="Q777" i="18"/>
  <c r="R776" i="18"/>
  <c r="S776" i="18"/>
  <c r="Q776" i="18"/>
  <c r="R775" i="18"/>
  <c r="S775" i="18"/>
  <c r="Q775" i="18"/>
  <c r="R774" i="18"/>
  <c r="S774" i="18"/>
  <c r="Q774" i="18"/>
  <c r="R773" i="18"/>
  <c r="S773" i="18"/>
  <c r="Q773" i="18"/>
  <c r="R772" i="18"/>
  <c r="S772" i="18"/>
  <c r="Q772" i="18"/>
  <c r="R771" i="18"/>
  <c r="S771" i="18"/>
  <c r="Q771" i="18"/>
  <c r="R770" i="18"/>
  <c r="S770" i="18"/>
  <c r="Q770" i="18"/>
  <c r="R769" i="18"/>
  <c r="S769" i="18"/>
  <c r="Q769" i="18"/>
  <c r="R768" i="18"/>
  <c r="S768" i="18"/>
  <c r="Q768" i="18"/>
  <c r="R767" i="18"/>
  <c r="S767" i="18"/>
  <c r="Q767" i="18"/>
  <c r="R766" i="18"/>
  <c r="S766" i="18"/>
  <c r="Q766" i="18"/>
  <c r="R765" i="18"/>
  <c r="S765" i="18"/>
  <c r="Q765" i="18"/>
  <c r="R764" i="18"/>
  <c r="S764" i="18"/>
  <c r="Q764" i="18"/>
  <c r="R763" i="18"/>
  <c r="S763" i="18"/>
  <c r="Q763" i="18"/>
  <c r="R762" i="18"/>
  <c r="S762" i="18"/>
  <c r="Q762" i="18"/>
  <c r="R761" i="18"/>
  <c r="S761" i="18"/>
  <c r="Q761" i="18"/>
  <c r="R760" i="18"/>
  <c r="S760" i="18"/>
  <c r="Q760" i="18"/>
  <c r="R759" i="18"/>
  <c r="S759" i="18"/>
  <c r="Q759" i="18"/>
  <c r="R758" i="18"/>
  <c r="S758" i="18"/>
  <c r="Q758" i="18"/>
  <c r="R757" i="18"/>
  <c r="S757" i="18"/>
  <c r="Q757" i="18"/>
  <c r="R756" i="18"/>
  <c r="S756" i="18"/>
  <c r="Q756" i="18"/>
  <c r="R755" i="18"/>
  <c r="S755" i="18"/>
  <c r="Q755" i="18"/>
  <c r="R754" i="18"/>
  <c r="S754" i="18"/>
  <c r="Q754" i="18"/>
  <c r="R753" i="18"/>
  <c r="S753" i="18"/>
  <c r="Q753" i="18"/>
  <c r="R752" i="18"/>
  <c r="S752" i="18"/>
  <c r="Q752" i="18"/>
  <c r="R751" i="18"/>
  <c r="S751" i="18"/>
  <c r="Q751" i="18"/>
  <c r="R750" i="18"/>
  <c r="S750" i="18"/>
  <c r="Q750" i="18"/>
  <c r="R749" i="18"/>
  <c r="S749" i="18"/>
  <c r="Q749" i="18"/>
  <c r="R748" i="18"/>
  <c r="S748" i="18"/>
  <c r="Q748" i="18"/>
  <c r="R747" i="18"/>
  <c r="S747" i="18"/>
  <c r="Q747" i="18"/>
  <c r="R746" i="18"/>
  <c r="S746" i="18"/>
  <c r="Q746" i="18"/>
  <c r="R745" i="18"/>
  <c r="S745" i="18"/>
  <c r="Q745" i="18"/>
  <c r="R744" i="18"/>
  <c r="S744" i="18"/>
  <c r="Q744" i="18"/>
  <c r="R743" i="18"/>
  <c r="S743" i="18"/>
  <c r="Q743" i="18"/>
  <c r="R742" i="18"/>
  <c r="S742" i="18"/>
  <c r="Q742" i="18"/>
  <c r="R741" i="18"/>
  <c r="S741" i="18"/>
  <c r="Q741" i="18"/>
  <c r="R740" i="18"/>
  <c r="S740" i="18"/>
  <c r="Q740" i="18"/>
  <c r="R739" i="18"/>
  <c r="S739" i="18"/>
  <c r="Q739" i="18"/>
  <c r="R738" i="18"/>
  <c r="S738" i="18"/>
  <c r="Q738" i="18"/>
  <c r="R737" i="18"/>
  <c r="S737" i="18"/>
  <c r="Q737" i="18"/>
  <c r="R736" i="18"/>
  <c r="S736" i="18"/>
  <c r="Q736" i="18"/>
  <c r="R735" i="18"/>
  <c r="S735" i="18"/>
  <c r="Q735" i="18"/>
  <c r="R734" i="18"/>
  <c r="S734" i="18"/>
  <c r="Q734" i="18"/>
  <c r="R733" i="18"/>
  <c r="S733" i="18"/>
  <c r="Q733" i="18"/>
  <c r="R732" i="18"/>
  <c r="S732" i="18"/>
  <c r="Q732" i="18"/>
  <c r="R731" i="18"/>
  <c r="S731" i="18"/>
  <c r="Q731" i="18"/>
  <c r="R730" i="18"/>
  <c r="S730" i="18"/>
  <c r="Q730" i="18"/>
  <c r="R729" i="18"/>
  <c r="S729" i="18"/>
  <c r="Q729" i="18"/>
  <c r="R728" i="18"/>
  <c r="S728" i="18"/>
  <c r="Q728" i="18"/>
  <c r="R727" i="18"/>
  <c r="S727" i="18"/>
  <c r="Q727" i="18"/>
  <c r="R726" i="18"/>
  <c r="S726" i="18"/>
  <c r="Q726" i="18"/>
  <c r="R725" i="18"/>
  <c r="S725" i="18"/>
  <c r="Q725" i="18"/>
  <c r="R724" i="18"/>
  <c r="S724" i="18"/>
  <c r="Q724" i="18"/>
  <c r="R723" i="18"/>
  <c r="S723" i="18"/>
  <c r="Q723" i="18"/>
  <c r="R722" i="18"/>
  <c r="S722" i="18"/>
  <c r="Q722" i="18"/>
  <c r="R721" i="18"/>
  <c r="S721" i="18"/>
  <c r="Q721" i="18"/>
  <c r="R720" i="18"/>
  <c r="S720" i="18"/>
  <c r="Q720" i="18"/>
  <c r="R719" i="18"/>
  <c r="S719" i="18"/>
  <c r="Q719" i="18"/>
  <c r="R718" i="18"/>
  <c r="S718" i="18"/>
  <c r="Q718" i="18"/>
  <c r="R717" i="18"/>
  <c r="S717" i="18"/>
  <c r="Q717" i="18"/>
  <c r="R716" i="18"/>
  <c r="S716" i="18"/>
  <c r="Q716" i="18"/>
  <c r="R715" i="18"/>
  <c r="S715" i="18"/>
  <c r="Q715" i="18"/>
  <c r="R714" i="18"/>
  <c r="S714" i="18"/>
  <c r="Q714" i="18"/>
  <c r="R713" i="18"/>
  <c r="S713" i="18"/>
  <c r="Q713" i="18"/>
  <c r="R712" i="18"/>
  <c r="S712" i="18"/>
  <c r="Q712" i="18"/>
  <c r="R711" i="18"/>
  <c r="S711" i="18"/>
  <c r="Q711" i="18"/>
  <c r="R710" i="18"/>
  <c r="S710" i="18"/>
  <c r="Q710" i="18"/>
  <c r="R709" i="18"/>
  <c r="S709" i="18"/>
  <c r="Q709" i="18"/>
  <c r="R708" i="18"/>
  <c r="S708" i="18"/>
  <c r="Q708" i="18"/>
  <c r="R707" i="18"/>
  <c r="S707" i="18"/>
  <c r="Q707" i="18"/>
  <c r="R706" i="18"/>
  <c r="S706" i="18"/>
  <c r="Q706" i="18"/>
  <c r="R705" i="18"/>
  <c r="S705" i="18"/>
  <c r="Q705" i="18"/>
  <c r="R704" i="18"/>
  <c r="S704" i="18"/>
  <c r="Q704" i="18"/>
  <c r="R703" i="18"/>
  <c r="S703" i="18"/>
  <c r="Q703" i="18"/>
  <c r="R702" i="18"/>
  <c r="S702" i="18"/>
  <c r="Q702" i="18"/>
  <c r="R701" i="18"/>
  <c r="S701" i="18"/>
  <c r="Q701" i="18"/>
  <c r="R700" i="18"/>
  <c r="S700" i="18"/>
  <c r="Q700" i="18"/>
  <c r="R699" i="18"/>
  <c r="S699" i="18"/>
  <c r="Q699" i="18"/>
  <c r="R698" i="18"/>
  <c r="S698" i="18"/>
  <c r="Q698" i="18"/>
  <c r="R697" i="18"/>
  <c r="S697" i="18"/>
  <c r="Q697" i="18"/>
  <c r="R696" i="18"/>
  <c r="S696" i="18"/>
  <c r="Q696" i="18"/>
  <c r="R695" i="18"/>
  <c r="S695" i="18"/>
  <c r="Q695" i="18"/>
  <c r="R694" i="18"/>
  <c r="S694" i="18"/>
  <c r="Q694" i="18"/>
  <c r="R693" i="18"/>
  <c r="S693" i="18"/>
  <c r="Q693" i="18"/>
  <c r="R692" i="18"/>
  <c r="S692" i="18"/>
  <c r="Q692" i="18"/>
  <c r="R691" i="18"/>
  <c r="S691" i="18"/>
  <c r="Q691" i="18"/>
  <c r="R690" i="18"/>
  <c r="S690" i="18"/>
  <c r="Q690" i="18"/>
  <c r="R689" i="18"/>
  <c r="S689" i="18"/>
  <c r="Q689" i="18"/>
  <c r="R688" i="18"/>
  <c r="S688" i="18"/>
  <c r="Q688" i="18"/>
  <c r="R687" i="18"/>
  <c r="S687" i="18"/>
  <c r="Q687" i="18"/>
  <c r="R686" i="18"/>
  <c r="S686" i="18"/>
  <c r="Q686" i="18"/>
  <c r="R685" i="18"/>
  <c r="S685" i="18"/>
  <c r="Q685" i="18"/>
  <c r="R684" i="18"/>
  <c r="S684" i="18"/>
  <c r="Q684" i="18"/>
  <c r="R683" i="18"/>
  <c r="S683" i="18"/>
  <c r="Q683" i="18"/>
  <c r="R682" i="18"/>
  <c r="S682" i="18"/>
  <c r="Q682" i="18"/>
  <c r="R681" i="18"/>
  <c r="S681" i="18"/>
  <c r="Q681" i="18"/>
  <c r="R680" i="18"/>
  <c r="S680" i="18"/>
  <c r="Q680" i="18"/>
  <c r="R679" i="18"/>
  <c r="S679" i="18"/>
  <c r="Q679" i="18"/>
  <c r="R678" i="18"/>
  <c r="S678" i="18"/>
  <c r="Q678" i="18"/>
  <c r="R677" i="18"/>
  <c r="S677" i="18"/>
  <c r="Q677" i="18"/>
  <c r="R676" i="18"/>
  <c r="S676" i="18"/>
  <c r="Q676" i="18"/>
  <c r="R675" i="18"/>
  <c r="S675" i="18"/>
  <c r="Q675" i="18"/>
  <c r="R674" i="18"/>
  <c r="S674" i="18"/>
  <c r="Q674" i="18"/>
  <c r="R673" i="18"/>
  <c r="S673" i="18"/>
  <c r="Q673" i="18"/>
  <c r="R672" i="18"/>
  <c r="S672" i="18"/>
  <c r="Q672" i="18"/>
  <c r="R671" i="18"/>
  <c r="S671" i="18"/>
  <c r="Q671" i="18"/>
  <c r="R670" i="18"/>
  <c r="S670" i="18"/>
  <c r="Q670" i="18"/>
  <c r="R669" i="18"/>
  <c r="S669" i="18"/>
  <c r="Q669" i="18"/>
  <c r="R668" i="18"/>
  <c r="S668" i="18"/>
  <c r="Q668" i="18"/>
  <c r="R667" i="18"/>
  <c r="S667" i="18"/>
  <c r="Q667" i="18"/>
  <c r="R666" i="18"/>
  <c r="S666" i="18"/>
  <c r="Q666" i="18"/>
  <c r="R665" i="18"/>
  <c r="S665" i="18"/>
  <c r="Q665" i="18"/>
  <c r="R664" i="18"/>
  <c r="S664" i="18"/>
  <c r="Q664" i="18"/>
  <c r="R663" i="18"/>
  <c r="S663" i="18"/>
  <c r="Q663" i="18"/>
  <c r="R662" i="18"/>
  <c r="S662" i="18"/>
  <c r="Q662" i="18"/>
  <c r="R661" i="18"/>
  <c r="S661" i="18"/>
  <c r="Q661" i="18"/>
  <c r="R660" i="18"/>
  <c r="S660" i="18"/>
  <c r="Q660" i="18"/>
  <c r="R659" i="18"/>
  <c r="S659" i="18"/>
  <c r="Q659" i="18"/>
  <c r="R658" i="18"/>
  <c r="S658" i="18"/>
  <c r="Q658" i="18"/>
  <c r="R657" i="18"/>
  <c r="S657" i="18"/>
  <c r="Q657" i="18"/>
  <c r="R656" i="18"/>
  <c r="S656" i="18"/>
  <c r="Q656" i="18"/>
  <c r="R655" i="18"/>
  <c r="S655" i="18"/>
  <c r="Q655" i="18"/>
  <c r="R654" i="18"/>
  <c r="S654" i="18"/>
  <c r="Q654" i="18"/>
  <c r="R653" i="18"/>
  <c r="S653" i="18"/>
  <c r="Q653" i="18"/>
  <c r="R652" i="18"/>
  <c r="S652" i="18"/>
  <c r="Q652" i="18"/>
  <c r="R651" i="18"/>
  <c r="S651" i="18"/>
  <c r="Q651" i="18"/>
  <c r="R650" i="18"/>
  <c r="S650" i="18"/>
  <c r="Q650" i="18"/>
  <c r="R649" i="18"/>
  <c r="S649" i="18"/>
  <c r="Q649" i="18"/>
  <c r="R648" i="18"/>
  <c r="S648" i="18"/>
  <c r="Q648" i="18"/>
  <c r="R647" i="18"/>
  <c r="S647" i="18"/>
  <c r="Q647" i="18"/>
  <c r="R646" i="18"/>
  <c r="S646" i="18"/>
  <c r="Q646" i="18"/>
  <c r="R645" i="18"/>
  <c r="S645" i="18"/>
  <c r="Q645" i="18"/>
  <c r="R644" i="18"/>
  <c r="S644" i="18"/>
  <c r="Q644" i="18"/>
  <c r="R643" i="18"/>
  <c r="S643" i="18"/>
  <c r="Q643" i="18"/>
  <c r="R642" i="18"/>
  <c r="S642" i="18"/>
  <c r="Q642" i="18"/>
  <c r="R641" i="18"/>
  <c r="S641" i="18"/>
  <c r="Q641" i="18"/>
  <c r="R640" i="18"/>
  <c r="S640" i="18"/>
  <c r="Q640" i="18"/>
  <c r="R639" i="18"/>
  <c r="S639" i="18"/>
  <c r="Q639" i="18"/>
  <c r="R638" i="18"/>
  <c r="S638" i="18"/>
  <c r="Q638" i="18"/>
  <c r="R637" i="18"/>
  <c r="S637" i="18"/>
  <c r="Q637" i="18"/>
  <c r="R636" i="18"/>
  <c r="S636" i="18"/>
  <c r="Q636" i="18"/>
  <c r="R635" i="18"/>
  <c r="S635" i="18"/>
  <c r="Q635" i="18"/>
  <c r="R634" i="18"/>
  <c r="S634" i="18"/>
  <c r="Q634" i="18"/>
  <c r="R633" i="18"/>
  <c r="S633" i="18"/>
  <c r="Q633" i="18"/>
  <c r="R632" i="18"/>
  <c r="S632" i="18"/>
  <c r="Q632" i="18"/>
  <c r="R631" i="18"/>
  <c r="S631" i="18"/>
  <c r="Q631" i="18"/>
  <c r="R630" i="18"/>
  <c r="S630" i="18"/>
  <c r="Q630" i="18"/>
  <c r="R629" i="18"/>
  <c r="S629" i="18"/>
  <c r="Q629" i="18"/>
  <c r="R628" i="18"/>
  <c r="S628" i="18"/>
  <c r="Q628" i="18"/>
  <c r="R627" i="18"/>
  <c r="S627" i="18"/>
  <c r="Q627" i="18"/>
  <c r="R626" i="18"/>
  <c r="S626" i="18"/>
  <c r="Q626" i="18"/>
  <c r="R625" i="18"/>
  <c r="S625" i="18"/>
  <c r="Q625" i="18"/>
  <c r="R624" i="18"/>
  <c r="S624" i="18"/>
  <c r="Q624" i="18"/>
  <c r="R623" i="18"/>
  <c r="S623" i="18"/>
  <c r="Q623" i="18"/>
  <c r="R622" i="18"/>
  <c r="S622" i="18"/>
  <c r="Q622" i="18"/>
  <c r="R621" i="18"/>
  <c r="S621" i="18"/>
  <c r="Q621" i="18"/>
  <c r="R620" i="18"/>
  <c r="S620" i="18"/>
  <c r="Q620" i="18"/>
  <c r="R619" i="18"/>
  <c r="S619" i="18"/>
  <c r="Q619" i="18"/>
  <c r="R618" i="18"/>
  <c r="S618" i="18"/>
  <c r="Q618" i="18"/>
  <c r="R617" i="18"/>
  <c r="S617" i="18"/>
  <c r="Q617" i="18"/>
  <c r="R616" i="18"/>
  <c r="S616" i="18"/>
  <c r="Q616" i="18"/>
  <c r="R615" i="18"/>
  <c r="S615" i="18"/>
  <c r="Q615" i="18"/>
  <c r="R614" i="18"/>
  <c r="S614" i="18"/>
  <c r="Q614" i="18"/>
  <c r="R613" i="18"/>
  <c r="S613" i="18"/>
  <c r="Q613" i="18"/>
  <c r="R612" i="18"/>
  <c r="S612" i="18"/>
  <c r="Q612" i="18"/>
  <c r="R611" i="18"/>
  <c r="S611" i="18"/>
  <c r="Q611" i="18"/>
  <c r="R610" i="18"/>
  <c r="S610" i="18"/>
  <c r="Q610" i="18"/>
  <c r="R609" i="18"/>
  <c r="S609" i="18"/>
  <c r="Q609" i="18"/>
  <c r="R608" i="18"/>
  <c r="S608" i="18"/>
  <c r="Q608" i="18"/>
  <c r="R607" i="18"/>
  <c r="S607" i="18"/>
  <c r="Q607" i="18"/>
  <c r="R606" i="18"/>
  <c r="S606" i="18"/>
  <c r="Q606" i="18"/>
  <c r="R605" i="18"/>
  <c r="S605" i="18"/>
  <c r="Q605" i="18"/>
  <c r="R604" i="18"/>
  <c r="S604" i="18"/>
  <c r="Q604" i="18"/>
  <c r="R603" i="18"/>
  <c r="S603" i="18"/>
  <c r="Q603" i="18"/>
  <c r="R602" i="18"/>
  <c r="S602" i="18"/>
  <c r="Q602" i="18"/>
  <c r="R601" i="18"/>
  <c r="S601" i="18"/>
  <c r="Q601" i="18"/>
  <c r="R600" i="18"/>
  <c r="S600" i="18"/>
  <c r="Q600" i="18"/>
  <c r="R599" i="18"/>
  <c r="S599" i="18"/>
  <c r="Q599" i="18"/>
  <c r="R598" i="18"/>
  <c r="S598" i="18"/>
  <c r="Q598" i="18"/>
  <c r="R597" i="18"/>
  <c r="S597" i="18"/>
  <c r="Q597" i="18"/>
  <c r="R596" i="18"/>
  <c r="S596" i="18"/>
  <c r="Q596" i="18"/>
  <c r="R595" i="18"/>
  <c r="S595" i="18"/>
  <c r="Q595" i="18"/>
  <c r="R594" i="18"/>
  <c r="S594" i="18"/>
  <c r="Q594" i="18"/>
  <c r="R593" i="18"/>
  <c r="S593" i="18"/>
  <c r="Q593" i="18"/>
  <c r="R592" i="18"/>
  <c r="S592" i="18"/>
  <c r="Q592" i="18"/>
  <c r="R591" i="18"/>
  <c r="S591" i="18"/>
  <c r="Q591" i="18"/>
  <c r="R590" i="18"/>
  <c r="S590" i="18"/>
  <c r="Q590" i="18"/>
  <c r="R589" i="18"/>
  <c r="S589" i="18"/>
  <c r="Q589" i="18"/>
  <c r="R588" i="18"/>
  <c r="S588" i="18"/>
  <c r="Q588" i="18"/>
  <c r="R587" i="18"/>
  <c r="S587" i="18"/>
  <c r="Q587" i="18"/>
  <c r="R586" i="18"/>
  <c r="S586" i="18"/>
  <c r="Q586" i="18"/>
  <c r="R585" i="18"/>
  <c r="S585" i="18"/>
  <c r="Q585" i="18"/>
  <c r="R584" i="18"/>
  <c r="S584" i="18"/>
  <c r="Q584" i="18"/>
  <c r="R583" i="18"/>
  <c r="S583" i="18"/>
  <c r="Q583" i="18"/>
  <c r="R582" i="18"/>
  <c r="S582" i="18"/>
  <c r="Q582" i="18"/>
  <c r="R581" i="18"/>
  <c r="S581" i="18"/>
  <c r="Q581" i="18"/>
  <c r="R580" i="18"/>
  <c r="S580" i="18"/>
  <c r="Q580" i="18"/>
  <c r="R579" i="18"/>
  <c r="S579" i="18"/>
  <c r="Q579" i="18"/>
  <c r="R578" i="18"/>
  <c r="S578" i="18"/>
  <c r="Q578" i="18"/>
  <c r="R577" i="18"/>
  <c r="S577" i="18"/>
  <c r="Q577" i="18"/>
  <c r="R576" i="18"/>
  <c r="S576" i="18"/>
  <c r="Q576" i="18"/>
  <c r="R575" i="18"/>
  <c r="S575" i="18"/>
  <c r="Q575" i="18"/>
  <c r="R574" i="18"/>
  <c r="S574" i="18"/>
  <c r="Q574" i="18"/>
  <c r="R573" i="18"/>
  <c r="S573" i="18"/>
  <c r="Q573" i="18"/>
  <c r="R572" i="18"/>
  <c r="S572" i="18"/>
  <c r="Q572" i="18"/>
  <c r="R571" i="18"/>
  <c r="S571" i="18"/>
  <c r="Q571" i="18"/>
  <c r="R570" i="18"/>
  <c r="S570" i="18"/>
  <c r="Q570" i="18"/>
  <c r="R569" i="18"/>
  <c r="S569" i="18"/>
  <c r="Q569" i="18"/>
  <c r="R568" i="18"/>
  <c r="S568" i="18"/>
  <c r="Q568" i="18"/>
  <c r="R567" i="18"/>
  <c r="S567" i="18"/>
  <c r="Q567" i="18"/>
  <c r="R566" i="18"/>
  <c r="S566" i="18"/>
  <c r="Q566" i="18"/>
  <c r="R565" i="18"/>
  <c r="S565" i="18"/>
  <c r="Q565" i="18"/>
  <c r="R564" i="18"/>
  <c r="S564" i="18"/>
  <c r="Q564" i="18"/>
  <c r="R563" i="18"/>
  <c r="S563" i="18"/>
  <c r="Q563" i="18"/>
  <c r="R562" i="18"/>
  <c r="S562" i="18"/>
  <c r="Q562" i="18"/>
  <c r="R561" i="18"/>
  <c r="S561" i="18"/>
  <c r="Q561" i="18"/>
  <c r="R560" i="18"/>
  <c r="S560" i="18"/>
  <c r="Q560" i="18"/>
  <c r="R559" i="18"/>
  <c r="S559" i="18"/>
  <c r="Q559" i="18"/>
  <c r="R558" i="18"/>
  <c r="S558" i="18"/>
  <c r="Q558" i="18"/>
  <c r="R557" i="18"/>
  <c r="S557" i="18"/>
  <c r="Q557" i="18"/>
  <c r="R556" i="18"/>
  <c r="S556" i="18"/>
  <c r="Q556" i="18"/>
  <c r="R555" i="18"/>
  <c r="S555" i="18"/>
  <c r="Q555" i="18"/>
  <c r="R554" i="18"/>
  <c r="S554" i="18"/>
  <c r="Q554" i="18"/>
  <c r="R553" i="18"/>
  <c r="S553" i="18"/>
  <c r="Q553" i="18"/>
  <c r="R552" i="18"/>
  <c r="S552" i="18"/>
  <c r="Q552" i="18"/>
  <c r="R551" i="18"/>
  <c r="S551" i="18"/>
  <c r="Q551" i="18"/>
  <c r="R550" i="18"/>
  <c r="S550" i="18"/>
  <c r="Q550" i="18"/>
  <c r="R549" i="18"/>
  <c r="S549" i="18"/>
  <c r="Q549" i="18"/>
  <c r="R548" i="18"/>
  <c r="S548" i="18"/>
  <c r="Q548" i="18"/>
  <c r="R547" i="18"/>
  <c r="S547" i="18"/>
  <c r="Q547" i="18"/>
  <c r="R546" i="18"/>
  <c r="S546" i="18"/>
  <c r="Q546" i="18"/>
  <c r="R545" i="18"/>
  <c r="S545" i="18"/>
  <c r="Q545" i="18"/>
  <c r="R544" i="18"/>
  <c r="S544" i="18"/>
  <c r="Q544" i="18"/>
  <c r="R543" i="18"/>
  <c r="S543" i="18"/>
  <c r="Q543" i="18"/>
  <c r="R542" i="18"/>
  <c r="S542" i="18"/>
  <c r="Q542" i="18"/>
  <c r="R541" i="18"/>
  <c r="S541" i="18"/>
  <c r="Q541" i="18"/>
  <c r="R540" i="18"/>
  <c r="S540" i="18"/>
  <c r="Q540" i="18"/>
  <c r="R539" i="18"/>
  <c r="S539" i="18"/>
  <c r="Q539" i="18"/>
  <c r="R538" i="18"/>
  <c r="S538" i="18"/>
  <c r="Q538" i="18"/>
  <c r="R537" i="18"/>
  <c r="S537" i="18"/>
  <c r="Q537" i="18"/>
  <c r="R536" i="18"/>
  <c r="S536" i="18"/>
  <c r="Q536" i="18"/>
  <c r="R535" i="18"/>
  <c r="S535" i="18"/>
  <c r="Q535" i="18"/>
  <c r="R534" i="18"/>
  <c r="S534" i="18"/>
  <c r="Q534" i="18"/>
  <c r="R533" i="18"/>
  <c r="S533" i="18"/>
  <c r="Q533" i="18"/>
  <c r="R532" i="18"/>
  <c r="S532" i="18"/>
  <c r="Q532" i="18"/>
  <c r="R531" i="18"/>
  <c r="S531" i="18"/>
  <c r="Q531" i="18"/>
  <c r="R530" i="18"/>
  <c r="S530" i="18"/>
  <c r="Q530" i="18"/>
  <c r="R529" i="18"/>
  <c r="S529" i="18"/>
  <c r="Q529" i="18"/>
  <c r="R528" i="18"/>
  <c r="S528" i="18"/>
  <c r="Q528" i="18"/>
  <c r="R527" i="18"/>
  <c r="S527" i="18"/>
  <c r="Q527" i="18"/>
  <c r="R526" i="18"/>
  <c r="S526" i="18"/>
  <c r="Q526" i="18"/>
  <c r="R525" i="18"/>
  <c r="S525" i="18"/>
  <c r="Q525" i="18"/>
  <c r="R524" i="18"/>
  <c r="S524" i="18"/>
  <c r="Q524" i="18"/>
  <c r="R523" i="18"/>
  <c r="S523" i="18"/>
  <c r="Q523" i="18"/>
  <c r="R522" i="18"/>
  <c r="S522" i="18"/>
  <c r="Q522" i="18"/>
  <c r="R521" i="18"/>
  <c r="S521" i="18"/>
  <c r="Q521" i="18"/>
  <c r="R520" i="18"/>
  <c r="S520" i="18"/>
  <c r="Q520" i="18"/>
  <c r="R519" i="18"/>
  <c r="S519" i="18"/>
  <c r="Q519" i="18"/>
  <c r="R518" i="18"/>
  <c r="S518" i="18"/>
  <c r="Q518" i="18"/>
  <c r="R517" i="18"/>
  <c r="S517" i="18"/>
  <c r="Q517" i="18"/>
  <c r="R516" i="18"/>
  <c r="S516" i="18"/>
  <c r="Q516" i="18"/>
  <c r="R515" i="18"/>
  <c r="S515" i="18"/>
  <c r="Q515" i="18"/>
  <c r="R514" i="18"/>
  <c r="S514" i="18"/>
  <c r="Q514" i="18"/>
  <c r="R513" i="18"/>
  <c r="S513" i="18"/>
  <c r="Q513" i="18"/>
  <c r="R512" i="18"/>
  <c r="S512" i="18"/>
  <c r="Q512" i="18"/>
  <c r="R511" i="18"/>
  <c r="S511" i="18"/>
  <c r="Q511" i="18"/>
  <c r="R510" i="18"/>
  <c r="S510" i="18"/>
  <c r="Q510" i="18"/>
  <c r="R509" i="18"/>
  <c r="S509" i="18"/>
  <c r="Q509" i="18"/>
  <c r="R508" i="18"/>
  <c r="S508" i="18"/>
  <c r="Q508" i="18"/>
  <c r="R507" i="18"/>
  <c r="S507" i="18"/>
  <c r="Q507" i="18"/>
  <c r="R506" i="18"/>
  <c r="S506" i="18"/>
  <c r="Q506" i="18"/>
  <c r="R505" i="18"/>
  <c r="S505" i="18"/>
  <c r="Q505" i="18"/>
  <c r="R504" i="18"/>
  <c r="S504" i="18"/>
  <c r="Q504" i="18"/>
  <c r="R503" i="18"/>
  <c r="S503" i="18"/>
  <c r="Q503" i="18"/>
  <c r="R502" i="18"/>
  <c r="S502" i="18"/>
  <c r="Q502" i="18"/>
  <c r="R501" i="18"/>
  <c r="S501" i="18"/>
  <c r="Q501" i="18"/>
  <c r="R500" i="18"/>
  <c r="S500" i="18"/>
  <c r="Q500" i="18"/>
  <c r="R499" i="18"/>
  <c r="S499" i="18"/>
  <c r="Q499" i="18"/>
  <c r="R498" i="18"/>
  <c r="S498" i="18"/>
  <c r="Q498" i="18"/>
  <c r="R497" i="18"/>
  <c r="S497" i="18"/>
  <c r="Q497" i="18"/>
  <c r="R496" i="18"/>
  <c r="S496" i="18"/>
  <c r="Q496" i="18"/>
  <c r="R495" i="18"/>
  <c r="S495" i="18"/>
  <c r="Q495" i="18"/>
  <c r="R494" i="18"/>
  <c r="S494" i="18"/>
  <c r="Q494" i="18"/>
  <c r="R493" i="18"/>
  <c r="S493" i="18"/>
  <c r="Q493" i="18"/>
  <c r="R492" i="18"/>
  <c r="S492" i="18"/>
  <c r="Q492" i="18"/>
  <c r="R491" i="18"/>
  <c r="S491" i="18"/>
  <c r="Q491" i="18"/>
  <c r="R490" i="18"/>
  <c r="S490" i="18"/>
  <c r="Q490" i="18"/>
  <c r="R489" i="18"/>
  <c r="S489" i="18"/>
  <c r="Q489" i="18"/>
  <c r="R488" i="18"/>
  <c r="S488" i="18"/>
  <c r="Q488" i="18"/>
  <c r="R487" i="18"/>
  <c r="S487" i="18"/>
  <c r="Q487" i="18"/>
  <c r="R486" i="18"/>
  <c r="S486" i="18"/>
  <c r="Q486" i="18"/>
  <c r="R485" i="18"/>
  <c r="S485" i="18"/>
  <c r="Q485" i="18"/>
  <c r="R484" i="18"/>
  <c r="S484" i="18"/>
  <c r="Q484" i="18"/>
  <c r="R483" i="18"/>
  <c r="S483" i="18"/>
  <c r="Q483" i="18"/>
  <c r="R482" i="18"/>
  <c r="S482" i="18"/>
  <c r="Q482" i="18"/>
  <c r="R481" i="18"/>
  <c r="S481" i="18"/>
  <c r="Q481" i="18"/>
  <c r="R480" i="18"/>
  <c r="S480" i="18"/>
  <c r="Q480" i="18"/>
  <c r="R479" i="18"/>
  <c r="S479" i="18"/>
  <c r="Q479" i="18"/>
  <c r="R478" i="18"/>
  <c r="S478" i="18"/>
  <c r="Q478" i="18"/>
  <c r="R477" i="18"/>
  <c r="S477" i="18"/>
  <c r="Q477" i="18"/>
  <c r="R476" i="18"/>
  <c r="S476" i="18"/>
  <c r="Q476" i="18"/>
  <c r="R475" i="18"/>
  <c r="S475" i="18"/>
  <c r="Q475" i="18"/>
  <c r="R474" i="18"/>
  <c r="S474" i="18"/>
  <c r="Q474" i="18"/>
  <c r="R473" i="18"/>
  <c r="S473" i="18"/>
  <c r="Q473" i="18"/>
  <c r="R472" i="18"/>
  <c r="S472" i="18"/>
  <c r="Q472" i="18"/>
  <c r="R471" i="18"/>
  <c r="S471" i="18"/>
  <c r="Q471" i="18"/>
  <c r="R470" i="18"/>
  <c r="S470" i="18"/>
  <c r="Q470" i="18"/>
  <c r="R469" i="18"/>
  <c r="S469" i="18"/>
  <c r="Q469" i="18"/>
  <c r="R468" i="18"/>
  <c r="S468" i="18"/>
  <c r="Q468" i="18"/>
  <c r="R467" i="18"/>
  <c r="S467" i="18"/>
  <c r="Q467" i="18"/>
  <c r="R466" i="18"/>
  <c r="S466" i="18"/>
  <c r="Q466" i="18"/>
  <c r="R465" i="18"/>
  <c r="S465" i="18"/>
  <c r="Q465" i="18"/>
  <c r="R464" i="18"/>
  <c r="S464" i="18"/>
  <c r="Q464" i="18"/>
  <c r="R463" i="18"/>
  <c r="S463" i="18"/>
  <c r="Q463" i="18"/>
  <c r="R462" i="18"/>
  <c r="S462" i="18"/>
  <c r="Q462" i="18"/>
  <c r="R461" i="18"/>
  <c r="S461" i="18"/>
  <c r="Q461" i="18"/>
  <c r="R460" i="18"/>
  <c r="S460" i="18"/>
  <c r="Q460" i="18"/>
  <c r="R459" i="18"/>
  <c r="S459" i="18"/>
  <c r="Q459" i="18"/>
  <c r="R458" i="18"/>
  <c r="S458" i="18"/>
  <c r="Q458" i="18"/>
  <c r="R457" i="18"/>
  <c r="S457" i="18"/>
  <c r="Q457" i="18"/>
  <c r="R456" i="18"/>
  <c r="S456" i="18"/>
  <c r="Q456" i="18"/>
  <c r="R455" i="18"/>
  <c r="S455" i="18"/>
  <c r="Q455" i="18"/>
  <c r="R454" i="18"/>
  <c r="S454" i="18"/>
  <c r="Q454" i="18"/>
  <c r="R453" i="18"/>
  <c r="S453" i="18"/>
  <c r="Q453" i="18"/>
  <c r="R452" i="18"/>
  <c r="S452" i="18"/>
  <c r="Q452" i="18"/>
  <c r="R451" i="18"/>
  <c r="S451" i="18"/>
  <c r="Q451" i="18"/>
  <c r="R450" i="18"/>
  <c r="S450" i="18"/>
  <c r="Q450" i="18"/>
  <c r="R449" i="18"/>
  <c r="S449" i="18"/>
  <c r="Q449" i="18"/>
  <c r="R448" i="18"/>
  <c r="S448" i="18"/>
  <c r="Q448" i="18"/>
  <c r="R447" i="18"/>
  <c r="S447" i="18"/>
  <c r="Q447" i="18"/>
  <c r="R446" i="18"/>
  <c r="S446" i="18"/>
  <c r="Q446" i="18"/>
  <c r="R445" i="18"/>
  <c r="S445" i="18"/>
  <c r="Q445" i="18"/>
  <c r="R444" i="18"/>
  <c r="S444" i="18"/>
  <c r="Q444" i="18"/>
  <c r="R443" i="18"/>
  <c r="S443" i="18"/>
  <c r="Q443" i="18"/>
  <c r="R442" i="18"/>
  <c r="S442" i="18"/>
  <c r="Q442" i="18"/>
  <c r="R441" i="18"/>
  <c r="S441" i="18"/>
  <c r="Q441" i="18"/>
  <c r="R440" i="18"/>
  <c r="S440" i="18"/>
  <c r="Q440" i="18"/>
  <c r="R439" i="18"/>
  <c r="S439" i="18"/>
  <c r="Q439" i="18"/>
  <c r="R438" i="18"/>
  <c r="S438" i="18"/>
  <c r="Q438" i="18"/>
  <c r="R437" i="18"/>
  <c r="S437" i="18"/>
  <c r="Q437" i="18"/>
  <c r="R436" i="18"/>
  <c r="S436" i="18"/>
  <c r="Q436" i="18"/>
  <c r="R435" i="18"/>
  <c r="S435" i="18"/>
  <c r="Q435" i="18"/>
  <c r="R434" i="18"/>
  <c r="S434" i="18"/>
  <c r="Q434" i="18"/>
  <c r="R433" i="18"/>
  <c r="S433" i="18"/>
  <c r="Q433" i="18"/>
  <c r="R432" i="18"/>
  <c r="S432" i="18"/>
  <c r="Q432" i="18"/>
  <c r="R431" i="18"/>
  <c r="S431" i="18"/>
  <c r="Q431" i="18"/>
  <c r="R430" i="18"/>
  <c r="S430" i="18"/>
  <c r="Q430" i="18"/>
  <c r="R429" i="18"/>
  <c r="S429" i="18"/>
  <c r="Q429" i="18"/>
  <c r="R428" i="18"/>
  <c r="S428" i="18"/>
  <c r="Q428" i="18"/>
  <c r="R427" i="18"/>
  <c r="S427" i="18"/>
  <c r="Q427" i="18"/>
  <c r="R426" i="18"/>
  <c r="S426" i="18"/>
  <c r="Q426" i="18"/>
  <c r="R425" i="18"/>
  <c r="S425" i="18"/>
  <c r="Q425" i="18"/>
  <c r="R424" i="18"/>
  <c r="S424" i="18"/>
  <c r="Q424" i="18"/>
  <c r="R423" i="18"/>
  <c r="S423" i="18"/>
  <c r="Q423" i="18"/>
  <c r="R422" i="18"/>
  <c r="S422" i="18"/>
  <c r="Q422" i="18"/>
  <c r="R421" i="18"/>
  <c r="S421" i="18"/>
  <c r="Q421" i="18"/>
  <c r="R420" i="18"/>
  <c r="S420" i="18"/>
  <c r="Q420" i="18"/>
  <c r="R419" i="18"/>
  <c r="S419" i="18"/>
  <c r="Q419" i="18"/>
  <c r="R418" i="18"/>
  <c r="S418" i="18"/>
  <c r="Q418" i="18"/>
  <c r="R417" i="18"/>
  <c r="S417" i="18"/>
  <c r="Q417" i="18"/>
  <c r="R416" i="18"/>
  <c r="S416" i="18"/>
  <c r="Q416" i="18"/>
  <c r="R415" i="18"/>
  <c r="S415" i="18"/>
  <c r="Q415" i="18"/>
  <c r="R414" i="18"/>
  <c r="S414" i="18"/>
  <c r="Q414" i="18"/>
  <c r="R413" i="18"/>
  <c r="S413" i="18"/>
  <c r="Q413" i="18"/>
  <c r="R412" i="18"/>
  <c r="S412" i="18"/>
  <c r="Q412" i="18"/>
  <c r="R411" i="18"/>
  <c r="S411" i="18"/>
  <c r="Q411" i="18"/>
  <c r="R410" i="18"/>
  <c r="S410" i="18"/>
  <c r="Q410" i="18"/>
  <c r="R409" i="18"/>
  <c r="S409" i="18"/>
  <c r="Q409" i="18"/>
  <c r="R408" i="18"/>
  <c r="S408" i="18"/>
  <c r="Q408" i="18"/>
  <c r="R407" i="18"/>
  <c r="S407" i="18"/>
  <c r="Q407" i="18"/>
  <c r="R406" i="18"/>
  <c r="S406" i="18"/>
  <c r="Q406" i="18"/>
  <c r="R405" i="18"/>
  <c r="S405" i="18"/>
  <c r="Q405" i="18"/>
  <c r="R404" i="18"/>
  <c r="S404" i="18"/>
  <c r="Q404" i="18"/>
  <c r="R403" i="18"/>
  <c r="S403" i="18"/>
  <c r="Q403" i="18"/>
  <c r="R402" i="18"/>
  <c r="S402" i="18"/>
  <c r="Q402" i="18"/>
  <c r="R401" i="18"/>
  <c r="S401" i="18"/>
  <c r="Q401" i="18"/>
  <c r="R400" i="18"/>
  <c r="S400" i="18"/>
  <c r="Q400" i="18"/>
  <c r="R399" i="18"/>
  <c r="S399" i="18"/>
  <c r="Q399" i="18"/>
  <c r="R398" i="18"/>
  <c r="S398" i="18"/>
  <c r="Q398" i="18"/>
  <c r="R397" i="18"/>
  <c r="S397" i="18"/>
  <c r="Q397" i="18"/>
  <c r="R396" i="18"/>
  <c r="S396" i="18"/>
  <c r="Q396" i="18"/>
  <c r="R395" i="18"/>
  <c r="S395" i="18"/>
  <c r="Q395" i="18"/>
  <c r="R394" i="18"/>
  <c r="S394" i="18"/>
  <c r="Q394" i="18"/>
  <c r="R393" i="18"/>
  <c r="S393" i="18"/>
  <c r="Q393" i="18"/>
  <c r="R392" i="18"/>
  <c r="S392" i="18"/>
  <c r="Q392" i="18"/>
  <c r="R391" i="18"/>
  <c r="S391" i="18"/>
  <c r="Q391" i="18"/>
  <c r="R390" i="18"/>
  <c r="S390" i="18"/>
  <c r="Q390" i="18"/>
  <c r="R389" i="18"/>
  <c r="S389" i="18"/>
  <c r="Q389" i="18"/>
  <c r="R388" i="18"/>
  <c r="S388" i="18"/>
  <c r="Q388" i="18"/>
  <c r="R387" i="18"/>
  <c r="S387" i="18"/>
  <c r="Q387" i="18"/>
  <c r="R386" i="18"/>
  <c r="S386" i="18"/>
  <c r="Q386" i="18"/>
  <c r="R385" i="18"/>
  <c r="S385" i="18"/>
  <c r="Q385" i="18"/>
  <c r="R384" i="18"/>
  <c r="S384" i="18"/>
  <c r="Q384" i="18"/>
  <c r="R383" i="18"/>
  <c r="S383" i="18"/>
  <c r="Q383" i="18"/>
  <c r="R382" i="18"/>
  <c r="S382" i="18"/>
  <c r="Q382" i="18"/>
  <c r="R381" i="18"/>
  <c r="S381" i="18"/>
  <c r="Q381" i="18"/>
  <c r="R380" i="18"/>
  <c r="S380" i="18"/>
  <c r="Q380" i="18"/>
  <c r="R379" i="18"/>
  <c r="S379" i="18"/>
  <c r="Q379" i="18"/>
  <c r="R378" i="18"/>
  <c r="S378" i="18"/>
  <c r="Q378" i="18"/>
  <c r="R377" i="18"/>
  <c r="S377" i="18"/>
  <c r="Q377" i="18"/>
  <c r="R376" i="18"/>
  <c r="S376" i="18"/>
  <c r="Q376" i="18"/>
  <c r="R375" i="18"/>
  <c r="S375" i="18"/>
  <c r="Q375" i="18"/>
  <c r="R374" i="18"/>
  <c r="S374" i="18"/>
  <c r="Q374" i="18"/>
  <c r="R373" i="18"/>
  <c r="S373" i="18"/>
  <c r="Q373" i="18"/>
  <c r="R372" i="18"/>
  <c r="S372" i="18"/>
  <c r="Q372" i="18"/>
  <c r="R371" i="18"/>
  <c r="S371" i="18"/>
  <c r="Q371" i="18"/>
  <c r="R370" i="18"/>
  <c r="S370" i="18"/>
  <c r="Q370" i="18"/>
  <c r="R369" i="18"/>
  <c r="S369" i="18"/>
  <c r="Q369" i="18"/>
  <c r="R368" i="18"/>
  <c r="S368" i="18"/>
  <c r="Q368" i="18"/>
  <c r="R367" i="18"/>
  <c r="S367" i="18"/>
  <c r="Q367" i="18"/>
  <c r="R366" i="18"/>
  <c r="S366" i="18"/>
  <c r="Q366" i="18"/>
  <c r="R365" i="18"/>
  <c r="S365" i="18"/>
  <c r="Q365" i="18"/>
  <c r="R364" i="18"/>
  <c r="S364" i="18"/>
  <c r="Q364" i="18"/>
  <c r="R363" i="18"/>
  <c r="S363" i="18"/>
  <c r="Q363" i="18"/>
  <c r="R362" i="18"/>
  <c r="S362" i="18"/>
  <c r="Q362" i="18"/>
  <c r="R361" i="18"/>
  <c r="S361" i="18"/>
  <c r="Q361" i="18"/>
  <c r="R360" i="18"/>
  <c r="S360" i="18"/>
  <c r="Q360" i="18"/>
  <c r="R359" i="18"/>
  <c r="S359" i="18"/>
  <c r="Q359" i="18"/>
  <c r="R358" i="18"/>
  <c r="S358" i="18"/>
  <c r="Q358" i="18"/>
  <c r="R357" i="18"/>
  <c r="S357" i="18"/>
  <c r="Q357" i="18"/>
  <c r="R356" i="18"/>
  <c r="S356" i="18"/>
  <c r="Q356" i="18"/>
  <c r="R355" i="18"/>
  <c r="S355" i="18"/>
  <c r="Q355" i="18"/>
  <c r="R354" i="18"/>
  <c r="S354" i="18"/>
  <c r="Q354" i="18"/>
  <c r="R353" i="18"/>
  <c r="S353" i="18"/>
  <c r="Q353" i="18"/>
  <c r="R352" i="18"/>
  <c r="S352" i="18"/>
  <c r="Q352" i="18"/>
  <c r="R351" i="18"/>
  <c r="S351" i="18"/>
  <c r="Q351" i="18"/>
  <c r="R350" i="18"/>
  <c r="S350" i="18"/>
  <c r="Q350" i="18"/>
  <c r="R349" i="18"/>
  <c r="S349" i="18"/>
  <c r="Q349" i="18"/>
  <c r="R348" i="18"/>
  <c r="S348" i="18"/>
  <c r="Q348" i="18"/>
  <c r="R347" i="18"/>
  <c r="S347" i="18"/>
  <c r="Q347" i="18"/>
  <c r="R346" i="18"/>
  <c r="S346" i="18"/>
  <c r="Q346" i="18"/>
  <c r="R345" i="18"/>
  <c r="S345" i="18"/>
  <c r="Q345" i="18"/>
  <c r="R344" i="18"/>
  <c r="S344" i="18"/>
  <c r="Q344" i="18"/>
  <c r="R343" i="18"/>
  <c r="S343" i="18"/>
  <c r="Q343" i="18"/>
  <c r="R342" i="18"/>
  <c r="S342" i="18"/>
  <c r="Q342" i="18"/>
  <c r="R341" i="18"/>
  <c r="S341" i="18"/>
  <c r="Q341" i="18"/>
  <c r="R340" i="18"/>
  <c r="S340" i="18"/>
  <c r="Q340" i="18"/>
  <c r="R339" i="18"/>
  <c r="S339" i="18"/>
  <c r="Q339" i="18"/>
  <c r="R338" i="18"/>
  <c r="S338" i="18"/>
  <c r="Q338" i="18"/>
  <c r="R337" i="18"/>
  <c r="S337" i="18"/>
  <c r="Q337" i="18"/>
  <c r="R336" i="18"/>
  <c r="S336" i="18"/>
  <c r="Q336" i="18"/>
  <c r="R335" i="18"/>
  <c r="S335" i="18"/>
  <c r="Q335" i="18"/>
  <c r="R334" i="18"/>
  <c r="S334" i="18"/>
  <c r="Q334" i="18"/>
  <c r="R333" i="18"/>
  <c r="S333" i="18"/>
  <c r="Q333" i="18"/>
  <c r="R332" i="18"/>
  <c r="S332" i="18"/>
  <c r="Q332" i="18"/>
  <c r="R331" i="18"/>
  <c r="S331" i="18"/>
  <c r="Q331" i="18"/>
  <c r="R330" i="18"/>
  <c r="S330" i="18"/>
  <c r="Q330" i="18"/>
  <c r="R329" i="18"/>
  <c r="S329" i="18"/>
  <c r="Q329" i="18"/>
  <c r="R328" i="18"/>
  <c r="S328" i="18"/>
  <c r="Q328" i="18"/>
  <c r="R327" i="18"/>
  <c r="S327" i="18"/>
  <c r="Q327" i="18"/>
  <c r="R326" i="18"/>
  <c r="S326" i="18"/>
  <c r="Q326" i="18"/>
  <c r="R325" i="18"/>
  <c r="S325" i="18"/>
  <c r="Q325" i="18"/>
  <c r="R324" i="18"/>
  <c r="S324" i="18"/>
  <c r="Q324" i="18"/>
  <c r="R323" i="18"/>
  <c r="S323" i="18"/>
  <c r="Q323" i="18"/>
  <c r="R322" i="18"/>
  <c r="S322" i="18"/>
  <c r="Q322" i="18"/>
  <c r="R321" i="18"/>
  <c r="S321" i="18"/>
  <c r="Q321" i="18"/>
  <c r="R320" i="18"/>
  <c r="S320" i="18"/>
  <c r="Q320" i="18"/>
  <c r="R319" i="18"/>
  <c r="S319" i="18"/>
  <c r="Q319" i="18"/>
  <c r="R318" i="18"/>
  <c r="S318" i="18"/>
  <c r="Q318" i="18"/>
  <c r="R317" i="18"/>
  <c r="S317" i="18"/>
  <c r="Q317" i="18"/>
  <c r="R316" i="18"/>
  <c r="S316" i="18"/>
  <c r="Q316" i="18"/>
  <c r="R315" i="18"/>
  <c r="S315" i="18"/>
  <c r="Q315" i="18"/>
  <c r="R314" i="18"/>
  <c r="S314" i="18"/>
  <c r="Q314" i="18"/>
  <c r="R313" i="18"/>
  <c r="S313" i="18"/>
  <c r="Q313" i="18"/>
  <c r="R312" i="18"/>
  <c r="S312" i="18"/>
  <c r="Q312" i="18"/>
  <c r="R311" i="18"/>
  <c r="S311" i="18"/>
  <c r="Q311" i="18"/>
  <c r="R310" i="18"/>
  <c r="S310" i="18"/>
  <c r="Q310" i="18"/>
  <c r="R309" i="18"/>
  <c r="S309" i="18"/>
  <c r="Q309" i="18"/>
  <c r="R308" i="18"/>
  <c r="S308" i="18"/>
  <c r="Q308" i="18"/>
  <c r="R307" i="18"/>
  <c r="S307" i="18"/>
  <c r="Q307" i="18"/>
  <c r="R306" i="18"/>
  <c r="S306" i="18"/>
  <c r="Q306" i="18"/>
  <c r="R305" i="18"/>
  <c r="S305" i="18"/>
  <c r="Q305" i="18"/>
  <c r="R304" i="18"/>
  <c r="S304" i="18"/>
  <c r="Q304" i="18"/>
  <c r="R303" i="18"/>
  <c r="S303" i="18"/>
  <c r="Q303" i="18"/>
  <c r="R302" i="18"/>
  <c r="S302" i="18"/>
  <c r="Q302" i="18"/>
  <c r="R301" i="18"/>
  <c r="S301" i="18"/>
  <c r="Q301" i="18"/>
  <c r="R300" i="18"/>
  <c r="S300" i="18"/>
  <c r="Q300" i="18"/>
  <c r="R299" i="18"/>
  <c r="S299" i="18"/>
  <c r="Q299" i="18"/>
  <c r="R298" i="18"/>
  <c r="S298" i="18"/>
  <c r="Q298" i="18"/>
  <c r="R297" i="18"/>
  <c r="S297" i="18"/>
  <c r="Q297" i="18"/>
  <c r="R296" i="18"/>
  <c r="S296" i="18"/>
  <c r="Q296" i="18"/>
  <c r="R295" i="18"/>
  <c r="S295" i="18"/>
  <c r="Q295" i="18"/>
  <c r="R294" i="18"/>
  <c r="S294" i="18"/>
  <c r="Q294" i="18"/>
  <c r="R293" i="18"/>
  <c r="S293" i="18"/>
  <c r="Q293" i="18"/>
  <c r="R292" i="18"/>
  <c r="S292" i="18"/>
  <c r="Q292" i="18"/>
  <c r="R291" i="18"/>
  <c r="S291" i="18"/>
  <c r="Q291" i="18"/>
  <c r="R290" i="18"/>
  <c r="S290" i="18"/>
  <c r="Q290" i="18"/>
  <c r="R289" i="18"/>
  <c r="S289" i="18"/>
  <c r="Q289" i="18"/>
  <c r="R288" i="18"/>
  <c r="S288" i="18"/>
  <c r="Q288" i="18"/>
  <c r="R287" i="18"/>
  <c r="S287" i="18"/>
  <c r="Q287" i="18"/>
  <c r="R286" i="18"/>
  <c r="S286" i="18"/>
  <c r="Q286" i="18"/>
  <c r="R285" i="18"/>
  <c r="S285" i="18"/>
  <c r="Q285" i="18"/>
  <c r="R284" i="18"/>
  <c r="S284" i="18"/>
  <c r="Q284" i="18"/>
  <c r="R283" i="18"/>
  <c r="S283" i="18"/>
  <c r="Q283" i="18"/>
  <c r="R282" i="18"/>
  <c r="S282" i="18"/>
  <c r="Q282" i="18"/>
  <c r="R281" i="18"/>
  <c r="S281" i="18"/>
  <c r="Q281" i="18"/>
  <c r="R280" i="18"/>
  <c r="S280" i="18"/>
  <c r="Q280" i="18"/>
  <c r="R279" i="18"/>
  <c r="S279" i="18"/>
  <c r="Q279" i="18"/>
  <c r="R278" i="18"/>
  <c r="S278" i="18"/>
  <c r="Q278" i="18"/>
  <c r="R277" i="18"/>
  <c r="S277" i="18"/>
  <c r="Q277" i="18"/>
  <c r="R276" i="18"/>
  <c r="S276" i="18"/>
  <c r="Q276" i="18"/>
  <c r="R275" i="18"/>
  <c r="S275" i="18"/>
  <c r="Q275" i="18"/>
  <c r="R274" i="18"/>
  <c r="S274" i="18"/>
  <c r="Q274" i="18"/>
  <c r="R273" i="18"/>
  <c r="S273" i="18"/>
  <c r="Q273" i="18"/>
  <c r="R272" i="18"/>
  <c r="S272" i="18"/>
  <c r="Q272" i="18"/>
  <c r="R271" i="18"/>
  <c r="S271" i="18"/>
  <c r="Q271" i="18"/>
  <c r="R270" i="18"/>
  <c r="S270" i="18"/>
  <c r="Q270" i="18"/>
  <c r="R269" i="18"/>
  <c r="S269" i="18"/>
  <c r="Q269" i="18"/>
  <c r="R268" i="18"/>
  <c r="S268" i="18"/>
  <c r="Q268" i="18"/>
  <c r="R267" i="18"/>
  <c r="S267" i="18"/>
  <c r="Q267" i="18"/>
  <c r="R266" i="18"/>
  <c r="S266" i="18"/>
  <c r="Q266" i="18"/>
  <c r="R265" i="18"/>
  <c r="S265" i="18"/>
  <c r="Q265" i="18"/>
  <c r="R264" i="18"/>
  <c r="S264" i="18"/>
  <c r="Q264" i="18"/>
  <c r="R263" i="18"/>
  <c r="S263" i="18"/>
  <c r="Q263" i="18"/>
  <c r="R262" i="18"/>
  <c r="S262" i="18"/>
  <c r="Q262" i="18"/>
  <c r="R261" i="18"/>
  <c r="S261" i="18"/>
  <c r="Q261" i="18"/>
  <c r="R260" i="18"/>
  <c r="S260" i="18"/>
  <c r="Q260" i="18"/>
  <c r="R259" i="18"/>
  <c r="S259" i="18"/>
  <c r="Q259" i="18"/>
  <c r="R258" i="18"/>
  <c r="S258" i="18"/>
  <c r="Q258" i="18"/>
  <c r="R257" i="18"/>
  <c r="S257" i="18"/>
  <c r="Q257" i="18"/>
  <c r="R256" i="18"/>
  <c r="S256" i="18"/>
  <c r="Q256" i="18"/>
  <c r="R255" i="18"/>
  <c r="S255" i="18"/>
  <c r="Q255" i="18"/>
  <c r="R254" i="18"/>
  <c r="S254" i="18"/>
  <c r="Q254" i="18"/>
  <c r="R253" i="18"/>
  <c r="S253" i="18"/>
  <c r="Q253" i="18"/>
  <c r="R252" i="18"/>
  <c r="S252" i="18"/>
  <c r="Q252" i="18"/>
  <c r="R251" i="18"/>
  <c r="S251" i="18"/>
  <c r="Q251" i="18"/>
  <c r="R250" i="18"/>
  <c r="S250" i="18"/>
  <c r="Q250" i="18"/>
  <c r="R249" i="18"/>
  <c r="S249" i="18"/>
  <c r="Q249" i="18"/>
  <c r="R248" i="18"/>
  <c r="S248" i="18"/>
  <c r="Q248" i="18"/>
  <c r="R247" i="18"/>
  <c r="S247" i="18"/>
  <c r="Q247" i="18"/>
  <c r="R246" i="18"/>
  <c r="S246" i="18"/>
  <c r="Q246" i="18"/>
  <c r="R245" i="18"/>
  <c r="S245" i="18"/>
  <c r="Q245" i="18"/>
  <c r="R244" i="18"/>
  <c r="S244" i="18"/>
  <c r="Q244" i="18"/>
  <c r="R243" i="18"/>
  <c r="S243" i="18"/>
  <c r="Q243" i="18"/>
  <c r="R242" i="18"/>
  <c r="S242" i="18"/>
  <c r="Q242" i="18"/>
  <c r="R241" i="18"/>
  <c r="S241" i="18"/>
  <c r="Q241" i="18"/>
  <c r="R240" i="18"/>
  <c r="S240" i="18"/>
  <c r="Q240" i="18"/>
  <c r="R239" i="18"/>
  <c r="S239" i="18"/>
  <c r="Q239" i="18"/>
  <c r="R238" i="18"/>
  <c r="S238" i="18"/>
  <c r="Q238" i="18"/>
  <c r="R237" i="18"/>
  <c r="S237" i="18"/>
  <c r="Q237" i="18"/>
  <c r="R236" i="18"/>
  <c r="S236" i="18"/>
  <c r="Q236" i="18"/>
  <c r="R235" i="18"/>
  <c r="S235" i="18"/>
  <c r="Q235" i="18"/>
  <c r="R234" i="18"/>
  <c r="S234" i="18"/>
  <c r="Q234" i="18"/>
  <c r="R233" i="18"/>
  <c r="S233" i="18"/>
  <c r="Q233" i="18"/>
  <c r="R232" i="18"/>
  <c r="S232" i="18"/>
  <c r="Q232" i="18"/>
  <c r="R231" i="18"/>
  <c r="S231" i="18"/>
  <c r="Q231" i="18"/>
  <c r="R230" i="18"/>
  <c r="S230" i="18"/>
  <c r="Q230" i="18"/>
  <c r="R229" i="18"/>
  <c r="S229" i="18"/>
  <c r="Q229" i="18"/>
  <c r="R228" i="18"/>
  <c r="S228" i="18"/>
  <c r="Q228" i="18"/>
  <c r="R227" i="18"/>
  <c r="S227" i="18"/>
  <c r="Q227" i="18"/>
  <c r="R226" i="18"/>
  <c r="S226" i="18"/>
  <c r="Q226" i="18"/>
  <c r="R225" i="18"/>
  <c r="S225" i="18"/>
  <c r="Q225" i="18"/>
  <c r="R224" i="18"/>
  <c r="S224" i="18"/>
  <c r="Q224" i="18"/>
  <c r="R223" i="18"/>
  <c r="S223" i="18"/>
  <c r="Q223" i="18"/>
  <c r="R222" i="18"/>
  <c r="S222" i="18"/>
  <c r="Q222" i="18"/>
  <c r="R221" i="18"/>
  <c r="S221" i="18"/>
  <c r="Q221" i="18"/>
  <c r="R220" i="18"/>
  <c r="S220" i="18"/>
  <c r="Q220" i="18"/>
  <c r="R219" i="18"/>
  <c r="S219" i="18"/>
  <c r="Q219" i="18"/>
  <c r="R218" i="18"/>
  <c r="S218" i="18"/>
  <c r="Q218" i="18"/>
  <c r="R217" i="18"/>
  <c r="S217" i="18"/>
  <c r="Q217" i="18"/>
  <c r="R216" i="18"/>
  <c r="S216" i="18"/>
  <c r="Q216" i="18"/>
  <c r="R215" i="18"/>
  <c r="S215" i="18"/>
  <c r="Q215" i="18"/>
  <c r="R214" i="18"/>
  <c r="S214" i="18"/>
  <c r="Q214" i="18"/>
  <c r="R213" i="18"/>
  <c r="S213" i="18"/>
  <c r="Q213" i="18"/>
  <c r="R212" i="18"/>
  <c r="S212" i="18"/>
  <c r="Q212" i="18"/>
  <c r="R211" i="18"/>
  <c r="S211" i="18"/>
  <c r="Q211" i="18"/>
  <c r="R210" i="18"/>
  <c r="S210" i="18"/>
  <c r="Q210" i="18"/>
  <c r="R209" i="18"/>
  <c r="S209" i="18"/>
  <c r="Q209" i="18"/>
  <c r="R208" i="18"/>
  <c r="S208" i="18"/>
  <c r="Q208" i="18"/>
  <c r="R207" i="18"/>
  <c r="S207" i="18"/>
  <c r="Q207" i="18"/>
  <c r="R206" i="18"/>
  <c r="S206" i="18"/>
  <c r="Q206" i="18"/>
  <c r="R205" i="18"/>
  <c r="S205" i="18"/>
  <c r="Q205" i="18"/>
  <c r="R204" i="18"/>
  <c r="S204" i="18"/>
  <c r="Q204" i="18"/>
  <c r="R203" i="18"/>
  <c r="S203" i="18"/>
  <c r="Q203" i="18"/>
  <c r="R202" i="18"/>
  <c r="S202" i="18"/>
  <c r="Q202" i="18"/>
  <c r="R201" i="18"/>
  <c r="S201" i="18"/>
  <c r="Q201" i="18"/>
  <c r="R200" i="18"/>
  <c r="S200" i="18"/>
  <c r="Q200" i="18"/>
  <c r="R199" i="18"/>
  <c r="S199" i="18"/>
  <c r="Q199" i="18"/>
  <c r="R198" i="18"/>
  <c r="S198" i="18"/>
  <c r="Q198" i="18"/>
  <c r="R197" i="18"/>
  <c r="S197" i="18"/>
  <c r="Q197" i="18"/>
  <c r="R196" i="18"/>
  <c r="S196" i="18"/>
  <c r="Q196" i="18"/>
  <c r="R195" i="18"/>
  <c r="S195" i="18"/>
  <c r="Q195" i="18"/>
  <c r="R194" i="18"/>
  <c r="S194" i="18"/>
  <c r="Q194" i="18"/>
  <c r="R193" i="18"/>
  <c r="S193" i="18"/>
  <c r="Q193" i="18"/>
  <c r="R192" i="18"/>
  <c r="S192" i="18"/>
  <c r="Q192" i="18"/>
  <c r="R191" i="18"/>
  <c r="S191" i="18"/>
  <c r="Q191" i="18"/>
  <c r="R190" i="18"/>
  <c r="S190" i="18"/>
  <c r="Q190" i="18"/>
  <c r="R189" i="18"/>
  <c r="S189" i="18"/>
  <c r="Q189" i="18"/>
  <c r="R188" i="18"/>
  <c r="S188" i="18"/>
  <c r="Q188" i="18"/>
  <c r="R187" i="18"/>
  <c r="S187" i="18"/>
  <c r="Q187" i="18"/>
  <c r="R186" i="18"/>
  <c r="S186" i="18"/>
  <c r="Q186" i="18"/>
  <c r="R185" i="18"/>
  <c r="S185" i="18"/>
  <c r="Q185" i="18"/>
  <c r="R184" i="18"/>
  <c r="S184" i="18"/>
  <c r="Q184" i="18"/>
  <c r="R183" i="18"/>
  <c r="S183" i="18"/>
  <c r="Q183" i="18"/>
  <c r="R182" i="18"/>
  <c r="S182" i="18"/>
  <c r="Q182" i="18"/>
  <c r="R181" i="18"/>
  <c r="S181" i="18"/>
  <c r="Q181" i="18"/>
  <c r="R180" i="18"/>
  <c r="S180" i="18"/>
  <c r="Q180" i="18"/>
  <c r="R179" i="18"/>
  <c r="S179" i="18"/>
  <c r="Q179" i="18"/>
  <c r="R178" i="18"/>
  <c r="S178" i="18"/>
  <c r="Q178" i="18"/>
  <c r="R177" i="18"/>
  <c r="S177" i="18"/>
  <c r="Q177" i="18"/>
  <c r="R176" i="18"/>
  <c r="S176" i="18"/>
  <c r="Q176" i="18"/>
  <c r="R175" i="18"/>
  <c r="S175" i="18"/>
  <c r="Q175" i="18"/>
  <c r="R174" i="18"/>
  <c r="S174" i="18"/>
  <c r="Q174" i="18"/>
  <c r="R173" i="18"/>
  <c r="S173" i="18"/>
  <c r="Q173" i="18"/>
  <c r="R172" i="18"/>
  <c r="S172" i="18"/>
  <c r="Q172" i="18"/>
  <c r="R171" i="18"/>
  <c r="S171" i="18"/>
  <c r="Q171" i="18"/>
  <c r="R170" i="18"/>
  <c r="S170" i="18"/>
  <c r="Q170" i="18"/>
  <c r="R169" i="18"/>
  <c r="S169" i="18"/>
  <c r="Q169" i="18"/>
  <c r="R168" i="18"/>
  <c r="S168" i="18"/>
  <c r="Q168" i="18"/>
  <c r="R167" i="18"/>
  <c r="S167" i="18"/>
  <c r="Q167" i="18"/>
  <c r="R166" i="18"/>
  <c r="S166" i="18"/>
  <c r="Q166" i="18"/>
  <c r="R165" i="18"/>
  <c r="S165" i="18"/>
  <c r="Q165" i="18"/>
  <c r="R164" i="18"/>
  <c r="S164" i="18"/>
  <c r="Q164" i="18"/>
  <c r="R163" i="18"/>
  <c r="S163" i="18"/>
  <c r="Q163" i="18"/>
  <c r="R162" i="18"/>
  <c r="S162" i="18"/>
  <c r="Q162" i="18"/>
  <c r="R161" i="18"/>
  <c r="S161" i="18"/>
  <c r="Q161" i="18"/>
  <c r="R160" i="18"/>
  <c r="S160" i="18"/>
  <c r="Q160" i="18"/>
  <c r="R159" i="18"/>
  <c r="S159" i="18"/>
  <c r="Q159" i="18"/>
  <c r="R158" i="18"/>
  <c r="S158" i="18"/>
  <c r="Q158" i="18"/>
  <c r="R157" i="18"/>
  <c r="S157" i="18"/>
  <c r="Q157" i="18"/>
  <c r="R156" i="18"/>
  <c r="S156" i="18"/>
  <c r="Q156" i="18"/>
  <c r="R155" i="18"/>
  <c r="S155" i="18"/>
  <c r="Q155" i="18"/>
  <c r="R154" i="18"/>
  <c r="S154" i="18"/>
  <c r="Q154" i="18"/>
  <c r="R153" i="18"/>
  <c r="S153" i="18"/>
  <c r="Q153" i="18"/>
  <c r="R152" i="18"/>
  <c r="S152" i="18"/>
  <c r="Q152" i="18"/>
  <c r="R151" i="18"/>
  <c r="S151" i="18"/>
  <c r="Q151" i="18"/>
  <c r="R150" i="18"/>
  <c r="S150" i="18"/>
  <c r="Q150" i="18"/>
  <c r="R149" i="18"/>
  <c r="S149" i="18"/>
  <c r="Q149" i="18"/>
  <c r="R148" i="18"/>
  <c r="S148" i="18"/>
  <c r="Q148" i="18"/>
  <c r="R147" i="18"/>
  <c r="S147" i="18"/>
  <c r="Q147" i="18"/>
  <c r="R146" i="18"/>
  <c r="S146" i="18"/>
  <c r="Q146" i="18"/>
  <c r="R145" i="18"/>
  <c r="S145" i="18"/>
  <c r="Q145" i="18"/>
  <c r="R144" i="18"/>
  <c r="S144" i="18"/>
  <c r="Q144" i="18"/>
  <c r="R143" i="18"/>
  <c r="S143" i="18"/>
  <c r="Q143" i="18"/>
  <c r="R142" i="18"/>
  <c r="S142" i="18"/>
  <c r="Q142" i="18"/>
  <c r="R141" i="18"/>
  <c r="S141" i="18"/>
  <c r="Q141" i="18"/>
  <c r="R140" i="18"/>
  <c r="S140" i="18"/>
  <c r="Q140" i="18"/>
  <c r="R139" i="18"/>
  <c r="S139" i="18"/>
  <c r="Q139" i="18"/>
  <c r="R138" i="18"/>
  <c r="S138" i="18"/>
  <c r="Q138" i="18"/>
  <c r="R137" i="18"/>
  <c r="S137" i="18"/>
  <c r="Q137" i="18"/>
  <c r="R136" i="18"/>
  <c r="S136" i="18"/>
  <c r="Q136" i="18"/>
  <c r="R135" i="18"/>
  <c r="S135" i="18"/>
  <c r="Q135" i="18"/>
  <c r="R134" i="18"/>
  <c r="S134" i="18"/>
  <c r="Q134" i="18"/>
  <c r="R133" i="18"/>
  <c r="S133" i="18"/>
  <c r="Q133" i="18"/>
  <c r="R132" i="18"/>
  <c r="S132" i="18"/>
  <c r="Q132" i="18"/>
  <c r="R131" i="18"/>
  <c r="S131" i="18"/>
  <c r="Q131" i="18"/>
  <c r="R130" i="18"/>
  <c r="S130" i="18"/>
  <c r="Q130" i="18"/>
  <c r="R129" i="18"/>
  <c r="S129" i="18"/>
  <c r="Q129" i="18"/>
  <c r="R128" i="18"/>
  <c r="S128" i="18"/>
  <c r="Q128" i="18"/>
  <c r="R127" i="18"/>
  <c r="S127" i="18"/>
  <c r="Q127" i="18"/>
  <c r="R126" i="18"/>
  <c r="S126" i="18"/>
  <c r="Q126" i="18"/>
  <c r="R125" i="18"/>
  <c r="S125" i="18"/>
  <c r="Q125" i="18"/>
  <c r="R124" i="18"/>
  <c r="S124" i="18"/>
  <c r="Q124" i="18"/>
  <c r="R123" i="18"/>
  <c r="S123" i="18"/>
  <c r="Q123" i="18"/>
  <c r="R122" i="18"/>
  <c r="S122" i="18"/>
  <c r="Q122" i="18"/>
  <c r="R121" i="18"/>
  <c r="S121" i="18"/>
  <c r="Q121" i="18"/>
  <c r="R120" i="18"/>
  <c r="S120" i="18"/>
  <c r="Q120" i="18"/>
  <c r="R119" i="18"/>
  <c r="S119" i="18"/>
  <c r="Q119" i="18"/>
  <c r="R118" i="18"/>
  <c r="S118" i="18"/>
  <c r="Q118" i="18"/>
  <c r="R117" i="18"/>
  <c r="S117" i="18"/>
  <c r="Q117" i="18"/>
  <c r="R116" i="18"/>
  <c r="S116" i="18"/>
  <c r="Q116" i="18"/>
  <c r="R115" i="18"/>
  <c r="S115" i="18"/>
  <c r="Q115" i="18"/>
  <c r="R114" i="18"/>
  <c r="S114" i="18"/>
  <c r="Q114" i="18"/>
  <c r="R113" i="18"/>
  <c r="S113" i="18"/>
  <c r="Q113" i="18"/>
  <c r="R112" i="18"/>
  <c r="S112" i="18"/>
  <c r="Q112" i="18"/>
  <c r="R111" i="18"/>
  <c r="S111" i="18"/>
  <c r="Q111" i="18"/>
  <c r="R110" i="18"/>
  <c r="S110" i="18"/>
  <c r="Q110" i="18"/>
  <c r="R109" i="18"/>
  <c r="S109" i="18"/>
  <c r="Q109" i="18"/>
  <c r="R108" i="18"/>
  <c r="S108" i="18"/>
  <c r="Q108" i="18"/>
  <c r="R107" i="18"/>
  <c r="S107" i="18"/>
  <c r="Q107" i="18"/>
  <c r="R106" i="18"/>
  <c r="S106" i="18"/>
  <c r="Q106" i="18"/>
  <c r="R105" i="18"/>
  <c r="S105" i="18"/>
  <c r="Q105" i="18"/>
  <c r="R104" i="18"/>
  <c r="S104" i="18"/>
  <c r="Q104" i="18"/>
  <c r="R103" i="18"/>
  <c r="S103" i="18"/>
  <c r="Q103" i="18"/>
  <c r="R102" i="18"/>
  <c r="S102" i="18"/>
  <c r="Q102" i="18"/>
  <c r="R101" i="18"/>
  <c r="S101" i="18"/>
  <c r="Q101" i="18"/>
  <c r="R100" i="18"/>
  <c r="S100" i="18"/>
  <c r="Q100" i="18"/>
  <c r="R99" i="18"/>
  <c r="S99" i="18"/>
  <c r="Q99" i="18"/>
  <c r="R98" i="18"/>
  <c r="S98" i="18"/>
  <c r="Q98" i="18"/>
  <c r="R97" i="18"/>
  <c r="S97" i="18"/>
  <c r="Q97" i="18"/>
  <c r="R96" i="18"/>
  <c r="S96" i="18"/>
  <c r="Q96" i="18"/>
  <c r="R95" i="18"/>
  <c r="S95" i="18"/>
  <c r="Q95" i="18"/>
  <c r="R94" i="18"/>
  <c r="S94" i="18"/>
  <c r="Q94" i="18"/>
  <c r="R93" i="18"/>
  <c r="S93" i="18"/>
  <c r="Q93" i="18"/>
  <c r="R92" i="18"/>
  <c r="S92" i="18"/>
  <c r="Q92" i="18"/>
  <c r="R91" i="18"/>
  <c r="S91" i="18"/>
  <c r="Q91" i="18"/>
  <c r="R90" i="18"/>
  <c r="S90" i="18"/>
  <c r="Q90" i="18"/>
  <c r="R89" i="18"/>
  <c r="S89" i="18"/>
  <c r="Q89" i="18"/>
  <c r="R88" i="18"/>
  <c r="S88" i="18"/>
  <c r="Q88" i="18"/>
  <c r="R87" i="18"/>
  <c r="S87" i="18"/>
  <c r="Q87" i="18"/>
  <c r="R86" i="18"/>
  <c r="S86" i="18"/>
  <c r="Q86" i="18"/>
  <c r="R85" i="18"/>
  <c r="S85" i="18"/>
  <c r="Q85" i="18"/>
  <c r="R84" i="18"/>
  <c r="S84" i="18"/>
  <c r="Q84" i="18"/>
  <c r="R83" i="18"/>
  <c r="S83" i="18"/>
  <c r="Q83" i="18"/>
  <c r="R82" i="18"/>
  <c r="S82" i="18"/>
  <c r="Q82" i="18"/>
  <c r="R81" i="18"/>
  <c r="S81" i="18"/>
  <c r="Q81" i="18"/>
  <c r="R80" i="18"/>
  <c r="S80" i="18"/>
  <c r="Q80" i="18"/>
  <c r="R79" i="18"/>
  <c r="S79" i="18"/>
  <c r="Q79" i="18"/>
  <c r="R78" i="18"/>
  <c r="S78" i="18"/>
  <c r="Q78" i="18"/>
  <c r="R77" i="18"/>
  <c r="S77" i="18"/>
  <c r="Q77" i="18"/>
  <c r="R76" i="18"/>
  <c r="S76" i="18"/>
  <c r="Q76" i="18"/>
  <c r="R75" i="18"/>
  <c r="S75" i="18"/>
  <c r="Q75" i="18"/>
  <c r="R74" i="18"/>
  <c r="S74" i="18"/>
  <c r="Q74" i="18"/>
  <c r="R73" i="18"/>
  <c r="S73" i="18"/>
  <c r="Q73" i="18"/>
  <c r="R72" i="18"/>
  <c r="S72" i="18"/>
  <c r="Q72" i="18"/>
  <c r="R71" i="18"/>
  <c r="S71" i="18"/>
  <c r="Q71" i="18"/>
  <c r="R70" i="18"/>
  <c r="S70" i="18"/>
  <c r="Q70" i="18"/>
  <c r="R69" i="18"/>
  <c r="S69" i="18"/>
  <c r="Q69" i="18"/>
  <c r="R68" i="18"/>
  <c r="S68" i="18"/>
  <c r="Q68" i="18"/>
  <c r="R67" i="18"/>
  <c r="S67" i="18"/>
  <c r="Q67" i="18"/>
  <c r="R66" i="18"/>
  <c r="S66" i="18"/>
  <c r="Q66" i="18"/>
  <c r="R65" i="18"/>
  <c r="S65" i="18"/>
  <c r="Q65" i="18"/>
  <c r="R64" i="18"/>
  <c r="S64" i="18"/>
  <c r="Q64" i="18"/>
  <c r="R63" i="18"/>
  <c r="S63" i="18"/>
  <c r="Q63" i="18"/>
  <c r="R62" i="18"/>
  <c r="S62" i="18"/>
  <c r="Q62" i="18"/>
  <c r="R61" i="18"/>
  <c r="S61" i="18"/>
  <c r="Q61" i="18"/>
  <c r="R60" i="18"/>
  <c r="S60" i="18"/>
  <c r="Q60" i="18"/>
  <c r="R59" i="18"/>
  <c r="S59" i="18"/>
  <c r="Q59" i="18"/>
  <c r="R58" i="18"/>
  <c r="S58" i="18"/>
  <c r="Q58" i="18"/>
  <c r="R57" i="18"/>
  <c r="S57" i="18"/>
  <c r="Q57" i="18"/>
  <c r="R56" i="18"/>
  <c r="S56" i="18"/>
  <c r="Q56" i="18"/>
  <c r="R55" i="18"/>
  <c r="S55" i="18"/>
  <c r="Q55" i="18"/>
  <c r="R54" i="18"/>
  <c r="S54" i="18"/>
  <c r="Q54" i="18"/>
  <c r="R53" i="18"/>
  <c r="S53" i="18"/>
  <c r="Q53" i="18"/>
  <c r="R52" i="18"/>
  <c r="S52" i="18"/>
  <c r="Q52" i="18"/>
  <c r="R51" i="18"/>
  <c r="S51" i="18"/>
  <c r="Q51" i="18"/>
  <c r="R50" i="18"/>
  <c r="S50" i="18"/>
  <c r="Q50" i="18"/>
  <c r="R49" i="18"/>
  <c r="S49" i="18"/>
  <c r="Q49" i="18"/>
  <c r="R48" i="18"/>
  <c r="S48" i="18"/>
  <c r="Q48" i="18"/>
  <c r="R47" i="18"/>
  <c r="S47" i="18"/>
  <c r="Q47" i="18"/>
  <c r="R46" i="18"/>
  <c r="S46" i="18"/>
  <c r="Q46" i="18"/>
  <c r="R45" i="18"/>
  <c r="S45" i="18"/>
  <c r="Q45" i="18"/>
  <c r="R44" i="18"/>
  <c r="S44" i="18"/>
  <c r="Q44" i="18"/>
  <c r="R43" i="18"/>
  <c r="S43" i="18"/>
  <c r="Q43" i="18"/>
  <c r="R42" i="18"/>
  <c r="S42" i="18"/>
  <c r="Q42" i="18"/>
  <c r="R41" i="18"/>
  <c r="S41" i="18"/>
  <c r="Q41" i="18"/>
  <c r="R40" i="18"/>
  <c r="S40" i="18"/>
  <c r="Q40" i="18"/>
  <c r="R39" i="18"/>
  <c r="S39" i="18"/>
  <c r="Q39" i="18"/>
  <c r="R38" i="18"/>
  <c r="S38" i="18"/>
  <c r="Q38" i="18"/>
  <c r="R37" i="18"/>
  <c r="S37" i="18"/>
  <c r="Q37" i="18"/>
  <c r="R36" i="18"/>
  <c r="S36" i="18"/>
  <c r="Q36" i="18"/>
  <c r="R35" i="18"/>
  <c r="S35" i="18"/>
  <c r="Q35" i="18"/>
  <c r="R34" i="18"/>
  <c r="S34" i="18"/>
  <c r="Q34" i="18"/>
  <c r="R33" i="18"/>
  <c r="S33" i="18"/>
  <c r="Q33" i="18"/>
  <c r="R32" i="18"/>
  <c r="S32" i="18"/>
  <c r="Q32" i="18"/>
  <c r="R31" i="18"/>
  <c r="S31" i="18"/>
  <c r="Q31" i="18"/>
  <c r="R30" i="18"/>
  <c r="S30" i="18"/>
  <c r="Q30" i="18"/>
  <c r="R29" i="18"/>
  <c r="S29" i="18"/>
  <c r="Q29" i="18"/>
  <c r="R28" i="18"/>
  <c r="S28" i="18"/>
  <c r="Q28" i="18"/>
  <c r="R27" i="18"/>
  <c r="S27" i="18"/>
  <c r="Q27" i="18"/>
  <c r="R26" i="18"/>
  <c r="S26" i="18"/>
  <c r="Q26" i="18"/>
  <c r="R25" i="18"/>
  <c r="S25" i="18"/>
  <c r="Q25" i="18"/>
  <c r="R24" i="18"/>
  <c r="S24" i="18"/>
  <c r="Q24" i="18"/>
  <c r="R23" i="18"/>
  <c r="S23" i="18"/>
  <c r="Q23" i="18"/>
  <c r="R22" i="18"/>
  <c r="S22" i="18"/>
  <c r="Q22" i="18"/>
  <c r="R21" i="18"/>
  <c r="S21" i="18"/>
  <c r="Q21" i="18"/>
  <c r="R20" i="18"/>
  <c r="S20" i="18"/>
  <c r="Q20" i="18"/>
  <c r="R19" i="18"/>
  <c r="S19" i="18"/>
  <c r="Q19" i="18"/>
  <c r="R18" i="18"/>
  <c r="S18" i="18"/>
  <c r="Q18" i="18"/>
  <c r="R17" i="18"/>
  <c r="S17" i="18"/>
  <c r="Q17" i="18"/>
  <c r="R16" i="18"/>
  <c r="S16" i="18"/>
  <c r="Q16" i="18"/>
  <c r="R15" i="18"/>
  <c r="S15" i="18"/>
  <c r="Q15" i="18"/>
  <c r="R14" i="18"/>
  <c r="S14" i="18"/>
  <c r="Q14" i="18"/>
  <c r="R13" i="18"/>
  <c r="S13" i="18"/>
  <c r="Q13" i="18"/>
  <c r="R12" i="18"/>
  <c r="S12" i="18"/>
  <c r="Q12" i="18"/>
  <c r="R11" i="18"/>
  <c r="S11" i="18"/>
  <c r="Q11" i="18"/>
  <c r="R10" i="18"/>
  <c r="S10" i="18"/>
  <c r="Q10" i="18"/>
  <c r="R9" i="18"/>
  <c r="S9" i="18"/>
  <c r="Q9" i="18"/>
  <c r="R8" i="18"/>
  <c r="S8" i="18"/>
  <c r="Q8" i="18"/>
  <c r="R7" i="18"/>
  <c r="S7" i="18"/>
  <c r="Q7" i="18"/>
  <c r="R6" i="18"/>
  <c r="S6" i="18"/>
  <c r="Q6" i="18"/>
  <c r="R5" i="18"/>
  <c r="S5" i="18"/>
  <c r="Q5" i="18"/>
  <c r="E3" i="18"/>
  <c r="P39" i="2"/>
  <c r="P38" i="2"/>
  <c r="P37" i="2"/>
  <c r="Q36" i="2" s="1"/>
  <c r="R35" i="2" s="1"/>
  <c r="Q37" i="2"/>
  <c r="P36" i="2"/>
  <c r="P14" i="2"/>
  <c r="P15" i="2"/>
  <c r="Q14" i="2"/>
  <c r="Q15" i="2"/>
  <c r="P16" i="2"/>
  <c r="P17" i="2"/>
  <c r="Q16" i="2"/>
  <c r="R15" i="2"/>
  <c r="R16" i="2"/>
  <c r="Q17" i="2"/>
  <c r="P19" i="2"/>
  <c r="P18" i="2"/>
  <c r="Q18" i="2"/>
  <c r="R17" i="2"/>
  <c r="S16" i="2"/>
  <c r="S17" i="2"/>
  <c r="R18" i="2"/>
  <c r="P20" i="2"/>
  <c r="P21" i="2"/>
  <c r="Q20" i="2"/>
  <c r="Q19" i="2"/>
  <c r="R19" i="2"/>
  <c r="S18" i="2"/>
  <c r="T17" i="2"/>
  <c r="P33" i="2"/>
  <c r="Q33" i="2"/>
  <c r="P31" i="2"/>
  <c r="P30" i="2"/>
  <c r="Q21" i="2"/>
  <c r="R21" i="2"/>
  <c r="R20" i="2"/>
  <c r="S21" i="2"/>
  <c r="T21" i="2"/>
  <c r="S20" i="2"/>
  <c r="S19" i="2"/>
  <c r="T20" i="2"/>
  <c r="T18" i="2"/>
  <c r="P34" i="2"/>
  <c r="J42" i="9"/>
  <c r="J47" i="9"/>
  <c r="J40" i="9"/>
  <c r="J31" i="9"/>
  <c r="J32" i="9"/>
  <c r="J36" i="9"/>
  <c r="J19" i="9"/>
  <c r="J23" i="9"/>
  <c r="J26" i="9"/>
  <c r="A75" i="6"/>
  <c r="A44" i="6"/>
  <c r="A45" i="6"/>
  <c r="U6" i="4"/>
  <c r="V6" i="4"/>
  <c r="U7" i="4"/>
  <c r="U8" i="4"/>
  <c r="V8" i="4"/>
  <c r="U9" i="4"/>
  <c r="V9" i="4"/>
  <c r="U10" i="4"/>
  <c r="V10" i="4"/>
  <c r="U11" i="4"/>
  <c r="U12" i="4"/>
  <c r="V12" i="4"/>
  <c r="U13" i="4"/>
  <c r="V13" i="4"/>
  <c r="U14" i="4"/>
  <c r="V14" i="4"/>
  <c r="U15" i="4"/>
  <c r="U16" i="4"/>
  <c r="V16" i="4"/>
  <c r="U17" i="4"/>
  <c r="V17" i="4"/>
  <c r="U18" i="4"/>
  <c r="U19" i="4"/>
  <c r="U20" i="4"/>
  <c r="V20" i="4"/>
  <c r="U21" i="4"/>
  <c r="V21" i="4"/>
  <c r="U22" i="4"/>
  <c r="V22" i="4"/>
  <c r="U23" i="4"/>
  <c r="U24" i="4"/>
  <c r="V24" i="4"/>
  <c r="U25" i="4"/>
  <c r="V25" i="4"/>
  <c r="U26" i="4"/>
  <c r="U27" i="4"/>
  <c r="U28" i="4"/>
  <c r="V28" i="4"/>
  <c r="U29" i="4"/>
  <c r="V29" i="4"/>
  <c r="U30" i="4"/>
  <c r="V30" i="4"/>
  <c r="U31" i="4"/>
  <c r="U32" i="4"/>
  <c r="V32" i="4"/>
  <c r="U33" i="4"/>
  <c r="U34" i="4"/>
  <c r="U35" i="4"/>
  <c r="U36" i="4"/>
  <c r="V36" i="4"/>
  <c r="U37" i="4"/>
  <c r="V37" i="4"/>
  <c r="U38" i="4"/>
  <c r="V38" i="4"/>
  <c r="U39" i="4"/>
  <c r="U40" i="4"/>
  <c r="V40" i="4"/>
  <c r="U41" i="4"/>
  <c r="V41" i="4"/>
  <c r="U42" i="4"/>
  <c r="V42" i="4"/>
  <c r="U43" i="4"/>
  <c r="U44" i="4"/>
  <c r="V44" i="4"/>
  <c r="U45" i="4"/>
  <c r="V45" i="4"/>
  <c r="U46" i="4"/>
  <c r="V46" i="4"/>
  <c r="U47" i="4"/>
  <c r="U48" i="4"/>
  <c r="V48" i="4"/>
  <c r="U49" i="4"/>
  <c r="V49" i="4"/>
  <c r="U50" i="4"/>
  <c r="U51" i="4"/>
  <c r="U52" i="4"/>
  <c r="V52" i="4"/>
  <c r="U53" i="4"/>
  <c r="V53" i="4"/>
  <c r="U54" i="4"/>
  <c r="V54" i="4"/>
  <c r="U55" i="4"/>
  <c r="U56" i="4"/>
  <c r="V56" i="4"/>
  <c r="U57" i="4"/>
  <c r="V57" i="4"/>
  <c r="U58" i="4"/>
  <c r="U59" i="4"/>
  <c r="U60" i="4"/>
  <c r="V60" i="4"/>
  <c r="U61" i="4"/>
  <c r="V61" i="4"/>
  <c r="U62" i="4"/>
  <c r="V62" i="4"/>
  <c r="U63" i="4"/>
  <c r="U64" i="4"/>
  <c r="V64" i="4"/>
  <c r="U65" i="4"/>
  <c r="U66" i="4"/>
  <c r="U67" i="4"/>
  <c r="U68" i="4"/>
  <c r="V68" i="4"/>
  <c r="U69" i="4"/>
  <c r="V69" i="4"/>
  <c r="U70" i="4"/>
  <c r="V70" i="4"/>
  <c r="U71" i="4"/>
  <c r="U72" i="4"/>
  <c r="V72" i="4"/>
  <c r="U73" i="4"/>
  <c r="V73" i="4"/>
  <c r="U74" i="4"/>
  <c r="V74" i="4"/>
  <c r="U75" i="4"/>
  <c r="U76" i="4"/>
  <c r="V76" i="4"/>
  <c r="U77" i="4"/>
  <c r="V77" i="4"/>
  <c r="U78" i="4"/>
  <c r="V78" i="4"/>
  <c r="U79" i="4"/>
  <c r="U80" i="4"/>
  <c r="V80" i="4"/>
  <c r="U81" i="4"/>
  <c r="V81" i="4"/>
  <c r="U82" i="4"/>
  <c r="U83" i="4"/>
  <c r="U84" i="4"/>
  <c r="V84" i="4"/>
  <c r="U85" i="4"/>
  <c r="V85" i="4"/>
  <c r="U86" i="4"/>
  <c r="V86" i="4"/>
  <c r="U87" i="4"/>
  <c r="U88" i="4"/>
  <c r="V88" i="4"/>
  <c r="U89" i="4"/>
  <c r="V89" i="4"/>
  <c r="U90" i="4"/>
  <c r="U91" i="4"/>
  <c r="U92" i="4"/>
  <c r="V92" i="4"/>
  <c r="U93" i="4"/>
  <c r="V93" i="4"/>
  <c r="U94" i="4"/>
  <c r="V94" i="4"/>
  <c r="U95" i="4"/>
  <c r="U96" i="4"/>
  <c r="V96" i="4"/>
  <c r="U97" i="4"/>
  <c r="U98" i="4"/>
  <c r="U99" i="4"/>
  <c r="U100" i="4"/>
  <c r="V100" i="4"/>
  <c r="U101" i="4"/>
  <c r="V101" i="4"/>
  <c r="U102" i="4"/>
  <c r="V102" i="4"/>
  <c r="U103" i="4"/>
  <c r="U104" i="4"/>
  <c r="V104" i="4"/>
  <c r="U105" i="4"/>
  <c r="V105" i="4"/>
  <c r="U106" i="4"/>
  <c r="V106" i="4"/>
  <c r="U107" i="4"/>
  <c r="U108" i="4"/>
  <c r="V108" i="4"/>
  <c r="U109" i="4"/>
  <c r="V109" i="4"/>
  <c r="U110" i="4"/>
  <c r="V110" i="4"/>
  <c r="U111" i="4"/>
  <c r="U112" i="4"/>
  <c r="V112" i="4"/>
  <c r="U113" i="4"/>
  <c r="V113" i="4"/>
  <c r="U114" i="4"/>
  <c r="U115" i="4"/>
  <c r="U116" i="4"/>
  <c r="V116" i="4"/>
  <c r="U117" i="4"/>
  <c r="V117" i="4"/>
  <c r="U118" i="4"/>
  <c r="V118" i="4"/>
  <c r="U119" i="4"/>
  <c r="U120" i="4"/>
  <c r="V120" i="4"/>
  <c r="U121" i="4"/>
  <c r="V121" i="4"/>
  <c r="U122" i="4"/>
  <c r="U123" i="4"/>
  <c r="U124" i="4"/>
  <c r="V124" i="4"/>
  <c r="U125" i="4"/>
  <c r="V125" i="4"/>
  <c r="U126" i="4"/>
  <c r="V126" i="4"/>
  <c r="U127" i="4"/>
  <c r="U128" i="4"/>
  <c r="V128" i="4"/>
  <c r="U129" i="4"/>
  <c r="U130" i="4"/>
  <c r="U131" i="4"/>
  <c r="U132" i="4"/>
  <c r="V132" i="4"/>
  <c r="U133" i="4"/>
  <c r="V133" i="4"/>
  <c r="U134" i="4"/>
  <c r="V134" i="4"/>
  <c r="U135" i="4"/>
  <c r="U136" i="4"/>
  <c r="V136" i="4"/>
  <c r="U137" i="4"/>
  <c r="V137" i="4"/>
  <c r="U138" i="4"/>
  <c r="V138" i="4"/>
  <c r="U139" i="4"/>
  <c r="U140" i="4"/>
  <c r="V140" i="4"/>
  <c r="U141" i="4"/>
  <c r="V141" i="4"/>
  <c r="U142" i="4"/>
  <c r="V142" i="4"/>
  <c r="U143" i="4"/>
  <c r="U144" i="4"/>
  <c r="V144" i="4"/>
  <c r="U145" i="4"/>
  <c r="V145" i="4"/>
  <c r="U146" i="4"/>
  <c r="U147" i="4"/>
  <c r="U148" i="4"/>
  <c r="V148" i="4"/>
  <c r="U149" i="4"/>
  <c r="V149" i="4"/>
  <c r="U150" i="4"/>
  <c r="V150" i="4"/>
  <c r="U151" i="4"/>
  <c r="U152" i="4"/>
  <c r="V152" i="4"/>
  <c r="U153" i="4"/>
  <c r="V153" i="4"/>
  <c r="U154" i="4"/>
  <c r="U155" i="4"/>
  <c r="U156" i="4"/>
  <c r="V156" i="4"/>
  <c r="U157" i="4"/>
  <c r="V157" i="4"/>
  <c r="U158" i="4"/>
  <c r="V158" i="4"/>
  <c r="U159" i="4"/>
  <c r="U160" i="4"/>
  <c r="V160" i="4"/>
  <c r="U161" i="4"/>
  <c r="U162" i="4"/>
  <c r="U163" i="4"/>
  <c r="U164" i="4"/>
  <c r="V164" i="4"/>
  <c r="U165" i="4"/>
  <c r="V165" i="4"/>
  <c r="U166" i="4"/>
  <c r="V166" i="4"/>
  <c r="U167" i="4"/>
  <c r="U168" i="4"/>
  <c r="V168" i="4"/>
  <c r="U169" i="4"/>
  <c r="V169" i="4"/>
  <c r="U170" i="4"/>
  <c r="V170" i="4"/>
  <c r="U171" i="4"/>
  <c r="U172" i="4"/>
  <c r="V172" i="4"/>
  <c r="U173" i="4"/>
  <c r="V173" i="4"/>
  <c r="U174" i="4"/>
  <c r="V174" i="4"/>
  <c r="U175" i="4"/>
  <c r="U176" i="4"/>
  <c r="V176" i="4"/>
  <c r="U177" i="4"/>
  <c r="V177" i="4"/>
  <c r="U178" i="4"/>
  <c r="U179" i="4"/>
  <c r="U180" i="4"/>
  <c r="V180" i="4"/>
  <c r="U181" i="4"/>
  <c r="V181" i="4"/>
  <c r="U182" i="4"/>
  <c r="V182" i="4"/>
  <c r="U183" i="4"/>
  <c r="U184" i="4"/>
  <c r="V184" i="4"/>
  <c r="U185" i="4"/>
  <c r="V185" i="4"/>
  <c r="U186" i="4"/>
  <c r="U187" i="4"/>
  <c r="U188" i="4"/>
  <c r="V188" i="4"/>
  <c r="U189" i="4"/>
  <c r="V189" i="4"/>
  <c r="U190" i="4"/>
  <c r="V190" i="4"/>
  <c r="U191" i="4"/>
  <c r="U192" i="4"/>
  <c r="V192" i="4"/>
  <c r="U193" i="4"/>
  <c r="U194" i="4"/>
  <c r="U195" i="4"/>
  <c r="U196" i="4"/>
  <c r="V196" i="4"/>
  <c r="U197" i="4"/>
  <c r="V197" i="4"/>
  <c r="U198" i="4"/>
  <c r="V198" i="4"/>
  <c r="U199" i="4"/>
  <c r="U200" i="4"/>
  <c r="V200" i="4"/>
  <c r="U201" i="4"/>
  <c r="V201" i="4"/>
  <c r="U202" i="4"/>
  <c r="V202" i="4"/>
  <c r="U203" i="4"/>
  <c r="U204" i="4"/>
  <c r="V204" i="4"/>
  <c r="U205" i="4"/>
  <c r="V205" i="4"/>
  <c r="U206" i="4"/>
  <c r="V206" i="4"/>
  <c r="U207" i="4"/>
  <c r="U208" i="4"/>
  <c r="V208" i="4"/>
  <c r="U209" i="4"/>
  <c r="V209" i="4"/>
  <c r="U210" i="4"/>
  <c r="U211" i="4"/>
  <c r="U212" i="4"/>
  <c r="V212" i="4"/>
  <c r="U213" i="4"/>
  <c r="V213" i="4"/>
  <c r="U214" i="4"/>
  <c r="V214" i="4"/>
  <c r="U215" i="4"/>
  <c r="U216" i="4"/>
  <c r="V216" i="4"/>
  <c r="U217" i="4"/>
  <c r="V217" i="4"/>
  <c r="U218" i="4"/>
  <c r="U219" i="4"/>
  <c r="U220" i="4"/>
  <c r="V220" i="4"/>
  <c r="U221" i="4"/>
  <c r="V221" i="4"/>
  <c r="U222" i="4"/>
  <c r="V222" i="4"/>
  <c r="U223" i="4"/>
  <c r="U224" i="4"/>
  <c r="V224" i="4"/>
  <c r="U225" i="4"/>
  <c r="U226" i="4"/>
  <c r="U227" i="4"/>
  <c r="U228" i="4"/>
  <c r="V228" i="4"/>
  <c r="U229" i="4"/>
  <c r="V229" i="4"/>
  <c r="U230" i="4"/>
  <c r="V230" i="4"/>
  <c r="U231" i="4"/>
  <c r="U232" i="4"/>
  <c r="V232" i="4"/>
  <c r="U233" i="4"/>
  <c r="V233" i="4"/>
  <c r="U234" i="4"/>
  <c r="V234" i="4"/>
  <c r="U235" i="4"/>
  <c r="U236" i="4"/>
  <c r="U237" i="4"/>
  <c r="V237" i="4"/>
  <c r="U238" i="4"/>
  <c r="V238" i="4"/>
  <c r="U239" i="4"/>
  <c r="U240" i="4"/>
  <c r="U241" i="4"/>
  <c r="V241" i="4"/>
  <c r="U242" i="4"/>
  <c r="V242" i="4"/>
  <c r="U243" i="4"/>
  <c r="U244" i="4"/>
  <c r="V244" i="4"/>
  <c r="U245" i="4"/>
  <c r="V245" i="4"/>
  <c r="U246" i="4"/>
  <c r="U247" i="4"/>
  <c r="U248" i="4"/>
  <c r="U249" i="4"/>
  <c r="V249" i="4"/>
  <c r="U250" i="4"/>
  <c r="V250" i="4"/>
  <c r="U251" i="4"/>
  <c r="U252" i="4"/>
  <c r="U253" i="4"/>
  <c r="V253" i="4"/>
  <c r="U254" i="4"/>
  <c r="V254" i="4"/>
  <c r="U255" i="4"/>
  <c r="U256" i="4"/>
  <c r="U257" i="4"/>
  <c r="V257" i="4"/>
  <c r="U258" i="4"/>
  <c r="V258" i="4"/>
  <c r="U259" i="4"/>
  <c r="U260" i="4"/>
  <c r="V260" i="4"/>
  <c r="U261" i="4"/>
  <c r="V261" i="4"/>
  <c r="U262" i="4"/>
  <c r="U263" i="4"/>
  <c r="U264" i="4"/>
  <c r="U265" i="4"/>
  <c r="V265" i="4"/>
  <c r="U266" i="4"/>
  <c r="V266" i="4"/>
  <c r="U267" i="4"/>
  <c r="U268" i="4"/>
  <c r="U269" i="4"/>
  <c r="V269" i="4"/>
  <c r="U270" i="4"/>
  <c r="V270" i="4"/>
  <c r="U271" i="4"/>
  <c r="U272" i="4"/>
  <c r="U273" i="4"/>
  <c r="V273" i="4"/>
  <c r="U274" i="4"/>
  <c r="U275" i="4"/>
  <c r="U276" i="4"/>
  <c r="V276" i="4"/>
  <c r="U277" i="4"/>
  <c r="V277" i="4"/>
  <c r="U278" i="4"/>
  <c r="V278" i="4"/>
  <c r="U279" i="4"/>
  <c r="U280" i="4"/>
  <c r="U281" i="4"/>
  <c r="V281" i="4"/>
  <c r="U282" i="4"/>
  <c r="V282" i="4"/>
  <c r="U283" i="4"/>
  <c r="U284" i="4"/>
  <c r="U285" i="4"/>
  <c r="V285" i="4"/>
  <c r="U286" i="4"/>
  <c r="V286" i="4"/>
  <c r="U287" i="4"/>
  <c r="U288" i="4"/>
  <c r="U289" i="4"/>
  <c r="V289" i="4"/>
  <c r="U290" i="4"/>
  <c r="V290" i="4"/>
  <c r="U291" i="4"/>
  <c r="U292" i="4"/>
  <c r="V292" i="4"/>
  <c r="U293" i="4"/>
  <c r="V293" i="4"/>
  <c r="U294" i="4"/>
  <c r="U295" i="4"/>
  <c r="U296" i="4"/>
  <c r="U297" i="4"/>
  <c r="V297" i="4"/>
  <c r="U298" i="4"/>
  <c r="V298" i="4"/>
  <c r="U299" i="4"/>
  <c r="U300" i="4"/>
  <c r="U301" i="4"/>
  <c r="V301" i="4"/>
  <c r="U302" i="4"/>
  <c r="U303" i="4"/>
  <c r="U304" i="4"/>
  <c r="U305" i="4"/>
  <c r="V305" i="4"/>
  <c r="U306" i="4"/>
  <c r="U307" i="4"/>
  <c r="U308" i="4"/>
  <c r="V308" i="4"/>
  <c r="U309" i="4"/>
  <c r="V309" i="4"/>
  <c r="U310" i="4"/>
  <c r="V310" i="4"/>
  <c r="U311" i="4"/>
  <c r="U312" i="4"/>
  <c r="U313" i="4"/>
  <c r="V313" i="4"/>
  <c r="U314" i="4"/>
  <c r="V314" i="4"/>
  <c r="U315" i="4"/>
  <c r="U316" i="4"/>
  <c r="U317" i="4"/>
  <c r="V317" i="4"/>
  <c r="U318" i="4"/>
  <c r="V318" i="4"/>
  <c r="U319" i="4"/>
  <c r="U320" i="4"/>
  <c r="U321" i="4"/>
  <c r="V321" i="4"/>
  <c r="U322" i="4"/>
  <c r="U323" i="4"/>
  <c r="U324" i="4"/>
  <c r="V324" i="4"/>
  <c r="U325" i="4"/>
  <c r="V325" i="4"/>
  <c r="U326" i="4"/>
  <c r="V326" i="4"/>
  <c r="U327" i="4"/>
  <c r="U328" i="4"/>
  <c r="U329" i="4"/>
  <c r="V329" i="4"/>
  <c r="U330" i="4"/>
  <c r="V330" i="4"/>
  <c r="U331" i="4"/>
  <c r="U332" i="4"/>
  <c r="U333" i="4"/>
  <c r="V333" i="4"/>
  <c r="U334" i="4"/>
  <c r="U335" i="4"/>
  <c r="U336" i="4"/>
  <c r="U337" i="4"/>
  <c r="V337" i="4"/>
  <c r="U338" i="4"/>
  <c r="V338" i="4"/>
  <c r="U339" i="4"/>
  <c r="U340" i="4"/>
  <c r="V340" i="4"/>
  <c r="U341" i="4"/>
  <c r="V341" i="4"/>
  <c r="U342" i="4"/>
  <c r="U343" i="4"/>
  <c r="U344" i="4"/>
  <c r="U345" i="4"/>
  <c r="V345" i="4"/>
  <c r="U346" i="4"/>
  <c r="V346" i="4"/>
  <c r="U347" i="4"/>
  <c r="U348" i="4"/>
  <c r="U349" i="4"/>
  <c r="V349" i="4"/>
  <c r="U350" i="4"/>
  <c r="V350" i="4"/>
  <c r="U351" i="4"/>
  <c r="U352" i="4"/>
  <c r="U353" i="4"/>
  <c r="V353" i="4"/>
  <c r="U354" i="4"/>
  <c r="U355" i="4"/>
  <c r="U356" i="4"/>
  <c r="V356" i="4"/>
  <c r="U357" i="4"/>
  <c r="V357" i="4"/>
  <c r="U358" i="4"/>
  <c r="V358" i="4"/>
  <c r="U359" i="4"/>
  <c r="U360" i="4"/>
  <c r="U361" i="4"/>
  <c r="V361" i="4"/>
  <c r="U362" i="4"/>
  <c r="V362" i="4"/>
  <c r="U363" i="4"/>
  <c r="U364" i="4"/>
  <c r="U365" i="4"/>
  <c r="V365" i="4"/>
  <c r="U366" i="4"/>
  <c r="V366" i="4"/>
  <c r="U367" i="4"/>
  <c r="U368" i="4"/>
  <c r="U369" i="4"/>
  <c r="V369" i="4"/>
  <c r="U370" i="4"/>
  <c r="V370" i="4"/>
  <c r="U371" i="4"/>
  <c r="U372" i="4"/>
  <c r="V372" i="4"/>
  <c r="U373" i="4"/>
  <c r="V373" i="4"/>
  <c r="U374" i="4"/>
  <c r="U375" i="4"/>
  <c r="U376" i="4"/>
  <c r="U377" i="4"/>
  <c r="V377" i="4"/>
  <c r="U378" i="4"/>
  <c r="V378" i="4"/>
  <c r="U379" i="4"/>
  <c r="U380" i="4"/>
  <c r="U381" i="4"/>
  <c r="V381" i="4"/>
  <c r="U382" i="4"/>
  <c r="V382" i="4"/>
  <c r="U383" i="4"/>
  <c r="U384" i="4"/>
  <c r="U385" i="4"/>
  <c r="V385" i="4"/>
  <c r="U386" i="4"/>
  <c r="V386" i="4"/>
  <c r="U387" i="4"/>
  <c r="U388" i="4"/>
  <c r="V388" i="4"/>
  <c r="U389" i="4"/>
  <c r="V389" i="4"/>
  <c r="U390" i="4"/>
  <c r="U391" i="4"/>
  <c r="U392" i="4"/>
  <c r="U393" i="4"/>
  <c r="V393" i="4"/>
  <c r="U394" i="4"/>
  <c r="V394" i="4"/>
  <c r="U395" i="4"/>
  <c r="U396" i="4"/>
  <c r="U397" i="4"/>
  <c r="V397" i="4"/>
  <c r="U398" i="4"/>
  <c r="V398" i="4"/>
  <c r="U399" i="4"/>
  <c r="U400" i="4"/>
  <c r="U401" i="4"/>
  <c r="V401" i="4"/>
  <c r="U402" i="4"/>
  <c r="U403" i="4"/>
  <c r="U404" i="4"/>
  <c r="V404" i="4"/>
  <c r="U405" i="4"/>
  <c r="V405" i="4"/>
  <c r="U406" i="4"/>
  <c r="V406" i="4"/>
  <c r="U407" i="4"/>
  <c r="U408" i="4"/>
  <c r="U409" i="4"/>
  <c r="V409" i="4"/>
  <c r="U410" i="4"/>
  <c r="V410" i="4"/>
  <c r="U411" i="4"/>
  <c r="U412" i="4"/>
  <c r="U413" i="4"/>
  <c r="V413" i="4"/>
  <c r="U414" i="4"/>
  <c r="V414" i="4"/>
  <c r="U415" i="4"/>
  <c r="U416" i="4"/>
  <c r="U417" i="4"/>
  <c r="V417" i="4"/>
  <c r="U418" i="4"/>
  <c r="V418" i="4"/>
  <c r="U419" i="4"/>
  <c r="U420" i="4"/>
  <c r="V420" i="4"/>
  <c r="U421" i="4"/>
  <c r="V421" i="4"/>
  <c r="U422" i="4"/>
  <c r="U423" i="4"/>
  <c r="U424" i="4"/>
  <c r="U425" i="4"/>
  <c r="V425" i="4"/>
  <c r="U426" i="4"/>
  <c r="V426" i="4"/>
  <c r="U427" i="4"/>
  <c r="U428" i="4"/>
  <c r="U429" i="4"/>
  <c r="V429" i="4"/>
  <c r="U430" i="4"/>
  <c r="U431" i="4"/>
  <c r="U432" i="4"/>
  <c r="U433" i="4"/>
  <c r="V433" i="4"/>
  <c r="U434" i="4"/>
  <c r="U435" i="4"/>
  <c r="U436" i="4"/>
  <c r="V436" i="4"/>
  <c r="U437" i="4"/>
  <c r="V437" i="4"/>
  <c r="U438" i="4"/>
  <c r="V438" i="4"/>
  <c r="U439" i="4"/>
  <c r="U440" i="4"/>
  <c r="U441" i="4"/>
  <c r="V441" i="4"/>
  <c r="U442" i="4"/>
  <c r="V442" i="4"/>
  <c r="U443" i="4"/>
  <c r="U444" i="4"/>
  <c r="U445" i="4"/>
  <c r="V445" i="4"/>
  <c r="U446" i="4"/>
  <c r="V446" i="4"/>
  <c r="U447" i="4"/>
  <c r="U448" i="4"/>
  <c r="U449" i="4"/>
  <c r="V449" i="4"/>
  <c r="U450" i="4"/>
  <c r="U451" i="4"/>
  <c r="U452" i="4"/>
  <c r="V452" i="4"/>
  <c r="U453" i="4"/>
  <c r="V453" i="4"/>
  <c r="U454" i="4"/>
  <c r="V454" i="4"/>
  <c r="U455" i="4"/>
  <c r="U456" i="4"/>
  <c r="U457" i="4"/>
  <c r="V457" i="4"/>
  <c r="U458" i="4"/>
  <c r="V458" i="4"/>
  <c r="U459" i="4"/>
  <c r="U460" i="4"/>
  <c r="U461" i="4"/>
  <c r="V461" i="4"/>
  <c r="U462" i="4"/>
  <c r="U463" i="4"/>
  <c r="U464" i="4"/>
  <c r="V464" i="4"/>
  <c r="U465" i="4"/>
  <c r="V465" i="4"/>
  <c r="U466" i="4"/>
  <c r="V466" i="4"/>
  <c r="U467" i="4"/>
  <c r="U468" i="4"/>
  <c r="V468" i="4"/>
  <c r="U469" i="4"/>
  <c r="V469" i="4"/>
  <c r="U470" i="4"/>
  <c r="U471" i="4"/>
  <c r="U472" i="4"/>
  <c r="U473" i="4"/>
  <c r="V473" i="4"/>
  <c r="U474" i="4"/>
  <c r="V474" i="4"/>
  <c r="U475" i="4"/>
  <c r="U476" i="4"/>
  <c r="U477" i="4"/>
  <c r="V477" i="4"/>
  <c r="U478" i="4"/>
  <c r="V478" i="4"/>
  <c r="U479" i="4"/>
  <c r="U480" i="4"/>
  <c r="U481" i="4"/>
  <c r="V481" i="4"/>
  <c r="U482" i="4"/>
  <c r="V482" i="4"/>
  <c r="U483" i="4"/>
  <c r="U484" i="4"/>
  <c r="V484" i="4"/>
  <c r="U485" i="4"/>
  <c r="V485" i="4"/>
  <c r="U486" i="4"/>
  <c r="U487" i="4"/>
  <c r="U488" i="4"/>
  <c r="U489" i="4"/>
  <c r="V489" i="4"/>
  <c r="U490" i="4"/>
  <c r="V490" i="4"/>
  <c r="U491" i="4"/>
  <c r="U492" i="4"/>
  <c r="U493" i="4"/>
  <c r="V493" i="4"/>
  <c r="U494" i="4"/>
  <c r="V494" i="4"/>
  <c r="U495" i="4"/>
  <c r="U496" i="4"/>
  <c r="V496" i="4"/>
  <c r="U497" i="4"/>
  <c r="V497" i="4"/>
  <c r="U498" i="4"/>
  <c r="U499" i="4"/>
  <c r="U500" i="4"/>
  <c r="V500" i="4"/>
  <c r="U501" i="4"/>
  <c r="V501" i="4"/>
  <c r="U502" i="4"/>
  <c r="V502" i="4"/>
  <c r="U503" i="4"/>
  <c r="U504" i="4"/>
  <c r="U505" i="4"/>
  <c r="V505" i="4"/>
  <c r="U506" i="4"/>
  <c r="V506" i="4"/>
  <c r="U507" i="4"/>
  <c r="U508" i="4"/>
  <c r="U509" i="4"/>
  <c r="V509" i="4"/>
  <c r="U510" i="4"/>
  <c r="V510" i="4"/>
  <c r="U511" i="4"/>
  <c r="U512" i="4"/>
  <c r="U513" i="4"/>
  <c r="V513" i="4"/>
  <c r="U514" i="4"/>
  <c r="U515" i="4"/>
  <c r="U516" i="4"/>
  <c r="V516" i="4"/>
  <c r="U517" i="4"/>
  <c r="V517" i="4"/>
  <c r="U518" i="4"/>
  <c r="V518" i="4"/>
  <c r="U519" i="4"/>
  <c r="U520" i="4"/>
  <c r="U521" i="4"/>
  <c r="V521" i="4"/>
  <c r="U522" i="4"/>
  <c r="V522" i="4"/>
  <c r="U523" i="4"/>
  <c r="U524" i="4"/>
  <c r="U525" i="4"/>
  <c r="V525" i="4"/>
  <c r="U526" i="4"/>
  <c r="U527" i="4"/>
  <c r="U528" i="4"/>
  <c r="V528" i="4"/>
  <c r="U529" i="4"/>
  <c r="V529" i="4"/>
  <c r="U530" i="4"/>
  <c r="V530" i="4"/>
  <c r="U531" i="4"/>
  <c r="U532" i="4"/>
  <c r="V532" i="4"/>
  <c r="U533" i="4"/>
  <c r="V533" i="4"/>
  <c r="U534" i="4"/>
  <c r="U535" i="4"/>
  <c r="U536" i="4"/>
  <c r="U537" i="4"/>
  <c r="V537" i="4"/>
  <c r="U538" i="4"/>
  <c r="V538" i="4"/>
  <c r="U539" i="4"/>
  <c r="U540" i="4"/>
  <c r="U541" i="4"/>
  <c r="V541" i="4"/>
  <c r="U542" i="4"/>
  <c r="V542" i="4"/>
  <c r="U543" i="4"/>
  <c r="U544" i="4"/>
  <c r="U545" i="4"/>
  <c r="V545" i="4"/>
  <c r="U546" i="4"/>
  <c r="V546" i="4"/>
  <c r="U547" i="4"/>
  <c r="U548" i="4"/>
  <c r="V548" i="4"/>
  <c r="U549" i="4"/>
  <c r="V549" i="4"/>
  <c r="U550" i="4"/>
  <c r="U551" i="4"/>
  <c r="U552" i="4"/>
  <c r="U553" i="4"/>
  <c r="V553" i="4"/>
  <c r="U554" i="4"/>
  <c r="V554" i="4"/>
  <c r="U555" i="4"/>
  <c r="U556" i="4"/>
  <c r="U557" i="4"/>
  <c r="V557" i="4"/>
  <c r="U558" i="4"/>
  <c r="V558" i="4"/>
  <c r="U559" i="4"/>
  <c r="U560" i="4"/>
  <c r="V560" i="4"/>
  <c r="U561" i="4"/>
  <c r="V561" i="4"/>
  <c r="U562" i="4"/>
  <c r="U563" i="4"/>
  <c r="U564" i="4"/>
  <c r="V564" i="4"/>
  <c r="U565" i="4"/>
  <c r="V565" i="4"/>
  <c r="U566" i="4"/>
  <c r="V566" i="4"/>
  <c r="U567" i="4"/>
  <c r="U568" i="4"/>
  <c r="U569" i="4"/>
  <c r="V569" i="4"/>
  <c r="U570" i="4"/>
  <c r="V570" i="4"/>
  <c r="U571" i="4"/>
  <c r="U572" i="4"/>
  <c r="U573" i="4"/>
  <c r="V573" i="4"/>
  <c r="U574" i="4"/>
  <c r="V574" i="4"/>
  <c r="U575" i="4"/>
  <c r="U576" i="4"/>
  <c r="U577" i="4"/>
  <c r="V577" i="4"/>
  <c r="U578" i="4"/>
  <c r="U579" i="4"/>
  <c r="U580" i="4"/>
  <c r="V580" i="4"/>
  <c r="U581" i="4"/>
  <c r="V581" i="4"/>
  <c r="U582" i="4"/>
  <c r="V582" i="4"/>
  <c r="U583" i="4"/>
  <c r="U584" i="4"/>
  <c r="U585" i="4"/>
  <c r="V585" i="4"/>
  <c r="U586" i="4"/>
  <c r="V586" i="4"/>
  <c r="U587" i="4"/>
  <c r="U588" i="4"/>
  <c r="U589" i="4"/>
  <c r="V589" i="4"/>
  <c r="U590" i="4"/>
  <c r="U591" i="4"/>
  <c r="U592" i="4"/>
  <c r="V592" i="4"/>
  <c r="U593" i="4"/>
  <c r="V593" i="4"/>
  <c r="U594" i="4"/>
  <c r="V594" i="4"/>
  <c r="U595" i="4"/>
  <c r="U596" i="4"/>
  <c r="V596" i="4"/>
  <c r="U597" i="4"/>
  <c r="V597" i="4"/>
  <c r="U598" i="4"/>
  <c r="U599" i="4"/>
  <c r="U600" i="4"/>
  <c r="U601" i="4"/>
  <c r="V601" i="4"/>
  <c r="U602" i="4"/>
  <c r="V602" i="4"/>
  <c r="U603" i="4"/>
  <c r="U604" i="4"/>
  <c r="U605" i="4"/>
  <c r="V605" i="4"/>
  <c r="U606" i="4"/>
  <c r="V606" i="4"/>
  <c r="U607" i="4"/>
  <c r="U608" i="4"/>
  <c r="U609" i="4"/>
  <c r="V609" i="4"/>
  <c r="U610" i="4"/>
  <c r="V610" i="4"/>
  <c r="U611" i="4"/>
  <c r="U612" i="4"/>
  <c r="V612" i="4"/>
  <c r="U613" i="4"/>
  <c r="V613" i="4"/>
  <c r="U614" i="4"/>
  <c r="U615" i="4"/>
  <c r="U616" i="4"/>
  <c r="U617" i="4"/>
  <c r="V617" i="4"/>
  <c r="U618" i="4"/>
  <c r="V618" i="4"/>
  <c r="U619" i="4"/>
  <c r="U620" i="4"/>
  <c r="U621" i="4"/>
  <c r="V621" i="4"/>
  <c r="U622" i="4"/>
  <c r="V622" i="4"/>
  <c r="U623" i="4"/>
  <c r="U624" i="4"/>
  <c r="V624" i="4"/>
  <c r="U625" i="4"/>
  <c r="V625" i="4"/>
  <c r="U626" i="4"/>
  <c r="U627" i="4"/>
  <c r="U628" i="4"/>
  <c r="V628" i="4"/>
  <c r="U629" i="4"/>
  <c r="V629" i="4"/>
  <c r="U630" i="4"/>
  <c r="V630" i="4"/>
  <c r="U631" i="4"/>
  <c r="U632" i="4"/>
  <c r="U633" i="4"/>
  <c r="V633" i="4"/>
  <c r="U634" i="4"/>
  <c r="V634" i="4"/>
  <c r="U635" i="4"/>
  <c r="U636" i="4"/>
  <c r="U637" i="4"/>
  <c r="V637" i="4"/>
  <c r="U638" i="4"/>
  <c r="V638" i="4"/>
  <c r="U639" i="4"/>
  <c r="U640" i="4"/>
  <c r="U641" i="4"/>
  <c r="V641" i="4"/>
  <c r="U642" i="4"/>
  <c r="U643" i="4"/>
  <c r="U644" i="4"/>
  <c r="V644" i="4"/>
  <c r="U645" i="4"/>
  <c r="V645" i="4"/>
  <c r="U646" i="4"/>
  <c r="V646" i="4"/>
  <c r="U647" i="4"/>
  <c r="U648" i="4"/>
  <c r="U649" i="4"/>
  <c r="V649" i="4"/>
  <c r="U650" i="4"/>
  <c r="V650" i="4"/>
  <c r="U651" i="4"/>
  <c r="U652" i="4"/>
  <c r="U653" i="4"/>
  <c r="V653" i="4"/>
  <c r="U654" i="4"/>
  <c r="U655" i="4"/>
  <c r="U656" i="4"/>
  <c r="U657" i="4"/>
  <c r="V657" i="4"/>
  <c r="U658" i="4"/>
  <c r="V658" i="4"/>
  <c r="U659" i="4"/>
  <c r="U660" i="4"/>
  <c r="V660" i="4"/>
  <c r="U661" i="4"/>
  <c r="V661" i="4"/>
  <c r="U662" i="4"/>
  <c r="U663" i="4"/>
  <c r="U664" i="4"/>
  <c r="U665" i="4"/>
  <c r="V665" i="4"/>
  <c r="U666" i="4"/>
  <c r="V666" i="4"/>
  <c r="U667" i="4"/>
  <c r="U668" i="4"/>
  <c r="U669" i="4"/>
  <c r="V669" i="4"/>
  <c r="U670" i="4"/>
  <c r="V670" i="4"/>
  <c r="U671" i="4"/>
  <c r="U672" i="4"/>
  <c r="U673" i="4"/>
  <c r="V673" i="4"/>
  <c r="U674" i="4"/>
  <c r="U675" i="4"/>
  <c r="U676" i="4"/>
  <c r="V676" i="4"/>
  <c r="U677" i="4"/>
  <c r="V677" i="4"/>
  <c r="U678" i="4"/>
  <c r="V678" i="4"/>
  <c r="U679" i="4"/>
  <c r="U680" i="4"/>
  <c r="U681" i="4"/>
  <c r="V681" i="4"/>
  <c r="U682" i="4"/>
  <c r="V682" i="4"/>
  <c r="U683" i="4"/>
  <c r="U684" i="4"/>
  <c r="U685" i="4"/>
  <c r="V685" i="4"/>
  <c r="U686" i="4"/>
  <c r="U687" i="4"/>
  <c r="U688" i="4"/>
  <c r="U689" i="4"/>
  <c r="V689" i="4"/>
  <c r="U690" i="4"/>
  <c r="V690" i="4"/>
  <c r="U691" i="4"/>
  <c r="U692" i="4"/>
  <c r="V692" i="4"/>
  <c r="U693" i="4"/>
  <c r="V693" i="4"/>
  <c r="U694" i="4"/>
  <c r="U695" i="4"/>
  <c r="U696" i="4"/>
  <c r="U697" i="4"/>
  <c r="V697" i="4"/>
  <c r="U698" i="4"/>
  <c r="V698" i="4"/>
  <c r="U699" i="4"/>
  <c r="U700" i="4"/>
  <c r="U701" i="4"/>
  <c r="V701" i="4"/>
  <c r="U702" i="4"/>
  <c r="V702" i="4"/>
  <c r="U703" i="4"/>
  <c r="U704" i="4"/>
  <c r="U705" i="4"/>
  <c r="V705" i="4"/>
  <c r="U706" i="4"/>
  <c r="U707" i="4"/>
  <c r="U708" i="4"/>
  <c r="V708" i="4"/>
  <c r="U709" i="4"/>
  <c r="V709" i="4"/>
  <c r="U710" i="4"/>
  <c r="V710" i="4"/>
  <c r="U711" i="4"/>
  <c r="U712" i="4"/>
  <c r="U713" i="4"/>
  <c r="V713" i="4"/>
  <c r="U714" i="4"/>
  <c r="V714" i="4"/>
  <c r="U715" i="4"/>
  <c r="U716" i="4"/>
  <c r="U717" i="4"/>
  <c r="V717" i="4"/>
  <c r="U718" i="4"/>
  <c r="U719" i="4"/>
  <c r="U720" i="4"/>
  <c r="U721" i="4"/>
  <c r="V721" i="4"/>
  <c r="U722" i="4"/>
  <c r="V722" i="4"/>
  <c r="U723" i="4"/>
  <c r="U724" i="4"/>
  <c r="V724" i="4"/>
  <c r="U725" i="4"/>
  <c r="V725" i="4"/>
  <c r="U726" i="4"/>
  <c r="U727" i="4"/>
  <c r="U728" i="4"/>
  <c r="U729" i="4"/>
  <c r="V729" i="4"/>
  <c r="U730" i="4"/>
  <c r="V730" i="4"/>
  <c r="U731" i="4"/>
  <c r="U732" i="4"/>
  <c r="U733" i="4"/>
  <c r="V733" i="4"/>
  <c r="U734" i="4"/>
  <c r="V734" i="4"/>
  <c r="U735" i="4"/>
  <c r="U736" i="4"/>
  <c r="U737" i="4"/>
  <c r="V737" i="4"/>
  <c r="U738" i="4"/>
  <c r="U739" i="4"/>
  <c r="U740" i="4"/>
  <c r="V740" i="4"/>
  <c r="U741" i="4"/>
  <c r="V741" i="4"/>
  <c r="U742" i="4"/>
  <c r="V742" i="4"/>
  <c r="U743" i="4"/>
  <c r="U744" i="4"/>
  <c r="U745" i="4"/>
  <c r="V745" i="4"/>
  <c r="U746" i="4"/>
  <c r="V746" i="4"/>
  <c r="U747" i="4"/>
  <c r="U748" i="4"/>
  <c r="U749" i="4"/>
  <c r="V749" i="4"/>
  <c r="U750" i="4"/>
  <c r="U751" i="4"/>
  <c r="U752" i="4"/>
  <c r="U753" i="4"/>
  <c r="V753" i="4"/>
  <c r="U754" i="4"/>
  <c r="V754" i="4"/>
  <c r="U755" i="4"/>
  <c r="U756" i="4"/>
  <c r="V756" i="4"/>
  <c r="U757" i="4"/>
  <c r="V757" i="4"/>
  <c r="U758" i="4"/>
  <c r="U759" i="4"/>
  <c r="U760" i="4"/>
  <c r="U761" i="4"/>
  <c r="V761" i="4"/>
  <c r="U762" i="4"/>
  <c r="V762" i="4"/>
  <c r="U763" i="4"/>
  <c r="U764" i="4"/>
  <c r="U765" i="4"/>
  <c r="V765" i="4"/>
  <c r="U766" i="4"/>
  <c r="V766" i="4"/>
  <c r="U767" i="4"/>
  <c r="U768" i="4"/>
  <c r="U769" i="4"/>
  <c r="U770" i="4"/>
  <c r="V770" i="4"/>
  <c r="U771" i="4"/>
  <c r="U772" i="4"/>
  <c r="U773" i="4"/>
  <c r="U774" i="4"/>
  <c r="V774" i="4"/>
  <c r="U775" i="4"/>
  <c r="U776" i="4"/>
  <c r="U777" i="4"/>
  <c r="U778" i="4"/>
  <c r="V778" i="4"/>
  <c r="U779" i="4"/>
  <c r="U780" i="4"/>
  <c r="U781" i="4"/>
  <c r="V781" i="4"/>
  <c r="U782" i="4"/>
  <c r="V782" i="4"/>
  <c r="U783" i="4"/>
  <c r="U784" i="4"/>
  <c r="U785" i="4"/>
  <c r="U786" i="4"/>
  <c r="V786" i="4"/>
  <c r="U787" i="4"/>
  <c r="U788" i="4"/>
  <c r="U789" i="4"/>
  <c r="U790" i="4"/>
  <c r="V790" i="4"/>
  <c r="U791" i="4"/>
  <c r="U792" i="4"/>
  <c r="U793" i="4"/>
  <c r="U794" i="4"/>
  <c r="V794" i="4"/>
  <c r="U795" i="4"/>
  <c r="U796" i="4"/>
  <c r="U797" i="4"/>
  <c r="V797" i="4"/>
  <c r="U798" i="4"/>
  <c r="V798" i="4"/>
  <c r="U799" i="4"/>
  <c r="U800" i="4"/>
  <c r="U801" i="4"/>
  <c r="U802" i="4"/>
  <c r="V802" i="4"/>
  <c r="U803" i="4"/>
  <c r="U804" i="4"/>
  <c r="U805" i="4"/>
  <c r="U806" i="4"/>
  <c r="V806" i="4"/>
  <c r="U807" i="4"/>
  <c r="U808" i="4"/>
  <c r="U809" i="4"/>
  <c r="U810" i="4"/>
  <c r="V810" i="4"/>
  <c r="U811" i="4"/>
  <c r="U812" i="4"/>
  <c r="U813" i="4"/>
  <c r="V813" i="4"/>
  <c r="U814" i="4"/>
  <c r="V814" i="4"/>
  <c r="U815" i="4"/>
  <c r="U816" i="4"/>
  <c r="U817" i="4"/>
  <c r="U818" i="4"/>
  <c r="V818" i="4"/>
  <c r="U819" i="4"/>
  <c r="U820" i="4"/>
  <c r="U821" i="4"/>
  <c r="U822" i="4"/>
  <c r="V822" i="4"/>
  <c r="U823" i="4"/>
  <c r="U824" i="4"/>
  <c r="U825" i="4"/>
  <c r="U826" i="4"/>
  <c r="V826" i="4"/>
  <c r="U827" i="4"/>
  <c r="U828" i="4"/>
  <c r="U829" i="4"/>
  <c r="V829" i="4"/>
  <c r="U830" i="4"/>
  <c r="V830" i="4"/>
  <c r="U831" i="4"/>
  <c r="U832" i="4"/>
  <c r="U833" i="4"/>
  <c r="U834" i="4"/>
  <c r="V834" i="4"/>
  <c r="U835" i="4"/>
  <c r="U836" i="4"/>
  <c r="U837" i="4"/>
  <c r="U838" i="4"/>
  <c r="V838" i="4"/>
  <c r="U839" i="4"/>
  <c r="U840" i="4"/>
  <c r="U841" i="4"/>
  <c r="U842" i="4"/>
  <c r="V842" i="4"/>
  <c r="U843" i="4"/>
  <c r="U844" i="4"/>
  <c r="U845" i="4"/>
  <c r="V845" i="4"/>
  <c r="U846" i="4"/>
  <c r="V846" i="4"/>
  <c r="U847" i="4"/>
  <c r="U848" i="4"/>
  <c r="U849" i="4"/>
  <c r="U850" i="4"/>
  <c r="V850" i="4"/>
  <c r="U851" i="4"/>
  <c r="U852" i="4"/>
  <c r="U853" i="4"/>
  <c r="U854" i="4"/>
  <c r="V854" i="4"/>
  <c r="U855" i="4"/>
  <c r="U856" i="4"/>
  <c r="U857" i="4"/>
  <c r="U858" i="4"/>
  <c r="V858" i="4"/>
  <c r="U859" i="4"/>
  <c r="U860" i="4"/>
  <c r="U861" i="4"/>
  <c r="V861" i="4"/>
  <c r="U862" i="4"/>
  <c r="V862" i="4"/>
  <c r="U863" i="4"/>
  <c r="U864" i="4"/>
  <c r="U865" i="4"/>
  <c r="U866" i="4"/>
  <c r="V866" i="4"/>
  <c r="U867" i="4"/>
  <c r="U868" i="4"/>
  <c r="U869" i="4"/>
  <c r="U870" i="4"/>
  <c r="V870" i="4"/>
  <c r="U871" i="4"/>
  <c r="U872" i="4"/>
  <c r="U873" i="4"/>
  <c r="U874" i="4"/>
  <c r="V874" i="4"/>
  <c r="U875" i="4"/>
  <c r="U876" i="4"/>
  <c r="U877" i="4"/>
  <c r="V877" i="4"/>
  <c r="U878" i="4"/>
  <c r="V878" i="4"/>
  <c r="U879" i="4"/>
  <c r="U880" i="4"/>
  <c r="U881" i="4"/>
  <c r="U882" i="4"/>
  <c r="V882" i="4"/>
  <c r="U883" i="4"/>
  <c r="U884" i="4"/>
  <c r="U885" i="4"/>
  <c r="U886" i="4"/>
  <c r="V886" i="4"/>
  <c r="U887" i="4"/>
  <c r="U888" i="4"/>
  <c r="U889" i="4"/>
  <c r="U890" i="4"/>
  <c r="V890" i="4"/>
  <c r="U891" i="4"/>
  <c r="U892" i="4"/>
  <c r="U893" i="4"/>
  <c r="V893" i="4"/>
  <c r="U894" i="4"/>
  <c r="V894" i="4"/>
  <c r="U895" i="4"/>
  <c r="U896" i="4"/>
  <c r="U897" i="4"/>
  <c r="U898" i="4"/>
  <c r="V898" i="4"/>
  <c r="U899" i="4"/>
  <c r="U900" i="4"/>
  <c r="U901" i="4"/>
  <c r="U902" i="4"/>
  <c r="V902" i="4"/>
  <c r="U903" i="4"/>
  <c r="U904" i="4"/>
  <c r="U905" i="4"/>
  <c r="U906" i="4"/>
  <c r="V906" i="4"/>
  <c r="U907" i="4"/>
  <c r="U908" i="4"/>
  <c r="U909" i="4"/>
  <c r="V909" i="4"/>
  <c r="U910" i="4"/>
  <c r="V910" i="4"/>
  <c r="U911" i="4"/>
  <c r="U912" i="4"/>
  <c r="U913" i="4"/>
  <c r="U914" i="4"/>
  <c r="V914" i="4"/>
  <c r="U915" i="4"/>
  <c r="U916" i="4"/>
  <c r="U917" i="4"/>
  <c r="U918" i="4"/>
  <c r="V918" i="4"/>
  <c r="U919" i="4"/>
  <c r="U920" i="4"/>
  <c r="U921" i="4"/>
  <c r="U922" i="4"/>
  <c r="V922" i="4"/>
  <c r="U923" i="4"/>
  <c r="U924" i="4"/>
  <c r="U925" i="4"/>
  <c r="V925" i="4"/>
  <c r="U926" i="4"/>
  <c r="V926" i="4"/>
  <c r="U927" i="4"/>
  <c r="U928" i="4"/>
  <c r="U929" i="4"/>
  <c r="U930" i="4"/>
  <c r="V930" i="4"/>
  <c r="U931" i="4"/>
  <c r="U932" i="4"/>
  <c r="U933" i="4"/>
  <c r="U934" i="4"/>
  <c r="V934" i="4"/>
  <c r="U935" i="4"/>
  <c r="U936" i="4"/>
  <c r="U937" i="4"/>
  <c r="U938" i="4"/>
  <c r="V938" i="4"/>
  <c r="U939" i="4"/>
  <c r="U940" i="4"/>
  <c r="U941" i="4"/>
  <c r="V941" i="4"/>
  <c r="U942" i="4"/>
  <c r="V942" i="4"/>
  <c r="U943" i="4"/>
  <c r="U944" i="4"/>
  <c r="U945" i="4"/>
  <c r="U946" i="4"/>
  <c r="V946" i="4"/>
  <c r="U947" i="4"/>
  <c r="U948" i="4"/>
  <c r="U949" i="4"/>
  <c r="U950" i="4"/>
  <c r="V950" i="4"/>
  <c r="U951" i="4"/>
  <c r="U952" i="4"/>
  <c r="U953" i="4"/>
  <c r="U954" i="4"/>
  <c r="V954" i="4"/>
  <c r="U955" i="4"/>
  <c r="U956" i="4"/>
  <c r="U957" i="4"/>
  <c r="V957" i="4"/>
  <c r="U958" i="4"/>
  <c r="V958" i="4"/>
  <c r="U959" i="4"/>
  <c r="U960" i="4"/>
  <c r="U961" i="4"/>
  <c r="U962" i="4"/>
  <c r="V962" i="4"/>
  <c r="U963" i="4"/>
  <c r="U964" i="4"/>
  <c r="U965" i="4"/>
  <c r="U966" i="4"/>
  <c r="V966" i="4"/>
  <c r="U967" i="4"/>
  <c r="U968" i="4"/>
  <c r="U969" i="4"/>
  <c r="U970" i="4"/>
  <c r="V970" i="4"/>
  <c r="U971" i="4"/>
  <c r="U972" i="4"/>
  <c r="U973" i="4"/>
  <c r="V973" i="4"/>
  <c r="U974" i="4"/>
  <c r="V974" i="4"/>
  <c r="U975" i="4"/>
  <c r="U976" i="4"/>
  <c r="U977" i="4"/>
  <c r="U978" i="4"/>
  <c r="V978" i="4"/>
  <c r="U979" i="4"/>
  <c r="U980" i="4"/>
  <c r="U981" i="4"/>
  <c r="U982" i="4"/>
  <c r="V982" i="4"/>
  <c r="U983" i="4"/>
  <c r="U984" i="4"/>
  <c r="U985" i="4"/>
  <c r="U986" i="4"/>
  <c r="V986" i="4"/>
  <c r="U987" i="4"/>
  <c r="U988" i="4"/>
  <c r="U989" i="4"/>
  <c r="V989" i="4"/>
  <c r="U990" i="4"/>
  <c r="V990" i="4"/>
  <c r="U991" i="4"/>
  <c r="U992" i="4"/>
  <c r="U993" i="4"/>
  <c r="U994" i="4"/>
  <c r="V994" i="4"/>
  <c r="U995" i="4"/>
  <c r="U996" i="4"/>
  <c r="U997" i="4"/>
  <c r="U998" i="4"/>
  <c r="V998" i="4"/>
  <c r="U999" i="4"/>
  <c r="U1000" i="4"/>
  <c r="U1001" i="4"/>
  <c r="U1002" i="4"/>
  <c r="V1002" i="4"/>
  <c r="U1003" i="4"/>
  <c r="U1004" i="4"/>
  <c r="U1005" i="4"/>
  <c r="V1005" i="4"/>
  <c r="U1006" i="4"/>
  <c r="V1006" i="4"/>
  <c r="U1007" i="4"/>
  <c r="U1008" i="4"/>
  <c r="U1009" i="4"/>
  <c r="U1010" i="4"/>
  <c r="V1010" i="4"/>
  <c r="U1011" i="4"/>
  <c r="U1012" i="4"/>
  <c r="U1013" i="4"/>
  <c r="U1014" i="4"/>
  <c r="V1014" i="4"/>
  <c r="U1015" i="4"/>
  <c r="U1016" i="4"/>
  <c r="U1017" i="4"/>
  <c r="U1018" i="4"/>
  <c r="V1018" i="4"/>
  <c r="U1019" i="4"/>
  <c r="U1020" i="4"/>
  <c r="U1021" i="4"/>
  <c r="V1021" i="4"/>
  <c r="U1022" i="4"/>
  <c r="V1022" i="4"/>
  <c r="U1023" i="4"/>
  <c r="U1024" i="4"/>
  <c r="U1025" i="4"/>
  <c r="U1026" i="4"/>
  <c r="V1026" i="4"/>
  <c r="U1027" i="4"/>
  <c r="U1028" i="4"/>
  <c r="U1029" i="4"/>
  <c r="U1030" i="4"/>
  <c r="V1030" i="4"/>
  <c r="U1031" i="4"/>
  <c r="U1032" i="4"/>
  <c r="U1033" i="4"/>
  <c r="U1034" i="4"/>
  <c r="V1034" i="4"/>
  <c r="U1035" i="4"/>
  <c r="U1036" i="4"/>
  <c r="U1037" i="4"/>
  <c r="V1037" i="4"/>
  <c r="U1038" i="4"/>
  <c r="V1038" i="4"/>
  <c r="U1039" i="4"/>
  <c r="U1040" i="4"/>
  <c r="U1041" i="4"/>
  <c r="U1042" i="4"/>
  <c r="V1042" i="4"/>
  <c r="U1043" i="4"/>
  <c r="U1044" i="4"/>
  <c r="U1045" i="4"/>
  <c r="U1046" i="4"/>
  <c r="V1046" i="4"/>
  <c r="U1047" i="4"/>
  <c r="U1048" i="4"/>
  <c r="U1049" i="4"/>
  <c r="U1050" i="4"/>
  <c r="V1050" i="4"/>
  <c r="U1051" i="4"/>
  <c r="U1052" i="4"/>
  <c r="U1053" i="4"/>
  <c r="V1053" i="4"/>
  <c r="U1054" i="4"/>
  <c r="V1054" i="4"/>
  <c r="U1055" i="4"/>
  <c r="U1056" i="4"/>
  <c r="U1057" i="4"/>
  <c r="U1058" i="4"/>
  <c r="V1058" i="4"/>
  <c r="U1059" i="4"/>
  <c r="U1060" i="4"/>
  <c r="U1061" i="4"/>
  <c r="U1062" i="4"/>
  <c r="V1062" i="4"/>
  <c r="U1063" i="4"/>
  <c r="U1064" i="4"/>
  <c r="U1065" i="4"/>
  <c r="U1066" i="4"/>
  <c r="V1066" i="4"/>
  <c r="U1067" i="4"/>
  <c r="U1068" i="4"/>
  <c r="U1069" i="4"/>
  <c r="V1069" i="4"/>
  <c r="U1070" i="4"/>
  <c r="V1070" i="4"/>
  <c r="U1071" i="4"/>
  <c r="U1072" i="4"/>
  <c r="U1073" i="4"/>
  <c r="U1074" i="4"/>
  <c r="V1074" i="4"/>
  <c r="U1075" i="4"/>
  <c r="U1076" i="4"/>
  <c r="U1077" i="4"/>
  <c r="U1078" i="4"/>
  <c r="V1078" i="4"/>
  <c r="U1079" i="4"/>
  <c r="U1080" i="4"/>
  <c r="U1081" i="4"/>
  <c r="U1082" i="4"/>
  <c r="V1082" i="4"/>
  <c r="U1083" i="4"/>
  <c r="U1084" i="4"/>
  <c r="U1085" i="4"/>
  <c r="V1085" i="4"/>
  <c r="U1086" i="4"/>
  <c r="V1086" i="4"/>
  <c r="U1087" i="4"/>
  <c r="U1088" i="4"/>
  <c r="U1089" i="4"/>
  <c r="U1090" i="4"/>
  <c r="V1090" i="4"/>
  <c r="U1091" i="4"/>
  <c r="U1092" i="4"/>
  <c r="U1093" i="4"/>
  <c r="U1094" i="4"/>
  <c r="V1094" i="4"/>
  <c r="U1095" i="4"/>
  <c r="U1096" i="4"/>
  <c r="U1097" i="4"/>
  <c r="U1098" i="4"/>
  <c r="V1098" i="4"/>
  <c r="U1099" i="4"/>
  <c r="U1100" i="4"/>
  <c r="U1101" i="4"/>
  <c r="V1101" i="4"/>
  <c r="U1102" i="4"/>
  <c r="V1102" i="4"/>
  <c r="U1103" i="4"/>
  <c r="U1104" i="4"/>
  <c r="U1105" i="4"/>
  <c r="U1106" i="4"/>
  <c r="V1106" i="4"/>
  <c r="U1107" i="4"/>
  <c r="U1108" i="4"/>
  <c r="U1109" i="4"/>
  <c r="U1110" i="4"/>
  <c r="V1110" i="4"/>
  <c r="U1111" i="4"/>
  <c r="U1112" i="4"/>
  <c r="U1113" i="4"/>
  <c r="U1114" i="4"/>
  <c r="V1114" i="4"/>
  <c r="U1115" i="4"/>
  <c r="U1116" i="4"/>
  <c r="U1117" i="4"/>
  <c r="V1117" i="4"/>
  <c r="U1118" i="4"/>
  <c r="V1118" i="4"/>
  <c r="U1119" i="4"/>
  <c r="U1120" i="4"/>
  <c r="U1121" i="4"/>
  <c r="U1122" i="4"/>
  <c r="V1122" i="4"/>
  <c r="U1123" i="4"/>
  <c r="U1124" i="4"/>
  <c r="U1125" i="4"/>
  <c r="U1126" i="4"/>
  <c r="V1126" i="4"/>
  <c r="U1127" i="4"/>
  <c r="U1128" i="4"/>
  <c r="U1129" i="4"/>
  <c r="U1130" i="4"/>
  <c r="V1130" i="4"/>
  <c r="U1131" i="4"/>
  <c r="U1132" i="4"/>
  <c r="U1133" i="4"/>
  <c r="V1133" i="4"/>
  <c r="U1134" i="4"/>
  <c r="V1134" i="4"/>
  <c r="U1135" i="4"/>
  <c r="U1136" i="4"/>
  <c r="U1137" i="4"/>
  <c r="U1138" i="4"/>
  <c r="V1138" i="4"/>
  <c r="U1139" i="4"/>
  <c r="U1140" i="4"/>
  <c r="U1141" i="4"/>
  <c r="U1142" i="4"/>
  <c r="V1142" i="4"/>
  <c r="U1143" i="4"/>
  <c r="U1144" i="4"/>
  <c r="U1145" i="4"/>
  <c r="U1146" i="4"/>
  <c r="V1146" i="4"/>
  <c r="U1147" i="4"/>
  <c r="U1148" i="4"/>
  <c r="U1149" i="4"/>
  <c r="V1149" i="4"/>
  <c r="U1150" i="4"/>
  <c r="V1150" i="4"/>
  <c r="U1151" i="4"/>
  <c r="U1152" i="4"/>
  <c r="U1153" i="4"/>
  <c r="U1154" i="4"/>
  <c r="V1154" i="4"/>
  <c r="U1155" i="4"/>
  <c r="U1156" i="4"/>
  <c r="U1157" i="4"/>
  <c r="U1158" i="4"/>
  <c r="V1158" i="4"/>
  <c r="U1159" i="4"/>
  <c r="U1160" i="4"/>
  <c r="U1161" i="4"/>
  <c r="U1162" i="4"/>
  <c r="V1162" i="4"/>
  <c r="U1163" i="4"/>
  <c r="U1164" i="4"/>
  <c r="U1165" i="4"/>
  <c r="V1165" i="4"/>
  <c r="U1166" i="4"/>
  <c r="V1166" i="4"/>
  <c r="U1167" i="4"/>
  <c r="U1168" i="4"/>
  <c r="U1169" i="4"/>
  <c r="U1170" i="4"/>
  <c r="V1170" i="4"/>
  <c r="U1171" i="4"/>
  <c r="U1172" i="4"/>
  <c r="U1173" i="4"/>
  <c r="U1174" i="4"/>
  <c r="V1174" i="4"/>
  <c r="U1175" i="4"/>
  <c r="U1176" i="4"/>
  <c r="U1177" i="4"/>
  <c r="U1178" i="4"/>
  <c r="V1178" i="4"/>
  <c r="U1179" i="4"/>
  <c r="U1180" i="4"/>
  <c r="U1181" i="4"/>
  <c r="V1181" i="4"/>
  <c r="U1182" i="4"/>
  <c r="V1182" i="4"/>
  <c r="U1183" i="4"/>
  <c r="U1184" i="4"/>
  <c r="U1185" i="4"/>
  <c r="U1186" i="4"/>
  <c r="V1186" i="4"/>
  <c r="U1187" i="4"/>
  <c r="U1188" i="4"/>
  <c r="U1189" i="4"/>
  <c r="U1190" i="4"/>
  <c r="V1190" i="4"/>
  <c r="U1191" i="4"/>
  <c r="U1192" i="4"/>
  <c r="U1193" i="4"/>
  <c r="U1194" i="4"/>
  <c r="V1194" i="4"/>
  <c r="U1195" i="4"/>
  <c r="U1196" i="4"/>
  <c r="U1197" i="4"/>
  <c r="V1197" i="4"/>
  <c r="U1198" i="4"/>
  <c r="V1198" i="4"/>
  <c r="U1199" i="4"/>
  <c r="U1200" i="4"/>
  <c r="U1201" i="4"/>
  <c r="U1202" i="4"/>
  <c r="V1202" i="4"/>
  <c r="U1203" i="4"/>
  <c r="U1204" i="4"/>
  <c r="U1205" i="4"/>
  <c r="U1206" i="4"/>
  <c r="V1206" i="4"/>
  <c r="U1207" i="4"/>
  <c r="U1208" i="4"/>
  <c r="U1209" i="4"/>
  <c r="U1210" i="4"/>
  <c r="V1210" i="4"/>
  <c r="U1211" i="4"/>
  <c r="U1212" i="4"/>
  <c r="U1213" i="4"/>
  <c r="V1213" i="4"/>
  <c r="U1214" i="4"/>
  <c r="V1214" i="4"/>
  <c r="U1215" i="4"/>
  <c r="U1216" i="4"/>
  <c r="U1217" i="4"/>
  <c r="U1218" i="4"/>
  <c r="V1218" i="4"/>
  <c r="U1219" i="4"/>
  <c r="U1220" i="4"/>
  <c r="U1221" i="4"/>
  <c r="U1222" i="4"/>
  <c r="V1222" i="4"/>
  <c r="U1223" i="4"/>
  <c r="U1224" i="4"/>
  <c r="U1225" i="4"/>
  <c r="U1226" i="4"/>
  <c r="V1226" i="4"/>
  <c r="U1227" i="4"/>
  <c r="U1228" i="4"/>
  <c r="U1229" i="4"/>
  <c r="V1229" i="4"/>
  <c r="U1230" i="4"/>
  <c r="V1230" i="4"/>
  <c r="U1231" i="4"/>
  <c r="U1232" i="4"/>
  <c r="U1233" i="4"/>
  <c r="U1234" i="4"/>
  <c r="V1234" i="4"/>
  <c r="U1235" i="4"/>
  <c r="U1236" i="4"/>
  <c r="U1237" i="4"/>
  <c r="U1238" i="4"/>
  <c r="V1238" i="4"/>
  <c r="U1239" i="4"/>
  <c r="U1240" i="4"/>
  <c r="U1241" i="4"/>
  <c r="U1242" i="4"/>
  <c r="V1242" i="4"/>
  <c r="U1243" i="4"/>
  <c r="U1244" i="4"/>
  <c r="U1245" i="4"/>
  <c r="V1245" i="4"/>
  <c r="U1246" i="4"/>
  <c r="V1246" i="4"/>
  <c r="U1247" i="4"/>
  <c r="U1248" i="4"/>
  <c r="U1249" i="4"/>
  <c r="U1250" i="4"/>
  <c r="V1250" i="4"/>
  <c r="U1251" i="4"/>
  <c r="U1252" i="4"/>
  <c r="U1253" i="4"/>
  <c r="U1254" i="4"/>
  <c r="V1254" i="4"/>
  <c r="U1255" i="4"/>
  <c r="U1256" i="4"/>
  <c r="U1257" i="4"/>
  <c r="U1258" i="4"/>
  <c r="V1258" i="4"/>
  <c r="U1259" i="4"/>
  <c r="U1260" i="4"/>
  <c r="U1261" i="4"/>
  <c r="V1261" i="4"/>
  <c r="U1262" i="4"/>
  <c r="V1262" i="4"/>
  <c r="U1263" i="4"/>
  <c r="U1264" i="4"/>
  <c r="U1265" i="4"/>
  <c r="U1266" i="4"/>
  <c r="V1266" i="4"/>
  <c r="U1267" i="4"/>
  <c r="U1268" i="4"/>
  <c r="U1269" i="4"/>
  <c r="U1270" i="4"/>
  <c r="V1270" i="4"/>
  <c r="U1271" i="4"/>
  <c r="U1272" i="4"/>
  <c r="U1273" i="4"/>
  <c r="U1274" i="4"/>
  <c r="V1274" i="4"/>
  <c r="U1275" i="4"/>
  <c r="U1276" i="4"/>
  <c r="U1277" i="4"/>
  <c r="V1277" i="4"/>
  <c r="U1278" i="4"/>
  <c r="V1278" i="4"/>
  <c r="U1279" i="4"/>
  <c r="U1280" i="4"/>
  <c r="U1281" i="4"/>
  <c r="U1282" i="4"/>
  <c r="V1282" i="4"/>
  <c r="U1283" i="4"/>
  <c r="U1284" i="4"/>
  <c r="U1285" i="4"/>
  <c r="U1286" i="4"/>
  <c r="V1286" i="4"/>
  <c r="U1287" i="4"/>
  <c r="U1288" i="4"/>
  <c r="U1289" i="4"/>
  <c r="U1290" i="4"/>
  <c r="V1290" i="4"/>
  <c r="U1291" i="4"/>
  <c r="U1292" i="4"/>
  <c r="U1293" i="4"/>
  <c r="V1293" i="4"/>
  <c r="U1294" i="4"/>
  <c r="V1294" i="4"/>
  <c r="U1295" i="4"/>
  <c r="U1296" i="4"/>
  <c r="U1297" i="4"/>
  <c r="U1298" i="4"/>
  <c r="V1298" i="4"/>
  <c r="U1299" i="4"/>
  <c r="U1300" i="4"/>
  <c r="U1301" i="4"/>
  <c r="U1302" i="4"/>
  <c r="V1302" i="4"/>
  <c r="U1303" i="4"/>
  <c r="U1304" i="4"/>
  <c r="U1305" i="4"/>
  <c r="U1306" i="4"/>
  <c r="V1306" i="4"/>
  <c r="U1307" i="4"/>
  <c r="U1308" i="4"/>
  <c r="U1309" i="4"/>
  <c r="V1309" i="4"/>
  <c r="U1310" i="4"/>
  <c r="V1310" i="4"/>
  <c r="U1311" i="4"/>
  <c r="U1312" i="4"/>
  <c r="U1313" i="4"/>
  <c r="U1314" i="4"/>
  <c r="V1314" i="4"/>
  <c r="U1315" i="4"/>
  <c r="U1316" i="4"/>
  <c r="U1317" i="4"/>
  <c r="U1318" i="4"/>
  <c r="V1318" i="4"/>
  <c r="U1319" i="4"/>
  <c r="U1320" i="4"/>
  <c r="U1321" i="4"/>
  <c r="U1322" i="4"/>
  <c r="V1322" i="4"/>
  <c r="U1323" i="4"/>
  <c r="U1324" i="4"/>
  <c r="U1325" i="4"/>
  <c r="V1325" i="4"/>
  <c r="U1326" i="4"/>
  <c r="V1326" i="4"/>
  <c r="U1327" i="4"/>
  <c r="U1328" i="4"/>
  <c r="U1329" i="4"/>
  <c r="U1330" i="4"/>
  <c r="V1330" i="4"/>
  <c r="U1331" i="4"/>
  <c r="U1332" i="4"/>
  <c r="U1333" i="4"/>
  <c r="U1334" i="4"/>
  <c r="V1334" i="4"/>
  <c r="U1335" i="4"/>
  <c r="U1336" i="4"/>
  <c r="U1337" i="4"/>
  <c r="U1338" i="4"/>
  <c r="V1338" i="4"/>
  <c r="U1339" i="4"/>
  <c r="U1340" i="4"/>
  <c r="U1341" i="4"/>
  <c r="V1341" i="4"/>
  <c r="U1342" i="4"/>
  <c r="V1342" i="4"/>
  <c r="U1343" i="4"/>
  <c r="U1344" i="4"/>
  <c r="U1345" i="4"/>
  <c r="U1346" i="4"/>
  <c r="V1346" i="4"/>
  <c r="U1347" i="4"/>
  <c r="U1348" i="4"/>
  <c r="U1349" i="4"/>
  <c r="U1350" i="4"/>
  <c r="V1350" i="4"/>
  <c r="U1351" i="4"/>
  <c r="U1352" i="4"/>
  <c r="U1353" i="4"/>
  <c r="U1354" i="4"/>
  <c r="V1354" i="4"/>
  <c r="U1355" i="4"/>
  <c r="U1356" i="4"/>
  <c r="U1357" i="4"/>
  <c r="V1357" i="4"/>
  <c r="U1358" i="4"/>
  <c r="V1358" i="4"/>
  <c r="U1359" i="4"/>
  <c r="U1360" i="4"/>
  <c r="U1361" i="4"/>
  <c r="U1362" i="4"/>
  <c r="V1362" i="4"/>
  <c r="U1363" i="4"/>
  <c r="U1364" i="4"/>
  <c r="U1365" i="4"/>
  <c r="U1366" i="4"/>
  <c r="V1366" i="4"/>
  <c r="U1367" i="4"/>
  <c r="U1368" i="4"/>
  <c r="U1369" i="4"/>
  <c r="U1370" i="4"/>
  <c r="V1370" i="4"/>
  <c r="U1371" i="4"/>
  <c r="U1372" i="4"/>
  <c r="U1373" i="4"/>
  <c r="V1373" i="4"/>
  <c r="U1374" i="4"/>
  <c r="V1374" i="4"/>
  <c r="U1375" i="4"/>
  <c r="U1376" i="4"/>
  <c r="U1377" i="4"/>
  <c r="U1378" i="4"/>
  <c r="V1378" i="4"/>
  <c r="U1379" i="4"/>
  <c r="U1380" i="4"/>
  <c r="U1381" i="4"/>
  <c r="U1382" i="4"/>
  <c r="V1382" i="4"/>
  <c r="U1383" i="4"/>
  <c r="U1384" i="4"/>
  <c r="U1385" i="4"/>
  <c r="U1386" i="4"/>
  <c r="V1386" i="4"/>
  <c r="U1387" i="4"/>
  <c r="U1388" i="4"/>
  <c r="U1389" i="4"/>
  <c r="V1389" i="4"/>
  <c r="U1390" i="4"/>
  <c r="V1390" i="4"/>
  <c r="U1391" i="4"/>
  <c r="U1392" i="4"/>
  <c r="U1393" i="4"/>
  <c r="U1394" i="4"/>
  <c r="V1394" i="4"/>
  <c r="U1395" i="4"/>
  <c r="U1396" i="4"/>
  <c r="U1397" i="4"/>
  <c r="U1398" i="4"/>
  <c r="V1398" i="4"/>
  <c r="U1399" i="4"/>
  <c r="U1400" i="4"/>
  <c r="U1401" i="4"/>
  <c r="U1402" i="4"/>
  <c r="V1402" i="4"/>
  <c r="U1403" i="4"/>
  <c r="U1404" i="4"/>
  <c r="U1405" i="4"/>
  <c r="V1405" i="4"/>
  <c r="U1406" i="4"/>
  <c r="V1406" i="4"/>
  <c r="U1407" i="4"/>
  <c r="U1408" i="4"/>
  <c r="U1409" i="4"/>
  <c r="U1410" i="4"/>
  <c r="V1410" i="4"/>
  <c r="U1411" i="4"/>
  <c r="U1412" i="4"/>
  <c r="U1413" i="4"/>
  <c r="U1414" i="4"/>
  <c r="V1414" i="4"/>
  <c r="U1415" i="4"/>
  <c r="U1416" i="4"/>
  <c r="U1417" i="4"/>
  <c r="U1418" i="4"/>
  <c r="V1418" i="4"/>
  <c r="U1419" i="4"/>
  <c r="U1420" i="4"/>
  <c r="U1421" i="4"/>
  <c r="V1421" i="4"/>
  <c r="U1422" i="4"/>
  <c r="V1422" i="4"/>
  <c r="U1423" i="4"/>
  <c r="U1424" i="4"/>
  <c r="U1425" i="4"/>
  <c r="U1426" i="4"/>
  <c r="V1426" i="4"/>
  <c r="U1427" i="4"/>
  <c r="U1428" i="4"/>
  <c r="U1429" i="4"/>
  <c r="U1430" i="4"/>
  <c r="V1430" i="4"/>
  <c r="U1431" i="4"/>
  <c r="U1432" i="4"/>
  <c r="U1433" i="4"/>
  <c r="U1434" i="4"/>
  <c r="V1434" i="4"/>
  <c r="U1435" i="4"/>
  <c r="U1436" i="4"/>
  <c r="U1437" i="4"/>
  <c r="V1437" i="4"/>
  <c r="U1438" i="4"/>
  <c r="V1438" i="4"/>
  <c r="U1439" i="4"/>
  <c r="U1440" i="4"/>
  <c r="U1441" i="4"/>
  <c r="U1442" i="4"/>
  <c r="V1442" i="4"/>
  <c r="U1443" i="4"/>
  <c r="U1444" i="4"/>
  <c r="U1445" i="4"/>
  <c r="U1446" i="4"/>
  <c r="V1446" i="4"/>
  <c r="U1447" i="4"/>
  <c r="U1448" i="4"/>
  <c r="U1449" i="4"/>
  <c r="U1450" i="4"/>
  <c r="V1450" i="4"/>
  <c r="U1451" i="4"/>
  <c r="U1452" i="4"/>
  <c r="U1453" i="4"/>
  <c r="V1453" i="4"/>
  <c r="U1454" i="4"/>
  <c r="V1454" i="4"/>
  <c r="U1455" i="4"/>
  <c r="U1456" i="4"/>
  <c r="U1457" i="4"/>
  <c r="U1458" i="4"/>
  <c r="V1458" i="4"/>
  <c r="U1459" i="4"/>
  <c r="U1460" i="4"/>
  <c r="U1461" i="4"/>
  <c r="U1462" i="4"/>
  <c r="V1462" i="4"/>
  <c r="U1463" i="4"/>
  <c r="U1464" i="4"/>
  <c r="U1465" i="4"/>
  <c r="U1466" i="4"/>
  <c r="V1466" i="4"/>
  <c r="U1467" i="4"/>
  <c r="U1468" i="4"/>
  <c r="U1469" i="4"/>
  <c r="V1469" i="4"/>
  <c r="U1470" i="4"/>
  <c r="V1470" i="4"/>
  <c r="U1471" i="4"/>
  <c r="U1472" i="4"/>
  <c r="U1473" i="4"/>
  <c r="U1474" i="4"/>
  <c r="V1474" i="4"/>
  <c r="U1475" i="4"/>
  <c r="U1476" i="4"/>
  <c r="U1477" i="4"/>
  <c r="U1478" i="4"/>
  <c r="V1478" i="4"/>
  <c r="U1479" i="4"/>
  <c r="U1480" i="4"/>
  <c r="U1481" i="4"/>
  <c r="U1482" i="4"/>
  <c r="V1482" i="4"/>
  <c r="U1483" i="4"/>
  <c r="U1484" i="4"/>
  <c r="U1485" i="4"/>
  <c r="V1485" i="4"/>
  <c r="U1486" i="4"/>
  <c r="V1486" i="4"/>
  <c r="U1487" i="4"/>
  <c r="U1488" i="4"/>
  <c r="U1489" i="4"/>
  <c r="U1490" i="4"/>
  <c r="V1490" i="4"/>
  <c r="U1491" i="4"/>
  <c r="U1492" i="4"/>
  <c r="U1493" i="4"/>
  <c r="U1494" i="4"/>
  <c r="V1494" i="4"/>
  <c r="U1495" i="4"/>
  <c r="U1496" i="4"/>
  <c r="U1497" i="4"/>
  <c r="U1498" i="4"/>
  <c r="V1498" i="4"/>
  <c r="U1499" i="4"/>
  <c r="U1500" i="4"/>
  <c r="U1501" i="4"/>
  <c r="V1501" i="4"/>
  <c r="U1502" i="4"/>
  <c r="V1502" i="4"/>
  <c r="U1503" i="4"/>
  <c r="U1504" i="4"/>
  <c r="U1505" i="4"/>
  <c r="U1506" i="4"/>
  <c r="V1506" i="4"/>
  <c r="U1507" i="4"/>
  <c r="U1508" i="4"/>
  <c r="U1509" i="4"/>
  <c r="U1510" i="4"/>
  <c r="V1510" i="4"/>
  <c r="U1511" i="4"/>
  <c r="U1512" i="4"/>
  <c r="U1513" i="4"/>
  <c r="U1514" i="4"/>
  <c r="V1514" i="4"/>
  <c r="U1515" i="4"/>
  <c r="U1516" i="4"/>
  <c r="U1517" i="4"/>
  <c r="V1517" i="4"/>
  <c r="U1518" i="4"/>
  <c r="V1518" i="4"/>
  <c r="U1519" i="4"/>
  <c r="U1520" i="4"/>
  <c r="U1521" i="4"/>
  <c r="U1522" i="4"/>
  <c r="V1522" i="4"/>
  <c r="U1523" i="4"/>
  <c r="U1524" i="4"/>
  <c r="U1525" i="4"/>
  <c r="U1526" i="4"/>
  <c r="V1526" i="4"/>
  <c r="U1527" i="4"/>
  <c r="U1528" i="4"/>
  <c r="U1529" i="4"/>
  <c r="U1530" i="4"/>
  <c r="V1530" i="4"/>
  <c r="U1531" i="4"/>
  <c r="U1532" i="4"/>
  <c r="U1533" i="4"/>
  <c r="V1533" i="4"/>
  <c r="U1534" i="4"/>
  <c r="V1534" i="4"/>
  <c r="U1535" i="4"/>
  <c r="U1536" i="4"/>
  <c r="U1537" i="4"/>
  <c r="U1538" i="4"/>
  <c r="V1538" i="4"/>
  <c r="U1539" i="4"/>
  <c r="U1540" i="4"/>
  <c r="U1541" i="4"/>
  <c r="U1542" i="4"/>
  <c r="V1542" i="4"/>
  <c r="U1543" i="4"/>
  <c r="U1544" i="4"/>
  <c r="U1545" i="4"/>
  <c r="U1546" i="4"/>
  <c r="V1546" i="4"/>
  <c r="U1547" i="4"/>
  <c r="U1548" i="4"/>
  <c r="U1549" i="4"/>
  <c r="V1549" i="4"/>
  <c r="U1550" i="4"/>
  <c r="V1550" i="4"/>
  <c r="U1551" i="4"/>
  <c r="U1552" i="4"/>
  <c r="U1553" i="4"/>
  <c r="U1554" i="4"/>
  <c r="V1554" i="4"/>
  <c r="U1555" i="4"/>
  <c r="U1556" i="4"/>
  <c r="U1557" i="4"/>
  <c r="U1558" i="4"/>
  <c r="V1558" i="4"/>
  <c r="U1559" i="4"/>
  <c r="U1560" i="4"/>
  <c r="U1561" i="4"/>
  <c r="U1562" i="4"/>
  <c r="V1562" i="4"/>
  <c r="U1563" i="4"/>
  <c r="U1564" i="4"/>
  <c r="U1565" i="4"/>
  <c r="V1565" i="4"/>
  <c r="U1566" i="4"/>
  <c r="V1566" i="4"/>
  <c r="U1567" i="4"/>
  <c r="U1568" i="4"/>
  <c r="U1569" i="4"/>
  <c r="U1570" i="4"/>
  <c r="V1570" i="4"/>
  <c r="U1571" i="4"/>
  <c r="U1572" i="4"/>
  <c r="U1573" i="4"/>
  <c r="U1574" i="4"/>
  <c r="V1574" i="4"/>
  <c r="U1575" i="4"/>
  <c r="U1576" i="4"/>
  <c r="U1577" i="4"/>
  <c r="U1578" i="4"/>
  <c r="V1578" i="4"/>
  <c r="U1579" i="4"/>
  <c r="U1580" i="4"/>
  <c r="U1581" i="4"/>
  <c r="V1581" i="4"/>
  <c r="U1582" i="4"/>
  <c r="V1582" i="4"/>
  <c r="U1583" i="4"/>
  <c r="U1584" i="4"/>
  <c r="U1585" i="4"/>
  <c r="U1586" i="4"/>
  <c r="V1586" i="4"/>
  <c r="U1587" i="4"/>
  <c r="U1588" i="4"/>
  <c r="U1589" i="4"/>
  <c r="U1590" i="4"/>
  <c r="V1590" i="4"/>
  <c r="U1591" i="4"/>
  <c r="U1592" i="4"/>
  <c r="U1593" i="4"/>
  <c r="U1594" i="4"/>
  <c r="V1594" i="4"/>
  <c r="U1595" i="4"/>
  <c r="U1596" i="4"/>
  <c r="U1597" i="4"/>
  <c r="V1597" i="4"/>
  <c r="U1598" i="4"/>
  <c r="V1598" i="4"/>
  <c r="U1599" i="4"/>
  <c r="U1600" i="4"/>
  <c r="U1601" i="4"/>
  <c r="U1602" i="4"/>
  <c r="V1602" i="4"/>
  <c r="U1603" i="4"/>
  <c r="U1604" i="4"/>
  <c r="U1605" i="4"/>
  <c r="U1606" i="4"/>
  <c r="V1606" i="4"/>
  <c r="U1607" i="4"/>
  <c r="U1608" i="4"/>
  <c r="U1609" i="4"/>
  <c r="U1610" i="4"/>
  <c r="V1610" i="4"/>
  <c r="U1611" i="4"/>
  <c r="U1612" i="4"/>
  <c r="U1613" i="4"/>
  <c r="V1613" i="4"/>
  <c r="U1614" i="4"/>
  <c r="V1614" i="4"/>
  <c r="U1615" i="4"/>
  <c r="U1616" i="4"/>
  <c r="U1617" i="4"/>
  <c r="U1618" i="4"/>
  <c r="V1618" i="4"/>
  <c r="U1619" i="4"/>
  <c r="U1620" i="4"/>
  <c r="U1621" i="4"/>
  <c r="U1622" i="4"/>
  <c r="V1622" i="4"/>
  <c r="U1623" i="4"/>
  <c r="U1624" i="4"/>
  <c r="U1625" i="4"/>
  <c r="U1626" i="4"/>
  <c r="V1626" i="4"/>
  <c r="U1627" i="4"/>
  <c r="U1628" i="4"/>
  <c r="U1629" i="4"/>
  <c r="V1629" i="4"/>
  <c r="U1630" i="4"/>
  <c r="V1630" i="4"/>
  <c r="U1631" i="4"/>
  <c r="U1632" i="4"/>
  <c r="U1633" i="4"/>
  <c r="U1634" i="4"/>
  <c r="V1634" i="4"/>
  <c r="U1635" i="4"/>
  <c r="U1636" i="4"/>
  <c r="U1637" i="4"/>
  <c r="U1638" i="4"/>
  <c r="V1638" i="4"/>
  <c r="U1639" i="4"/>
  <c r="U1640" i="4"/>
  <c r="U1641" i="4"/>
  <c r="U1642" i="4"/>
  <c r="V1642" i="4"/>
  <c r="U1643" i="4"/>
  <c r="U1644" i="4"/>
  <c r="U1645" i="4"/>
  <c r="V1645" i="4"/>
  <c r="U1646" i="4"/>
  <c r="V1646" i="4"/>
  <c r="U1647" i="4"/>
  <c r="U1648" i="4"/>
  <c r="U1649" i="4"/>
  <c r="U1650" i="4"/>
  <c r="V1650" i="4"/>
  <c r="U1651" i="4"/>
  <c r="U1652" i="4"/>
  <c r="U1653" i="4"/>
  <c r="U1654" i="4"/>
  <c r="V1654" i="4"/>
  <c r="U1655" i="4"/>
  <c r="U1656" i="4"/>
  <c r="U1657" i="4"/>
  <c r="U1658" i="4"/>
  <c r="V1658" i="4"/>
  <c r="U1659" i="4"/>
  <c r="U1660" i="4"/>
  <c r="U1661" i="4"/>
  <c r="V1661" i="4"/>
  <c r="U1662" i="4"/>
  <c r="V1662" i="4"/>
  <c r="U1663" i="4"/>
  <c r="U1664" i="4"/>
  <c r="U1665" i="4"/>
  <c r="U1666" i="4"/>
  <c r="V1666" i="4"/>
  <c r="U1667" i="4"/>
  <c r="U1668" i="4"/>
  <c r="U1669" i="4"/>
  <c r="U1670" i="4"/>
  <c r="V1670" i="4"/>
  <c r="U1671" i="4"/>
  <c r="U1672" i="4"/>
  <c r="U1673" i="4"/>
  <c r="U1674" i="4"/>
  <c r="V1674" i="4"/>
  <c r="U1675" i="4"/>
  <c r="U1676" i="4"/>
  <c r="U1677" i="4"/>
  <c r="V1677" i="4"/>
  <c r="U1678" i="4"/>
  <c r="V1678" i="4"/>
  <c r="U1679" i="4"/>
  <c r="U1680" i="4"/>
  <c r="U1681" i="4"/>
  <c r="U1682" i="4"/>
  <c r="V1682" i="4"/>
  <c r="U1683" i="4"/>
  <c r="U1684" i="4"/>
  <c r="U1685" i="4"/>
  <c r="U1686" i="4"/>
  <c r="V1686" i="4"/>
  <c r="U1687" i="4"/>
  <c r="U1688" i="4"/>
  <c r="U1689" i="4"/>
  <c r="U1690" i="4"/>
  <c r="V1690" i="4"/>
  <c r="U1691" i="4"/>
  <c r="U1692" i="4"/>
  <c r="U1693" i="4"/>
  <c r="V1693" i="4"/>
  <c r="U1694" i="4"/>
  <c r="V1694" i="4"/>
  <c r="U1695" i="4"/>
  <c r="U1696" i="4"/>
  <c r="U1697" i="4"/>
  <c r="U1698" i="4"/>
  <c r="V1698" i="4"/>
  <c r="U1699" i="4"/>
  <c r="U1700" i="4"/>
  <c r="U1701" i="4"/>
  <c r="U1702" i="4"/>
  <c r="V1702" i="4"/>
  <c r="U1703" i="4"/>
  <c r="U1704" i="4"/>
  <c r="U1705" i="4"/>
  <c r="U1706" i="4"/>
  <c r="V1706" i="4"/>
  <c r="U1707" i="4"/>
  <c r="U1708" i="4"/>
  <c r="U1709" i="4"/>
  <c r="V1709" i="4"/>
  <c r="U1710" i="4"/>
  <c r="V1710" i="4"/>
  <c r="U1711" i="4"/>
  <c r="U1712" i="4"/>
  <c r="U1713" i="4"/>
  <c r="U1714" i="4"/>
  <c r="V1714" i="4"/>
  <c r="U1715" i="4"/>
  <c r="U1716" i="4"/>
  <c r="U1717" i="4"/>
  <c r="U1718" i="4"/>
  <c r="V1718" i="4"/>
  <c r="U1719" i="4"/>
  <c r="U1720" i="4"/>
  <c r="U1721" i="4"/>
  <c r="U1722" i="4"/>
  <c r="V1722" i="4"/>
  <c r="U1723" i="4"/>
  <c r="U1724" i="4"/>
  <c r="U1725" i="4"/>
  <c r="V1725" i="4"/>
  <c r="U1726" i="4"/>
  <c r="V1726" i="4"/>
  <c r="U1727" i="4"/>
  <c r="U1728" i="4"/>
  <c r="U1729" i="4"/>
  <c r="U1730" i="4"/>
  <c r="V1730" i="4"/>
  <c r="U1731" i="4"/>
  <c r="U1732" i="4"/>
  <c r="U1733" i="4"/>
  <c r="U1734" i="4"/>
  <c r="V1734" i="4"/>
  <c r="U1735" i="4"/>
  <c r="U1736" i="4"/>
  <c r="U1737" i="4"/>
  <c r="U1738" i="4"/>
  <c r="V1738" i="4"/>
  <c r="U1739" i="4"/>
  <c r="U1740" i="4"/>
  <c r="U1741" i="4"/>
  <c r="V1741" i="4"/>
  <c r="U1742" i="4"/>
  <c r="V1742" i="4"/>
  <c r="U1743" i="4"/>
  <c r="U1744" i="4"/>
  <c r="U1745" i="4"/>
  <c r="U1746" i="4"/>
  <c r="V1746" i="4"/>
  <c r="U1747" i="4"/>
  <c r="U1748" i="4"/>
  <c r="U1749" i="4"/>
  <c r="U1750" i="4"/>
  <c r="V1750" i="4"/>
  <c r="U1751" i="4"/>
  <c r="U1752" i="4"/>
  <c r="U1753" i="4"/>
  <c r="U1754" i="4"/>
  <c r="V1754" i="4"/>
  <c r="U1755" i="4"/>
  <c r="U1756" i="4"/>
  <c r="U1757" i="4"/>
  <c r="V1757" i="4"/>
  <c r="U1758" i="4"/>
  <c r="V1758" i="4"/>
  <c r="U1759" i="4"/>
  <c r="U1760" i="4"/>
  <c r="U1761" i="4"/>
  <c r="U1762" i="4"/>
  <c r="V1762" i="4"/>
  <c r="U1763" i="4"/>
  <c r="U1764" i="4"/>
  <c r="U1765" i="4"/>
  <c r="U1766" i="4"/>
  <c r="V1766" i="4"/>
  <c r="U1767" i="4"/>
  <c r="U1768" i="4"/>
  <c r="U1769" i="4"/>
  <c r="U1770" i="4"/>
  <c r="V1770" i="4"/>
  <c r="U1771" i="4"/>
  <c r="U1772" i="4"/>
  <c r="U1773" i="4"/>
  <c r="V1773" i="4"/>
  <c r="U1774" i="4"/>
  <c r="V1774" i="4"/>
  <c r="U1775" i="4"/>
  <c r="U1776" i="4"/>
  <c r="U1777" i="4"/>
  <c r="U1778" i="4"/>
  <c r="V1778" i="4"/>
  <c r="U1779" i="4"/>
  <c r="U1780" i="4"/>
  <c r="U1781" i="4"/>
  <c r="U1782" i="4"/>
  <c r="V1782" i="4"/>
  <c r="U1783" i="4"/>
  <c r="U1784" i="4"/>
  <c r="U1785" i="4"/>
  <c r="U1786" i="4"/>
  <c r="V1786" i="4"/>
  <c r="U1787" i="4"/>
  <c r="U1788" i="4"/>
  <c r="U1789" i="4"/>
  <c r="V1789" i="4"/>
  <c r="U1790" i="4"/>
  <c r="V1790" i="4"/>
  <c r="U1791" i="4"/>
  <c r="U1792" i="4"/>
  <c r="U1793" i="4"/>
  <c r="U1794" i="4"/>
  <c r="V1794" i="4"/>
  <c r="U1795" i="4"/>
  <c r="U1796" i="4"/>
  <c r="U1797" i="4"/>
  <c r="U1798" i="4"/>
  <c r="V1798" i="4"/>
  <c r="U1799" i="4"/>
  <c r="U1800" i="4"/>
  <c r="U1801" i="4"/>
  <c r="U1802" i="4"/>
  <c r="V1802" i="4"/>
  <c r="U1803" i="4"/>
  <c r="U1804" i="4"/>
  <c r="U1805" i="4"/>
  <c r="V1805" i="4"/>
  <c r="U1806" i="4"/>
  <c r="V1806" i="4"/>
  <c r="U1807" i="4"/>
  <c r="U1808" i="4"/>
  <c r="U1809" i="4"/>
  <c r="U1810" i="4"/>
  <c r="V1810" i="4"/>
  <c r="U1811" i="4"/>
  <c r="U1812" i="4"/>
  <c r="U1813" i="4"/>
  <c r="U1814" i="4"/>
  <c r="V1814" i="4"/>
  <c r="U1815" i="4"/>
  <c r="U1816" i="4"/>
  <c r="U1817" i="4"/>
  <c r="U1818" i="4"/>
  <c r="V1818" i="4"/>
  <c r="U1819" i="4"/>
  <c r="U1820" i="4"/>
  <c r="U1821" i="4"/>
  <c r="V1821" i="4"/>
  <c r="U1822" i="4"/>
  <c r="V1822" i="4"/>
  <c r="U1823" i="4"/>
  <c r="U1824" i="4"/>
  <c r="U1825" i="4"/>
  <c r="U1826" i="4"/>
  <c r="V1826" i="4"/>
  <c r="U1827" i="4"/>
  <c r="U1828" i="4"/>
  <c r="U1829" i="4"/>
  <c r="U1830" i="4"/>
  <c r="V1830" i="4"/>
  <c r="U1831" i="4"/>
  <c r="U1832" i="4"/>
  <c r="U1833" i="4"/>
  <c r="U1834" i="4"/>
  <c r="V1834" i="4"/>
  <c r="U1835" i="4"/>
  <c r="U1836" i="4"/>
  <c r="U1837" i="4"/>
  <c r="V1837" i="4"/>
  <c r="U1838" i="4"/>
  <c r="V1838" i="4"/>
  <c r="U1839" i="4"/>
  <c r="U1840" i="4"/>
  <c r="U1841" i="4"/>
  <c r="U1842" i="4"/>
  <c r="V1842" i="4"/>
  <c r="U1843" i="4"/>
  <c r="U1844" i="4"/>
  <c r="U1845" i="4"/>
  <c r="U1846" i="4"/>
  <c r="V1846" i="4"/>
  <c r="U1847" i="4"/>
  <c r="U1848" i="4"/>
  <c r="U1849" i="4"/>
  <c r="U1850" i="4"/>
  <c r="V1850" i="4"/>
  <c r="U1851" i="4"/>
  <c r="U1852" i="4"/>
  <c r="U1853" i="4"/>
  <c r="V1853" i="4"/>
  <c r="U1854" i="4"/>
  <c r="V1854" i="4"/>
  <c r="U1855" i="4"/>
  <c r="U1856" i="4"/>
  <c r="U1857" i="4"/>
  <c r="U1858" i="4"/>
  <c r="V1858" i="4"/>
  <c r="U1859" i="4"/>
  <c r="U1860" i="4"/>
  <c r="U1861" i="4"/>
  <c r="U1862" i="4"/>
  <c r="V1862" i="4"/>
  <c r="U1863" i="4"/>
  <c r="U1864" i="4"/>
  <c r="U1865" i="4"/>
  <c r="U1866" i="4"/>
  <c r="V1866" i="4"/>
  <c r="U1867" i="4"/>
  <c r="U1868" i="4"/>
  <c r="U1869" i="4"/>
  <c r="V1869" i="4"/>
  <c r="U1870" i="4"/>
  <c r="V1870" i="4"/>
  <c r="U1871" i="4"/>
  <c r="U1872" i="4"/>
  <c r="U1873" i="4"/>
  <c r="U1874" i="4"/>
  <c r="V1874" i="4"/>
  <c r="U1875" i="4"/>
  <c r="U1876" i="4"/>
  <c r="U1877" i="4"/>
  <c r="U1878" i="4"/>
  <c r="V1878" i="4"/>
  <c r="U1879" i="4"/>
  <c r="U1880" i="4"/>
  <c r="U1881" i="4"/>
  <c r="U1882" i="4"/>
  <c r="V1882" i="4"/>
  <c r="U1883" i="4"/>
  <c r="U1884" i="4"/>
  <c r="U1885" i="4"/>
  <c r="V1885" i="4"/>
  <c r="U1886" i="4"/>
  <c r="V1886" i="4"/>
  <c r="U1887" i="4"/>
  <c r="U1888" i="4"/>
  <c r="U1889" i="4"/>
  <c r="U1890" i="4"/>
  <c r="V1890" i="4"/>
  <c r="U1891" i="4"/>
  <c r="U1892" i="4"/>
  <c r="U1893" i="4"/>
  <c r="U1894" i="4"/>
  <c r="V1894" i="4"/>
  <c r="U1895" i="4"/>
  <c r="U1896" i="4"/>
  <c r="U1897" i="4"/>
  <c r="U1898" i="4"/>
  <c r="V1898" i="4"/>
  <c r="U1899" i="4"/>
  <c r="U1900" i="4"/>
  <c r="U1901" i="4"/>
  <c r="V1901" i="4"/>
  <c r="U1902" i="4"/>
  <c r="V1902" i="4"/>
  <c r="U1903" i="4"/>
  <c r="U1904" i="4"/>
  <c r="U1905" i="4"/>
  <c r="U1906" i="4"/>
  <c r="V1906" i="4"/>
  <c r="U1907" i="4"/>
  <c r="U1908" i="4"/>
  <c r="U1909" i="4"/>
  <c r="U1910" i="4"/>
  <c r="V1910" i="4"/>
  <c r="U1911" i="4"/>
  <c r="U1912" i="4"/>
  <c r="U1913" i="4"/>
  <c r="U1914" i="4"/>
  <c r="V1914" i="4"/>
  <c r="U1915" i="4"/>
  <c r="U1916" i="4"/>
  <c r="U1917" i="4"/>
  <c r="V1917" i="4"/>
  <c r="U1918" i="4"/>
  <c r="V1918" i="4"/>
  <c r="U1919" i="4"/>
  <c r="U1920" i="4"/>
  <c r="U1921" i="4"/>
  <c r="U1922" i="4"/>
  <c r="V1922" i="4"/>
  <c r="U1923" i="4"/>
  <c r="U1924" i="4"/>
  <c r="U1925" i="4"/>
  <c r="U1926" i="4"/>
  <c r="V1926" i="4"/>
  <c r="U1927" i="4"/>
  <c r="U1928" i="4"/>
  <c r="U1929" i="4"/>
  <c r="U1930" i="4"/>
  <c r="V1930" i="4"/>
  <c r="U1931" i="4"/>
  <c r="U1932" i="4"/>
  <c r="U1933" i="4"/>
  <c r="V1933" i="4"/>
  <c r="U1934" i="4"/>
  <c r="V1934" i="4"/>
  <c r="U1935" i="4"/>
  <c r="U1936" i="4"/>
  <c r="U1937" i="4"/>
  <c r="U1938" i="4"/>
  <c r="V1938" i="4"/>
  <c r="U1939" i="4"/>
  <c r="U1940" i="4"/>
  <c r="U1941" i="4"/>
  <c r="U1942" i="4"/>
  <c r="V1942" i="4"/>
  <c r="U1943" i="4"/>
  <c r="U1944" i="4"/>
  <c r="U1945" i="4"/>
  <c r="U1946" i="4"/>
  <c r="V1946" i="4"/>
  <c r="U1947" i="4"/>
  <c r="U1948" i="4"/>
  <c r="U1949" i="4"/>
  <c r="V1949" i="4"/>
  <c r="U1950" i="4"/>
  <c r="V1950" i="4"/>
  <c r="U1951" i="4"/>
  <c r="U1952" i="4"/>
  <c r="U1953" i="4"/>
  <c r="U1954" i="4"/>
  <c r="V1954" i="4"/>
  <c r="U1955" i="4"/>
  <c r="U1956" i="4"/>
  <c r="U1957" i="4"/>
  <c r="U1958" i="4"/>
  <c r="V1958" i="4"/>
  <c r="U1959" i="4"/>
  <c r="U1960" i="4"/>
  <c r="U1961" i="4"/>
  <c r="U1962" i="4"/>
  <c r="V1962" i="4"/>
  <c r="U1963" i="4"/>
  <c r="U1964" i="4"/>
  <c r="U1965" i="4"/>
  <c r="V1965" i="4"/>
  <c r="U1966" i="4"/>
  <c r="V1966" i="4"/>
  <c r="U1967" i="4"/>
  <c r="U1968" i="4"/>
  <c r="U1969" i="4"/>
  <c r="U1970" i="4"/>
  <c r="V1970" i="4"/>
  <c r="U1971" i="4"/>
  <c r="U1972" i="4"/>
  <c r="U1973" i="4"/>
  <c r="U1974" i="4"/>
  <c r="V1974" i="4"/>
  <c r="U1975" i="4"/>
  <c r="U1976" i="4"/>
  <c r="U1977" i="4"/>
  <c r="U1978" i="4"/>
  <c r="V1978" i="4"/>
  <c r="U1979" i="4"/>
  <c r="U1980" i="4"/>
  <c r="U1981" i="4"/>
  <c r="V1981" i="4"/>
  <c r="U1982" i="4"/>
  <c r="V1982" i="4"/>
  <c r="U1983" i="4"/>
  <c r="U1984" i="4"/>
  <c r="U1985" i="4"/>
  <c r="U1986" i="4"/>
  <c r="V1986" i="4"/>
  <c r="U1987" i="4"/>
  <c r="U1988" i="4"/>
  <c r="U1989" i="4"/>
  <c r="U1990" i="4"/>
  <c r="U1991" i="4"/>
  <c r="U1992" i="4"/>
  <c r="U1993" i="4"/>
  <c r="U1994" i="4"/>
  <c r="U1995" i="4"/>
  <c r="U1996" i="4"/>
  <c r="U1997" i="4"/>
  <c r="U1998" i="4"/>
  <c r="U1999" i="4"/>
  <c r="U2000" i="4"/>
  <c r="U2001" i="4"/>
  <c r="U2002" i="4"/>
  <c r="U2003" i="4"/>
  <c r="U2004" i="4"/>
  <c r="U2005" i="4"/>
  <c r="U2006" i="4"/>
  <c r="U2007" i="4"/>
  <c r="U2008" i="4"/>
  <c r="U2009" i="4"/>
  <c r="U2010" i="4"/>
  <c r="U2011" i="4"/>
  <c r="U2012" i="4"/>
  <c r="U2013" i="4"/>
  <c r="U2014" i="4"/>
  <c r="U2015" i="4"/>
  <c r="U2016" i="4"/>
  <c r="U2017" i="4"/>
  <c r="U2018" i="4"/>
  <c r="U2019" i="4"/>
  <c r="U2020" i="4"/>
  <c r="U2021" i="4"/>
  <c r="U2022" i="4"/>
  <c r="U2023" i="4"/>
  <c r="U2024" i="4"/>
  <c r="U2025" i="4"/>
  <c r="U2026" i="4"/>
  <c r="U2027" i="4"/>
  <c r="U2028" i="4"/>
  <c r="U2029" i="4"/>
  <c r="U2030" i="4"/>
  <c r="U2031" i="4"/>
  <c r="U2032" i="4"/>
  <c r="U2033" i="4"/>
  <c r="U2034" i="4"/>
  <c r="U2035" i="4"/>
  <c r="U2036" i="4"/>
  <c r="U2037" i="4"/>
  <c r="U2038" i="4"/>
  <c r="U2039" i="4"/>
  <c r="U2040" i="4"/>
  <c r="U2041" i="4"/>
  <c r="U2042" i="4"/>
  <c r="U2043" i="4"/>
  <c r="U2044" i="4"/>
  <c r="U2045" i="4"/>
  <c r="U2046" i="4"/>
  <c r="U2047" i="4"/>
  <c r="U2048" i="4"/>
  <c r="U2049" i="4"/>
  <c r="U2050" i="4"/>
  <c r="U2051" i="4"/>
  <c r="U2052" i="4"/>
  <c r="U2053" i="4"/>
  <c r="U2054" i="4"/>
  <c r="U2055" i="4"/>
  <c r="U2056" i="4"/>
  <c r="U2057" i="4"/>
  <c r="U2058" i="4"/>
  <c r="U2059" i="4"/>
  <c r="U2060" i="4"/>
  <c r="U2061" i="4"/>
  <c r="U2062" i="4"/>
  <c r="U2063" i="4"/>
  <c r="U2064" i="4"/>
  <c r="U2065" i="4"/>
  <c r="U2066" i="4"/>
  <c r="U2067" i="4"/>
  <c r="U2068" i="4"/>
  <c r="U2069" i="4"/>
  <c r="U2070" i="4"/>
  <c r="U2071" i="4"/>
  <c r="U2072" i="4"/>
  <c r="U2073" i="4"/>
  <c r="U2074" i="4"/>
  <c r="U2075" i="4"/>
  <c r="U2076" i="4"/>
  <c r="U2077" i="4"/>
  <c r="U2078" i="4"/>
  <c r="U2079" i="4"/>
  <c r="U2080" i="4"/>
  <c r="U2081" i="4"/>
  <c r="U2082" i="4"/>
  <c r="U2083" i="4"/>
  <c r="U2084" i="4"/>
  <c r="U2085" i="4"/>
  <c r="U2086" i="4"/>
  <c r="U2087" i="4"/>
  <c r="U2088" i="4"/>
  <c r="U2089" i="4"/>
  <c r="U2090" i="4"/>
  <c r="U2091" i="4"/>
  <c r="U2092" i="4"/>
  <c r="U2093" i="4"/>
  <c r="U2094" i="4"/>
  <c r="U2095" i="4"/>
  <c r="U2096" i="4"/>
  <c r="U2097" i="4"/>
  <c r="U2098" i="4"/>
  <c r="U2099" i="4"/>
  <c r="U2100" i="4"/>
  <c r="U2101" i="4"/>
  <c r="U2102" i="4"/>
  <c r="U2103" i="4"/>
  <c r="U2104" i="4"/>
  <c r="U2105" i="4"/>
  <c r="U2106" i="4"/>
  <c r="U2107" i="4"/>
  <c r="U2108" i="4"/>
  <c r="U2109" i="4"/>
  <c r="U2110" i="4"/>
  <c r="U2111" i="4"/>
  <c r="U2112" i="4"/>
  <c r="U2113" i="4"/>
  <c r="U2114" i="4"/>
  <c r="U2115" i="4"/>
  <c r="U2116" i="4"/>
  <c r="U2117" i="4"/>
  <c r="U2118" i="4"/>
  <c r="U2119" i="4"/>
  <c r="U2120" i="4"/>
  <c r="U2121" i="4"/>
  <c r="U2122" i="4"/>
  <c r="U2123" i="4"/>
  <c r="U2124" i="4"/>
  <c r="U2125" i="4"/>
  <c r="U2126" i="4"/>
  <c r="U2127" i="4"/>
  <c r="U2128" i="4"/>
  <c r="U2129" i="4"/>
  <c r="U2130" i="4"/>
  <c r="U2131" i="4"/>
  <c r="U2132" i="4"/>
  <c r="U2133" i="4"/>
  <c r="U2134" i="4"/>
  <c r="U2135" i="4"/>
  <c r="U2136" i="4"/>
  <c r="U2137" i="4"/>
  <c r="U2138" i="4"/>
  <c r="U2139" i="4"/>
  <c r="U2140" i="4"/>
  <c r="U2141" i="4"/>
  <c r="U2142" i="4"/>
  <c r="U2143" i="4"/>
  <c r="U2144" i="4"/>
  <c r="U2145" i="4"/>
  <c r="U2146" i="4"/>
  <c r="U2147" i="4"/>
  <c r="U2148" i="4"/>
  <c r="U2149" i="4"/>
  <c r="U2150" i="4"/>
  <c r="U2151" i="4"/>
  <c r="U2152" i="4"/>
  <c r="U2153" i="4"/>
  <c r="U2154" i="4"/>
  <c r="U2155" i="4"/>
  <c r="U2156" i="4"/>
  <c r="U2157" i="4"/>
  <c r="U2158" i="4"/>
  <c r="U2159" i="4"/>
  <c r="U2160" i="4"/>
  <c r="U2161" i="4"/>
  <c r="U2162" i="4"/>
  <c r="U2163" i="4"/>
  <c r="U2164" i="4"/>
  <c r="U2165" i="4"/>
  <c r="U2166" i="4"/>
  <c r="U2167" i="4"/>
  <c r="U2168" i="4"/>
  <c r="U2169" i="4"/>
  <c r="U2170" i="4"/>
  <c r="U2171" i="4"/>
  <c r="U2172" i="4"/>
  <c r="U2173" i="4"/>
  <c r="U2174" i="4"/>
  <c r="U2175" i="4"/>
  <c r="U2176" i="4"/>
  <c r="U2177" i="4"/>
  <c r="U2178" i="4"/>
  <c r="U2179" i="4"/>
  <c r="U2180" i="4"/>
  <c r="U2181" i="4"/>
  <c r="U2182" i="4"/>
  <c r="U2183" i="4"/>
  <c r="U2184" i="4"/>
  <c r="U2185" i="4"/>
  <c r="U2186" i="4"/>
  <c r="U2187" i="4"/>
  <c r="U2188" i="4"/>
  <c r="U2189" i="4"/>
  <c r="U2190" i="4"/>
  <c r="U2191" i="4"/>
  <c r="U2192" i="4"/>
  <c r="U2193" i="4"/>
  <c r="U2194" i="4"/>
  <c r="U2195" i="4"/>
  <c r="U2196" i="4"/>
  <c r="U2197" i="4"/>
  <c r="U2198" i="4"/>
  <c r="U2199" i="4"/>
  <c r="U2200" i="4"/>
  <c r="U2201" i="4"/>
  <c r="U2202" i="4"/>
  <c r="U2203" i="4"/>
  <c r="U2204" i="4"/>
  <c r="U2205" i="4"/>
  <c r="U2206" i="4"/>
  <c r="U2207" i="4"/>
  <c r="U2208" i="4"/>
  <c r="U2209" i="4"/>
  <c r="U2210" i="4"/>
  <c r="U2211" i="4"/>
  <c r="U2212" i="4"/>
  <c r="U2213" i="4"/>
  <c r="U2214" i="4"/>
  <c r="U2215" i="4"/>
  <c r="U2216" i="4"/>
  <c r="U2217" i="4"/>
  <c r="U2218" i="4"/>
  <c r="U2219" i="4"/>
  <c r="U2220" i="4"/>
  <c r="U2221" i="4"/>
  <c r="U2222" i="4"/>
  <c r="U2223" i="4"/>
  <c r="U2224" i="4"/>
  <c r="U2225" i="4"/>
  <c r="U2226" i="4"/>
  <c r="U2227" i="4"/>
  <c r="U2228" i="4"/>
  <c r="U2229" i="4"/>
  <c r="U2230" i="4"/>
  <c r="U2231" i="4"/>
  <c r="U2232" i="4"/>
  <c r="U2233" i="4"/>
  <c r="U2234" i="4"/>
  <c r="U2235" i="4"/>
  <c r="U2236" i="4"/>
  <c r="U2237" i="4"/>
  <c r="U2238" i="4"/>
  <c r="U2239" i="4"/>
  <c r="U2240" i="4"/>
  <c r="U2241" i="4"/>
  <c r="U2242" i="4"/>
  <c r="U2243" i="4"/>
  <c r="U2244" i="4"/>
  <c r="U2245" i="4"/>
  <c r="U2246" i="4"/>
  <c r="U2247" i="4"/>
  <c r="U2248" i="4"/>
  <c r="U2249" i="4"/>
  <c r="U2250" i="4"/>
  <c r="U2251" i="4"/>
  <c r="U2252" i="4"/>
  <c r="U2253" i="4"/>
  <c r="U2254" i="4"/>
  <c r="U2255" i="4"/>
  <c r="U2256" i="4"/>
  <c r="U2257" i="4"/>
  <c r="U2258" i="4"/>
  <c r="U2259" i="4"/>
  <c r="U2260" i="4"/>
  <c r="U2261" i="4"/>
  <c r="U2262" i="4"/>
  <c r="U2263" i="4"/>
  <c r="U2264" i="4"/>
  <c r="U2265" i="4"/>
  <c r="U2266" i="4"/>
  <c r="U2267" i="4"/>
  <c r="U2268" i="4"/>
  <c r="U2269" i="4"/>
  <c r="U2270" i="4"/>
  <c r="U2271" i="4"/>
  <c r="U2272" i="4"/>
  <c r="U2273" i="4"/>
  <c r="U2274" i="4"/>
  <c r="U2275" i="4"/>
  <c r="U2276" i="4"/>
  <c r="U2277" i="4"/>
  <c r="U2278" i="4"/>
  <c r="U2279" i="4"/>
  <c r="U2280" i="4"/>
  <c r="U2281" i="4"/>
  <c r="U2282" i="4"/>
  <c r="U2283" i="4"/>
  <c r="U2284" i="4"/>
  <c r="U2285" i="4"/>
  <c r="U2286" i="4"/>
  <c r="U2287" i="4"/>
  <c r="U2288" i="4"/>
  <c r="U2289" i="4"/>
  <c r="U2290" i="4"/>
  <c r="U2291" i="4"/>
  <c r="U2292" i="4"/>
  <c r="U2293" i="4"/>
  <c r="U2294" i="4"/>
  <c r="U2295" i="4"/>
  <c r="U2296" i="4"/>
  <c r="U2297" i="4"/>
  <c r="U2298" i="4"/>
  <c r="U2299" i="4"/>
  <c r="U2300" i="4"/>
  <c r="U2301" i="4"/>
  <c r="U2302" i="4"/>
  <c r="U2303" i="4"/>
  <c r="U2304" i="4"/>
  <c r="U2305" i="4"/>
  <c r="U2306" i="4"/>
  <c r="U2307" i="4"/>
  <c r="U2308" i="4"/>
  <c r="U2309" i="4"/>
  <c r="U2310" i="4"/>
  <c r="U2311" i="4"/>
  <c r="U2312" i="4"/>
  <c r="U2313" i="4"/>
  <c r="U2314" i="4"/>
  <c r="U2315" i="4"/>
  <c r="U2316" i="4"/>
  <c r="U2317" i="4"/>
  <c r="U2318" i="4"/>
  <c r="U2319" i="4"/>
  <c r="U2320" i="4"/>
  <c r="U2321" i="4"/>
  <c r="U2322" i="4"/>
  <c r="U2323" i="4"/>
  <c r="U2324" i="4"/>
  <c r="U2325" i="4"/>
  <c r="U2326" i="4"/>
  <c r="U2327" i="4"/>
  <c r="U2328" i="4"/>
  <c r="U2329" i="4"/>
  <c r="U2330" i="4"/>
  <c r="U2331" i="4"/>
  <c r="U2332" i="4"/>
  <c r="U2333" i="4"/>
  <c r="U2334" i="4"/>
  <c r="U2335" i="4"/>
  <c r="U2336" i="4"/>
  <c r="U2337" i="4"/>
  <c r="U2338" i="4"/>
  <c r="U2339" i="4"/>
  <c r="U2340" i="4"/>
  <c r="U2341" i="4"/>
  <c r="U2342" i="4"/>
  <c r="U2343" i="4"/>
  <c r="U2344" i="4"/>
  <c r="U2345" i="4"/>
  <c r="U2346" i="4"/>
  <c r="U2347" i="4"/>
  <c r="U2348" i="4"/>
  <c r="U2349" i="4"/>
  <c r="U2350" i="4"/>
  <c r="U2351" i="4"/>
  <c r="U2352" i="4"/>
  <c r="U2353" i="4"/>
  <c r="U2354" i="4"/>
  <c r="U2355" i="4"/>
  <c r="U2356" i="4"/>
  <c r="U2357" i="4"/>
  <c r="U2358" i="4"/>
  <c r="U2359" i="4"/>
  <c r="U2360" i="4"/>
  <c r="U2361" i="4"/>
  <c r="U2362" i="4"/>
  <c r="U2363" i="4"/>
  <c r="U2364" i="4"/>
  <c r="U2365" i="4"/>
  <c r="U2366" i="4"/>
  <c r="U2367" i="4"/>
  <c r="U2368" i="4"/>
  <c r="U2369" i="4"/>
  <c r="U2370" i="4"/>
  <c r="U2371" i="4"/>
  <c r="U2372" i="4"/>
  <c r="U2373" i="4"/>
  <c r="U2374" i="4"/>
  <c r="U2375" i="4"/>
  <c r="U2376" i="4"/>
  <c r="U2377" i="4"/>
  <c r="U2378" i="4"/>
  <c r="U2379" i="4"/>
  <c r="U2380" i="4"/>
  <c r="U2381" i="4"/>
  <c r="U2382" i="4"/>
  <c r="U2383" i="4"/>
  <c r="U2384" i="4"/>
  <c r="U2385" i="4"/>
  <c r="U2386" i="4"/>
  <c r="U2387" i="4"/>
  <c r="U2388" i="4"/>
  <c r="U2389" i="4"/>
  <c r="U2390" i="4"/>
  <c r="U2391" i="4"/>
  <c r="U2392" i="4"/>
  <c r="U2393" i="4"/>
  <c r="U2394" i="4"/>
  <c r="U2395" i="4"/>
  <c r="U2396" i="4"/>
  <c r="U2397" i="4"/>
  <c r="U2398" i="4"/>
  <c r="U2399" i="4"/>
  <c r="U2400" i="4"/>
  <c r="U2401" i="4"/>
  <c r="U2402" i="4"/>
  <c r="U2403" i="4"/>
  <c r="U2404" i="4"/>
  <c r="U2405" i="4"/>
  <c r="U2406" i="4"/>
  <c r="U2407" i="4"/>
  <c r="U2408" i="4"/>
  <c r="U2409" i="4"/>
  <c r="U2410" i="4"/>
  <c r="U2411" i="4"/>
  <c r="U2412" i="4"/>
  <c r="U2413" i="4"/>
  <c r="U2414" i="4"/>
  <c r="U2415" i="4"/>
  <c r="U2416" i="4"/>
  <c r="U2417" i="4"/>
  <c r="U2418" i="4"/>
  <c r="U2419" i="4"/>
  <c r="U2420" i="4"/>
  <c r="U2421" i="4"/>
  <c r="U2422" i="4"/>
  <c r="U2423" i="4"/>
  <c r="U2424" i="4"/>
  <c r="U2425" i="4"/>
  <c r="U2426" i="4"/>
  <c r="U2427" i="4"/>
  <c r="U2428" i="4"/>
  <c r="U2429" i="4"/>
  <c r="U2430" i="4"/>
  <c r="U2431" i="4"/>
  <c r="U2432" i="4"/>
  <c r="U2433" i="4"/>
  <c r="U2434" i="4"/>
  <c r="U2435" i="4"/>
  <c r="U2436" i="4"/>
  <c r="U2437" i="4"/>
  <c r="U2438" i="4"/>
  <c r="U2439" i="4"/>
  <c r="U2440" i="4"/>
  <c r="U2441" i="4"/>
  <c r="U2442" i="4"/>
  <c r="U2443" i="4"/>
  <c r="U2444" i="4"/>
  <c r="U2445" i="4"/>
  <c r="U2446" i="4"/>
  <c r="U2447" i="4"/>
  <c r="U2448" i="4"/>
  <c r="U2449" i="4"/>
  <c r="U2450" i="4"/>
  <c r="U2451" i="4"/>
  <c r="U2452" i="4"/>
  <c r="U2453" i="4"/>
  <c r="U2454" i="4"/>
  <c r="U2455" i="4"/>
  <c r="U2456" i="4"/>
  <c r="U2457" i="4"/>
  <c r="U2458" i="4"/>
  <c r="U2459" i="4"/>
  <c r="U2460" i="4"/>
  <c r="U2461" i="4"/>
  <c r="U2462" i="4"/>
  <c r="U2463" i="4"/>
  <c r="U2464" i="4"/>
  <c r="U2465" i="4"/>
  <c r="U2466" i="4"/>
  <c r="U2467" i="4"/>
  <c r="U2468" i="4"/>
  <c r="U2469" i="4"/>
  <c r="U2470" i="4"/>
  <c r="U2471" i="4"/>
  <c r="U2472" i="4"/>
  <c r="U2473" i="4"/>
  <c r="U2474" i="4"/>
  <c r="U2475" i="4"/>
  <c r="U2476" i="4"/>
  <c r="U2477" i="4"/>
  <c r="U2478" i="4"/>
  <c r="U2479" i="4"/>
  <c r="U2480" i="4"/>
  <c r="U2481" i="4"/>
  <c r="U2482" i="4"/>
  <c r="U2483" i="4"/>
  <c r="U2484" i="4"/>
  <c r="U2485" i="4"/>
  <c r="U2486" i="4"/>
  <c r="U2487" i="4"/>
  <c r="U2488" i="4"/>
  <c r="U2489" i="4"/>
  <c r="U2490" i="4"/>
  <c r="U2491" i="4"/>
  <c r="U2492" i="4"/>
  <c r="U2493" i="4"/>
  <c r="U2494" i="4"/>
  <c r="U2495" i="4"/>
  <c r="U2496" i="4"/>
  <c r="U2497" i="4"/>
  <c r="U2498" i="4"/>
  <c r="U2499" i="4"/>
  <c r="U2500" i="4"/>
  <c r="U2501" i="4"/>
  <c r="U2502" i="4"/>
  <c r="U2503" i="4"/>
  <c r="U2504" i="4"/>
  <c r="U5" i="4"/>
  <c r="V5" i="4"/>
  <c r="V7" i="4"/>
  <c r="V11" i="4"/>
  <c r="V15" i="4"/>
  <c r="V18" i="4"/>
  <c r="V19" i="4"/>
  <c r="V23" i="4"/>
  <c r="V26" i="4"/>
  <c r="V27" i="4"/>
  <c r="V31" i="4"/>
  <c r="V33" i="4"/>
  <c r="V34" i="4"/>
  <c r="V35" i="4"/>
  <c r="V39" i="4"/>
  <c r="V43" i="4"/>
  <c r="V47" i="4"/>
  <c r="V50" i="4"/>
  <c r="V51" i="4"/>
  <c r="V55" i="4"/>
  <c r="V58" i="4"/>
  <c r="V59" i="4"/>
  <c r="V63" i="4"/>
  <c r="V65" i="4"/>
  <c r="V66" i="4"/>
  <c r="V67" i="4"/>
  <c r="V71" i="4"/>
  <c r="V75" i="4"/>
  <c r="V79" i="4"/>
  <c r="V82" i="4"/>
  <c r="V83" i="4"/>
  <c r="V87" i="4"/>
  <c r="V90" i="4"/>
  <c r="V91" i="4"/>
  <c r="V95" i="4"/>
  <c r="V97" i="4"/>
  <c r="V98" i="4"/>
  <c r="V99" i="4"/>
  <c r="V103" i="4"/>
  <c r="V107" i="4"/>
  <c r="V111" i="4"/>
  <c r="V114" i="4"/>
  <c r="V115" i="4"/>
  <c r="V119" i="4"/>
  <c r="V122" i="4"/>
  <c r="V123" i="4"/>
  <c r="V127" i="4"/>
  <c r="V129" i="4"/>
  <c r="V130" i="4"/>
  <c r="V131" i="4"/>
  <c r="V135" i="4"/>
  <c r="V139" i="4"/>
  <c r="V143" i="4"/>
  <c r="V146" i="4"/>
  <c r="V147" i="4"/>
  <c r="V151" i="4"/>
  <c r="V154" i="4"/>
  <c r="V155" i="4"/>
  <c r="V159" i="4"/>
  <c r="V161" i="4"/>
  <c r="V162" i="4"/>
  <c r="V163" i="4"/>
  <c r="V167" i="4"/>
  <c r="V171" i="4"/>
  <c r="V175" i="4"/>
  <c r="V178" i="4"/>
  <c r="V179" i="4"/>
  <c r="V183" i="4"/>
  <c r="V186" i="4"/>
  <c r="V187" i="4"/>
  <c r="V191" i="4"/>
  <c r="V193" i="4"/>
  <c r="V194" i="4"/>
  <c r="V195" i="4"/>
  <c r="V199" i="4"/>
  <c r="V203" i="4"/>
  <c r="V207" i="4"/>
  <c r="V210" i="4"/>
  <c r="V211" i="4"/>
  <c r="V215" i="4"/>
  <c r="V218" i="4"/>
  <c r="V219" i="4"/>
  <c r="V223" i="4"/>
  <c r="V225" i="4"/>
  <c r="V226" i="4"/>
  <c r="V227" i="4"/>
  <c r="V231" i="4"/>
  <c r="V235" i="4"/>
  <c r="V236" i="4"/>
  <c r="V239" i="4"/>
  <c r="V240" i="4"/>
  <c r="V243" i="4"/>
  <c r="V246" i="4"/>
  <c r="V247" i="4"/>
  <c r="V248" i="4"/>
  <c r="V251" i="4"/>
  <c r="V252" i="4"/>
  <c r="V255" i="4"/>
  <c r="V256" i="4"/>
  <c r="V259" i="4"/>
  <c r="V262" i="4"/>
  <c r="V263" i="4"/>
  <c r="V264" i="4"/>
  <c r="V267" i="4"/>
  <c r="V268" i="4"/>
  <c r="V271" i="4"/>
  <c r="V272" i="4"/>
  <c r="V274" i="4"/>
  <c r="V275" i="4"/>
  <c r="V279" i="4"/>
  <c r="V280" i="4"/>
  <c r="V283" i="4"/>
  <c r="V284" i="4"/>
  <c r="V287" i="4"/>
  <c r="V288" i="4"/>
  <c r="V291" i="4"/>
  <c r="V294" i="4"/>
  <c r="V295" i="4"/>
  <c r="V296" i="4"/>
  <c r="V299" i="4"/>
  <c r="V300" i="4"/>
  <c r="V302" i="4"/>
  <c r="V303" i="4"/>
  <c r="V304" i="4"/>
  <c r="V306" i="4"/>
  <c r="V307" i="4"/>
  <c r="V311" i="4"/>
  <c r="V312" i="4"/>
  <c r="V315" i="4"/>
  <c r="V316" i="4"/>
  <c r="V319" i="4"/>
  <c r="V320" i="4"/>
  <c r="V322" i="4"/>
  <c r="V323" i="4"/>
  <c r="V327" i="4"/>
  <c r="V328" i="4"/>
  <c r="V331" i="4"/>
  <c r="V332" i="4"/>
  <c r="V334" i="4"/>
  <c r="V335" i="4"/>
  <c r="V336" i="4"/>
  <c r="V339" i="4"/>
  <c r="V342" i="4"/>
  <c r="V343" i="4"/>
  <c r="V344" i="4"/>
  <c r="V347" i="4"/>
  <c r="V348" i="4"/>
  <c r="V351" i="4"/>
  <c r="V352" i="4"/>
  <c r="V354" i="4"/>
  <c r="V355" i="4"/>
  <c r="V359" i="4"/>
  <c r="V360" i="4"/>
  <c r="V363" i="4"/>
  <c r="V364" i="4"/>
  <c r="V367" i="4"/>
  <c r="V368" i="4"/>
  <c r="V371" i="4"/>
  <c r="V374" i="4"/>
  <c r="V375" i="4"/>
  <c r="V376" i="4"/>
  <c r="V379" i="4"/>
  <c r="V380" i="4"/>
  <c r="V383" i="4"/>
  <c r="V384" i="4"/>
  <c r="V387" i="4"/>
  <c r="V390" i="4"/>
  <c r="V391" i="4"/>
  <c r="V392" i="4"/>
  <c r="V395" i="4"/>
  <c r="V396" i="4"/>
  <c r="V399" i="4"/>
  <c r="V400" i="4"/>
  <c r="V402" i="4"/>
  <c r="V403" i="4"/>
  <c r="V407" i="4"/>
  <c r="V408" i="4"/>
  <c r="V411" i="4"/>
  <c r="V412" i="4"/>
  <c r="V415" i="4"/>
  <c r="V416" i="4"/>
  <c r="V419" i="4"/>
  <c r="V422" i="4"/>
  <c r="V423" i="4"/>
  <c r="V424" i="4"/>
  <c r="V427" i="4"/>
  <c r="V428" i="4"/>
  <c r="V430" i="4"/>
  <c r="V431" i="4"/>
  <c r="V432" i="4"/>
  <c r="V434" i="4"/>
  <c r="V435" i="4"/>
  <c r="V439" i="4"/>
  <c r="V440" i="4"/>
  <c r="V443" i="4"/>
  <c r="V444" i="4"/>
  <c r="V447" i="4"/>
  <c r="V448" i="4"/>
  <c r="V450" i="4"/>
  <c r="V451" i="4"/>
  <c r="V455" i="4"/>
  <c r="V456" i="4"/>
  <c r="V459" i="4"/>
  <c r="V460" i="4"/>
  <c r="V462" i="4"/>
  <c r="V463" i="4"/>
  <c r="V467" i="4"/>
  <c r="V470" i="4"/>
  <c r="V471" i="4"/>
  <c r="V472" i="4"/>
  <c r="V475" i="4"/>
  <c r="V476" i="4"/>
  <c r="V479" i="4"/>
  <c r="V480" i="4"/>
  <c r="V483" i="4"/>
  <c r="V486" i="4"/>
  <c r="V487" i="4"/>
  <c r="V488" i="4"/>
  <c r="V491" i="4"/>
  <c r="V492" i="4"/>
  <c r="V495" i="4"/>
  <c r="V498" i="4"/>
  <c r="V499" i="4"/>
  <c r="V503" i="4"/>
  <c r="V504" i="4"/>
  <c r="V507" i="4"/>
  <c r="V508" i="4"/>
  <c r="V511" i="4"/>
  <c r="V512" i="4"/>
  <c r="V514" i="4"/>
  <c r="V515" i="4"/>
  <c r="V519" i="4"/>
  <c r="V520" i="4"/>
  <c r="V523" i="4"/>
  <c r="V524" i="4"/>
  <c r="V526" i="4"/>
  <c r="V527" i="4"/>
  <c r="V531" i="4"/>
  <c r="V534" i="4"/>
  <c r="V535" i="4"/>
  <c r="V536" i="4"/>
  <c r="V539" i="4"/>
  <c r="V540" i="4"/>
  <c r="V543" i="4"/>
  <c r="V544" i="4"/>
  <c r="V547" i="4"/>
  <c r="V550" i="4"/>
  <c r="V551" i="4"/>
  <c r="V552" i="4"/>
  <c r="V555" i="4"/>
  <c r="V556" i="4"/>
  <c r="V559" i="4"/>
  <c r="V562" i="4"/>
  <c r="V563" i="4"/>
  <c r="V567" i="4"/>
  <c r="V568" i="4"/>
  <c r="V571" i="4"/>
  <c r="V572" i="4"/>
  <c r="V575" i="4"/>
  <c r="V576" i="4"/>
  <c r="V578" i="4"/>
  <c r="V579" i="4"/>
  <c r="V583" i="4"/>
  <c r="V584" i="4"/>
  <c r="V587" i="4"/>
  <c r="V588" i="4"/>
  <c r="V590" i="4"/>
  <c r="V591" i="4"/>
  <c r="V595" i="4"/>
  <c r="V598" i="4"/>
  <c r="V599" i="4"/>
  <c r="V600" i="4"/>
  <c r="V603" i="4"/>
  <c r="V604" i="4"/>
  <c r="V607" i="4"/>
  <c r="V608" i="4"/>
  <c r="V611" i="4"/>
  <c r="V614" i="4"/>
  <c r="V615" i="4"/>
  <c r="V616" i="4"/>
  <c r="V619" i="4"/>
  <c r="V620" i="4"/>
  <c r="V623" i="4"/>
  <c r="V626" i="4"/>
  <c r="V627" i="4"/>
  <c r="V631" i="4"/>
  <c r="V632" i="4"/>
  <c r="V635" i="4"/>
  <c r="V636" i="4"/>
  <c r="V639" i="4"/>
  <c r="V640" i="4"/>
  <c r="V642" i="4"/>
  <c r="V643" i="4"/>
  <c r="V647" i="4"/>
  <c r="V648" i="4"/>
  <c r="V651" i="4"/>
  <c r="V652" i="4"/>
  <c r="V654" i="4"/>
  <c r="V655" i="4"/>
  <c r="V656" i="4"/>
  <c r="V659" i="4"/>
  <c r="V662" i="4"/>
  <c r="V663" i="4"/>
  <c r="V664" i="4"/>
  <c r="V667" i="4"/>
  <c r="V668" i="4"/>
  <c r="V671" i="4"/>
  <c r="V672" i="4"/>
  <c r="V674" i="4"/>
  <c r="V675" i="4"/>
  <c r="V679" i="4"/>
  <c r="V680" i="4"/>
  <c r="V683" i="4"/>
  <c r="V684" i="4"/>
  <c r="V686" i="4"/>
  <c r="V687" i="4"/>
  <c r="V688" i="4"/>
  <c r="V691" i="4"/>
  <c r="V694" i="4"/>
  <c r="V695" i="4"/>
  <c r="V696" i="4"/>
  <c r="V699" i="4"/>
  <c r="V700" i="4"/>
  <c r="V703" i="4"/>
  <c r="V704" i="4"/>
  <c r="V706" i="4"/>
  <c r="V707" i="4"/>
  <c r="V711" i="4"/>
  <c r="V712" i="4"/>
  <c r="V715" i="4"/>
  <c r="V716" i="4"/>
  <c r="V718" i="4"/>
  <c r="V719" i="4"/>
  <c r="V720" i="4"/>
  <c r="V723" i="4"/>
  <c r="V726" i="4"/>
  <c r="V727" i="4"/>
  <c r="V728" i="4"/>
  <c r="V731" i="4"/>
  <c r="V732" i="4"/>
  <c r="V735" i="4"/>
  <c r="V736" i="4"/>
  <c r="V738" i="4"/>
  <c r="V739" i="4"/>
  <c r="V743" i="4"/>
  <c r="V744" i="4"/>
  <c r="V747" i="4"/>
  <c r="V748" i="4"/>
  <c r="V750" i="4"/>
  <c r="V751" i="4"/>
  <c r="V752" i="4"/>
  <c r="V755" i="4"/>
  <c r="V758" i="4"/>
  <c r="V759" i="4"/>
  <c r="V760" i="4"/>
  <c r="V763" i="4"/>
  <c r="V764" i="4"/>
  <c r="V767" i="4"/>
  <c r="V768" i="4"/>
  <c r="V769" i="4"/>
  <c r="V771" i="4"/>
  <c r="V772" i="4"/>
  <c r="V773" i="4"/>
  <c r="V775" i="4"/>
  <c r="V776" i="4"/>
  <c r="V777" i="4"/>
  <c r="V779" i="4"/>
  <c r="V780" i="4"/>
  <c r="V783" i="4"/>
  <c r="V784" i="4"/>
  <c r="V785" i="4"/>
  <c r="V787" i="4"/>
  <c r="V788" i="4"/>
  <c r="V789" i="4"/>
  <c r="V791" i="4"/>
  <c r="V792" i="4"/>
  <c r="V793" i="4"/>
  <c r="V795" i="4"/>
  <c r="V796" i="4"/>
  <c r="V799" i="4"/>
  <c r="V800" i="4"/>
  <c r="V801" i="4"/>
  <c r="V803" i="4"/>
  <c r="V804" i="4"/>
  <c r="V805" i="4"/>
  <c r="V807" i="4"/>
  <c r="V808" i="4"/>
  <c r="V809" i="4"/>
  <c r="V811" i="4"/>
  <c r="V812" i="4"/>
  <c r="V815" i="4"/>
  <c r="V816" i="4"/>
  <c r="V817" i="4"/>
  <c r="V819" i="4"/>
  <c r="V820" i="4"/>
  <c r="V821" i="4"/>
  <c r="V823" i="4"/>
  <c r="V824" i="4"/>
  <c r="V825" i="4"/>
  <c r="V827" i="4"/>
  <c r="V828" i="4"/>
  <c r="V831" i="4"/>
  <c r="V832" i="4"/>
  <c r="V833" i="4"/>
  <c r="V835" i="4"/>
  <c r="V836" i="4"/>
  <c r="V837" i="4"/>
  <c r="V839" i="4"/>
  <c r="V840" i="4"/>
  <c r="V841" i="4"/>
  <c r="V843" i="4"/>
  <c r="V844" i="4"/>
  <c r="V847" i="4"/>
  <c r="V848" i="4"/>
  <c r="V849" i="4"/>
  <c r="V851" i="4"/>
  <c r="V852" i="4"/>
  <c r="V853" i="4"/>
  <c r="V855" i="4"/>
  <c r="V856" i="4"/>
  <c r="V857" i="4"/>
  <c r="V859" i="4"/>
  <c r="V860" i="4"/>
  <c r="V863" i="4"/>
  <c r="V864" i="4"/>
  <c r="V865" i="4"/>
  <c r="V867" i="4"/>
  <c r="V868" i="4"/>
  <c r="V869" i="4"/>
  <c r="V871" i="4"/>
  <c r="V872" i="4"/>
  <c r="V873" i="4"/>
  <c r="V875" i="4"/>
  <c r="V876" i="4"/>
  <c r="V879" i="4"/>
  <c r="V880" i="4"/>
  <c r="V881" i="4"/>
  <c r="V883" i="4"/>
  <c r="V884" i="4"/>
  <c r="V885" i="4"/>
  <c r="V887" i="4"/>
  <c r="V888" i="4"/>
  <c r="V889" i="4"/>
  <c r="V891" i="4"/>
  <c r="V892" i="4"/>
  <c r="V895" i="4"/>
  <c r="V896" i="4"/>
  <c r="V897" i="4"/>
  <c r="V899" i="4"/>
  <c r="V900" i="4"/>
  <c r="V901" i="4"/>
  <c r="V903" i="4"/>
  <c r="V904" i="4"/>
  <c r="V905" i="4"/>
  <c r="V907" i="4"/>
  <c r="V908" i="4"/>
  <c r="V911" i="4"/>
  <c r="V912" i="4"/>
  <c r="V913" i="4"/>
  <c r="V915" i="4"/>
  <c r="V916" i="4"/>
  <c r="V917" i="4"/>
  <c r="V919" i="4"/>
  <c r="V920" i="4"/>
  <c r="V921" i="4"/>
  <c r="V923" i="4"/>
  <c r="V924" i="4"/>
  <c r="V927" i="4"/>
  <c r="V928" i="4"/>
  <c r="V929" i="4"/>
  <c r="V931" i="4"/>
  <c r="V932" i="4"/>
  <c r="V933" i="4"/>
  <c r="V935" i="4"/>
  <c r="V936" i="4"/>
  <c r="V937" i="4"/>
  <c r="V939" i="4"/>
  <c r="V940" i="4"/>
  <c r="V943" i="4"/>
  <c r="V944" i="4"/>
  <c r="V945" i="4"/>
  <c r="V947" i="4"/>
  <c r="V948" i="4"/>
  <c r="V949" i="4"/>
  <c r="V951" i="4"/>
  <c r="V952" i="4"/>
  <c r="V953" i="4"/>
  <c r="V955" i="4"/>
  <c r="V956" i="4"/>
  <c r="V959" i="4"/>
  <c r="V960" i="4"/>
  <c r="V961" i="4"/>
  <c r="V963" i="4"/>
  <c r="V964" i="4"/>
  <c r="V965" i="4"/>
  <c r="V967" i="4"/>
  <c r="V968" i="4"/>
  <c r="V969" i="4"/>
  <c r="V971" i="4"/>
  <c r="V972" i="4"/>
  <c r="V975" i="4"/>
  <c r="V976" i="4"/>
  <c r="V977" i="4"/>
  <c r="V979" i="4"/>
  <c r="V980" i="4"/>
  <c r="V981" i="4"/>
  <c r="V983" i="4"/>
  <c r="V984" i="4"/>
  <c r="V985" i="4"/>
  <c r="V987" i="4"/>
  <c r="V988" i="4"/>
  <c r="V991" i="4"/>
  <c r="V992" i="4"/>
  <c r="V993" i="4"/>
  <c r="V995" i="4"/>
  <c r="V996" i="4"/>
  <c r="V997" i="4"/>
  <c r="V999" i="4"/>
  <c r="V1000" i="4"/>
  <c r="V1001" i="4"/>
  <c r="V1003" i="4"/>
  <c r="V1004" i="4"/>
  <c r="V1007" i="4"/>
  <c r="V1008" i="4"/>
  <c r="V1009" i="4"/>
  <c r="V1011" i="4"/>
  <c r="V1012" i="4"/>
  <c r="V1013" i="4"/>
  <c r="V1015" i="4"/>
  <c r="V1016" i="4"/>
  <c r="V1017" i="4"/>
  <c r="V1019" i="4"/>
  <c r="V1020" i="4"/>
  <c r="V1023" i="4"/>
  <c r="V1024" i="4"/>
  <c r="V1025" i="4"/>
  <c r="V1027" i="4"/>
  <c r="V1028" i="4"/>
  <c r="V1029" i="4"/>
  <c r="V1031" i="4"/>
  <c r="V1032" i="4"/>
  <c r="V1033" i="4"/>
  <c r="V1035" i="4"/>
  <c r="V1036" i="4"/>
  <c r="V1039" i="4"/>
  <c r="V1040" i="4"/>
  <c r="V1041" i="4"/>
  <c r="V1043" i="4"/>
  <c r="V1044" i="4"/>
  <c r="V1045" i="4"/>
  <c r="V1047" i="4"/>
  <c r="V1048" i="4"/>
  <c r="V1049" i="4"/>
  <c r="V1051" i="4"/>
  <c r="V1052" i="4"/>
  <c r="V1055" i="4"/>
  <c r="V1056" i="4"/>
  <c r="V1057" i="4"/>
  <c r="V1059" i="4"/>
  <c r="V1060" i="4"/>
  <c r="V1061" i="4"/>
  <c r="V1063" i="4"/>
  <c r="V1064" i="4"/>
  <c r="V1065" i="4"/>
  <c r="V1067" i="4"/>
  <c r="V1068" i="4"/>
  <c r="V1071" i="4"/>
  <c r="V1072" i="4"/>
  <c r="V1073" i="4"/>
  <c r="V1075" i="4"/>
  <c r="V1076" i="4"/>
  <c r="V1077" i="4"/>
  <c r="V1079" i="4"/>
  <c r="V1080" i="4"/>
  <c r="V1081" i="4"/>
  <c r="V1083" i="4"/>
  <c r="V1084" i="4"/>
  <c r="V1087" i="4"/>
  <c r="V1088" i="4"/>
  <c r="V1089" i="4"/>
  <c r="V1091" i="4"/>
  <c r="V1092" i="4"/>
  <c r="V1093" i="4"/>
  <c r="V1095" i="4"/>
  <c r="V1096" i="4"/>
  <c r="V1097" i="4"/>
  <c r="V1099" i="4"/>
  <c r="V1100" i="4"/>
  <c r="V1103" i="4"/>
  <c r="V1104" i="4"/>
  <c r="V1105" i="4"/>
  <c r="V1107" i="4"/>
  <c r="V1108" i="4"/>
  <c r="V1109" i="4"/>
  <c r="V1111" i="4"/>
  <c r="V1112" i="4"/>
  <c r="V1113" i="4"/>
  <c r="V1115" i="4"/>
  <c r="V1116" i="4"/>
  <c r="V1119" i="4"/>
  <c r="V1120" i="4"/>
  <c r="V1121" i="4"/>
  <c r="V1123" i="4"/>
  <c r="V1124" i="4"/>
  <c r="V1125" i="4"/>
  <c r="V1127" i="4"/>
  <c r="V1128" i="4"/>
  <c r="V1129" i="4"/>
  <c r="V1131" i="4"/>
  <c r="V1132" i="4"/>
  <c r="V1135" i="4"/>
  <c r="V1136" i="4"/>
  <c r="V1137" i="4"/>
  <c r="V1139" i="4"/>
  <c r="V1140" i="4"/>
  <c r="V1141" i="4"/>
  <c r="V1143" i="4"/>
  <c r="V1144" i="4"/>
  <c r="V1145" i="4"/>
  <c r="V1147" i="4"/>
  <c r="V1148" i="4"/>
  <c r="V1151" i="4"/>
  <c r="V1152" i="4"/>
  <c r="V1153" i="4"/>
  <c r="V1155" i="4"/>
  <c r="V1156" i="4"/>
  <c r="V1157" i="4"/>
  <c r="V1159" i="4"/>
  <c r="V1160" i="4"/>
  <c r="V1161" i="4"/>
  <c r="V1163" i="4"/>
  <c r="V1164" i="4"/>
  <c r="V1167" i="4"/>
  <c r="V1168" i="4"/>
  <c r="V1169" i="4"/>
  <c r="V1171" i="4"/>
  <c r="V1172" i="4"/>
  <c r="V1173" i="4"/>
  <c r="V1175" i="4"/>
  <c r="V1176" i="4"/>
  <c r="V1177" i="4"/>
  <c r="V1179" i="4"/>
  <c r="V1180" i="4"/>
  <c r="V1183" i="4"/>
  <c r="V1184" i="4"/>
  <c r="V1185" i="4"/>
  <c r="V1187" i="4"/>
  <c r="V1188" i="4"/>
  <c r="V1189" i="4"/>
  <c r="V1191" i="4"/>
  <c r="V1192" i="4"/>
  <c r="V1193" i="4"/>
  <c r="V1195" i="4"/>
  <c r="V1196" i="4"/>
  <c r="V1199" i="4"/>
  <c r="V1200" i="4"/>
  <c r="V1201" i="4"/>
  <c r="V1203" i="4"/>
  <c r="V1204" i="4"/>
  <c r="V1205" i="4"/>
  <c r="V1207" i="4"/>
  <c r="V1208" i="4"/>
  <c r="V1209" i="4"/>
  <c r="V1211" i="4"/>
  <c r="V1212" i="4"/>
  <c r="V1215" i="4"/>
  <c r="V1216" i="4"/>
  <c r="V1217" i="4"/>
  <c r="V1219" i="4"/>
  <c r="V1220" i="4"/>
  <c r="V1221" i="4"/>
  <c r="V1223" i="4"/>
  <c r="V1224" i="4"/>
  <c r="V1225" i="4"/>
  <c r="V1227" i="4"/>
  <c r="V1228" i="4"/>
  <c r="V1231" i="4"/>
  <c r="V1232" i="4"/>
  <c r="V1233" i="4"/>
  <c r="V1235" i="4"/>
  <c r="V1236" i="4"/>
  <c r="V1237" i="4"/>
  <c r="V1239" i="4"/>
  <c r="V1240" i="4"/>
  <c r="V1241" i="4"/>
  <c r="V1243" i="4"/>
  <c r="V1244" i="4"/>
  <c r="V1247" i="4"/>
  <c r="V1248" i="4"/>
  <c r="V1249" i="4"/>
  <c r="V1251" i="4"/>
  <c r="V1252" i="4"/>
  <c r="V1253" i="4"/>
  <c r="V1255" i="4"/>
  <c r="V1256" i="4"/>
  <c r="V1257" i="4"/>
  <c r="V1259" i="4"/>
  <c r="V1260" i="4"/>
  <c r="V1263" i="4"/>
  <c r="V1264" i="4"/>
  <c r="V1265" i="4"/>
  <c r="V1267" i="4"/>
  <c r="V1268" i="4"/>
  <c r="V1269" i="4"/>
  <c r="V1271" i="4"/>
  <c r="V1272" i="4"/>
  <c r="V1273" i="4"/>
  <c r="V1275" i="4"/>
  <c r="V1276" i="4"/>
  <c r="V1279" i="4"/>
  <c r="V1280" i="4"/>
  <c r="V1281" i="4"/>
  <c r="V1283" i="4"/>
  <c r="V1284" i="4"/>
  <c r="V1285" i="4"/>
  <c r="V1287" i="4"/>
  <c r="V1288" i="4"/>
  <c r="V1289" i="4"/>
  <c r="V1291" i="4"/>
  <c r="V1292" i="4"/>
  <c r="V1295" i="4"/>
  <c r="V1296" i="4"/>
  <c r="V1297" i="4"/>
  <c r="V1299" i="4"/>
  <c r="V1300" i="4"/>
  <c r="V1301" i="4"/>
  <c r="V1303" i="4"/>
  <c r="V1304" i="4"/>
  <c r="V1305" i="4"/>
  <c r="V1307" i="4"/>
  <c r="V1308" i="4"/>
  <c r="V1311" i="4"/>
  <c r="V1312" i="4"/>
  <c r="V1313" i="4"/>
  <c r="V1315" i="4"/>
  <c r="V1316" i="4"/>
  <c r="V1317" i="4"/>
  <c r="V1319" i="4"/>
  <c r="V1320" i="4"/>
  <c r="V1321" i="4"/>
  <c r="V1323" i="4"/>
  <c r="V1324" i="4"/>
  <c r="V1327" i="4"/>
  <c r="V1328" i="4"/>
  <c r="V1329" i="4"/>
  <c r="V1331" i="4"/>
  <c r="V1332" i="4"/>
  <c r="V1333" i="4"/>
  <c r="V1335" i="4"/>
  <c r="V1336" i="4"/>
  <c r="V1337" i="4"/>
  <c r="V1339" i="4"/>
  <c r="V1340" i="4"/>
  <c r="V1343" i="4"/>
  <c r="V1344" i="4"/>
  <c r="V1345" i="4"/>
  <c r="V1347" i="4"/>
  <c r="V1348" i="4"/>
  <c r="V1349" i="4"/>
  <c r="V1351" i="4"/>
  <c r="V1352" i="4"/>
  <c r="V1353" i="4"/>
  <c r="V1355" i="4"/>
  <c r="V1356" i="4"/>
  <c r="V1359" i="4"/>
  <c r="V1360" i="4"/>
  <c r="V1361" i="4"/>
  <c r="V1363" i="4"/>
  <c r="V1364" i="4"/>
  <c r="V1365" i="4"/>
  <c r="V1367" i="4"/>
  <c r="V1368" i="4"/>
  <c r="V1369" i="4"/>
  <c r="V1371" i="4"/>
  <c r="V1372" i="4"/>
  <c r="V1375" i="4"/>
  <c r="V1376" i="4"/>
  <c r="V1377" i="4"/>
  <c r="V1379" i="4"/>
  <c r="V1380" i="4"/>
  <c r="V1381" i="4"/>
  <c r="V1383" i="4"/>
  <c r="V1384" i="4"/>
  <c r="V1385" i="4"/>
  <c r="V1387" i="4"/>
  <c r="V1388" i="4"/>
  <c r="V1391" i="4"/>
  <c r="V1392" i="4"/>
  <c r="V1393" i="4"/>
  <c r="V1395" i="4"/>
  <c r="V1396" i="4"/>
  <c r="V1397" i="4"/>
  <c r="V1399" i="4"/>
  <c r="V1400" i="4"/>
  <c r="V1401" i="4"/>
  <c r="V1403" i="4"/>
  <c r="V1404" i="4"/>
  <c r="V1407" i="4"/>
  <c r="V1408" i="4"/>
  <c r="V1409" i="4"/>
  <c r="V1411" i="4"/>
  <c r="V1412" i="4"/>
  <c r="V1413" i="4"/>
  <c r="V1415" i="4"/>
  <c r="V1416" i="4"/>
  <c r="V1417" i="4"/>
  <c r="V1419" i="4"/>
  <c r="V1420" i="4"/>
  <c r="V1423" i="4"/>
  <c r="V1424" i="4"/>
  <c r="V1425" i="4"/>
  <c r="V1427" i="4"/>
  <c r="V1428" i="4"/>
  <c r="V1429" i="4"/>
  <c r="V1431" i="4"/>
  <c r="V1432" i="4"/>
  <c r="V1433" i="4"/>
  <c r="V1435" i="4"/>
  <c r="V1436" i="4"/>
  <c r="V1439" i="4"/>
  <c r="V1440" i="4"/>
  <c r="V1441" i="4"/>
  <c r="V1443" i="4"/>
  <c r="V1444" i="4"/>
  <c r="V1445" i="4"/>
  <c r="V1447" i="4"/>
  <c r="V1448" i="4"/>
  <c r="V1449" i="4"/>
  <c r="V1451" i="4"/>
  <c r="V1452" i="4"/>
  <c r="V1455" i="4"/>
  <c r="V1456" i="4"/>
  <c r="V1457" i="4"/>
  <c r="V1459" i="4"/>
  <c r="V1460" i="4"/>
  <c r="V1461" i="4"/>
  <c r="V1463" i="4"/>
  <c r="V1464" i="4"/>
  <c r="V1465" i="4"/>
  <c r="V1467" i="4"/>
  <c r="V1468" i="4"/>
  <c r="V1471" i="4"/>
  <c r="V1472" i="4"/>
  <c r="V1473" i="4"/>
  <c r="V1475" i="4"/>
  <c r="V1476" i="4"/>
  <c r="V1477" i="4"/>
  <c r="V1479" i="4"/>
  <c r="V1480" i="4"/>
  <c r="V1481" i="4"/>
  <c r="V1483" i="4"/>
  <c r="V1484" i="4"/>
  <c r="V1487" i="4"/>
  <c r="V1488" i="4"/>
  <c r="V1489" i="4"/>
  <c r="V1491" i="4"/>
  <c r="V1492" i="4"/>
  <c r="V1493" i="4"/>
  <c r="V1495" i="4"/>
  <c r="V1496" i="4"/>
  <c r="V1497" i="4"/>
  <c r="V1499" i="4"/>
  <c r="V1500" i="4"/>
  <c r="V1503" i="4"/>
  <c r="V1504" i="4"/>
  <c r="V1505" i="4"/>
  <c r="V1507" i="4"/>
  <c r="V1508" i="4"/>
  <c r="V1509" i="4"/>
  <c r="V1511" i="4"/>
  <c r="V1512" i="4"/>
  <c r="V1513" i="4"/>
  <c r="V1515" i="4"/>
  <c r="V1516" i="4"/>
  <c r="V1519" i="4"/>
  <c r="V1520" i="4"/>
  <c r="V1521" i="4"/>
  <c r="V1523" i="4"/>
  <c r="V1524" i="4"/>
  <c r="V1525" i="4"/>
  <c r="V1527" i="4"/>
  <c r="V1528" i="4"/>
  <c r="V1529" i="4"/>
  <c r="V1531" i="4"/>
  <c r="V1532" i="4"/>
  <c r="V1535" i="4"/>
  <c r="V1536" i="4"/>
  <c r="V1537" i="4"/>
  <c r="V1539" i="4"/>
  <c r="V1540" i="4"/>
  <c r="V1541" i="4"/>
  <c r="V1543" i="4"/>
  <c r="V1544" i="4"/>
  <c r="V1545" i="4"/>
  <c r="V1547" i="4"/>
  <c r="V1548" i="4"/>
  <c r="V1551" i="4"/>
  <c r="V1552" i="4"/>
  <c r="V1553" i="4"/>
  <c r="V1555" i="4"/>
  <c r="V1556" i="4"/>
  <c r="V1557" i="4"/>
  <c r="V1559" i="4"/>
  <c r="V1560" i="4"/>
  <c r="V1561" i="4"/>
  <c r="V1563" i="4"/>
  <c r="V1564" i="4"/>
  <c r="V1567" i="4"/>
  <c r="V1568" i="4"/>
  <c r="V1569" i="4"/>
  <c r="V1571" i="4"/>
  <c r="V1572" i="4"/>
  <c r="V1573" i="4"/>
  <c r="V1575" i="4"/>
  <c r="V1576" i="4"/>
  <c r="V1577" i="4"/>
  <c r="V1579" i="4"/>
  <c r="V1580" i="4"/>
  <c r="V1583" i="4"/>
  <c r="V1584" i="4"/>
  <c r="V1585" i="4"/>
  <c r="V1587" i="4"/>
  <c r="V1588" i="4"/>
  <c r="V1589" i="4"/>
  <c r="V1591" i="4"/>
  <c r="V1592" i="4"/>
  <c r="V1593" i="4"/>
  <c r="V1595" i="4"/>
  <c r="V1596" i="4"/>
  <c r="V1599" i="4"/>
  <c r="V1600" i="4"/>
  <c r="V1601" i="4"/>
  <c r="V1603" i="4"/>
  <c r="V1604" i="4"/>
  <c r="V1605" i="4"/>
  <c r="V1607" i="4"/>
  <c r="V1608" i="4"/>
  <c r="V1609" i="4"/>
  <c r="V1611" i="4"/>
  <c r="V1612" i="4"/>
  <c r="V1615" i="4"/>
  <c r="V1616" i="4"/>
  <c r="V1617" i="4"/>
  <c r="V1619" i="4"/>
  <c r="V1620" i="4"/>
  <c r="V1621" i="4"/>
  <c r="V1623" i="4"/>
  <c r="V1624" i="4"/>
  <c r="V1625" i="4"/>
  <c r="V1627" i="4"/>
  <c r="V1628" i="4"/>
  <c r="V1631" i="4"/>
  <c r="V1632" i="4"/>
  <c r="V1633" i="4"/>
  <c r="V1635" i="4"/>
  <c r="V1636" i="4"/>
  <c r="V1637" i="4"/>
  <c r="V1639" i="4"/>
  <c r="V1640" i="4"/>
  <c r="V1641" i="4"/>
  <c r="V1643" i="4"/>
  <c r="V1644" i="4"/>
  <c r="V1647" i="4"/>
  <c r="V1648" i="4"/>
  <c r="V1649" i="4"/>
  <c r="V1651" i="4"/>
  <c r="V1652" i="4"/>
  <c r="V1653" i="4"/>
  <c r="V1655" i="4"/>
  <c r="V1656" i="4"/>
  <c r="V1657" i="4"/>
  <c r="V1659" i="4"/>
  <c r="V1660" i="4"/>
  <c r="V1663" i="4"/>
  <c r="V1664" i="4"/>
  <c r="V1665" i="4"/>
  <c r="V1667" i="4"/>
  <c r="V1668" i="4"/>
  <c r="V1669" i="4"/>
  <c r="V1671" i="4"/>
  <c r="V1672" i="4"/>
  <c r="V1673" i="4"/>
  <c r="V1675" i="4"/>
  <c r="V1676" i="4"/>
  <c r="V1679" i="4"/>
  <c r="V1680" i="4"/>
  <c r="V1681" i="4"/>
  <c r="V1683" i="4"/>
  <c r="V1684" i="4"/>
  <c r="V1685" i="4"/>
  <c r="V1687" i="4"/>
  <c r="V1688" i="4"/>
  <c r="V1689" i="4"/>
  <c r="V1691" i="4"/>
  <c r="V1692" i="4"/>
  <c r="V1695" i="4"/>
  <c r="V1696" i="4"/>
  <c r="V1697" i="4"/>
  <c r="V1699" i="4"/>
  <c r="V1700" i="4"/>
  <c r="V1701" i="4"/>
  <c r="V1703" i="4"/>
  <c r="V1704" i="4"/>
  <c r="V1705" i="4"/>
  <c r="V1707" i="4"/>
  <c r="V1708" i="4"/>
  <c r="V1711" i="4"/>
  <c r="V1712" i="4"/>
  <c r="V1713" i="4"/>
  <c r="V1715" i="4"/>
  <c r="V1716" i="4"/>
  <c r="V1717" i="4"/>
  <c r="V1719" i="4"/>
  <c r="V1720" i="4"/>
  <c r="V1721" i="4"/>
  <c r="V1723" i="4"/>
  <c r="V1724" i="4"/>
  <c r="V1727" i="4"/>
  <c r="V1728" i="4"/>
  <c r="V1729" i="4"/>
  <c r="V1731" i="4"/>
  <c r="V1732" i="4"/>
  <c r="V1733" i="4"/>
  <c r="V1735" i="4"/>
  <c r="V1736" i="4"/>
  <c r="V1737" i="4"/>
  <c r="V1739" i="4"/>
  <c r="V1740" i="4"/>
  <c r="V1743" i="4"/>
  <c r="V1744" i="4"/>
  <c r="V1745" i="4"/>
  <c r="V1747" i="4"/>
  <c r="V1748" i="4"/>
  <c r="V1749" i="4"/>
  <c r="V1751" i="4"/>
  <c r="V1752" i="4"/>
  <c r="V1753" i="4"/>
  <c r="V1755" i="4"/>
  <c r="V1756" i="4"/>
  <c r="V1759" i="4"/>
  <c r="V1760" i="4"/>
  <c r="V1761" i="4"/>
  <c r="V1763" i="4"/>
  <c r="V1764" i="4"/>
  <c r="V1765" i="4"/>
  <c r="V1767" i="4"/>
  <c r="V1768" i="4"/>
  <c r="V1769" i="4"/>
  <c r="V1771" i="4"/>
  <c r="V1772" i="4"/>
  <c r="V1775" i="4"/>
  <c r="V1776" i="4"/>
  <c r="V1777" i="4"/>
  <c r="V1779" i="4"/>
  <c r="V1780" i="4"/>
  <c r="V1781" i="4"/>
  <c r="V1783" i="4"/>
  <c r="V1784" i="4"/>
  <c r="V1785" i="4"/>
  <c r="V1787" i="4"/>
  <c r="V1788" i="4"/>
  <c r="V1791" i="4"/>
  <c r="V1792" i="4"/>
  <c r="V1793" i="4"/>
  <c r="V1795" i="4"/>
  <c r="V1796" i="4"/>
  <c r="V1797" i="4"/>
  <c r="V1799" i="4"/>
  <c r="V1800" i="4"/>
  <c r="V1801" i="4"/>
  <c r="V1803" i="4"/>
  <c r="V1804" i="4"/>
  <c r="V1807" i="4"/>
  <c r="V1808" i="4"/>
  <c r="V1809" i="4"/>
  <c r="V1811" i="4"/>
  <c r="V1812" i="4"/>
  <c r="V1813" i="4"/>
  <c r="V1815" i="4"/>
  <c r="V1816" i="4"/>
  <c r="V1817" i="4"/>
  <c r="V1819" i="4"/>
  <c r="V1820" i="4"/>
  <c r="V1823" i="4"/>
  <c r="V1824" i="4"/>
  <c r="V1825" i="4"/>
  <c r="V1827" i="4"/>
  <c r="V1828" i="4"/>
  <c r="V1829" i="4"/>
  <c r="V1831" i="4"/>
  <c r="V1832" i="4"/>
  <c r="V1833" i="4"/>
  <c r="V1835" i="4"/>
  <c r="V1836" i="4"/>
  <c r="V1839" i="4"/>
  <c r="V1840" i="4"/>
  <c r="V1841" i="4"/>
  <c r="V1843" i="4"/>
  <c r="V1844" i="4"/>
  <c r="V1845" i="4"/>
  <c r="V1847" i="4"/>
  <c r="V1848" i="4"/>
  <c r="V1849" i="4"/>
  <c r="V1851" i="4"/>
  <c r="V1852" i="4"/>
  <c r="V1855" i="4"/>
  <c r="V1856" i="4"/>
  <c r="V1857" i="4"/>
  <c r="V1859" i="4"/>
  <c r="V1860" i="4"/>
  <c r="V1861" i="4"/>
  <c r="V1863" i="4"/>
  <c r="V1864" i="4"/>
  <c r="V1865" i="4"/>
  <c r="V1867" i="4"/>
  <c r="V1868" i="4"/>
  <c r="V1871" i="4"/>
  <c r="V1872" i="4"/>
  <c r="V1873" i="4"/>
  <c r="V1875" i="4"/>
  <c r="V1876" i="4"/>
  <c r="V1877" i="4"/>
  <c r="V1879" i="4"/>
  <c r="V1880" i="4"/>
  <c r="V1881" i="4"/>
  <c r="V1883" i="4"/>
  <c r="V1884" i="4"/>
  <c r="V1887" i="4"/>
  <c r="V1888" i="4"/>
  <c r="V1889" i="4"/>
  <c r="V1891" i="4"/>
  <c r="V1892" i="4"/>
  <c r="V1893" i="4"/>
  <c r="V1895" i="4"/>
  <c r="V1896" i="4"/>
  <c r="V1897" i="4"/>
  <c r="V1899" i="4"/>
  <c r="V1900" i="4"/>
  <c r="V1903" i="4"/>
  <c r="V1904" i="4"/>
  <c r="V1905" i="4"/>
  <c r="V1907" i="4"/>
  <c r="V1908" i="4"/>
  <c r="V1909" i="4"/>
  <c r="V1911" i="4"/>
  <c r="V1912" i="4"/>
  <c r="V1913" i="4"/>
  <c r="V1915" i="4"/>
  <c r="V1916" i="4"/>
  <c r="V1919" i="4"/>
  <c r="V1920" i="4"/>
  <c r="V1921" i="4"/>
  <c r="V1923" i="4"/>
  <c r="V1924" i="4"/>
  <c r="V1925" i="4"/>
  <c r="V1927" i="4"/>
  <c r="V1928" i="4"/>
  <c r="V1929" i="4"/>
  <c r="V1931" i="4"/>
  <c r="V1932" i="4"/>
  <c r="V1935" i="4"/>
  <c r="V1936" i="4"/>
  <c r="V1937" i="4"/>
  <c r="V1939" i="4"/>
  <c r="V1940" i="4"/>
  <c r="V1941" i="4"/>
  <c r="V1943" i="4"/>
  <c r="V1944" i="4"/>
  <c r="V1945" i="4"/>
  <c r="V1947" i="4"/>
  <c r="V1948" i="4"/>
  <c r="V1951" i="4"/>
  <c r="V1952" i="4"/>
  <c r="V1953" i="4"/>
  <c r="V1955" i="4"/>
  <c r="V1956" i="4"/>
  <c r="V1957" i="4"/>
  <c r="V1959" i="4"/>
  <c r="V1960" i="4"/>
  <c r="V1961" i="4"/>
  <c r="V1963" i="4"/>
  <c r="V1964" i="4"/>
  <c r="V1967" i="4"/>
  <c r="V1968" i="4"/>
  <c r="V1969" i="4"/>
  <c r="V1971" i="4"/>
  <c r="V1972" i="4"/>
  <c r="V1973" i="4"/>
  <c r="V1975" i="4"/>
  <c r="V1976" i="4"/>
  <c r="V1977" i="4"/>
  <c r="V1979" i="4"/>
  <c r="V1980" i="4"/>
  <c r="V1983" i="4"/>
  <c r="V1984" i="4"/>
  <c r="V1985" i="4"/>
  <c r="V1987" i="4"/>
  <c r="V1988" i="4"/>
  <c r="V1989" i="4"/>
  <c r="V1990" i="4"/>
  <c r="V1991" i="4"/>
  <c r="V1992" i="4"/>
  <c r="V1993" i="4"/>
  <c r="V1994" i="4"/>
  <c r="V1995" i="4"/>
  <c r="V1996" i="4"/>
  <c r="V1997" i="4"/>
  <c r="V1998" i="4"/>
  <c r="V1999" i="4"/>
  <c r="V2000" i="4"/>
  <c r="V2001" i="4"/>
  <c r="V2002" i="4"/>
  <c r="V2003" i="4"/>
  <c r="V2004" i="4"/>
  <c r="V2005" i="4"/>
  <c r="V2006" i="4"/>
  <c r="V2007" i="4"/>
  <c r="V2008" i="4"/>
  <c r="V2009" i="4"/>
  <c r="V2010" i="4"/>
  <c r="V2011" i="4"/>
  <c r="V2012" i="4"/>
  <c r="V2013" i="4"/>
  <c r="V2014" i="4"/>
  <c r="V2015" i="4"/>
  <c r="V2016" i="4"/>
  <c r="V2017" i="4"/>
  <c r="V2018" i="4"/>
  <c r="V2019" i="4"/>
  <c r="V2020" i="4"/>
  <c r="V2021" i="4"/>
  <c r="V2022" i="4"/>
  <c r="V2023" i="4"/>
  <c r="V2024" i="4"/>
  <c r="V2025" i="4"/>
  <c r="V2026" i="4"/>
  <c r="V2027" i="4"/>
  <c r="V2028" i="4"/>
  <c r="V2029" i="4"/>
  <c r="V2030" i="4"/>
  <c r="V2031" i="4"/>
  <c r="V2032" i="4"/>
  <c r="V2033" i="4"/>
  <c r="V2034" i="4"/>
  <c r="V2035" i="4"/>
  <c r="V2036" i="4"/>
  <c r="V2037" i="4"/>
  <c r="V2038" i="4"/>
  <c r="V2039" i="4"/>
  <c r="V2040" i="4"/>
  <c r="V2041" i="4"/>
  <c r="V2042" i="4"/>
  <c r="V2043" i="4"/>
  <c r="V2044" i="4"/>
  <c r="V2045" i="4"/>
  <c r="V2046" i="4"/>
  <c r="V2047" i="4"/>
  <c r="V2048" i="4"/>
  <c r="V2049" i="4"/>
  <c r="V2050" i="4"/>
  <c r="V2051" i="4"/>
  <c r="V2052" i="4"/>
  <c r="V2053" i="4"/>
  <c r="V2054" i="4"/>
  <c r="V2055" i="4"/>
  <c r="V2056" i="4"/>
  <c r="V2057" i="4"/>
  <c r="V2058" i="4"/>
  <c r="V2059" i="4"/>
  <c r="V2060" i="4"/>
  <c r="V2061" i="4"/>
  <c r="V2062" i="4"/>
  <c r="V2063" i="4"/>
  <c r="V2064" i="4"/>
  <c r="V2065" i="4"/>
  <c r="V2066" i="4"/>
  <c r="V2067" i="4"/>
  <c r="V2068" i="4"/>
  <c r="V2069" i="4"/>
  <c r="V2070" i="4"/>
  <c r="V2071" i="4"/>
  <c r="V2072" i="4"/>
  <c r="V2073" i="4"/>
  <c r="V2074" i="4"/>
  <c r="V2075" i="4"/>
  <c r="V2076" i="4"/>
  <c r="V2077" i="4"/>
  <c r="V2078" i="4"/>
  <c r="V2079" i="4"/>
  <c r="V2080" i="4"/>
  <c r="V2081" i="4"/>
  <c r="V2082" i="4"/>
  <c r="V2083" i="4"/>
  <c r="V2084" i="4"/>
  <c r="V2085" i="4"/>
  <c r="V2086" i="4"/>
  <c r="V2087" i="4"/>
  <c r="V2088" i="4"/>
  <c r="V2089" i="4"/>
  <c r="V2090" i="4"/>
  <c r="V2091" i="4"/>
  <c r="V2092" i="4"/>
  <c r="V2093" i="4"/>
  <c r="V2094" i="4"/>
  <c r="V2095" i="4"/>
  <c r="V2096" i="4"/>
  <c r="V2097" i="4"/>
  <c r="V2098" i="4"/>
  <c r="V2099" i="4"/>
  <c r="V2100" i="4"/>
  <c r="V2101" i="4"/>
  <c r="V2102" i="4"/>
  <c r="V2103" i="4"/>
  <c r="V2104" i="4"/>
  <c r="V2105" i="4"/>
  <c r="V2106" i="4"/>
  <c r="V2107" i="4"/>
  <c r="V2108" i="4"/>
  <c r="V2109" i="4"/>
  <c r="V2110" i="4"/>
  <c r="V2111" i="4"/>
  <c r="V2112" i="4"/>
  <c r="V2113" i="4"/>
  <c r="V2114" i="4"/>
  <c r="V2115" i="4"/>
  <c r="V2116" i="4"/>
  <c r="V2117" i="4"/>
  <c r="V2118" i="4"/>
  <c r="V2119" i="4"/>
  <c r="V2120" i="4"/>
  <c r="V2121" i="4"/>
  <c r="V2122" i="4"/>
  <c r="V2123" i="4"/>
  <c r="V2124" i="4"/>
  <c r="V2125" i="4"/>
  <c r="V2126" i="4"/>
  <c r="V2127" i="4"/>
  <c r="V2128" i="4"/>
  <c r="V2129" i="4"/>
  <c r="V2130" i="4"/>
  <c r="V2131" i="4"/>
  <c r="V2132" i="4"/>
  <c r="V2133" i="4"/>
  <c r="V2134" i="4"/>
  <c r="V2135" i="4"/>
  <c r="V2136" i="4"/>
  <c r="V2137" i="4"/>
  <c r="V2138" i="4"/>
  <c r="V2139" i="4"/>
  <c r="V2140" i="4"/>
  <c r="V2141" i="4"/>
  <c r="V2142" i="4"/>
  <c r="V2143" i="4"/>
  <c r="V2144" i="4"/>
  <c r="V2145" i="4"/>
  <c r="V2146" i="4"/>
  <c r="V2147" i="4"/>
  <c r="V2148" i="4"/>
  <c r="V2149" i="4"/>
  <c r="V2150" i="4"/>
  <c r="V2151" i="4"/>
  <c r="V2152" i="4"/>
  <c r="V2153" i="4"/>
  <c r="V2154" i="4"/>
  <c r="V2155" i="4"/>
  <c r="V2156" i="4"/>
  <c r="V2157" i="4"/>
  <c r="V2158" i="4"/>
  <c r="V2159" i="4"/>
  <c r="V2160" i="4"/>
  <c r="V2161" i="4"/>
  <c r="V2162" i="4"/>
  <c r="V2163" i="4"/>
  <c r="V2164" i="4"/>
  <c r="V2165" i="4"/>
  <c r="V2166" i="4"/>
  <c r="V2167" i="4"/>
  <c r="V2168" i="4"/>
  <c r="V2169" i="4"/>
  <c r="V2170" i="4"/>
  <c r="V2171" i="4"/>
  <c r="V2172" i="4"/>
  <c r="V2173" i="4"/>
  <c r="V2174" i="4"/>
  <c r="V2175" i="4"/>
  <c r="V2176" i="4"/>
  <c r="V2177" i="4"/>
  <c r="V2178" i="4"/>
  <c r="V2179" i="4"/>
  <c r="V2180" i="4"/>
  <c r="V2181" i="4"/>
  <c r="V2182" i="4"/>
  <c r="V2183" i="4"/>
  <c r="V2184" i="4"/>
  <c r="V2185" i="4"/>
  <c r="V2186" i="4"/>
  <c r="V2187" i="4"/>
  <c r="V2188" i="4"/>
  <c r="V2189" i="4"/>
  <c r="V2190" i="4"/>
  <c r="V2191" i="4"/>
  <c r="V2192" i="4"/>
  <c r="V2193" i="4"/>
  <c r="V2194" i="4"/>
  <c r="V2195" i="4"/>
  <c r="V2196" i="4"/>
  <c r="V2197" i="4"/>
  <c r="V2198" i="4"/>
  <c r="V2199" i="4"/>
  <c r="V2200" i="4"/>
  <c r="V2201" i="4"/>
  <c r="V2202" i="4"/>
  <c r="V2203" i="4"/>
  <c r="V2204" i="4"/>
  <c r="V2205" i="4"/>
  <c r="V2206" i="4"/>
  <c r="V2207" i="4"/>
  <c r="V2208" i="4"/>
  <c r="V2209" i="4"/>
  <c r="V2210" i="4"/>
  <c r="V2211" i="4"/>
  <c r="V2212" i="4"/>
  <c r="V2213" i="4"/>
  <c r="V2214" i="4"/>
  <c r="V2215" i="4"/>
  <c r="V2216" i="4"/>
  <c r="V2217" i="4"/>
  <c r="V2218" i="4"/>
  <c r="V2219" i="4"/>
  <c r="V2220" i="4"/>
  <c r="V2221" i="4"/>
  <c r="V2222" i="4"/>
  <c r="V2223" i="4"/>
  <c r="V2224" i="4"/>
  <c r="V2225" i="4"/>
  <c r="V2226" i="4"/>
  <c r="V2227" i="4"/>
  <c r="V2228" i="4"/>
  <c r="V2229" i="4"/>
  <c r="V2230" i="4"/>
  <c r="V2231" i="4"/>
  <c r="V2232" i="4"/>
  <c r="V2233" i="4"/>
  <c r="V2234" i="4"/>
  <c r="V2235" i="4"/>
  <c r="V2236" i="4"/>
  <c r="V2237" i="4"/>
  <c r="V2238" i="4"/>
  <c r="V2239" i="4"/>
  <c r="V2240" i="4"/>
  <c r="V2241" i="4"/>
  <c r="V2242" i="4"/>
  <c r="V2243" i="4"/>
  <c r="V2244" i="4"/>
  <c r="V2245" i="4"/>
  <c r="V2246" i="4"/>
  <c r="V2247" i="4"/>
  <c r="V2248" i="4"/>
  <c r="V2249" i="4"/>
  <c r="V2250" i="4"/>
  <c r="V2251" i="4"/>
  <c r="V2252" i="4"/>
  <c r="V2253" i="4"/>
  <c r="V2254" i="4"/>
  <c r="V2255" i="4"/>
  <c r="V2256" i="4"/>
  <c r="V2257" i="4"/>
  <c r="V2258" i="4"/>
  <c r="V2259" i="4"/>
  <c r="V2260" i="4"/>
  <c r="V2261" i="4"/>
  <c r="V2262" i="4"/>
  <c r="V2263" i="4"/>
  <c r="V2264" i="4"/>
  <c r="V2265" i="4"/>
  <c r="V2266" i="4"/>
  <c r="V2267" i="4"/>
  <c r="V2268" i="4"/>
  <c r="V2269" i="4"/>
  <c r="V2270" i="4"/>
  <c r="V2271" i="4"/>
  <c r="V2272" i="4"/>
  <c r="V2273" i="4"/>
  <c r="V2274" i="4"/>
  <c r="V2275" i="4"/>
  <c r="V2276" i="4"/>
  <c r="V2277" i="4"/>
  <c r="V2278" i="4"/>
  <c r="V2279" i="4"/>
  <c r="V2280" i="4"/>
  <c r="V2281" i="4"/>
  <c r="V2282" i="4"/>
  <c r="V2283" i="4"/>
  <c r="V2284" i="4"/>
  <c r="V2285" i="4"/>
  <c r="V2286" i="4"/>
  <c r="V2287" i="4"/>
  <c r="V2288" i="4"/>
  <c r="V2289" i="4"/>
  <c r="V2290" i="4"/>
  <c r="V2291" i="4"/>
  <c r="V2292" i="4"/>
  <c r="V2293" i="4"/>
  <c r="V2294" i="4"/>
  <c r="V2295" i="4"/>
  <c r="V2296" i="4"/>
  <c r="V2297" i="4"/>
  <c r="V2298" i="4"/>
  <c r="V2299" i="4"/>
  <c r="V2300" i="4"/>
  <c r="V2301" i="4"/>
  <c r="V2302" i="4"/>
  <c r="V2303" i="4"/>
  <c r="V2304" i="4"/>
  <c r="V2305" i="4"/>
  <c r="V2306" i="4"/>
  <c r="V2307" i="4"/>
  <c r="V2308" i="4"/>
  <c r="V2309" i="4"/>
  <c r="V2310" i="4"/>
  <c r="V2311" i="4"/>
  <c r="V2312" i="4"/>
  <c r="V2313" i="4"/>
  <c r="V2314" i="4"/>
  <c r="V2315" i="4"/>
  <c r="V2316" i="4"/>
  <c r="V2317" i="4"/>
  <c r="V2318" i="4"/>
  <c r="V2319" i="4"/>
  <c r="V2320" i="4"/>
  <c r="V2321" i="4"/>
  <c r="V2322" i="4"/>
  <c r="V2323" i="4"/>
  <c r="V2324" i="4"/>
  <c r="V2325" i="4"/>
  <c r="V2326" i="4"/>
  <c r="V2327" i="4"/>
  <c r="V2328" i="4"/>
  <c r="V2329" i="4"/>
  <c r="V2330" i="4"/>
  <c r="V2331" i="4"/>
  <c r="V2332" i="4"/>
  <c r="V2333" i="4"/>
  <c r="V2334" i="4"/>
  <c r="V2335" i="4"/>
  <c r="V2336" i="4"/>
  <c r="V2337" i="4"/>
  <c r="V2338" i="4"/>
  <c r="V2339" i="4"/>
  <c r="V2340" i="4"/>
  <c r="V2341" i="4"/>
  <c r="V2342" i="4"/>
  <c r="V2343" i="4"/>
  <c r="V2344" i="4"/>
  <c r="V2345" i="4"/>
  <c r="V2346" i="4"/>
  <c r="V2347" i="4"/>
  <c r="V2348" i="4"/>
  <c r="V2349" i="4"/>
  <c r="V2350" i="4"/>
  <c r="V2351" i="4"/>
  <c r="V2352" i="4"/>
  <c r="V2353" i="4"/>
  <c r="V2354" i="4"/>
  <c r="V2355" i="4"/>
  <c r="V2356" i="4"/>
  <c r="V2357" i="4"/>
  <c r="V2358" i="4"/>
  <c r="V2359" i="4"/>
  <c r="V2360" i="4"/>
  <c r="V2361" i="4"/>
  <c r="V2362" i="4"/>
  <c r="V2363" i="4"/>
  <c r="V2364" i="4"/>
  <c r="V2365" i="4"/>
  <c r="V2366" i="4"/>
  <c r="V2367" i="4"/>
  <c r="V2368" i="4"/>
  <c r="V2369" i="4"/>
  <c r="V2370" i="4"/>
  <c r="V2371" i="4"/>
  <c r="V2372" i="4"/>
  <c r="V2373" i="4"/>
  <c r="V2374" i="4"/>
  <c r="V2375" i="4"/>
  <c r="V2376" i="4"/>
  <c r="V2377" i="4"/>
  <c r="V2378" i="4"/>
  <c r="V2379" i="4"/>
  <c r="V2380" i="4"/>
  <c r="V2381" i="4"/>
  <c r="V2382" i="4"/>
  <c r="V2383" i="4"/>
  <c r="V2384" i="4"/>
  <c r="V2385" i="4"/>
  <c r="V2386" i="4"/>
  <c r="V2387" i="4"/>
  <c r="V2388" i="4"/>
  <c r="V2389" i="4"/>
  <c r="V2390" i="4"/>
  <c r="V2391" i="4"/>
  <c r="V2392" i="4"/>
  <c r="V2393" i="4"/>
  <c r="V2394" i="4"/>
  <c r="V2395" i="4"/>
  <c r="V2396" i="4"/>
  <c r="V2397" i="4"/>
  <c r="V2398" i="4"/>
  <c r="V2399" i="4"/>
  <c r="V2400" i="4"/>
  <c r="V2401" i="4"/>
  <c r="V2402" i="4"/>
  <c r="V2403" i="4"/>
  <c r="V2404" i="4"/>
  <c r="V2405" i="4"/>
  <c r="V2406" i="4"/>
  <c r="V2407" i="4"/>
  <c r="V2408" i="4"/>
  <c r="V2409" i="4"/>
  <c r="V2410" i="4"/>
  <c r="V2411" i="4"/>
  <c r="V2412" i="4"/>
  <c r="V2413" i="4"/>
  <c r="V2414" i="4"/>
  <c r="V2415" i="4"/>
  <c r="V2416" i="4"/>
  <c r="V2417" i="4"/>
  <c r="V2418" i="4"/>
  <c r="V2419" i="4"/>
  <c r="V2420" i="4"/>
  <c r="V2421" i="4"/>
  <c r="V2422" i="4"/>
  <c r="V2423" i="4"/>
  <c r="V2424" i="4"/>
  <c r="V2425" i="4"/>
  <c r="V2426" i="4"/>
  <c r="V2427" i="4"/>
  <c r="V2428" i="4"/>
  <c r="V2429" i="4"/>
  <c r="V2430" i="4"/>
  <c r="V2431" i="4"/>
  <c r="V2432" i="4"/>
  <c r="V2433" i="4"/>
  <c r="V2434" i="4"/>
  <c r="V2435" i="4"/>
  <c r="V2436" i="4"/>
  <c r="V2437" i="4"/>
  <c r="V2438" i="4"/>
  <c r="V2439" i="4"/>
  <c r="V2440" i="4"/>
  <c r="V2441" i="4"/>
  <c r="V2442" i="4"/>
  <c r="V2443" i="4"/>
  <c r="V2444" i="4"/>
  <c r="V2445" i="4"/>
  <c r="V2446" i="4"/>
  <c r="V2447" i="4"/>
  <c r="V2448" i="4"/>
  <c r="V2449" i="4"/>
  <c r="V2450" i="4"/>
  <c r="V2451" i="4"/>
  <c r="V2452" i="4"/>
  <c r="V2453" i="4"/>
  <c r="V2454" i="4"/>
  <c r="V2455" i="4"/>
  <c r="V2456" i="4"/>
  <c r="V2457" i="4"/>
  <c r="V2458" i="4"/>
  <c r="V2459" i="4"/>
  <c r="V2460" i="4"/>
  <c r="V2461" i="4"/>
  <c r="V2462" i="4"/>
  <c r="V2463" i="4"/>
  <c r="V2464" i="4"/>
  <c r="V2465" i="4"/>
  <c r="V2466" i="4"/>
  <c r="V2467" i="4"/>
  <c r="V2468" i="4"/>
  <c r="V2469" i="4"/>
  <c r="V2470" i="4"/>
  <c r="V2471" i="4"/>
  <c r="V2472" i="4"/>
  <c r="V2473" i="4"/>
  <c r="V2474" i="4"/>
  <c r="V2475" i="4"/>
  <c r="V2476" i="4"/>
  <c r="V2477" i="4"/>
  <c r="V2478" i="4"/>
  <c r="V2479" i="4"/>
  <c r="V2480" i="4"/>
  <c r="V2481" i="4"/>
  <c r="V2482" i="4"/>
  <c r="V2483" i="4"/>
  <c r="V2484" i="4"/>
  <c r="V2485" i="4"/>
  <c r="V2486" i="4"/>
  <c r="V2487" i="4"/>
  <c r="V2488" i="4"/>
  <c r="V2489" i="4"/>
  <c r="V2490" i="4"/>
  <c r="V2491" i="4"/>
  <c r="V2492" i="4"/>
  <c r="V2493" i="4"/>
  <c r="V2494" i="4"/>
  <c r="V2495" i="4"/>
  <c r="V2496" i="4"/>
  <c r="V2497" i="4"/>
  <c r="V2498" i="4"/>
  <c r="V2499" i="4"/>
  <c r="V2500" i="4"/>
  <c r="V2501" i="4"/>
  <c r="V2502" i="4"/>
  <c r="V2503" i="4"/>
  <c r="V2504" i="4"/>
  <c r="T6" i="4"/>
  <c r="T7" i="4"/>
  <c r="T8" i="4"/>
  <c r="T9" i="4"/>
  <c r="T10" i="4"/>
  <c r="T11" i="4"/>
  <c r="T12" i="4"/>
  <c r="T13" i="4"/>
  <c r="T14" i="4"/>
  <c r="T15" i="4"/>
  <c r="T16" i="4"/>
  <c r="T17" i="4"/>
  <c r="T18" i="4"/>
  <c r="T19" i="4"/>
  <c r="T20" i="4"/>
  <c r="T21" i="4"/>
  <c r="T22" i="4"/>
  <c r="T23" i="4"/>
  <c r="T24" i="4"/>
  <c r="T25" i="4"/>
  <c r="T26" i="4"/>
  <c r="T27" i="4"/>
  <c r="T28" i="4"/>
  <c r="T29" i="4"/>
  <c r="T30" i="4"/>
  <c r="T31" i="4"/>
  <c r="T32" i="4"/>
  <c r="T33" i="4"/>
  <c r="T34" i="4"/>
  <c r="T35" i="4"/>
  <c r="T36" i="4"/>
  <c r="T37" i="4"/>
  <c r="T38" i="4"/>
  <c r="T39" i="4"/>
  <c r="T40" i="4"/>
  <c r="T41" i="4"/>
  <c r="T42" i="4"/>
  <c r="T43" i="4"/>
  <c r="T44" i="4"/>
  <c r="T45" i="4"/>
  <c r="T46" i="4"/>
  <c r="T47" i="4"/>
  <c r="T48" i="4"/>
  <c r="T49" i="4"/>
  <c r="T50" i="4"/>
  <c r="T51" i="4"/>
  <c r="T52" i="4"/>
  <c r="T53" i="4"/>
  <c r="T54" i="4"/>
  <c r="T55" i="4"/>
  <c r="T56" i="4"/>
  <c r="T57" i="4"/>
  <c r="T58" i="4"/>
  <c r="T59" i="4"/>
  <c r="T60" i="4"/>
  <c r="T61" i="4"/>
  <c r="T62" i="4"/>
  <c r="T63" i="4"/>
  <c r="T64" i="4"/>
  <c r="T65" i="4"/>
  <c r="T66" i="4"/>
  <c r="T67" i="4"/>
  <c r="T68" i="4"/>
  <c r="T69" i="4"/>
  <c r="T70" i="4"/>
  <c r="T71" i="4"/>
  <c r="T72" i="4"/>
  <c r="T73" i="4"/>
  <c r="T74" i="4"/>
  <c r="T75" i="4"/>
  <c r="T76" i="4"/>
  <c r="T77" i="4"/>
  <c r="T78" i="4"/>
  <c r="T79" i="4"/>
  <c r="T80" i="4"/>
  <c r="T81" i="4"/>
  <c r="T82" i="4"/>
  <c r="T83" i="4"/>
  <c r="T84" i="4"/>
  <c r="T85" i="4"/>
  <c r="T86" i="4"/>
  <c r="T87" i="4"/>
  <c r="T88" i="4"/>
  <c r="T89" i="4"/>
  <c r="T90" i="4"/>
  <c r="T91" i="4"/>
  <c r="T92" i="4"/>
  <c r="T93" i="4"/>
  <c r="T94" i="4"/>
  <c r="T95" i="4"/>
  <c r="T96" i="4"/>
  <c r="T97" i="4"/>
  <c r="T98" i="4"/>
  <c r="T99" i="4"/>
  <c r="T100" i="4"/>
  <c r="T101" i="4"/>
  <c r="T102" i="4"/>
  <c r="T103" i="4"/>
  <c r="T104" i="4"/>
  <c r="T105" i="4"/>
  <c r="T106" i="4"/>
  <c r="T107" i="4"/>
  <c r="T108" i="4"/>
  <c r="T109" i="4"/>
  <c r="T110" i="4"/>
  <c r="T111" i="4"/>
  <c r="T112" i="4"/>
  <c r="T113" i="4"/>
  <c r="T114" i="4"/>
  <c r="T115" i="4"/>
  <c r="T116" i="4"/>
  <c r="T117" i="4"/>
  <c r="T118" i="4"/>
  <c r="T119" i="4"/>
  <c r="T120" i="4"/>
  <c r="T121" i="4"/>
  <c r="T122" i="4"/>
  <c r="T123" i="4"/>
  <c r="T124" i="4"/>
  <c r="T125" i="4"/>
  <c r="T126" i="4"/>
  <c r="T127" i="4"/>
  <c r="T128" i="4"/>
  <c r="T129" i="4"/>
  <c r="T130" i="4"/>
  <c r="T131" i="4"/>
  <c r="T132" i="4"/>
  <c r="T133" i="4"/>
  <c r="T134" i="4"/>
  <c r="T135" i="4"/>
  <c r="T136" i="4"/>
  <c r="T137" i="4"/>
  <c r="T138" i="4"/>
  <c r="T139" i="4"/>
  <c r="T140" i="4"/>
  <c r="T141" i="4"/>
  <c r="T142" i="4"/>
  <c r="T143" i="4"/>
  <c r="T144" i="4"/>
  <c r="T145" i="4"/>
  <c r="T146" i="4"/>
  <c r="T147" i="4"/>
  <c r="T148" i="4"/>
  <c r="T149" i="4"/>
  <c r="T150" i="4"/>
  <c r="T151" i="4"/>
  <c r="T152" i="4"/>
  <c r="T153" i="4"/>
  <c r="T154" i="4"/>
  <c r="T155" i="4"/>
  <c r="T156" i="4"/>
  <c r="T157" i="4"/>
  <c r="T158" i="4"/>
  <c r="T159" i="4"/>
  <c r="T160" i="4"/>
  <c r="T161" i="4"/>
  <c r="T162" i="4"/>
  <c r="T163" i="4"/>
  <c r="T164" i="4"/>
  <c r="T165" i="4"/>
  <c r="T166" i="4"/>
  <c r="T167" i="4"/>
  <c r="T168" i="4"/>
  <c r="T169" i="4"/>
  <c r="T170" i="4"/>
  <c r="T171" i="4"/>
  <c r="T172" i="4"/>
  <c r="T173" i="4"/>
  <c r="T174" i="4"/>
  <c r="T175" i="4"/>
  <c r="T176" i="4"/>
  <c r="T177" i="4"/>
  <c r="T178" i="4"/>
  <c r="T179" i="4"/>
  <c r="T180" i="4"/>
  <c r="T181" i="4"/>
  <c r="T182" i="4"/>
  <c r="T183" i="4"/>
  <c r="T184" i="4"/>
  <c r="T185" i="4"/>
  <c r="T186" i="4"/>
  <c r="T187" i="4"/>
  <c r="T188" i="4"/>
  <c r="T189" i="4"/>
  <c r="T190" i="4"/>
  <c r="T191" i="4"/>
  <c r="T192" i="4"/>
  <c r="T193" i="4"/>
  <c r="T194" i="4"/>
  <c r="T195" i="4"/>
  <c r="T196" i="4"/>
  <c r="T197" i="4"/>
  <c r="T198" i="4"/>
  <c r="T199" i="4"/>
  <c r="T200" i="4"/>
  <c r="T201" i="4"/>
  <c r="T202" i="4"/>
  <c r="T203" i="4"/>
  <c r="T204" i="4"/>
  <c r="T205" i="4"/>
  <c r="T206" i="4"/>
  <c r="T207" i="4"/>
  <c r="T208" i="4"/>
  <c r="T209" i="4"/>
  <c r="T210" i="4"/>
  <c r="T211" i="4"/>
  <c r="T212" i="4"/>
  <c r="T213" i="4"/>
  <c r="T214" i="4"/>
  <c r="T215" i="4"/>
  <c r="T216" i="4"/>
  <c r="T217" i="4"/>
  <c r="T218" i="4"/>
  <c r="T219" i="4"/>
  <c r="T220" i="4"/>
  <c r="T221" i="4"/>
  <c r="T222" i="4"/>
  <c r="T223" i="4"/>
  <c r="T224" i="4"/>
  <c r="T225" i="4"/>
  <c r="T226" i="4"/>
  <c r="T227" i="4"/>
  <c r="T228" i="4"/>
  <c r="T229" i="4"/>
  <c r="T230" i="4"/>
  <c r="T231" i="4"/>
  <c r="T232" i="4"/>
  <c r="T233" i="4"/>
  <c r="T234" i="4"/>
  <c r="T235" i="4"/>
  <c r="T236" i="4"/>
  <c r="T237" i="4"/>
  <c r="T238" i="4"/>
  <c r="T239" i="4"/>
  <c r="T240" i="4"/>
  <c r="T241" i="4"/>
  <c r="T242" i="4"/>
  <c r="T243" i="4"/>
  <c r="T244" i="4"/>
  <c r="T245" i="4"/>
  <c r="T246" i="4"/>
  <c r="T247" i="4"/>
  <c r="T248" i="4"/>
  <c r="T249" i="4"/>
  <c r="T250" i="4"/>
  <c r="T251" i="4"/>
  <c r="T252" i="4"/>
  <c r="T253" i="4"/>
  <c r="T254" i="4"/>
  <c r="T255" i="4"/>
  <c r="T256" i="4"/>
  <c r="T257" i="4"/>
  <c r="T258" i="4"/>
  <c r="T259" i="4"/>
  <c r="T260" i="4"/>
  <c r="T261" i="4"/>
  <c r="T262" i="4"/>
  <c r="T263" i="4"/>
  <c r="T264" i="4"/>
  <c r="T265" i="4"/>
  <c r="T266" i="4"/>
  <c r="T267" i="4"/>
  <c r="T268" i="4"/>
  <c r="T269" i="4"/>
  <c r="T270" i="4"/>
  <c r="T271" i="4"/>
  <c r="T272" i="4"/>
  <c r="T273" i="4"/>
  <c r="T274" i="4"/>
  <c r="T275" i="4"/>
  <c r="T276" i="4"/>
  <c r="T277" i="4"/>
  <c r="T278" i="4"/>
  <c r="T279" i="4"/>
  <c r="T280" i="4"/>
  <c r="T281" i="4"/>
  <c r="T282" i="4"/>
  <c r="T283" i="4"/>
  <c r="T284" i="4"/>
  <c r="T285" i="4"/>
  <c r="T286" i="4"/>
  <c r="T287" i="4"/>
  <c r="T288" i="4"/>
  <c r="T289" i="4"/>
  <c r="T290" i="4"/>
  <c r="T291" i="4"/>
  <c r="T292" i="4"/>
  <c r="T293" i="4"/>
  <c r="T294" i="4"/>
  <c r="T295" i="4"/>
  <c r="T296" i="4"/>
  <c r="T297" i="4"/>
  <c r="T298" i="4"/>
  <c r="T299" i="4"/>
  <c r="T300" i="4"/>
  <c r="T301" i="4"/>
  <c r="T302" i="4"/>
  <c r="T303" i="4"/>
  <c r="T304" i="4"/>
  <c r="T305" i="4"/>
  <c r="T306" i="4"/>
  <c r="T307" i="4"/>
  <c r="T308" i="4"/>
  <c r="T309" i="4"/>
  <c r="T310" i="4"/>
  <c r="T311" i="4"/>
  <c r="T312" i="4"/>
  <c r="T313" i="4"/>
  <c r="T314" i="4"/>
  <c r="T315" i="4"/>
  <c r="T316" i="4"/>
  <c r="T317" i="4"/>
  <c r="T318" i="4"/>
  <c r="T319" i="4"/>
  <c r="T320" i="4"/>
  <c r="T321" i="4"/>
  <c r="T322" i="4"/>
  <c r="T323" i="4"/>
  <c r="T324" i="4"/>
  <c r="T325" i="4"/>
  <c r="T326" i="4"/>
  <c r="T327" i="4"/>
  <c r="T328" i="4"/>
  <c r="T329" i="4"/>
  <c r="T330" i="4"/>
  <c r="T331" i="4"/>
  <c r="T332" i="4"/>
  <c r="T333" i="4"/>
  <c r="T334" i="4"/>
  <c r="T335" i="4"/>
  <c r="T336" i="4"/>
  <c r="T337" i="4"/>
  <c r="T338" i="4"/>
  <c r="T339" i="4"/>
  <c r="T340" i="4"/>
  <c r="T341" i="4"/>
  <c r="T342" i="4"/>
  <c r="T343" i="4"/>
  <c r="T344" i="4"/>
  <c r="T345" i="4"/>
  <c r="T346" i="4"/>
  <c r="T347" i="4"/>
  <c r="T348" i="4"/>
  <c r="T349" i="4"/>
  <c r="T350" i="4"/>
  <c r="T351" i="4"/>
  <c r="T352" i="4"/>
  <c r="T353" i="4"/>
  <c r="T354" i="4"/>
  <c r="T355" i="4"/>
  <c r="T356" i="4"/>
  <c r="T357" i="4"/>
  <c r="T358" i="4"/>
  <c r="T359" i="4"/>
  <c r="T360" i="4"/>
  <c r="T361" i="4"/>
  <c r="T362" i="4"/>
  <c r="T363" i="4"/>
  <c r="T364" i="4"/>
  <c r="T365" i="4"/>
  <c r="T366" i="4"/>
  <c r="T367" i="4"/>
  <c r="T368" i="4"/>
  <c r="T369" i="4"/>
  <c r="T370" i="4"/>
  <c r="T371" i="4"/>
  <c r="T372" i="4"/>
  <c r="T373" i="4"/>
  <c r="T374" i="4"/>
  <c r="T375" i="4"/>
  <c r="T376" i="4"/>
  <c r="T377" i="4"/>
  <c r="T378" i="4"/>
  <c r="T379" i="4"/>
  <c r="T380" i="4"/>
  <c r="T381" i="4"/>
  <c r="T382" i="4"/>
  <c r="T383" i="4"/>
  <c r="T384" i="4"/>
  <c r="T385" i="4"/>
  <c r="T386" i="4"/>
  <c r="T387" i="4"/>
  <c r="T388" i="4"/>
  <c r="T389" i="4"/>
  <c r="T390" i="4"/>
  <c r="T391" i="4"/>
  <c r="T392" i="4"/>
  <c r="T393" i="4"/>
  <c r="T394" i="4"/>
  <c r="T395" i="4"/>
  <c r="T396" i="4"/>
  <c r="T397" i="4"/>
  <c r="T398" i="4"/>
  <c r="T399" i="4"/>
  <c r="T400" i="4"/>
  <c r="T401" i="4"/>
  <c r="T402" i="4"/>
  <c r="T403" i="4"/>
  <c r="T404" i="4"/>
  <c r="T405" i="4"/>
  <c r="T406" i="4"/>
  <c r="T407" i="4"/>
  <c r="T408" i="4"/>
  <c r="T409" i="4"/>
  <c r="T410" i="4"/>
  <c r="T411" i="4"/>
  <c r="T412" i="4"/>
  <c r="T413" i="4"/>
  <c r="T414" i="4"/>
  <c r="T415" i="4"/>
  <c r="T416" i="4"/>
  <c r="T417" i="4"/>
  <c r="T418" i="4"/>
  <c r="T419" i="4"/>
  <c r="T420" i="4"/>
  <c r="T421" i="4"/>
  <c r="T422" i="4"/>
  <c r="T423" i="4"/>
  <c r="T424" i="4"/>
  <c r="T425" i="4"/>
  <c r="T426" i="4"/>
  <c r="T427" i="4"/>
  <c r="T428" i="4"/>
  <c r="T429" i="4"/>
  <c r="T430" i="4"/>
  <c r="T431" i="4"/>
  <c r="T432" i="4"/>
  <c r="T433" i="4"/>
  <c r="T434" i="4"/>
  <c r="T435" i="4"/>
  <c r="T436" i="4"/>
  <c r="T437" i="4"/>
  <c r="T438" i="4"/>
  <c r="T439" i="4"/>
  <c r="T440" i="4"/>
  <c r="T441" i="4"/>
  <c r="T442" i="4"/>
  <c r="T443" i="4"/>
  <c r="T444" i="4"/>
  <c r="T445" i="4"/>
  <c r="T446" i="4"/>
  <c r="T447" i="4"/>
  <c r="T448" i="4"/>
  <c r="T449" i="4"/>
  <c r="T450" i="4"/>
  <c r="T451" i="4"/>
  <c r="T452" i="4"/>
  <c r="T453" i="4"/>
  <c r="T454" i="4"/>
  <c r="T455" i="4"/>
  <c r="T456" i="4"/>
  <c r="T457" i="4"/>
  <c r="T458" i="4"/>
  <c r="T459" i="4"/>
  <c r="T460" i="4"/>
  <c r="T461" i="4"/>
  <c r="T462" i="4"/>
  <c r="T463" i="4"/>
  <c r="T464" i="4"/>
  <c r="T465" i="4"/>
  <c r="T466" i="4"/>
  <c r="T467" i="4"/>
  <c r="T468" i="4"/>
  <c r="T469" i="4"/>
  <c r="T470" i="4"/>
  <c r="T471" i="4"/>
  <c r="T472" i="4"/>
  <c r="T473" i="4"/>
  <c r="T474" i="4"/>
  <c r="T475" i="4"/>
  <c r="T476" i="4"/>
  <c r="T477" i="4"/>
  <c r="T478" i="4"/>
  <c r="T479" i="4"/>
  <c r="T480" i="4"/>
  <c r="T481" i="4"/>
  <c r="T482" i="4"/>
  <c r="T483" i="4"/>
  <c r="T484" i="4"/>
  <c r="T485" i="4"/>
  <c r="T486" i="4"/>
  <c r="T487" i="4"/>
  <c r="T488" i="4"/>
  <c r="T489" i="4"/>
  <c r="T490" i="4"/>
  <c r="T491" i="4"/>
  <c r="T492" i="4"/>
  <c r="T493" i="4"/>
  <c r="T494" i="4"/>
  <c r="T495" i="4"/>
  <c r="T496" i="4"/>
  <c r="T497" i="4"/>
  <c r="T498" i="4"/>
  <c r="T499" i="4"/>
  <c r="T500" i="4"/>
  <c r="T501" i="4"/>
  <c r="T502" i="4"/>
  <c r="T503" i="4"/>
  <c r="T504" i="4"/>
  <c r="T505" i="4"/>
  <c r="T506" i="4"/>
  <c r="T507" i="4"/>
  <c r="T508" i="4"/>
  <c r="T509" i="4"/>
  <c r="T510" i="4"/>
  <c r="T511" i="4"/>
  <c r="T512" i="4"/>
  <c r="T513" i="4"/>
  <c r="T514" i="4"/>
  <c r="T515" i="4"/>
  <c r="T516" i="4"/>
  <c r="T517" i="4"/>
  <c r="T518" i="4"/>
  <c r="T519" i="4"/>
  <c r="T520" i="4"/>
  <c r="T521" i="4"/>
  <c r="T522" i="4"/>
  <c r="T523" i="4"/>
  <c r="T524" i="4"/>
  <c r="T525" i="4"/>
  <c r="T526" i="4"/>
  <c r="T527" i="4"/>
  <c r="T528" i="4"/>
  <c r="T529" i="4"/>
  <c r="T530" i="4"/>
  <c r="T531" i="4"/>
  <c r="T532" i="4"/>
  <c r="T533" i="4"/>
  <c r="T534" i="4"/>
  <c r="T535" i="4"/>
  <c r="T536" i="4"/>
  <c r="T537" i="4"/>
  <c r="T538" i="4"/>
  <c r="T539" i="4"/>
  <c r="T540" i="4"/>
  <c r="T541" i="4"/>
  <c r="T542" i="4"/>
  <c r="T543" i="4"/>
  <c r="T544" i="4"/>
  <c r="T545" i="4"/>
  <c r="T546" i="4"/>
  <c r="T547" i="4"/>
  <c r="T548" i="4"/>
  <c r="T549" i="4"/>
  <c r="T550" i="4"/>
  <c r="T551" i="4"/>
  <c r="T552" i="4"/>
  <c r="T553" i="4"/>
  <c r="T554" i="4"/>
  <c r="T555" i="4"/>
  <c r="T556" i="4"/>
  <c r="T557" i="4"/>
  <c r="T558" i="4"/>
  <c r="T559" i="4"/>
  <c r="T560" i="4"/>
  <c r="T561" i="4"/>
  <c r="T562" i="4"/>
  <c r="T563" i="4"/>
  <c r="T564" i="4"/>
  <c r="T565" i="4"/>
  <c r="T566" i="4"/>
  <c r="T567" i="4"/>
  <c r="T568" i="4"/>
  <c r="T569" i="4"/>
  <c r="T570" i="4"/>
  <c r="T571" i="4"/>
  <c r="T572" i="4"/>
  <c r="T573" i="4"/>
  <c r="T574" i="4"/>
  <c r="T575" i="4"/>
  <c r="T576" i="4"/>
  <c r="T577" i="4"/>
  <c r="T578" i="4"/>
  <c r="T579" i="4"/>
  <c r="T580" i="4"/>
  <c r="T581" i="4"/>
  <c r="T582" i="4"/>
  <c r="T583" i="4"/>
  <c r="T584" i="4"/>
  <c r="T585" i="4"/>
  <c r="T586" i="4"/>
  <c r="T587" i="4"/>
  <c r="T588" i="4"/>
  <c r="T589" i="4"/>
  <c r="T590" i="4"/>
  <c r="T591" i="4"/>
  <c r="T592" i="4"/>
  <c r="T593" i="4"/>
  <c r="T594" i="4"/>
  <c r="T595" i="4"/>
  <c r="T596" i="4"/>
  <c r="T597" i="4"/>
  <c r="T598" i="4"/>
  <c r="T599" i="4"/>
  <c r="T600" i="4"/>
  <c r="T601" i="4"/>
  <c r="T602" i="4"/>
  <c r="T603" i="4"/>
  <c r="T604" i="4"/>
  <c r="T605" i="4"/>
  <c r="T606" i="4"/>
  <c r="T607" i="4"/>
  <c r="T608" i="4"/>
  <c r="T609" i="4"/>
  <c r="T610" i="4"/>
  <c r="T611" i="4"/>
  <c r="T612" i="4"/>
  <c r="T613" i="4"/>
  <c r="T614" i="4"/>
  <c r="T615" i="4"/>
  <c r="T616" i="4"/>
  <c r="T617" i="4"/>
  <c r="T618" i="4"/>
  <c r="T619" i="4"/>
  <c r="T620" i="4"/>
  <c r="T621" i="4"/>
  <c r="T622" i="4"/>
  <c r="T623" i="4"/>
  <c r="T624" i="4"/>
  <c r="T625" i="4"/>
  <c r="T626" i="4"/>
  <c r="T627" i="4"/>
  <c r="T628" i="4"/>
  <c r="T629" i="4"/>
  <c r="T630" i="4"/>
  <c r="T631" i="4"/>
  <c r="T632" i="4"/>
  <c r="T633" i="4"/>
  <c r="T634" i="4"/>
  <c r="T635" i="4"/>
  <c r="T636" i="4"/>
  <c r="T637" i="4"/>
  <c r="T638" i="4"/>
  <c r="T639" i="4"/>
  <c r="T640" i="4"/>
  <c r="T641" i="4"/>
  <c r="T642" i="4"/>
  <c r="T643" i="4"/>
  <c r="T644" i="4"/>
  <c r="T645" i="4"/>
  <c r="T646" i="4"/>
  <c r="T647" i="4"/>
  <c r="T648" i="4"/>
  <c r="T649" i="4"/>
  <c r="T650" i="4"/>
  <c r="T651" i="4"/>
  <c r="T652" i="4"/>
  <c r="T653" i="4"/>
  <c r="T654" i="4"/>
  <c r="T655" i="4"/>
  <c r="T656" i="4"/>
  <c r="T657" i="4"/>
  <c r="T658" i="4"/>
  <c r="T659" i="4"/>
  <c r="T660" i="4"/>
  <c r="T661" i="4"/>
  <c r="T662" i="4"/>
  <c r="T663" i="4"/>
  <c r="T664" i="4"/>
  <c r="T665" i="4"/>
  <c r="T666" i="4"/>
  <c r="T667" i="4"/>
  <c r="T668" i="4"/>
  <c r="T669" i="4"/>
  <c r="T670" i="4"/>
  <c r="T671" i="4"/>
  <c r="T672" i="4"/>
  <c r="T673" i="4"/>
  <c r="T674" i="4"/>
  <c r="T675" i="4"/>
  <c r="T676" i="4"/>
  <c r="T677" i="4"/>
  <c r="T678" i="4"/>
  <c r="T679" i="4"/>
  <c r="T680" i="4"/>
  <c r="T681" i="4"/>
  <c r="T682" i="4"/>
  <c r="T683" i="4"/>
  <c r="T684" i="4"/>
  <c r="T685" i="4"/>
  <c r="T686" i="4"/>
  <c r="T687" i="4"/>
  <c r="T688" i="4"/>
  <c r="T689" i="4"/>
  <c r="T690" i="4"/>
  <c r="T691" i="4"/>
  <c r="T692" i="4"/>
  <c r="T693" i="4"/>
  <c r="T694" i="4"/>
  <c r="T695" i="4"/>
  <c r="T696" i="4"/>
  <c r="T697" i="4"/>
  <c r="T698" i="4"/>
  <c r="T699" i="4"/>
  <c r="T700" i="4"/>
  <c r="T701" i="4"/>
  <c r="T702" i="4"/>
  <c r="T703" i="4"/>
  <c r="T704" i="4"/>
  <c r="T705" i="4"/>
  <c r="T706" i="4"/>
  <c r="T707" i="4"/>
  <c r="T708" i="4"/>
  <c r="T709" i="4"/>
  <c r="T710" i="4"/>
  <c r="T711" i="4"/>
  <c r="T712" i="4"/>
  <c r="T713" i="4"/>
  <c r="T714" i="4"/>
  <c r="T715" i="4"/>
  <c r="T716" i="4"/>
  <c r="T717" i="4"/>
  <c r="T718" i="4"/>
  <c r="T719" i="4"/>
  <c r="T720" i="4"/>
  <c r="T721" i="4"/>
  <c r="T722" i="4"/>
  <c r="T723" i="4"/>
  <c r="T724" i="4"/>
  <c r="T725" i="4"/>
  <c r="T726" i="4"/>
  <c r="T727" i="4"/>
  <c r="T728" i="4"/>
  <c r="T729" i="4"/>
  <c r="T730" i="4"/>
  <c r="T731" i="4"/>
  <c r="T732" i="4"/>
  <c r="T733" i="4"/>
  <c r="T734" i="4"/>
  <c r="T735" i="4"/>
  <c r="T736" i="4"/>
  <c r="T737" i="4"/>
  <c r="T738" i="4"/>
  <c r="T739" i="4"/>
  <c r="T740" i="4"/>
  <c r="T741" i="4"/>
  <c r="T742" i="4"/>
  <c r="T743" i="4"/>
  <c r="T744" i="4"/>
  <c r="T745" i="4"/>
  <c r="T746" i="4"/>
  <c r="T747" i="4"/>
  <c r="T748" i="4"/>
  <c r="T749" i="4"/>
  <c r="T750" i="4"/>
  <c r="T751" i="4"/>
  <c r="T752" i="4"/>
  <c r="T753" i="4"/>
  <c r="T754" i="4"/>
  <c r="T755" i="4"/>
  <c r="T756" i="4"/>
  <c r="T757" i="4"/>
  <c r="T758" i="4"/>
  <c r="T759" i="4"/>
  <c r="T760" i="4"/>
  <c r="T761" i="4"/>
  <c r="T762" i="4"/>
  <c r="T763" i="4"/>
  <c r="T764" i="4"/>
  <c r="T765" i="4"/>
  <c r="T766" i="4"/>
  <c r="T767" i="4"/>
  <c r="T768" i="4"/>
  <c r="T769" i="4"/>
  <c r="T770" i="4"/>
  <c r="T771" i="4"/>
  <c r="T772" i="4"/>
  <c r="T773" i="4"/>
  <c r="T774" i="4"/>
  <c r="T775" i="4"/>
  <c r="T776" i="4"/>
  <c r="T777" i="4"/>
  <c r="T778" i="4"/>
  <c r="T779" i="4"/>
  <c r="T780" i="4"/>
  <c r="T781" i="4"/>
  <c r="T782" i="4"/>
  <c r="T783" i="4"/>
  <c r="T784" i="4"/>
  <c r="T785" i="4"/>
  <c r="T786" i="4"/>
  <c r="T787" i="4"/>
  <c r="T788" i="4"/>
  <c r="T789" i="4"/>
  <c r="T790" i="4"/>
  <c r="T791" i="4"/>
  <c r="T792" i="4"/>
  <c r="T793" i="4"/>
  <c r="T794" i="4"/>
  <c r="T795" i="4"/>
  <c r="T796" i="4"/>
  <c r="T797" i="4"/>
  <c r="T798" i="4"/>
  <c r="T799" i="4"/>
  <c r="T800" i="4"/>
  <c r="T801" i="4"/>
  <c r="T802" i="4"/>
  <c r="T803" i="4"/>
  <c r="T804" i="4"/>
  <c r="T805" i="4"/>
  <c r="T806" i="4"/>
  <c r="T807" i="4"/>
  <c r="T808" i="4"/>
  <c r="T809" i="4"/>
  <c r="T810" i="4"/>
  <c r="T811" i="4"/>
  <c r="T812" i="4"/>
  <c r="T813" i="4"/>
  <c r="T814" i="4"/>
  <c r="T815" i="4"/>
  <c r="T816" i="4"/>
  <c r="T817" i="4"/>
  <c r="T818" i="4"/>
  <c r="T819" i="4"/>
  <c r="T820" i="4"/>
  <c r="T821" i="4"/>
  <c r="T822" i="4"/>
  <c r="T823" i="4"/>
  <c r="T824" i="4"/>
  <c r="T825" i="4"/>
  <c r="T826" i="4"/>
  <c r="T827" i="4"/>
  <c r="T828" i="4"/>
  <c r="T829" i="4"/>
  <c r="T830" i="4"/>
  <c r="T831" i="4"/>
  <c r="T832" i="4"/>
  <c r="T833" i="4"/>
  <c r="T834" i="4"/>
  <c r="T835" i="4"/>
  <c r="T836" i="4"/>
  <c r="T837" i="4"/>
  <c r="T838" i="4"/>
  <c r="T839" i="4"/>
  <c r="T840" i="4"/>
  <c r="T841" i="4"/>
  <c r="T842" i="4"/>
  <c r="T843" i="4"/>
  <c r="T844" i="4"/>
  <c r="T845" i="4"/>
  <c r="T846" i="4"/>
  <c r="T847" i="4"/>
  <c r="T848" i="4"/>
  <c r="T849" i="4"/>
  <c r="T850" i="4"/>
  <c r="T851" i="4"/>
  <c r="T852" i="4"/>
  <c r="T853" i="4"/>
  <c r="T854" i="4"/>
  <c r="T855" i="4"/>
  <c r="T856" i="4"/>
  <c r="T857" i="4"/>
  <c r="T858" i="4"/>
  <c r="T859" i="4"/>
  <c r="T860" i="4"/>
  <c r="T861" i="4"/>
  <c r="T862" i="4"/>
  <c r="T863" i="4"/>
  <c r="T864" i="4"/>
  <c r="T865" i="4"/>
  <c r="T866" i="4"/>
  <c r="T867" i="4"/>
  <c r="T868" i="4"/>
  <c r="T869" i="4"/>
  <c r="T870" i="4"/>
  <c r="T871" i="4"/>
  <c r="T872" i="4"/>
  <c r="T873" i="4"/>
  <c r="T874" i="4"/>
  <c r="T875" i="4"/>
  <c r="T876" i="4"/>
  <c r="T877" i="4"/>
  <c r="T878" i="4"/>
  <c r="T879" i="4"/>
  <c r="T880" i="4"/>
  <c r="T881" i="4"/>
  <c r="T882" i="4"/>
  <c r="T883" i="4"/>
  <c r="T884" i="4"/>
  <c r="T885" i="4"/>
  <c r="T886" i="4"/>
  <c r="T887" i="4"/>
  <c r="T888" i="4"/>
  <c r="T889" i="4"/>
  <c r="T890" i="4"/>
  <c r="T891" i="4"/>
  <c r="T892" i="4"/>
  <c r="T893" i="4"/>
  <c r="T894" i="4"/>
  <c r="T895" i="4"/>
  <c r="T896" i="4"/>
  <c r="T897" i="4"/>
  <c r="T898" i="4"/>
  <c r="T899" i="4"/>
  <c r="T900" i="4"/>
  <c r="T901" i="4"/>
  <c r="T902" i="4"/>
  <c r="T903" i="4"/>
  <c r="T904" i="4"/>
  <c r="T905" i="4"/>
  <c r="T906" i="4"/>
  <c r="T907" i="4"/>
  <c r="T908" i="4"/>
  <c r="T909" i="4"/>
  <c r="T910" i="4"/>
  <c r="T911" i="4"/>
  <c r="T912" i="4"/>
  <c r="T913" i="4"/>
  <c r="T914" i="4"/>
  <c r="T915" i="4"/>
  <c r="T916" i="4"/>
  <c r="T917" i="4"/>
  <c r="T918" i="4"/>
  <c r="T919" i="4"/>
  <c r="T920" i="4"/>
  <c r="T921" i="4"/>
  <c r="T922" i="4"/>
  <c r="T923" i="4"/>
  <c r="T924" i="4"/>
  <c r="T925" i="4"/>
  <c r="T926" i="4"/>
  <c r="T927" i="4"/>
  <c r="T928" i="4"/>
  <c r="T929" i="4"/>
  <c r="T930" i="4"/>
  <c r="T931" i="4"/>
  <c r="T932" i="4"/>
  <c r="T933" i="4"/>
  <c r="T934" i="4"/>
  <c r="T935" i="4"/>
  <c r="T936" i="4"/>
  <c r="T937" i="4"/>
  <c r="T938" i="4"/>
  <c r="T939" i="4"/>
  <c r="T940" i="4"/>
  <c r="T941" i="4"/>
  <c r="T942" i="4"/>
  <c r="T943" i="4"/>
  <c r="T944" i="4"/>
  <c r="T945" i="4"/>
  <c r="T946" i="4"/>
  <c r="T947" i="4"/>
  <c r="T948" i="4"/>
  <c r="T949" i="4"/>
  <c r="T950" i="4"/>
  <c r="T951" i="4"/>
  <c r="T952" i="4"/>
  <c r="T953" i="4"/>
  <c r="T954" i="4"/>
  <c r="T955" i="4"/>
  <c r="T956" i="4"/>
  <c r="T957" i="4"/>
  <c r="T958" i="4"/>
  <c r="T959" i="4"/>
  <c r="T960" i="4"/>
  <c r="T961" i="4"/>
  <c r="T962" i="4"/>
  <c r="T963" i="4"/>
  <c r="T964" i="4"/>
  <c r="T965" i="4"/>
  <c r="T966" i="4"/>
  <c r="T967" i="4"/>
  <c r="T968" i="4"/>
  <c r="T969" i="4"/>
  <c r="T970" i="4"/>
  <c r="T971" i="4"/>
  <c r="T972" i="4"/>
  <c r="T973" i="4"/>
  <c r="T974" i="4"/>
  <c r="T975" i="4"/>
  <c r="T976" i="4"/>
  <c r="T977" i="4"/>
  <c r="T978" i="4"/>
  <c r="T979" i="4"/>
  <c r="T980" i="4"/>
  <c r="T981" i="4"/>
  <c r="T982" i="4"/>
  <c r="T983" i="4"/>
  <c r="T984" i="4"/>
  <c r="T985" i="4"/>
  <c r="T986" i="4"/>
  <c r="T987" i="4"/>
  <c r="T988" i="4"/>
  <c r="T989" i="4"/>
  <c r="T990" i="4"/>
  <c r="T991" i="4"/>
  <c r="T992" i="4"/>
  <c r="T993" i="4"/>
  <c r="T994" i="4"/>
  <c r="T995" i="4"/>
  <c r="T996" i="4"/>
  <c r="T997" i="4"/>
  <c r="T998" i="4"/>
  <c r="T999" i="4"/>
  <c r="T1000" i="4"/>
  <c r="T1001" i="4"/>
  <c r="T1002" i="4"/>
  <c r="T1003" i="4"/>
  <c r="T1004" i="4"/>
  <c r="T1005" i="4"/>
  <c r="T1006" i="4"/>
  <c r="T1007" i="4"/>
  <c r="T1008" i="4"/>
  <c r="T1009" i="4"/>
  <c r="T1010" i="4"/>
  <c r="T1011" i="4"/>
  <c r="T1012" i="4"/>
  <c r="T1013" i="4"/>
  <c r="T1014" i="4"/>
  <c r="T1015" i="4"/>
  <c r="T1016" i="4"/>
  <c r="T1017" i="4"/>
  <c r="T1018" i="4"/>
  <c r="T1019" i="4"/>
  <c r="T1020" i="4"/>
  <c r="T1021" i="4"/>
  <c r="T1022" i="4"/>
  <c r="T1023" i="4"/>
  <c r="T1024" i="4"/>
  <c r="T1025" i="4"/>
  <c r="T1026" i="4"/>
  <c r="T1027" i="4"/>
  <c r="T1028" i="4"/>
  <c r="T1029" i="4"/>
  <c r="T1030" i="4"/>
  <c r="T1031" i="4"/>
  <c r="T1032" i="4"/>
  <c r="T1033" i="4"/>
  <c r="T1034" i="4"/>
  <c r="T1035" i="4"/>
  <c r="T1036" i="4"/>
  <c r="T1037" i="4"/>
  <c r="T1038" i="4"/>
  <c r="T1039" i="4"/>
  <c r="T1040" i="4"/>
  <c r="T1041" i="4"/>
  <c r="T1042" i="4"/>
  <c r="T1043" i="4"/>
  <c r="T1044" i="4"/>
  <c r="T1045" i="4"/>
  <c r="T1046" i="4"/>
  <c r="T1047" i="4"/>
  <c r="T1048" i="4"/>
  <c r="T1049" i="4"/>
  <c r="T1050" i="4"/>
  <c r="T1051" i="4"/>
  <c r="T1052" i="4"/>
  <c r="T1053" i="4"/>
  <c r="T1054" i="4"/>
  <c r="T1055" i="4"/>
  <c r="T1056" i="4"/>
  <c r="T1057" i="4"/>
  <c r="T1058" i="4"/>
  <c r="T1059" i="4"/>
  <c r="T1060" i="4"/>
  <c r="T1061" i="4"/>
  <c r="T1062" i="4"/>
  <c r="T1063" i="4"/>
  <c r="T1064" i="4"/>
  <c r="T1065" i="4"/>
  <c r="T1066" i="4"/>
  <c r="T1067" i="4"/>
  <c r="T1068" i="4"/>
  <c r="T1069" i="4"/>
  <c r="T1070" i="4"/>
  <c r="T1071" i="4"/>
  <c r="T1072" i="4"/>
  <c r="T1073" i="4"/>
  <c r="T1074" i="4"/>
  <c r="T1075" i="4"/>
  <c r="T1076" i="4"/>
  <c r="T1077" i="4"/>
  <c r="T1078" i="4"/>
  <c r="T1079" i="4"/>
  <c r="T1080" i="4"/>
  <c r="T1081" i="4"/>
  <c r="T1082" i="4"/>
  <c r="T1083" i="4"/>
  <c r="T1084" i="4"/>
  <c r="T1085" i="4"/>
  <c r="T1086" i="4"/>
  <c r="T1087" i="4"/>
  <c r="T1088" i="4"/>
  <c r="T1089" i="4"/>
  <c r="T1090" i="4"/>
  <c r="T1091" i="4"/>
  <c r="T1092" i="4"/>
  <c r="T1093" i="4"/>
  <c r="T1094" i="4"/>
  <c r="T1095" i="4"/>
  <c r="T1096" i="4"/>
  <c r="T1097" i="4"/>
  <c r="T1098" i="4"/>
  <c r="T1099" i="4"/>
  <c r="T1100" i="4"/>
  <c r="T1101" i="4"/>
  <c r="T1102" i="4"/>
  <c r="T1103" i="4"/>
  <c r="T1104" i="4"/>
  <c r="T1105" i="4"/>
  <c r="T1106" i="4"/>
  <c r="T1107" i="4"/>
  <c r="T1108" i="4"/>
  <c r="T1109" i="4"/>
  <c r="T1110" i="4"/>
  <c r="T1111" i="4"/>
  <c r="T1112" i="4"/>
  <c r="T1113" i="4"/>
  <c r="T1114" i="4"/>
  <c r="T1115" i="4"/>
  <c r="T1116" i="4"/>
  <c r="T1117" i="4"/>
  <c r="T1118" i="4"/>
  <c r="T1119" i="4"/>
  <c r="T1120" i="4"/>
  <c r="T1121" i="4"/>
  <c r="T1122" i="4"/>
  <c r="T1123" i="4"/>
  <c r="T1124" i="4"/>
  <c r="T1125" i="4"/>
  <c r="T1126" i="4"/>
  <c r="T1127" i="4"/>
  <c r="T1128" i="4"/>
  <c r="T1129" i="4"/>
  <c r="T1130" i="4"/>
  <c r="T1131" i="4"/>
  <c r="T1132" i="4"/>
  <c r="T1133" i="4"/>
  <c r="T1134" i="4"/>
  <c r="T1135" i="4"/>
  <c r="T1136" i="4"/>
  <c r="T1137" i="4"/>
  <c r="T1138" i="4"/>
  <c r="T1139" i="4"/>
  <c r="T1140" i="4"/>
  <c r="T1141" i="4"/>
  <c r="T1142" i="4"/>
  <c r="T1143" i="4"/>
  <c r="T1144" i="4"/>
  <c r="T1145" i="4"/>
  <c r="T1146" i="4"/>
  <c r="T1147" i="4"/>
  <c r="T1148" i="4"/>
  <c r="T1149" i="4"/>
  <c r="T1150" i="4"/>
  <c r="T1151" i="4"/>
  <c r="T1152" i="4"/>
  <c r="T1153" i="4"/>
  <c r="T1154" i="4"/>
  <c r="T1155" i="4"/>
  <c r="T1156" i="4"/>
  <c r="T1157" i="4"/>
  <c r="T1158" i="4"/>
  <c r="T1159" i="4"/>
  <c r="T1160" i="4"/>
  <c r="T1161" i="4"/>
  <c r="T1162" i="4"/>
  <c r="T1163" i="4"/>
  <c r="T1164" i="4"/>
  <c r="T1165" i="4"/>
  <c r="T1166" i="4"/>
  <c r="T1167" i="4"/>
  <c r="T1168" i="4"/>
  <c r="T1169" i="4"/>
  <c r="T1170" i="4"/>
  <c r="T1171" i="4"/>
  <c r="T1172" i="4"/>
  <c r="T1173" i="4"/>
  <c r="T1174" i="4"/>
  <c r="T1175" i="4"/>
  <c r="T1176" i="4"/>
  <c r="T1177" i="4"/>
  <c r="T1178" i="4"/>
  <c r="T1179" i="4"/>
  <c r="T1180" i="4"/>
  <c r="T1181" i="4"/>
  <c r="T1182" i="4"/>
  <c r="T1183" i="4"/>
  <c r="T1184" i="4"/>
  <c r="T1185" i="4"/>
  <c r="T1186" i="4"/>
  <c r="T1187" i="4"/>
  <c r="T1188" i="4"/>
  <c r="T1189" i="4"/>
  <c r="T1190" i="4"/>
  <c r="T1191" i="4"/>
  <c r="T1192" i="4"/>
  <c r="T1193" i="4"/>
  <c r="T1194" i="4"/>
  <c r="T1195" i="4"/>
  <c r="T1196" i="4"/>
  <c r="T1197" i="4"/>
  <c r="T1198" i="4"/>
  <c r="T1199" i="4"/>
  <c r="T1200" i="4"/>
  <c r="T1201" i="4"/>
  <c r="T1202" i="4"/>
  <c r="T1203" i="4"/>
  <c r="T1204" i="4"/>
  <c r="T1205" i="4"/>
  <c r="T1206" i="4"/>
  <c r="T1207" i="4"/>
  <c r="T1208" i="4"/>
  <c r="T1209" i="4"/>
  <c r="T1210" i="4"/>
  <c r="T1211" i="4"/>
  <c r="T1212" i="4"/>
  <c r="T1213" i="4"/>
  <c r="T1214" i="4"/>
  <c r="T1215" i="4"/>
  <c r="T1216" i="4"/>
  <c r="T1217" i="4"/>
  <c r="T1218" i="4"/>
  <c r="T1219" i="4"/>
  <c r="T1220" i="4"/>
  <c r="T1221" i="4"/>
  <c r="T1222" i="4"/>
  <c r="T1223" i="4"/>
  <c r="T1224" i="4"/>
  <c r="T1225" i="4"/>
  <c r="T1226" i="4"/>
  <c r="T1227" i="4"/>
  <c r="T1228" i="4"/>
  <c r="T1229" i="4"/>
  <c r="T1230" i="4"/>
  <c r="T1231" i="4"/>
  <c r="T1232" i="4"/>
  <c r="T1233" i="4"/>
  <c r="T1234" i="4"/>
  <c r="T1235" i="4"/>
  <c r="T1236" i="4"/>
  <c r="T1237" i="4"/>
  <c r="T1238" i="4"/>
  <c r="T1239" i="4"/>
  <c r="T1240" i="4"/>
  <c r="T1241" i="4"/>
  <c r="T1242" i="4"/>
  <c r="T1243" i="4"/>
  <c r="T1244" i="4"/>
  <c r="T1245" i="4"/>
  <c r="T1246" i="4"/>
  <c r="T1247" i="4"/>
  <c r="T1248" i="4"/>
  <c r="T1249" i="4"/>
  <c r="T1250" i="4"/>
  <c r="T1251" i="4"/>
  <c r="T1252" i="4"/>
  <c r="T1253" i="4"/>
  <c r="T1254" i="4"/>
  <c r="T1255" i="4"/>
  <c r="T1256" i="4"/>
  <c r="T1257" i="4"/>
  <c r="T1258" i="4"/>
  <c r="T1259" i="4"/>
  <c r="T1260" i="4"/>
  <c r="T1261" i="4"/>
  <c r="T1262" i="4"/>
  <c r="T1263" i="4"/>
  <c r="T1264" i="4"/>
  <c r="T1265" i="4"/>
  <c r="T1266" i="4"/>
  <c r="T1267" i="4"/>
  <c r="T1268" i="4"/>
  <c r="T1269" i="4"/>
  <c r="T1270" i="4"/>
  <c r="T1271" i="4"/>
  <c r="T1272" i="4"/>
  <c r="T1273" i="4"/>
  <c r="T1274" i="4"/>
  <c r="T1275" i="4"/>
  <c r="T1276" i="4"/>
  <c r="T1277" i="4"/>
  <c r="T1278" i="4"/>
  <c r="T1279" i="4"/>
  <c r="T1280" i="4"/>
  <c r="T1281" i="4"/>
  <c r="T1282" i="4"/>
  <c r="T1283" i="4"/>
  <c r="T1284" i="4"/>
  <c r="T1285" i="4"/>
  <c r="T1286" i="4"/>
  <c r="T1287" i="4"/>
  <c r="T1288" i="4"/>
  <c r="T1289" i="4"/>
  <c r="T1290" i="4"/>
  <c r="T1291" i="4"/>
  <c r="T1292" i="4"/>
  <c r="T1293" i="4"/>
  <c r="T1294" i="4"/>
  <c r="T1295" i="4"/>
  <c r="T1296" i="4"/>
  <c r="T1297" i="4"/>
  <c r="T1298" i="4"/>
  <c r="T1299" i="4"/>
  <c r="T1300" i="4"/>
  <c r="T1301" i="4"/>
  <c r="T1302" i="4"/>
  <c r="T1303" i="4"/>
  <c r="T1304" i="4"/>
  <c r="T1305" i="4"/>
  <c r="T1306" i="4"/>
  <c r="T1307" i="4"/>
  <c r="T1308" i="4"/>
  <c r="T1309" i="4"/>
  <c r="T1310" i="4"/>
  <c r="T1311" i="4"/>
  <c r="T1312" i="4"/>
  <c r="T1313" i="4"/>
  <c r="T1314" i="4"/>
  <c r="T1315" i="4"/>
  <c r="T1316" i="4"/>
  <c r="T1317" i="4"/>
  <c r="T1318" i="4"/>
  <c r="T1319" i="4"/>
  <c r="T1320" i="4"/>
  <c r="T1321" i="4"/>
  <c r="T1322" i="4"/>
  <c r="T1323" i="4"/>
  <c r="T1324" i="4"/>
  <c r="T1325" i="4"/>
  <c r="T1326" i="4"/>
  <c r="T1327" i="4"/>
  <c r="T1328" i="4"/>
  <c r="T1329" i="4"/>
  <c r="T1330" i="4"/>
  <c r="T1331" i="4"/>
  <c r="T1332" i="4"/>
  <c r="T1333" i="4"/>
  <c r="T1334" i="4"/>
  <c r="T1335" i="4"/>
  <c r="T1336" i="4"/>
  <c r="T1337" i="4"/>
  <c r="T1338" i="4"/>
  <c r="T1339" i="4"/>
  <c r="T1340" i="4"/>
  <c r="T1341" i="4"/>
  <c r="T1342" i="4"/>
  <c r="T1343" i="4"/>
  <c r="T1344" i="4"/>
  <c r="T1345" i="4"/>
  <c r="T1346" i="4"/>
  <c r="T1347" i="4"/>
  <c r="T1348" i="4"/>
  <c r="T1349" i="4"/>
  <c r="T1350" i="4"/>
  <c r="T1351" i="4"/>
  <c r="T1352" i="4"/>
  <c r="T1353" i="4"/>
  <c r="T1354" i="4"/>
  <c r="T1355" i="4"/>
  <c r="T1356" i="4"/>
  <c r="T1357" i="4"/>
  <c r="T1358" i="4"/>
  <c r="T1359" i="4"/>
  <c r="T1360" i="4"/>
  <c r="T1361" i="4"/>
  <c r="T1362" i="4"/>
  <c r="T1363" i="4"/>
  <c r="T1364" i="4"/>
  <c r="T1365" i="4"/>
  <c r="T1366" i="4"/>
  <c r="T1367" i="4"/>
  <c r="T1368" i="4"/>
  <c r="T1369" i="4"/>
  <c r="T1370" i="4"/>
  <c r="T1371" i="4"/>
  <c r="T1372" i="4"/>
  <c r="T1373" i="4"/>
  <c r="T1374" i="4"/>
  <c r="T1375" i="4"/>
  <c r="T1376" i="4"/>
  <c r="T1377" i="4"/>
  <c r="T1378" i="4"/>
  <c r="T1379" i="4"/>
  <c r="T1380" i="4"/>
  <c r="T1381" i="4"/>
  <c r="T1382" i="4"/>
  <c r="T1383" i="4"/>
  <c r="T1384" i="4"/>
  <c r="T1385" i="4"/>
  <c r="T1386" i="4"/>
  <c r="T1387" i="4"/>
  <c r="T1388" i="4"/>
  <c r="T1389" i="4"/>
  <c r="T1390" i="4"/>
  <c r="T1391" i="4"/>
  <c r="T1392" i="4"/>
  <c r="T1393" i="4"/>
  <c r="T1394" i="4"/>
  <c r="T1395" i="4"/>
  <c r="T1396" i="4"/>
  <c r="T1397" i="4"/>
  <c r="T1398" i="4"/>
  <c r="T1399" i="4"/>
  <c r="T1400" i="4"/>
  <c r="T1401" i="4"/>
  <c r="T1402" i="4"/>
  <c r="T1403" i="4"/>
  <c r="T1404" i="4"/>
  <c r="T1405" i="4"/>
  <c r="T1406" i="4"/>
  <c r="T1407" i="4"/>
  <c r="T1408" i="4"/>
  <c r="T1409" i="4"/>
  <c r="T1410" i="4"/>
  <c r="T1411" i="4"/>
  <c r="T1412" i="4"/>
  <c r="T1413" i="4"/>
  <c r="T1414" i="4"/>
  <c r="T1415" i="4"/>
  <c r="T1416" i="4"/>
  <c r="T1417" i="4"/>
  <c r="T1418" i="4"/>
  <c r="T1419" i="4"/>
  <c r="T1420" i="4"/>
  <c r="T1421" i="4"/>
  <c r="T1422" i="4"/>
  <c r="T1423" i="4"/>
  <c r="T1424" i="4"/>
  <c r="T1425" i="4"/>
  <c r="T1426" i="4"/>
  <c r="T1427" i="4"/>
  <c r="T1428" i="4"/>
  <c r="T1429" i="4"/>
  <c r="T1430" i="4"/>
  <c r="T1431" i="4"/>
  <c r="T1432" i="4"/>
  <c r="T1433" i="4"/>
  <c r="T1434" i="4"/>
  <c r="T1435" i="4"/>
  <c r="T1436" i="4"/>
  <c r="T1437" i="4"/>
  <c r="T1438" i="4"/>
  <c r="T1439" i="4"/>
  <c r="T1440" i="4"/>
  <c r="T1441" i="4"/>
  <c r="T1442" i="4"/>
  <c r="T1443" i="4"/>
  <c r="T1444" i="4"/>
  <c r="T1445" i="4"/>
  <c r="T1446" i="4"/>
  <c r="T1447" i="4"/>
  <c r="T1448" i="4"/>
  <c r="T1449" i="4"/>
  <c r="T1450" i="4"/>
  <c r="T1451" i="4"/>
  <c r="T1452" i="4"/>
  <c r="T1453" i="4"/>
  <c r="T1454" i="4"/>
  <c r="T1455" i="4"/>
  <c r="T1456" i="4"/>
  <c r="T1457" i="4"/>
  <c r="T1458" i="4"/>
  <c r="T1459" i="4"/>
  <c r="T1460" i="4"/>
  <c r="T1461" i="4"/>
  <c r="T1462" i="4"/>
  <c r="T1463" i="4"/>
  <c r="T1464" i="4"/>
  <c r="T1465" i="4"/>
  <c r="T1466" i="4"/>
  <c r="T1467" i="4"/>
  <c r="T1468" i="4"/>
  <c r="T1469" i="4"/>
  <c r="T1470" i="4"/>
  <c r="T1471" i="4"/>
  <c r="T1472" i="4"/>
  <c r="T1473" i="4"/>
  <c r="T1474" i="4"/>
  <c r="T1475" i="4"/>
  <c r="T1476" i="4"/>
  <c r="T1477" i="4"/>
  <c r="T1478" i="4"/>
  <c r="T1479" i="4"/>
  <c r="T1480" i="4"/>
  <c r="T1481" i="4"/>
  <c r="T1482" i="4"/>
  <c r="T1483" i="4"/>
  <c r="T1484" i="4"/>
  <c r="T1485" i="4"/>
  <c r="T1486" i="4"/>
  <c r="T1487" i="4"/>
  <c r="T1488" i="4"/>
  <c r="T1489" i="4"/>
  <c r="T1490" i="4"/>
  <c r="T1491" i="4"/>
  <c r="T1492" i="4"/>
  <c r="T1493" i="4"/>
  <c r="T1494" i="4"/>
  <c r="T1495" i="4"/>
  <c r="T1496" i="4"/>
  <c r="T1497" i="4"/>
  <c r="T1498" i="4"/>
  <c r="T1499" i="4"/>
  <c r="T1500" i="4"/>
  <c r="T1501" i="4"/>
  <c r="T1502" i="4"/>
  <c r="T1503" i="4"/>
  <c r="T1504" i="4"/>
  <c r="T1505" i="4"/>
  <c r="T1506" i="4"/>
  <c r="T1507" i="4"/>
  <c r="T1508" i="4"/>
  <c r="T1509" i="4"/>
  <c r="T1510" i="4"/>
  <c r="T1511" i="4"/>
  <c r="T1512" i="4"/>
  <c r="T1513" i="4"/>
  <c r="T1514" i="4"/>
  <c r="T1515" i="4"/>
  <c r="T1516" i="4"/>
  <c r="T1517" i="4"/>
  <c r="T1518" i="4"/>
  <c r="T1519" i="4"/>
  <c r="T1520" i="4"/>
  <c r="T1521" i="4"/>
  <c r="T1522" i="4"/>
  <c r="T1523" i="4"/>
  <c r="T1524" i="4"/>
  <c r="T1525" i="4"/>
  <c r="T1526" i="4"/>
  <c r="T1527" i="4"/>
  <c r="T1528" i="4"/>
  <c r="T1529" i="4"/>
  <c r="T1530" i="4"/>
  <c r="T1531" i="4"/>
  <c r="T1532" i="4"/>
  <c r="T1533" i="4"/>
  <c r="T1534" i="4"/>
  <c r="T1535" i="4"/>
  <c r="T1536" i="4"/>
  <c r="T1537" i="4"/>
  <c r="T1538" i="4"/>
  <c r="T1539" i="4"/>
  <c r="T1540" i="4"/>
  <c r="T1541" i="4"/>
  <c r="T1542" i="4"/>
  <c r="T1543" i="4"/>
  <c r="T1544" i="4"/>
  <c r="T1545" i="4"/>
  <c r="T1546" i="4"/>
  <c r="T1547" i="4"/>
  <c r="T1548" i="4"/>
  <c r="T1549" i="4"/>
  <c r="T1550" i="4"/>
  <c r="T1551" i="4"/>
  <c r="T1552" i="4"/>
  <c r="T1553" i="4"/>
  <c r="T1554" i="4"/>
  <c r="T1555" i="4"/>
  <c r="T1556" i="4"/>
  <c r="T1557" i="4"/>
  <c r="T1558" i="4"/>
  <c r="T1559" i="4"/>
  <c r="T1560" i="4"/>
  <c r="T1561" i="4"/>
  <c r="T1562" i="4"/>
  <c r="T1563" i="4"/>
  <c r="T1564" i="4"/>
  <c r="T1565" i="4"/>
  <c r="T1566" i="4"/>
  <c r="T1567" i="4"/>
  <c r="T1568" i="4"/>
  <c r="T1569" i="4"/>
  <c r="T1570" i="4"/>
  <c r="T1571" i="4"/>
  <c r="T1572" i="4"/>
  <c r="T1573" i="4"/>
  <c r="T1574" i="4"/>
  <c r="T1575" i="4"/>
  <c r="T1576" i="4"/>
  <c r="T1577" i="4"/>
  <c r="T1578" i="4"/>
  <c r="T1579" i="4"/>
  <c r="T1580" i="4"/>
  <c r="T1581" i="4"/>
  <c r="T1582" i="4"/>
  <c r="T1583" i="4"/>
  <c r="T1584" i="4"/>
  <c r="T1585" i="4"/>
  <c r="T1586" i="4"/>
  <c r="T1587" i="4"/>
  <c r="T1588" i="4"/>
  <c r="T1589" i="4"/>
  <c r="T1590" i="4"/>
  <c r="T1591" i="4"/>
  <c r="T1592" i="4"/>
  <c r="T1593" i="4"/>
  <c r="T1594" i="4"/>
  <c r="T1595" i="4"/>
  <c r="T1596" i="4"/>
  <c r="T1597" i="4"/>
  <c r="T1598" i="4"/>
  <c r="T1599" i="4"/>
  <c r="T1600" i="4"/>
  <c r="T1601" i="4"/>
  <c r="T1602" i="4"/>
  <c r="T1603" i="4"/>
  <c r="T1604" i="4"/>
  <c r="T1605" i="4"/>
  <c r="T1606" i="4"/>
  <c r="T1607" i="4"/>
  <c r="T1608" i="4"/>
  <c r="T1609" i="4"/>
  <c r="T1610" i="4"/>
  <c r="T1611" i="4"/>
  <c r="T1612" i="4"/>
  <c r="T1613" i="4"/>
  <c r="T1614" i="4"/>
  <c r="T1615" i="4"/>
  <c r="T1616" i="4"/>
  <c r="T1617" i="4"/>
  <c r="T1618" i="4"/>
  <c r="T1619" i="4"/>
  <c r="T1620" i="4"/>
  <c r="T1621" i="4"/>
  <c r="T1622" i="4"/>
  <c r="T1623" i="4"/>
  <c r="T1624" i="4"/>
  <c r="T1625" i="4"/>
  <c r="T1626" i="4"/>
  <c r="T1627" i="4"/>
  <c r="T1628" i="4"/>
  <c r="T1629" i="4"/>
  <c r="T1630" i="4"/>
  <c r="T1631" i="4"/>
  <c r="T1632" i="4"/>
  <c r="T1633" i="4"/>
  <c r="T1634" i="4"/>
  <c r="T1635" i="4"/>
  <c r="T1636" i="4"/>
  <c r="T1637" i="4"/>
  <c r="T1638" i="4"/>
  <c r="T1639" i="4"/>
  <c r="T1640" i="4"/>
  <c r="T1641" i="4"/>
  <c r="T1642" i="4"/>
  <c r="T1643" i="4"/>
  <c r="T1644" i="4"/>
  <c r="T1645" i="4"/>
  <c r="T1646" i="4"/>
  <c r="T1647" i="4"/>
  <c r="T1648" i="4"/>
  <c r="T1649" i="4"/>
  <c r="T1650" i="4"/>
  <c r="T1651" i="4"/>
  <c r="T1652" i="4"/>
  <c r="T1653" i="4"/>
  <c r="T1654" i="4"/>
  <c r="T1655" i="4"/>
  <c r="T1656" i="4"/>
  <c r="T1657" i="4"/>
  <c r="T1658" i="4"/>
  <c r="T1659" i="4"/>
  <c r="T1660" i="4"/>
  <c r="T1661" i="4"/>
  <c r="T1662" i="4"/>
  <c r="T1663" i="4"/>
  <c r="T1664" i="4"/>
  <c r="T1665" i="4"/>
  <c r="T1666" i="4"/>
  <c r="T1667" i="4"/>
  <c r="T1668" i="4"/>
  <c r="T1669" i="4"/>
  <c r="T1670" i="4"/>
  <c r="T1671" i="4"/>
  <c r="T1672" i="4"/>
  <c r="T1673" i="4"/>
  <c r="T1674" i="4"/>
  <c r="T1675" i="4"/>
  <c r="T1676" i="4"/>
  <c r="T1677" i="4"/>
  <c r="T1678" i="4"/>
  <c r="T1679" i="4"/>
  <c r="T1680" i="4"/>
  <c r="T1681" i="4"/>
  <c r="T1682" i="4"/>
  <c r="T1683" i="4"/>
  <c r="T1684" i="4"/>
  <c r="T1685" i="4"/>
  <c r="T1686" i="4"/>
  <c r="T1687" i="4"/>
  <c r="T1688" i="4"/>
  <c r="T1689" i="4"/>
  <c r="T1690" i="4"/>
  <c r="T1691" i="4"/>
  <c r="T1692" i="4"/>
  <c r="T1693" i="4"/>
  <c r="T1694" i="4"/>
  <c r="T1695" i="4"/>
  <c r="T1696" i="4"/>
  <c r="T1697" i="4"/>
  <c r="T1698" i="4"/>
  <c r="T1699" i="4"/>
  <c r="T1700" i="4"/>
  <c r="T1701" i="4"/>
  <c r="T1702" i="4"/>
  <c r="T1703" i="4"/>
  <c r="T1704" i="4"/>
  <c r="T1705" i="4"/>
  <c r="T1706" i="4"/>
  <c r="T1707" i="4"/>
  <c r="T1708" i="4"/>
  <c r="T1709" i="4"/>
  <c r="T1710" i="4"/>
  <c r="T1711" i="4"/>
  <c r="T1712" i="4"/>
  <c r="T1713" i="4"/>
  <c r="T1714" i="4"/>
  <c r="T1715" i="4"/>
  <c r="T1716" i="4"/>
  <c r="T1717" i="4"/>
  <c r="T1718" i="4"/>
  <c r="T1719" i="4"/>
  <c r="T1720" i="4"/>
  <c r="T1721" i="4"/>
  <c r="T1722" i="4"/>
  <c r="T1723" i="4"/>
  <c r="T1724" i="4"/>
  <c r="T1725" i="4"/>
  <c r="T1726" i="4"/>
  <c r="T1727" i="4"/>
  <c r="T1728" i="4"/>
  <c r="T1729" i="4"/>
  <c r="T1730" i="4"/>
  <c r="T1731" i="4"/>
  <c r="T1732" i="4"/>
  <c r="T1733" i="4"/>
  <c r="T1734" i="4"/>
  <c r="T1735" i="4"/>
  <c r="T1736" i="4"/>
  <c r="T1737" i="4"/>
  <c r="T1738" i="4"/>
  <c r="T1739" i="4"/>
  <c r="T1740" i="4"/>
  <c r="T1741" i="4"/>
  <c r="T1742" i="4"/>
  <c r="T1743" i="4"/>
  <c r="T1744" i="4"/>
  <c r="T1745" i="4"/>
  <c r="T1746" i="4"/>
  <c r="T1747" i="4"/>
  <c r="T1748" i="4"/>
  <c r="T1749" i="4"/>
  <c r="T1750" i="4"/>
  <c r="T1751" i="4"/>
  <c r="T1752" i="4"/>
  <c r="T1753" i="4"/>
  <c r="T1754" i="4"/>
  <c r="T1755" i="4"/>
  <c r="T1756" i="4"/>
  <c r="T1757" i="4"/>
  <c r="T1758" i="4"/>
  <c r="T1759" i="4"/>
  <c r="T1760" i="4"/>
  <c r="T1761" i="4"/>
  <c r="T1762" i="4"/>
  <c r="T1763" i="4"/>
  <c r="T1764" i="4"/>
  <c r="T1765" i="4"/>
  <c r="T1766" i="4"/>
  <c r="T1767" i="4"/>
  <c r="T1768" i="4"/>
  <c r="T1769" i="4"/>
  <c r="T1770" i="4"/>
  <c r="T1771" i="4"/>
  <c r="T1772" i="4"/>
  <c r="T1773" i="4"/>
  <c r="T1774" i="4"/>
  <c r="T1775" i="4"/>
  <c r="T1776" i="4"/>
  <c r="T1777" i="4"/>
  <c r="T1778" i="4"/>
  <c r="T1779" i="4"/>
  <c r="T1780" i="4"/>
  <c r="T1781" i="4"/>
  <c r="T1782" i="4"/>
  <c r="T1783" i="4"/>
  <c r="T1784" i="4"/>
  <c r="T1785" i="4"/>
  <c r="T1786" i="4"/>
  <c r="T1787" i="4"/>
  <c r="T1788" i="4"/>
  <c r="T1789" i="4"/>
  <c r="T1790" i="4"/>
  <c r="T1791" i="4"/>
  <c r="T1792" i="4"/>
  <c r="T1793" i="4"/>
  <c r="T1794" i="4"/>
  <c r="T1795" i="4"/>
  <c r="T1796" i="4"/>
  <c r="T1797" i="4"/>
  <c r="T1798" i="4"/>
  <c r="T1799" i="4"/>
  <c r="T1800" i="4"/>
  <c r="T1801" i="4"/>
  <c r="T1802" i="4"/>
  <c r="T1803" i="4"/>
  <c r="T1804" i="4"/>
  <c r="T1805" i="4"/>
  <c r="T1806" i="4"/>
  <c r="T1807" i="4"/>
  <c r="T1808" i="4"/>
  <c r="T1809" i="4"/>
  <c r="T1810" i="4"/>
  <c r="T1811" i="4"/>
  <c r="T1812" i="4"/>
  <c r="T1813" i="4"/>
  <c r="T1814" i="4"/>
  <c r="T1815" i="4"/>
  <c r="T1816" i="4"/>
  <c r="T1817" i="4"/>
  <c r="T1818" i="4"/>
  <c r="T1819" i="4"/>
  <c r="T1820" i="4"/>
  <c r="T1821" i="4"/>
  <c r="T1822" i="4"/>
  <c r="T1823" i="4"/>
  <c r="T1824" i="4"/>
  <c r="T1825" i="4"/>
  <c r="T1826" i="4"/>
  <c r="T1827" i="4"/>
  <c r="T1828" i="4"/>
  <c r="T1829" i="4"/>
  <c r="T1830" i="4"/>
  <c r="T1831" i="4"/>
  <c r="T1832" i="4"/>
  <c r="T1833" i="4"/>
  <c r="T1834" i="4"/>
  <c r="T1835" i="4"/>
  <c r="T1836" i="4"/>
  <c r="T1837" i="4"/>
  <c r="T1838" i="4"/>
  <c r="T1839" i="4"/>
  <c r="T1840" i="4"/>
  <c r="T1841" i="4"/>
  <c r="T1842" i="4"/>
  <c r="T1843" i="4"/>
  <c r="T1844" i="4"/>
  <c r="T1845" i="4"/>
  <c r="T1846" i="4"/>
  <c r="T1847" i="4"/>
  <c r="T1848" i="4"/>
  <c r="T1849" i="4"/>
  <c r="T1850" i="4"/>
  <c r="T1851" i="4"/>
  <c r="T1852" i="4"/>
  <c r="T1853" i="4"/>
  <c r="T1854" i="4"/>
  <c r="T1855" i="4"/>
  <c r="T1856" i="4"/>
  <c r="T1857" i="4"/>
  <c r="T1858" i="4"/>
  <c r="T1859" i="4"/>
  <c r="T1860" i="4"/>
  <c r="T1861" i="4"/>
  <c r="T1862" i="4"/>
  <c r="T1863" i="4"/>
  <c r="T1864" i="4"/>
  <c r="T1865" i="4"/>
  <c r="T1866" i="4"/>
  <c r="T1867" i="4"/>
  <c r="T1868" i="4"/>
  <c r="T1869" i="4"/>
  <c r="T1870" i="4"/>
  <c r="T1871" i="4"/>
  <c r="T1872" i="4"/>
  <c r="T1873" i="4"/>
  <c r="T1874" i="4"/>
  <c r="T1875" i="4"/>
  <c r="T1876" i="4"/>
  <c r="T1877" i="4"/>
  <c r="T1878" i="4"/>
  <c r="T1879" i="4"/>
  <c r="T1880" i="4"/>
  <c r="T1881" i="4"/>
  <c r="T1882" i="4"/>
  <c r="T1883" i="4"/>
  <c r="T1884" i="4"/>
  <c r="T1885" i="4"/>
  <c r="T1886" i="4"/>
  <c r="T1887" i="4"/>
  <c r="T1888" i="4"/>
  <c r="T1889" i="4"/>
  <c r="T1890" i="4"/>
  <c r="T1891" i="4"/>
  <c r="T1892" i="4"/>
  <c r="T1893" i="4"/>
  <c r="T1894" i="4"/>
  <c r="T1895" i="4"/>
  <c r="T1896" i="4"/>
  <c r="T1897" i="4"/>
  <c r="T1898" i="4"/>
  <c r="T1899" i="4"/>
  <c r="T1900" i="4"/>
  <c r="T1901" i="4"/>
  <c r="T1902" i="4"/>
  <c r="T1903" i="4"/>
  <c r="T1904" i="4"/>
  <c r="T1905" i="4"/>
  <c r="T1906" i="4"/>
  <c r="T1907" i="4"/>
  <c r="T1908" i="4"/>
  <c r="T1909" i="4"/>
  <c r="T1910" i="4"/>
  <c r="T1911" i="4"/>
  <c r="T1912" i="4"/>
  <c r="T1913" i="4"/>
  <c r="T1914" i="4"/>
  <c r="T1915" i="4"/>
  <c r="T1916" i="4"/>
  <c r="T1917" i="4"/>
  <c r="T1918" i="4"/>
  <c r="T1919" i="4"/>
  <c r="T1920" i="4"/>
  <c r="T1921" i="4"/>
  <c r="T1922" i="4"/>
  <c r="T1923" i="4"/>
  <c r="T1924" i="4"/>
  <c r="T1925" i="4"/>
  <c r="T1926" i="4"/>
  <c r="T1927" i="4"/>
  <c r="T1928" i="4"/>
  <c r="T1929" i="4"/>
  <c r="T1930" i="4"/>
  <c r="T1931" i="4"/>
  <c r="T1932" i="4"/>
  <c r="T1933" i="4"/>
  <c r="T1934" i="4"/>
  <c r="T1935" i="4"/>
  <c r="T1936" i="4"/>
  <c r="T1937" i="4"/>
  <c r="T1938" i="4"/>
  <c r="T1939" i="4"/>
  <c r="T1940" i="4"/>
  <c r="T1941" i="4"/>
  <c r="T1942" i="4"/>
  <c r="T1943" i="4"/>
  <c r="T1944" i="4"/>
  <c r="T1945" i="4"/>
  <c r="T1946" i="4"/>
  <c r="T1947" i="4"/>
  <c r="T1948" i="4"/>
  <c r="T1949" i="4"/>
  <c r="T1950" i="4"/>
  <c r="T1951" i="4"/>
  <c r="T1952" i="4"/>
  <c r="T1953" i="4"/>
  <c r="T1954" i="4"/>
  <c r="T1955" i="4"/>
  <c r="T1956" i="4"/>
  <c r="T1957" i="4"/>
  <c r="T1958" i="4"/>
  <c r="T1959" i="4"/>
  <c r="T1960" i="4"/>
  <c r="T1961" i="4"/>
  <c r="T1962" i="4"/>
  <c r="T1963" i="4"/>
  <c r="T1964" i="4"/>
  <c r="T1965" i="4"/>
  <c r="T1966" i="4"/>
  <c r="T1967" i="4"/>
  <c r="T1968" i="4"/>
  <c r="T1969" i="4"/>
  <c r="T1970" i="4"/>
  <c r="T1971" i="4"/>
  <c r="T1972" i="4"/>
  <c r="T1973" i="4"/>
  <c r="T1974" i="4"/>
  <c r="T1975" i="4"/>
  <c r="T1976" i="4"/>
  <c r="T1977" i="4"/>
  <c r="T1978" i="4"/>
  <c r="T1979" i="4"/>
  <c r="T1980" i="4"/>
  <c r="T1981" i="4"/>
  <c r="T1982" i="4"/>
  <c r="T1983" i="4"/>
  <c r="T1984" i="4"/>
  <c r="T1985" i="4"/>
  <c r="T1986" i="4"/>
  <c r="T1987" i="4"/>
  <c r="T1988" i="4"/>
  <c r="T1989" i="4"/>
  <c r="T1990" i="4"/>
  <c r="T1991" i="4"/>
  <c r="T1992" i="4"/>
  <c r="T1993" i="4"/>
  <c r="T1994" i="4"/>
  <c r="T1995" i="4"/>
  <c r="T1996" i="4"/>
  <c r="T1997" i="4"/>
  <c r="T1998" i="4"/>
  <c r="T1999" i="4"/>
  <c r="T2000" i="4"/>
  <c r="T2001" i="4"/>
  <c r="T2002" i="4"/>
  <c r="T2003" i="4"/>
  <c r="T2004" i="4"/>
  <c r="T2005" i="4"/>
  <c r="T2006" i="4"/>
  <c r="T2007" i="4"/>
  <c r="T2008" i="4"/>
  <c r="T2009" i="4"/>
  <c r="T2010" i="4"/>
  <c r="T2011" i="4"/>
  <c r="T2012" i="4"/>
  <c r="T2013" i="4"/>
  <c r="T2014" i="4"/>
  <c r="T2015" i="4"/>
  <c r="T2016" i="4"/>
  <c r="T2017" i="4"/>
  <c r="T2018" i="4"/>
  <c r="T2019" i="4"/>
  <c r="T2020" i="4"/>
  <c r="T2021" i="4"/>
  <c r="T2022" i="4"/>
  <c r="T2023" i="4"/>
  <c r="T2024" i="4"/>
  <c r="T2025" i="4"/>
  <c r="T2026" i="4"/>
  <c r="T2027" i="4"/>
  <c r="T2028" i="4"/>
  <c r="T2029" i="4"/>
  <c r="T2030" i="4"/>
  <c r="T2031" i="4"/>
  <c r="T2032" i="4"/>
  <c r="T2033" i="4"/>
  <c r="T2034" i="4"/>
  <c r="T2035" i="4"/>
  <c r="T2036" i="4"/>
  <c r="T2037" i="4"/>
  <c r="T2038" i="4"/>
  <c r="T2039" i="4"/>
  <c r="T2040" i="4"/>
  <c r="T2041" i="4"/>
  <c r="T2042" i="4"/>
  <c r="T2043" i="4"/>
  <c r="T2044" i="4"/>
  <c r="T2045" i="4"/>
  <c r="T2046" i="4"/>
  <c r="T2047" i="4"/>
  <c r="T2048" i="4"/>
  <c r="T2049" i="4"/>
  <c r="T2050" i="4"/>
  <c r="T2051" i="4"/>
  <c r="T2052" i="4"/>
  <c r="T2053" i="4"/>
  <c r="T2054" i="4"/>
  <c r="T2055" i="4"/>
  <c r="T2056" i="4"/>
  <c r="T2057" i="4"/>
  <c r="T2058" i="4"/>
  <c r="T2059" i="4"/>
  <c r="T2060" i="4"/>
  <c r="T2061" i="4"/>
  <c r="T2062" i="4"/>
  <c r="T2063" i="4"/>
  <c r="T2064" i="4"/>
  <c r="T2065" i="4"/>
  <c r="T2066" i="4"/>
  <c r="T2067" i="4"/>
  <c r="T2068" i="4"/>
  <c r="T2069" i="4"/>
  <c r="T2070" i="4"/>
  <c r="T2071" i="4"/>
  <c r="T2072" i="4"/>
  <c r="T2073" i="4"/>
  <c r="T2074" i="4"/>
  <c r="T2075" i="4"/>
  <c r="T2076" i="4"/>
  <c r="T2077" i="4"/>
  <c r="T2078" i="4"/>
  <c r="T2079" i="4"/>
  <c r="T2080" i="4"/>
  <c r="T2081" i="4"/>
  <c r="T2082" i="4"/>
  <c r="T2083" i="4"/>
  <c r="T2084" i="4"/>
  <c r="T2085" i="4"/>
  <c r="T2086" i="4"/>
  <c r="T2087" i="4"/>
  <c r="T2088" i="4"/>
  <c r="T2089" i="4"/>
  <c r="T2090" i="4"/>
  <c r="T2091" i="4"/>
  <c r="T2092" i="4"/>
  <c r="T2093" i="4"/>
  <c r="T2094" i="4"/>
  <c r="T2095" i="4"/>
  <c r="T2096" i="4"/>
  <c r="T2097" i="4"/>
  <c r="T2098" i="4"/>
  <c r="T2099" i="4"/>
  <c r="T2100" i="4"/>
  <c r="T2101" i="4"/>
  <c r="T2102" i="4"/>
  <c r="T2103" i="4"/>
  <c r="T2104" i="4"/>
  <c r="T2105" i="4"/>
  <c r="T2106" i="4"/>
  <c r="T2107" i="4"/>
  <c r="T2108" i="4"/>
  <c r="T2109" i="4"/>
  <c r="T2110" i="4"/>
  <c r="T2111" i="4"/>
  <c r="T2112" i="4"/>
  <c r="T2113" i="4"/>
  <c r="T2114" i="4"/>
  <c r="T2115" i="4"/>
  <c r="T2116" i="4"/>
  <c r="T2117" i="4"/>
  <c r="T2118" i="4"/>
  <c r="T2119" i="4"/>
  <c r="T2120" i="4"/>
  <c r="T2121" i="4"/>
  <c r="T2122" i="4"/>
  <c r="T2123" i="4"/>
  <c r="T2124" i="4"/>
  <c r="T2125" i="4"/>
  <c r="T2126" i="4"/>
  <c r="T2127" i="4"/>
  <c r="T2128" i="4"/>
  <c r="T2129" i="4"/>
  <c r="T2130" i="4"/>
  <c r="T2131" i="4"/>
  <c r="T2132" i="4"/>
  <c r="T2133" i="4"/>
  <c r="T2134" i="4"/>
  <c r="T2135" i="4"/>
  <c r="T2136" i="4"/>
  <c r="T2137" i="4"/>
  <c r="T2138" i="4"/>
  <c r="T2139" i="4"/>
  <c r="T2140" i="4"/>
  <c r="T2141" i="4"/>
  <c r="T2142" i="4"/>
  <c r="T2143" i="4"/>
  <c r="T2144" i="4"/>
  <c r="T2145" i="4"/>
  <c r="T2146" i="4"/>
  <c r="T2147" i="4"/>
  <c r="T2148" i="4"/>
  <c r="T2149" i="4"/>
  <c r="T2150" i="4"/>
  <c r="T2151" i="4"/>
  <c r="T2152" i="4"/>
  <c r="T2153" i="4"/>
  <c r="T2154" i="4"/>
  <c r="T2155" i="4"/>
  <c r="T2156" i="4"/>
  <c r="T2157" i="4"/>
  <c r="T2158" i="4"/>
  <c r="T2159" i="4"/>
  <c r="T2160" i="4"/>
  <c r="T2161" i="4"/>
  <c r="T2162" i="4"/>
  <c r="T2163" i="4"/>
  <c r="T2164" i="4"/>
  <c r="T2165" i="4"/>
  <c r="T2166" i="4"/>
  <c r="T2167" i="4"/>
  <c r="T2168" i="4"/>
  <c r="T2169" i="4"/>
  <c r="T2170" i="4"/>
  <c r="T2171" i="4"/>
  <c r="T2172" i="4"/>
  <c r="T2173" i="4"/>
  <c r="T2174" i="4"/>
  <c r="T2175" i="4"/>
  <c r="T2176" i="4"/>
  <c r="T2177" i="4"/>
  <c r="T2178" i="4"/>
  <c r="T2179" i="4"/>
  <c r="T2180" i="4"/>
  <c r="T2181" i="4"/>
  <c r="T2182" i="4"/>
  <c r="T2183" i="4"/>
  <c r="T2184" i="4"/>
  <c r="T2185" i="4"/>
  <c r="T2186" i="4"/>
  <c r="T2187" i="4"/>
  <c r="T2188" i="4"/>
  <c r="T2189" i="4"/>
  <c r="T2190" i="4"/>
  <c r="T2191" i="4"/>
  <c r="T2192" i="4"/>
  <c r="T2193" i="4"/>
  <c r="T2194" i="4"/>
  <c r="T2195" i="4"/>
  <c r="T2196" i="4"/>
  <c r="T2197" i="4"/>
  <c r="T2198" i="4"/>
  <c r="T2199" i="4"/>
  <c r="T2200" i="4"/>
  <c r="T2201" i="4"/>
  <c r="T2202" i="4"/>
  <c r="T2203" i="4"/>
  <c r="T2204" i="4"/>
  <c r="T2205" i="4"/>
  <c r="T2206" i="4"/>
  <c r="T2207" i="4"/>
  <c r="T2208" i="4"/>
  <c r="T2209" i="4"/>
  <c r="T2210" i="4"/>
  <c r="T2211" i="4"/>
  <c r="T2212" i="4"/>
  <c r="T2213" i="4"/>
  <c r="T2214" i="4"/>
  <c r="T2215" i="4"/>
  <c r="T2216" i="4"/>
  <c r="T2217" i="4"/>
  <c r="T2218" i="4"/>
  <c r="T2219" i="4"/>
  <c r="T2220" i="4"/>
  <c r="T2221" i="4"/>
  <c r="T2222" i="4"/>
  <c r="T2223" i="4"/>
  <c r="T2224" i="4"/>
  <c r="T2225" i="4"/>
  <c r="T2226" i="4"/>
  <c r="T2227" i="4"/>
  <c r="T2228" i="4"/>
  <c r="T2229" i="4"/>
  <c r="T2230" i="4"/>
  <c r="T2231" i="4"/>
  <c r="T2232" i="4"/>
  <c r="T2233" i="4"/>
  <c r="T2234" i="4"/>
  <c r="T2235" i="4"/>
  <c r="T2236" i="4"/>
  <c r="T2237" i="4"/>
  <c r="T2238" i="4"/>
  <c r="T2239" i="4"/>
  <c r="T2240" i="4"/>
  <c r="T2241" i="4"/>
  <c r="T2242" i="4"/>
  <c r="T2243" i="4"/>
  <c r="T2244" i="4"/>
  <c r="T2245" i="4"/>
  <c r="T2246" i="4"/>
  <c r="T2247" i="4"/>
  <c r="T2248" i="4"/>
  <c r="T2249" i="4"/>
  <c r="T2250" i="4"/>
  <c r="T2251" i="4"/>
  <c r="T2252" i="4"/>
  <c r="T2253" i="4"/>
  <c r="T2254" i="4"/>
  <c r="T2255" i="4"/>
  <c r="T2256" i="4"/>
  <c r="T2257" i="4"/>
  <c r="T2258" i="4"/>
  <c r="T2259" i="4"/>
  <c r="T2260" i="4"/>
  <c r="T2261" i="4"/>
  <c r="T2262" i="4"/>
  <c r="T2263" i="4"/>
  <c r="T2264" i="4"/>
  <c r="T2265" i="4"/>
  <c r="T2266" i="4"/>
  <c r="T2267" i="4"/>
  <c r="T2268" i="4"/>
  <c r="T2269" i="4"/>
  <c r="T2270" i="4"/>
  <c r="T2271" i="4"/>
  <c r="T2272" i="4"/>
  <c r="T2273" i="4"/>
  <c r="T2274" i="4"/>
  <c r="T2275" i="4"/>
  <c r="T2276" i="4"/>
  <c r="T2277" i="4"/>
  <c r="T2278" i="4"/>
  <c r="T2279" i="4"/>
  <c r="T2280" i="4"/>
  <c r="T2281" i="4"/>
  <c r="T2282" i="4"/>
  <c r="T2283" i="4"/>
  <c r="T2284" i="4"/>
  <c r="T2285" i="4"/>
  <c r="T2286" i="4"/>
  <c r="T2287" i="4"/>
  <c r="T2288" i="4"/>
  <c r="T2289" i="4"/>
  <c r="T2290" i="4"/>
  <c r="T2291" i="4"/>
  <c r="T2292" i="4"/>
  <c r="T2293" i="4"/>
  <c r="T2294" i="4"/>
  <c r="T2295" i="4"/>
  <c r="T2296" i="4"/>
  <c r="T2297" i="4"/>
  <c r="T2298" i="4"/>
  <c r="T2299" i="4"/>
  <c r="T2300" i="4"/>
  <c r="T2301" i="4"/>
  <c r="T2302" i="4"/>
  <c r="T2303" i="4"/>
  <c r="T2304" i="4"/>
  <c r="T2305" i="4"/>
  <c r="T2306" i="4"/>
  <c r="T2307" i="4"/>
  <c r="T2308" i="4"/>
  <c r="T2309" i="4"/>
  <c r="T2310" i="4"/>
  <c r="T2311" i="4"/>
  <c r="T2312" i="4"/>
  <c r="T2313" i="4"/>
  <c r="T2314" i="4"/>
  <c r="T2315" i="4"/>
  <c r="T2316" i="4"/>
  <c r="T2317" i="4"/>
  <c r="T2318" i="4"/>
  <c r="T2319" i="4"/>
  <c r="T2320" i="4"/>
  <c r="T2321" i="4"/>
  <c r="T2322" i="4"/>
  <c r="T2323" i="4"/>
  <c r="T2324" i="4"/>
  <c r="T2325" i="4"/>
  <c r="T2326" i="4"/>
  <c r="T2327" i="4"/>
  <c r="T2328" i="4"/>
  <c r="T2329" i="4"/>
  <c r="T2330" i="4"/>
  <c r="T2331" i="4"/>
  <c r="T2332" i="4"/>
  <c r="T2333" i="4"/>
  <c r="T2334" i="4"/>
  <c r="T2335" i="4"/>
  <c r="T2336" i="4"/>
  <c r="T2337" i="4"/>
  <c r="T2338" i="4"/>
  <c r="T2339" i="4"/>
  <c r="T2340" i="4"/>
  <c r="T2341" i="4"/>
  <c r="T2342" i="4"/>
  <c r="T2343" i="4"/>
  <c r="T2344" i="4"/>
  <c r="T2345" i="4"/>
  <c r="T2346" i="4"/>
  <c r="T2347" i="4"/>
  <c r="T2348" i="4"/>
  <c r="T2349" i="4"/>
  <c r="T2350" i="4"/>
  <c r="T2351" i="4"/>
  <c r="T2352" i="4"/>
  <c r="T2353" i="4"/>
  <c r="T2354" i="4"/>
  <c r="T2355" i="4"/>
  <c r="T2356" i="4"/>
  <c r="T2357" i="4"/>
  <c r="T2358" i="4"/>
  <c r="T2359" i="4"/>
  <c r="T2360" i="4"/>
  <c r="T2361" i="4"/>
  <c r="T2362" i="4"/>
  <c r="T2363" i="4"/>
  <c r="T2364" i="4"/>
  <c r="T2365" i="4"/>
  <c r="T2366" i="4"/>
  <c r="T2367" i="4"/>
  <c r="T2368" i="4"/>
  <c r="T2369" i="4"/>
  <c r="T2370" i="4"/>
  <c r="T2371" i="4"/>
  <c r="T2372" i="4"/>
  <c r="T2373" i="4"/>
  <c r="T2374" i="4"/>
  <c r="T2375" i="4"/>
  <c r="T2376" i="4"/>
  <c r="T2377" i="4"/>
  <c r="T2378" i="4"/>
  <c r="T2379" i="4"/>
  <c r="T2380" i="4"/>
  <c r="T2381" i="4"/>
  <c r="T2382" i="4"/>
  <c r="T2383" i="4"/>
  <c r="T2384" i="4"/>
  <c r="T2385" i="4"/>
  <c r="T2386" i="4"/>
  <c r="T2387" i="4"/>
  <c r="T2388" i="4"/>
  <c r="T2389" i="4"/>
  <c r="T2390" i="4"/>
  <c r="T2391" i="4"/>
  <c r="T2392" i="4"/>
  <c r="T2393" i="4"/>
  <c r="T2394" i="4"/>
  <c r="T2395" i="4"/>
  <c r="T2396" i="4"/>
  <c r="T2397" i="4"/>
  <c r="T2398" i="4"/>
  <c r="T2399" i="4"/>
  <c r="T2400" i="4"/>
  <c r="T2401" i="4"/>
  <c r="T2402" i="4"/>
  <c r="T2403" i="4"/>
  <c r="T2404" i="4"/>
  <c r="T2405" i="4"/>
  <c r="T2406" i="4"/>
  <c r="T2407" i="4"/>
  <c r="T2408" i="4"/>
  <c r="T2409" i="4"/>
  <c r="T2410" i="4"/>
  <c r="T2411" i="4"/>
  <c r="T2412" i="4"/>
  <c r="T2413" i="4"/>
  <c r="T2414" i="4"/>
  <c r="T2415" i="4"/>
  <c r="T2416" i="4"/>
  <c r="T2417" i="4"/>
  <c r="T2418" i="4"/>
  <c r="T2419" i="4"/>
  <c r="T2420" i="4"/>
  <c r="T2421" i="4"/>
  <c r="T2422" i="4"/>
  <c r="T2423" i="4"/>
  <c r="T2424" i="4"/>
  <c r="T2425" i="4"/>
  <c r="T2426" i="4"/>
  <c r="T2427" i="4"/>
  <c r="T2428" i="4"/>
  <c r="T2429" i="4"/>
  <c r="T2430" i="4"/>
  <c r="T2431" i="4"/>
  <c r="T2432" i="4"/>
  <c r="T2433" i="4"/>
  <c r="T2434" i="4"/>
  <c r="T2435" i="4"/>
  <c r="T2436" i="4"/>
  <c r="T2437" i="4"/>
  <c r="T2438" i="4"/>
  <c r="T2439" i="4"/>
  <c r="T2440" i="4"/>
  <c r="T2441" i="4"/>
  <c r="T2442" i="4"/>
  <c r="T2443" i="4"/>
  <c r="T2444" i="4"/>
  <c r="T2445" i="4"/>
  <c r="T2446" i="4"/>
  <c r="T2447" i="4"/>
  <c r="T2448" i="4"/>
  <c r="T2449" i="4"/>
  <c r="T2450" i="4"/>
  <c r="T2451" i="4"/>
  <c r="T2452" i="4"/>
  <c r="T2453" i="4"/>
  <c r="T2454" i="4"/>
  <c r="T2455" i="4"/>
  <c r="T2456" i="4"/>
  <c r="T2457" i="4"/>
  <c r="T2458" i="4"/>
  <c r="T2459" i="4"/>
  <c r="T2460" i="4"/>
  <c r="T2461" i="4"/>
  <c r="T2462" i="4"/>
  <c r="T2463" i="4"/>
  <c r="T2464" i="4"/>
  <c r="T2465" i="4"/>
  <c r="T2466" i="4"/>
  <c r="T2467" i="4"/>
  <c r="T2468" i="4"/>
  <c r="T2469" i="4"/>
  <c r="T2470" i="4"/>
  <c r="T2471" i="4"/>
  <c r="T2472" i="4"/>
  <c r="T2473" i="4"/>
  <c r="T2474" i="4"/>
  <c r="T2475" i="4"/>
  <c r="T2476" i="4"/>
  <c r="T2477" i="4"/>
  <c r="T2478" i="4"/>
  <c r="T2479" i="4"/>
  <c r="T2480" i="4"/>
  <c r="T2481" i="4"/>
  <c r="T2482" i="4"/>
  <c r="T2483" i="4"/>
  <c r="T2484" i="4"/>
  <c r="T2485" i="4"/>
  <c r="T2486" i="4"/>
  <c r="T2487" i="4"/>
  <c r="T2488" i="4"/>
  <c r="T2489" i="4"/>
  <c r="T2490" i="4"/>
  <c r="T2491" i="4"/>
  <c r="T2492" i="4"/>
  <c r="T2493" i="4"/>
  <c r="T2494" i="4"/>
  <c r="T2495" i="4"/>
  <c r="T2496" i="4"/>
  <c r="T2497" i="4"/>
  <c r="T2498" i="4"/>
  <c r="T2499" i="4"/>
  <c r="T2500" i="4"/>
  <c r="T2501" i="4"/>
  <c r="T2502" i="4"/>
  <c r="T2503" i="4"/>
  <c r="T2504" i="4"/>
  <c r="T5" i="4"/>
  <c r="B2" i="4"/>
  <c r="D11" i="2"/>
  <c r="I49" i="9"/>
  <c r="I48" i="9"/>
  <c r="I47" i="9"/>
  <c r="I46" i="9"/>
  <c r="I45" i="9"/>
  <c r="I44" i="9"/>
  <c r="I43" i="9"/>
  <c r="I42" i="9"/>
  <c r="I41" i="9"/>
  <c r="I40" i="9"/>
  <c r="B12" i="9"/>
  <c r="G12" i="9" s="1"/>
  <c r="H12" i="9" s="1"/>
  <c r="D12" i="9" s="1"/>
  <c r="B14" i="9"/>
  <c r="G14" i="9"/>
  <c r="H14" i="9" s="1"/>
  <c r="D14" i="9" s="1"/>
  <c r="B10" i="9"/>
  <c r="G10" i="9" s="1"/>
  <c r="H10" i="9" s="1"/>
  <c r="D10" i="9" s="1"/>
  <c r="B13" i="9"/>
  <c r="G13" i="9" s="1"/>
  <c r="H13" i="9" s="1"/>
  <c r="D13" i="9" s="1"/>
  <c r="B11" i="9"/>
  <c r="G11" i="9"/>
  <c r="H11" i="9" s="1"/>
  <c r="D11" i="9" s="1"/>
  <c r="B9" i="9"/>
  <c r="G9" i="9" s="1"/>
  <c r="H9" i="9" s="1"/>
  <c r="D9" i="9" s="1"/>
  <c r="B8" i="9"/>
  <c r="G8" i="9"/>
  <c r="H8" i="9" s="1"/>
  <c r="D8" i="9" s="1"/>
  <c r="B29" i="9"/>
  <c r="G29" i="9"/>
  <c r="B30" i="9"/>
  <c r="G30" i="9"/>
  <c r="B31" i="9"/>
  <c r="G31" i="9"/>
  <c r="B32" i="9"/>
  <c r="G32" i="9"/>
  <c r="B33" i="9"/>
  <c r="G33" i="9"/>
  <c r="B34" i="9"/>
  <c r="G34" i="9"/>
  <c r="B35" i="9"/>
  <c r="G35" i="9"/>
  <c r="B36" i="9"/>
  <c r="G36" i="9"/>
  <c r="B37" i="9"/>
  <c r="G37" i="9"/>
  <c r="B28" i="9"/>
  <c r="G28" i="9"/>
  <c r="B19" i="9"/>
  <c r="G19" i="9"/>
  <c r="B20" i="9"/>
  <c r="G20" i="9"/>
  <c r="B21" i="9"/>
  <c r="B22" i="9"/>
  <c r="G22" i="9"/>
  <c r="B23" i="9"/>
  <c r="B24" i="9"/>
  <c r="G24" i="9"/>
  <c r="B25" i="9"/>
  <c r="B26" i="9"/>
  <c r="G26" i="9"/>
  <c r="Q2499" i="4"/>
  <c r="Q2498" i="4"/>
  <c r="Q2497" i="4"/>
  <c r="Q2496" i="4"/>
  <c r="B4" i="9"/>
  <c r="G4" i="9"/>
  <c r="H4" i="9" s="1"/>
  <c r="D4" i="9" s="1"/>
  <c r="Q2504" i="4"/>
  <c r="Q2503" i="4"/>
  <c r="Q2502" i="4"/>
  <c r="Q2501" i="4"/>
  <c r="Q2500" i="4"/>
  <c r="Q2495" i="4"/>
  <c r="Q2494" i="4"/>
  <c r="Q2493" i="4"/>
  <c r="Q2492" i="4"/>
  <c r="Q2491" i="4"/>
  <c r="Q2490" i="4"/>
  <c r="Q2489" i="4"/>
  <c r="Q2488" i="4"/>
  <c r="Q2487" i="4"/>
  <c r="Q2486" i="4"/>
  <c r="Q2485" i="4"/>
  <c r="Q2484" i="4"/>
  <c r="Q2483" i="4"/>
  <c r="Q2482" i="4"/>
  <c r="Q2481" i="4"/>
  <c r="Q2480" i="4"/>
  <c r="Q2479" i="4"/>
  <c r="Q2478" i="4"/>
  <c r="Q2477" i="4"/>
  <c r="Q2476" i="4"/>
  <c r="Q2475" i="4"/>
  <c r="Q2474" i="4"/>
  <c r="Q2473" i="4"/>
  <c r="Q2472" i="4"/>
  <c r="Q2471" i="4"/>
  <c r="Q2470" i="4"/>
  <c r="Q2469" i="4"/>
  <c r="Q2468" i="4"/>
  <c r="Q2467" i="4"/>
  <c r="Q2466" i="4"/>
  <c r="Q2465" i="4"/>
  <c r="Q2464" i="4"/>
  <c r="Q2463" i="4"/>
  <c r="Q2462" i="4"/>
  <c r="Q2461" i="4"/>
  <c r="Q2460" i="4"/>
  <c r="Q2459" i="4"/>
  <c r="Q2458" i="4"/>
  <c r="Q2457" i="4"/>
  <c r="Q2456" i="4"/>
  <c r="Q2455" i="4"/>
  <c r="Q2454" i="4"/>
  <c r="Q2453" i="4"/>
  <c r="Q2452" i="4"/>
  <c r="Q2451" i="4"/>
  <c r="Q2450" i="4"/>
  <c r="Q2449" i="4"/>
  <c r="Q2448" i="4"/>
  <c r="Q2447" i="4"/>
  <c r="Q2446" i="4"/>
  <c r="Q2445" i="4"/>
  <c r="Q2444" i="4"/>
  <c r="Q2443" i="4"/>
  <c r="Q2442" i="4"/>
  <c r="Q2441" i="4"/>
  <c r="Q2440" i="4"/>
  <c r="Q2439" i="4"/>
  <c r="Q2438" i="4"/>
  <c r="Q2437" i="4"/>
  <c r="Q2436" i="4"/>
  <c r="Q2435" i="4"/>
  <c r="Q2434" i="4"/>
  <c r="Q2433" i="4"/>
  <c r="Q2432" i="4"/>
  <c r="Q2431" i="4"/>
  <c r="Q2430" i="4"/>
  <c r="Q2429" i="4"/>
  <c r="Q2428" i="4"/>
  <c r="Q2427" i="4"/>
  <c r="Q2426" i="4"/>
  <c r="Q2425" i="4"/>
  <c r="Q2424" i="4"/>
  <c r="Q2423" i="4"/>
  <c r="Q2422" i="4"/>
  <c r="Q2421" i="4"/>
  <c r="Q2420" i="4"/>
  <c r="Q2419" i="4"/>
  <c r="Q2418" i="4"/>
  <c r="Q2417" i="4"/>
  <c r="Q2416" i="4"/>
  <c r="Q2415" i="4"/>
  <c r="Q2414" i="4"/>
  <c r="Q2413" i="4"/>
  <c r="Q2412" i="4"/>
  <c r="Q2411" i="4"/>
  <c r="Q2410" i="4"/>
  <c r="Q2409" i="4"/>
  <c r="Q2408" i="4"/>
  <c r="Q2407" i="4"/>
  <c r="Q2406" i="4"/>
  <c r="Q2405" i="4"/>
  <c r="Q2404" i="4"/>
  <c r="Q2403" i="4"/>
  <c r="Q2402" i="4"/>
  <c r="Q2401" i="4"/>
  <c r="Q2400" i="4"/>
  <c r="Q2399" i="4"/>
  <c r="Q2398" i="4"/>
  <c r="Q2397" i="4"/>
  <c r="Q2396" i="4"/>
  <c r="Q2395" i="4"/>
  <c r="Q2394" i="4"/>
  <c r="Q2393" i="4"/>
  <c r="Q2392" i="4"/>
  <c r="Q2391" i="4"/>
  <c r="Q2390" i="4"/>
  <c r="Q2389" i="4"/>
  <c r="Q2388" i="4"/>
  <c r="Q2387" i="4"/>
  <c r="Q2386" i="4"/>
  <c r="Q2385" i="4"/>
  <c r="Q2384" i="4"/>
  <c r="Q2383" i="4"/>
  <c r="Q2382" i="4"/>
  <c r="Q2381" i="4"/>
  <c r="Q2380" i="4"/>
  <c r="Q2379" i="4"/>
  <c r="Q2378" i="4"/>
  <c r="Q2377" i="4"/>
  <c r="Q2376" i="4"/>
  <c r="Q2375" i="4"/>
  <c r="Q2374" i="4"/>
  <c r="Q2373" i="4"/>
  <c r="Q2372" i="4"/>
  <c r="Q2371" i="4"/>
  <c r="Q2370" i="4"/>
  <c r="Q2369" i="4"/>
  <c r="Q2368" i="4"/>
  <c r="Q2367" i="4"/>
  <c r="Q2366" i="4"/>
  <c r="Q2365" i="4"/>
  <c r="Q2364" i="4"/>
  <c r="Q2363" i="4"/>
  <c r="Q2362" i="4"/>
  <c r="Q2361" i="4"/>
  <c r="Q2360" i="4"/>
  <c r="Q2359" i="4"/>
  <c r="Q2358" i="4"/>
  <c r="Q2357" i="4"/>
  <c r="Q2356" i="4"/>
  <c r="Q2355" i="4"/>
  <c r="Q2354" i="4"/>
  <c r="Q2353" i="4"/>
  <c r="Q2352" i="4"/>
  <c r="Q2351" i="4"/>
  <c r="Q2350" i="4"/>
  <c r="Q2349" i="4"/>
  <c r="Q2348" i="4"/>
  <c r="Q2347" i="4"/>
  <c r="Q2346" i="4"/>
  <c r="Q2345" i="4"/>
  <c r="Q2344" i="4"/>
  <c r="Q2343" i="4"/>
  <c r="Q2342" i="4"/>
  <c r="Q2341" i="4"/>
  <c r="Q2340" i="4"/>
  <c r="Q2339" i="4"/>
  <c r="Q2338" i="4"/>
  <c r="Q2337" i="4"/>
  <c r="Q2336" i="4"/>
  <c r="Q2335" i="4"/>
  <c r="Q2334" i="4"/>
  <c r="Q2333" i="4"/>
  <c r="Q2332" i="4"/>
  <c r="Q2331" i="4"/>
  <c r="Q2330" i="4"/>
  <c r="Q2329" i="4"/>
  <c r="Q2328" i="4"/>
  <c r="Q2327" i="4"/>
  <c r="Q2326" i="4"/>
  <c r="Q2325" i="4"/>
  <c r="Q2324" i="4"/>
  <c r="Q2323" i="4"/>
  <c r="Q2322" i="4"/>
  <c r="Q2321" i="4"/>
  <c r="Q2320" i="4"/>
  <c r="Q2319" i="4"/>
  <c r="Q2318" i="4"/>
  <c r="Q2317" i="4"/>
  <c r="Q2316" i="4"/>
  <c r="Q2315" i="4"/>
  <c r="Q2314" i="4"/>
  <c r="Q2313" i="4"/>
  <c r="Q2312" i="4"/>
  <c r="Q2311" i="4"/>
  <c r="Q2310" i="4"/>
  <c r="Q2309" i="4"/>
  <c r="Q2308" i="4"/>
  <c r="Q2307" i="4"/>
  <c r="Q2306" i="4"/>
  <c r="Q2305" i="4"/>
  <c r="Q2304" i="4"/>
  <c r="Q2303" i="4"/>
  <c r="Q2302" i="4"/>
  <c r="Q2301" i="4"/>
  <c r="Q2300" i="4"/>
  <c r="Q2299" i="4"/>
  <c r="Q2298" i="4"/>
  <c r="Q2297" i="4"/>
  <c r="Q2296" i="4"/>
  <c r="Q2295" i="4"/>
  <c r="Q2294" i="4"/>
  <c r="Q2293" i="4"/>
  <c r="Q2292" i="4"/>
  <c r="Q2291" i="4"/>
  <c r="Q2290" i="4"/>
  <c r="Q2289" i="4"/>
  <c r="Q2288" i="4"/>
  <c r="Q2287" i="4"/>
  <c r="Q2286" i="4"/>
  <c r="Q2285" i="4"/>
  <c r="Q2284" i="4"/>
  <c r="Q2283" i="4"/>
  <c r="Q2282" i="4"/>
  <c r="Q2281" i="4"/>
  <c r="Q2280" i="4"/>
  <c r="Q2279" i="4"/>
  <c r="Q2278" i="4"/>
  <c r="Q2277" i="4"/>
  <c r="Q2276" i="4"/>
  <c r="Q2275" i="4"/>
  <c r="Q2274" i="4"/>
  <c r="Q2273" i="4"/>
  <c r="Q2272" i="4"/>
  <c r="Q2271" i="4"/>
  <c r="Q2270" i="4"/>
  <c r="Q2269" i="4"/>
  <c r="Q2268" i="4"/>
  <c r="Q2267" i="4"/>
  <c r="Q2266" i="4"/>
  <c r="Q2265" i="4"/>
  <c r="Q2264" i="4"/>
  <c r="Q2263" i="4"/>
  <c r="Q2262" i="4"/>
  <c r="Q2261" i="4"/>
  <c r="Q2260" i="4"/>
  <c r="Q2259" i="4"/>
  <c r="Q2258" i="4"/>
  <c r="Q2257" i="4"/>
  <c r="Q2256" i="4"/>
  <c r="Q2255" i="4"/>
  <c r="Q2254" i="4"/>
  <c r="Q2253" i="4"/>
  <c r="Q2252" i="4"/>
  <c r="Q2251" i="4"/>
  <c r="Q2250" i="4"/>
  <c r="Q2249" i="4"/>
  <c r="Q2248" i="4"/>
  <c r="Q2247" i="4"/>
  <c r="Q2246" i="4"/>
  <c r="Q2245" i="4"/>
  <c r="Q2244" i="4"/>
  <c r="Q2243" i="4"/>
  <c r="Q2242" i="4"/>
  <c r="Q2241" i="4"/>
  <c r="Q2240" i="4"/>
  <c r="Q2239" i="4"/>
  <c r="Q2238" i="4"/>
  <c r="Q2237" i="4"/>
  <c r="Q2236" i="4"/>
  <c r="Q2235" i="4"/>
  <c r="Q2234" i="4"/>
  <c r="Q2233" i="4"/>
  <c r="Q2232" i="4"/>
  <c r="Q2231" i="4"/>
  <c r="Q2230" i="4"/>
  <c r="Q2229" i="4"/>
  <c r="Q2228" i="4"/>
  <c r="Q2227" i="4"/>
  <c r="Q2226" i="4"/>
  <c r="Q2225" i="4"/>
  <c r="Q2224" i="4"/>
  <c r="Q2223" i="4"/>
  <c r="Q2222" i="4"/>
  <c r="Q2221" i="4"/>
  <c r="Q2220" i="4"/>
  <c r="Q2219" i="4"/>
  <c r="Q2218" i="4"/>
  <c r="Q2217" i="4"/>
  <c r="Q2216" i="4"/>
  <c r="Q2215" i="4"/>
  <c r="Q2214" i="4"/>
  <c r="Q2213" i="4"/>
  <c r="Q2212" i="4"/>
  <c r="Q2211" i="4"/>
  <c r="Q2210" i="4"/>
  <c r="Q2209" i="4"/>
  <c r="Q2208" i="4"/>
  <c r="Q2207" i="4"/>
  <c r="Q2206" i="4"/>
  <c r="Q2205" i="4"/>
  <c r="Q2204" i="4"/>
  <c r="Q2203" i="4"/>
  <c r="Q2202" i="4"/>
  <c r="Q2201" i="4"/>
  <c r="Q2200" i="4"/>
  <c r="Q2199" i="4"/>
  <c r="Q2198" i="4"/>
  <c r="Q2197" i="4"/>
  <c r="Q2196" i="4"/>
  <c r="Q2195" i="4"/>
  <c r="Q2194" i="4"/>
  <c r="Q2193" i="4"/>
  <c r="Q2192" i="4"/>
  <c r="Q2191" i="4"/>
  <c r="Q2190" i="4"/>
  <c r="Q2189" i="4"/>
  <c r="Q2188" i="4"/>
  <c r="Q2187" i="4"/>
  <c r="Q2186" i="4"/>
  <c r="Q2185" i="4"/>
  <c r="Q2184" i="4"/>
  <c r="Q2183" i="4"/>
  <c r="Q2182" i="4"/>
  <c r="Q2181" i="4"/>
  <c r="Q2180" i="4"/>
  <c r="Q2179" i="4"/>
  <c r="Q2178" i="4"/>
  <c r="Q2177" i="4"/>
  <c r="Q2176" i="4"/>
  <c r="Q2175" i="4"/>
  <c r="Q2174" i="4"/>
  <c r="Q2173" i="4"/>
  <c r="Q2172" i="4"/>
  <c r="Q2171" i="4"/>
  <c r="Q2170" i="4"/>
  <c r="Q2169" i="4"/>
  <c r="Q2168" i="4"/>
  <c r="Q2167" i="4"/>
  <c r="Q2166" i="4"/>
  <c r="Q2165" i="4"/>
  <c r="Q2164" i="4"/>
  <c r="Q2163" i="4"/>
  <c r="Q2162" i="4"/>
  <c r="Q2161" i="4"/>
  <c r="Q2160" i="4"/>
  <c r="Q2159" i="4"/>
  <c r="Q2158" i="4"/>
  <c r="Q2157" i="4"/>
  <c r="Q2156" i="4"/>
  <c r="Q2155" i="4"/>
  <c r="Q2154" i="4"/>
  <c r="Q2153" i="4"/>
  <c r="Q2152" i="4"/>
  <c r="Q2151" i="4"/>
  <c r="Q2150" i="4"/>
  <c r="Q2149" i="4"/>
  <c r="Q2148" i="4"/>
  <c r="Q2147" i="4"/>
  <c r="Q2146" i="4"/>
  <c r="Q2145" i="4"/>
  <c r="Q2144" i="4"/>
  <c r="Q2143" i="4"/>
  <c r="Q2142" i="4"/>
  <c r="Q2141" i="4"/>
  <c r="Q2140" i="4"/>
  <c r="Q2139" i="4"/>
  <c r="Q2138" i="4"/>
  <c r="Q2137" i="4"/>
  <c r="Q2136" i="4"/>
  <c r="Q2135" i="4"/>
  <c r="Q2134" i="4"/>
  <c r="Q2133" i="4"/>
  <c r="Q2132" i="4"/>
  <c r="Q2131" i="4"/>
  <c r="Q2130" i="4"/>
  <c r="Q2129" i="4"/>
  <c r="Q2128" i="4"/>
  <c r="Q2127" i="4"/>
  <c r="Q2126" i="4"/>
  <c r="Q2125" i="4"/>
  <c r="Q2124" i="4"/>
  <c r="Q2123" i="4"/>
  <c r="Q2122" i="4"/>
  <c r="Q2121" i="4"/>
  <c r="Q2120" i="4"/>
  <c r="Q2119" i="4"/>
  <c r="Q2118" i="4"/>
  <c r="Q2117" i="4"/>
  <c r="Q2116" i="4"/>
  <c r="Q2115" i="4"/>
  <c r="Q2114" i="4"/>
  <c r="Q2113" i="4"/>
  <c r="Q2112" i="4"/>
  <c r="Q2111" i="4"/>
  <c r="Q2110" i="4"/>
  <c r="Q2109" i="4"/>
  <c r="Q2108" i="4"/>
  <c r="Q2107" i="4"/>
  <c r="Q2106" i="4"/>
  <c r="Q2105" i="4"/>
  <c r="Q2104" i="4"/>
  <c r="Q2103" i="4"/>
  <c r="Q2102" i="4"/>
  <c r="Q2101" i="4"/>
  <c r="Q2100" i="4"/>
  <c r="Q2099" i="4"/>
  <c r="Q2098" i="4"/>
  <c r="Q2097" i="4"/>
  <c r="Q2096" i="4"/>
  <c r="Q2095" i="4"/>
  <c r="Q2094" i="4"/>
  <c r="Q2093" i="4"/>
  <c r="Q2092" i="4"/>
  <c r="Q2091" i="4"/>
  <c r="Q2090" i="4"/>
  <c r="Q2089" i="4"/>
  <c r="Q2088" i="4"/>
  <c r="Q2087" i="4"/>
  <c r="Q2086" i="4"/>
  <c r="Q2085" i="4"/>
  <c r="Q2084" i="4"/>
  <c r="Q2083" i="4"/>
  <c r="Q2082" i="4"/>
  <c r="Q2081" i="4"/>
  <c r="Q2080" i="4"/>
  <c r="Q2079" i="4"/>
  <c r="Q2078" i="4"/>
  <c r="Q2077" i="4"/>
  <c r="Q2076" i="4"/>
  <c r="Q2075" i="4"/>
  <c r="Q2074" i="4"/>
  <c r="Q2073" i="4"/>
  <c r="Q2072" i="4"/>
  <c r="Q2071" i="4"/>
  <c r="Q2070" i="4"/>
  <c r="Q2069" i="4"/>
  <c r="Q2068" i="4"/>
  <c r="Q2067" i="4"/>
  <c r="Q2066" i="4"/>
  <c r="Q2065" i="4"/>
  <c r="Q2064" i="4"/>
  <c r="Q2063" i="4"/>
  <c r="Q2062" i="4"/>
  <c r="Q2061" i="4"/>
  <c r="Q2060" i="4"/>
  <c r="Q2059" i="4"/>
  <c r="Q2058" i="4"/>
  <c r="Q2057" i="4"/>
  <c r="Q2056" i="4"/>
  <c r="Q2055" i="4"/>
  <c r="Q2054" i="4"/>
  <c r="Q2053" i="4"/>
  <c r="Q2052" i="4"/>
  <c r="Q2051" i="4"/>
  <c r="Q2050" i="4"/>
  <c r="Q2049" i="4"/>
  <c r="Q2048" i="4"/>
  <c r="Q2047" i="4"/>
  <c r="Q2046" i="4"/>
  <c r="Q2045" i="4"/>
  <c r="Q2044" i="4"/>
  <c r="Q2043" i="4"/>
  <c r="Q2042" i="4"/>
  <c r="Q2041" i="4"/>
  <c r="Q2040" i="4"/>
  <c r="Q2039" i="4"/>
  <c r="Q2038" i="4"/>
  <c r="Q2037" i="4"/>
  <c r="Q2036" i="4"/>
  <c r="Q2035" i="4"/>
  <c r="Q2034" i="4"/>
  <c r="Q2033" i="4"/>
  <c r="Q2032" i="4"/>
  <c r="Q2031" i="4"/>
  <c r="Q2030" i="4"/>
  <c r="Q2029" i="4"/>
  <c r="Q2028" i="4"/>
  <c r="Q2027" i="4"/>
  <c r="Q2026" i="4"/>
  <c r="Q2025" i="4"/>
  <c r="Q2024" i="4"/>
  <c r="Q2023" i="4"/>
  <c r="Q2022" i="4"/>
  <c r="Q2021" i="4"/>
  <c r="Q2020" i="4"/>
  <c r="Q2019" i="4"/>
  <c r="Q2018" i="4"/>
  <c r="Q2017" i="4"/>
  <c r="Q2016" i="4"/>
  <c r="Q2015" i="4"/>
  <c r="Q2014" i="4"/>
  <c r="Q2013" i="4"/>
  <c r="Q2012" i="4"/>
  <c r="Q2011" i="4"/>
  <c r="Q2010" i="4"/>
  <c r="Q2009" i="4"/>
  <c r="Q2008" i="4"/>
  <c r="Q2007" i="4"/>
  <c r="Q2006" i="4"/>
  <c r="Q2005" i="4"/>
  <c r="Q2004" i="4"/>
  <c r="Q2003" i="4"/>
  <c r="Q2002" i="4"/>
  <c r="Q2001" i="4"/>
  <c r="Q2000" i="4"/>
  <c r="Q1999" i="4"/>
  <c r="Q1998" i="4"/>
  <c r="Q1997" i="4"/>
  <c r="Q1996" i="4"/>
  <c r="Q1995" i="4"/>
  <c r="Q1994" i="4"/>
  <c r="Q1993" i="4"/>
  <c r="Q1992" i="4"/>
  <c r="Q1991" i="4"/>
  <c r="Q1990" i="4"/>
  <c r="Q1989" i="4"/>
  <c r="Q1988" i="4"/>
  <c r="Q1987" i="4"/>
  <c r="Q1986" i="4"/>
  <c r="Q1985" i="4"/>
  <c r="Q1984" i="4"/>
  <c r="Q1983" i="4"/>
  <c r="Q1982" i="4"/>
  <c r="Q1981" i="4"/>
  <c r="Q1980" i="4"/>
  <c r="Q1979" i="4"/>
  <c r="Q1978" i="4"/>
  <c r="Q1977" i="4"/>
  <c r="Q1976" i="4"/>
  <c r="Q1975" i="4"/>
  <c r="Q1974" i="4"/>
  <c r="Q1973" i="4"/>
  <c r="Q1972" i="4"/>
  <c r="Q1971" i="4"/>
  <c r="Q1970" i="4"/>
  <c r="Q1969" i="4"/>
  <c r="Q1968" i="4"/>
  <c r="Q1967" i="4"/>
  <c r="Q1966" i="4"/>
  <c r="Q1965" i="4"/>
  <c r="Q1964" i="4"/>
  <c r="Q1963" i="4"/>
  <c r="Q1962" i="4"/>
  <c r="Q1961" i="4"/>
  <c r="Q1960" i="4"/>
  <c r="Q1959" i="4"/>
  <c r="Q1958" i="4"/>
  <c r="Q1957" i="4"/>
  <c r="Q1956" i="4"/>
  <c r="Q1955" i="4"/>
  <c r="Q1954" i="4"/>
  <c r="Q1953" i="4"/>
  <c r="Q1952" i="4"/>
  <c r="Q1951" i="4"/>
  <c r="Q1950" i="4"/>
  <c r="Q1949" i="4"/>
  <c r="Q1948" i="4"/>
  <c r="Q1947" i="4"/>
  <c r="Q1946" i="4"/>
  <c r="Q1945" i="4"/>
  <c r="Q1944" i="4"/>
  <c r="Q1943" i="4"/>
  <c r="Q1942" i="4"/>
  <c r="Q1941" i="4"/>
  <c r="Q1940" i="4"/>
  <c r="Q1939" i="4"/>
  <c r="Q1938" i="4"/>
  <c r="Q1937" i="4"/>
  <c r="Q1936" i="4"/>
  <c r="Q1935" i="4"/>
  <c r="Q1934" i="4"/>
  <c r="Q1933" i="4"/>
  <c r="Q1932" i="4"/>
  <c r="Q1931" i="4"/>
  <c r="Q1930" i="4"/>
  <c r="Q1929" i="4"/>
  <c r="Q1928" i="4"/>
  <c r="Q1927" i="4"/>
  <c r="Q1926" i="4"/>
  <c r="Q1925" i="4"/>
  <c r="Q1924" i="4"/>
  <c r="Q1923" i="4"/>
  <c r="Q1922" i="4"/>
  <c r="Q1921" i="4"/>
  <c r="Q1920" i="4"/>
  <c r="Q1919" i="4"/>
  <c r="Q1918" i="4"/>
  <c r="Q1917" i="4"/>
  <c r="Q1916" i="4"/>
  <c r="Q1915" i="4"/>
  <c r="Q1914" i="4"/>
  <c r="Q1913" i="4"/>
  <c r="Q1912" i="4"/>
  <c r="Q1911" i="4"/>
  <c r="Q1910" i="4"/>
  <c r="Q1909" i="4"/>
  <c r="Q1908" i="4"/>
  <c r="Q1907" i="4"/>
  <c r="Q1906" i="4"/>
  <c r="Q1905" i="4"/>
  <c r="Q1904" i="4"/>
  <c r="Q1903" i="4"/>
  <c r="Q1902" i="4"/>
  <c r="Q1901" i="4"/>
  <c r="Q1900" i="4"/>
  <c r="Q1899" i="4"/>
  <c r="Q1898" i="4"/>
  <c r="Q1897" i="4"/>
  <c r="Q1896" i="4"/>
  <c r="Q1895" i="4"/>
  <c r="Q1894" i="4"/>
  <c r="Q1893" i="4"/>
  <c r="Q1892" i="4"/>
  <c r="Q1891" i="4"/>
  <c r="Q1890" i="4"/>
  <c r="Q1889" i="4"/>
  <c r="Q1888" i="4"/>
  <c r="Q1887" i="4"/>
  <c r="Q1886" i="4"/>
  <c r="Q1885" i="4"/>
  <c r="Q1884" i="4"/>
  <c r="Q1883" i="4"/>
  <c r="Q1882" i="4"/>
  <c r="Q1881" i="4"/>
  <c r="Q1880" i="4"/>
  <c r="Q1879" i="4"/>
  <c r="Q1878" i="4"/>
  <c r="Q1877" i="4"/>
  <c r="Q1876" i="4"/>
  <c r="Q1875" i="4"/>
  <c r="Q1874" i="4"/>
  <c r="Q1873" i="4"/>
  <c r="Q1872" i="4"/>
  <c r="Q1871" i="4"/>
  <c r="Q1870" i="4"/>
  <c r="Q1869" i="4"/>
  <c r="Q1868" i="4"/>
  <c r="Q1867" i="4"/>
  <c r="Q1866" i="4"/>
  <c r="Q1865" i="4"/>
  <c r="Q1864" i="4"/>
  <c r="Q1863" i="4"/>
  <c r="Q1862" i="4"/>
  <c r="Q1861" i="4"/>
  <c r="Q1860" i="4"/>
  <c r="Q1859" i="4"/>
  <c r="Q1858" i="4"/>
  <c r="Q1857" i="4"/>
  <c r="Q1856" i="4"/>
  <c r="Q1855" i="4"/>
  <c r="Q1854" i="4"/>
  <c r="Q1853" i="4"/>
  <c r="Q1852" i="4"/>
  <c r="Q1851" i="4"/>
  <c r="Q1850" i="4"/>
  <c r="Q1849" i="4"/>
  <c r="Q1848" i="4"/>
  <c r="Q1847" i="4"/>
  <c r="Q1846" i="4"/>
  <c r="Q1845" i="4"/>
  <c r="Q1844" i="4"/>
  <c r="Q1843" i="4"/>
  <c r="Q1842" i="4"/>
  <c r="Q1841" i="4"/>
  <c r="Q1840" i="4"/>
  <c r="Q1839" i="4"/>
  <c r="Q1838" i="4"/>
  <c r="Q1837" i="4"/>
  <c r="Q1836" i="4"/>
  <c r="Q1835" i="4"/>
  <c r="Q1834" i="4"/>
  <c r="Q1833" i="4"/>
  <c r="Q1832" i="4"/>
  <c r="Q1831" i="4"/>
  <c r="Q1830" i="4"/>
  <c r="Q1829" i="4"/>
  <c r="Q1828" i="4"/>
  <c r="Q1827" i="4"/>
  <c r="Q1826" i="4"/>
  <c r="Q1825" i="4"/>
  <c r="Q1824" i="4"/>
  <c r="Q1823" i="4"/>
  <c r="Q1822" i="4"/>
  <c r="Q1821" i="4"/>
  <c r="Q1820" i="4"/>
  <c r="Q1819" i="4"/>
  <c r="Q1818" i="4"/>
  <c r="Q1817" i="4"/>
  <c r="Q1816" i="4"/>
  <c r="Q1815" i="4"/>
  <c r="Q1814" i="4"/>
  <c r="Q1813" i="4"/>
  <c r="Q1812" i="4"/>
  <c r="Q1811" i="4"/>
  <c r="Q1810" i="4"/>
  <c r="Q1809" i="4"/>
  <c r="Q1808" i="4"/>
  <c r="Q1807" i="4"/>
  <c r="Q1806" i="4"/>
  <c r="Q1805" i="4"/>
  <c r="Q1804" i="4"/>
  <c r="Q1803" i="4"/>
  <c r="Q1802" i="4"/>
  <c r="Q1801" i="4"/>
  <c r="Q1800" i="4"/>
  <c r="Q1799" i="4"/>
  <c r="Q1798" i="4"/>
  <c r="Q1797" i="4"/>
  <c r="Q1796" i="4"/>
  <c r="Q1795" i="4"/>
  <c r="Q1794" i="4"/>
  <c r="Q1793" i="4"/>
  <c r="Q1792" i="4"/>
  <c r="Q1791" i="4"/>
  <c r="Q1790" i="4"/>
  <c r="Q1789" i="4"/>
  <c r="Q1788" i="4"/>
  <c r="Q1787" i="4"/>
  <c r="Q1786" i="4"/>
  <c r="Q1785" i="4"/>
  <c r="Q1784" i="4"/>
  <c r="Q1783" i="4"/>
  <c r="Q1782" i="4"/>
  <c r="Q1781" i="4"/>
  <c r="Q1780" i="4"/>
  <c r="Q1779" i="4"/>
  <c r="Q1778" i="4"/>
  <c r="Q1777" i="4"/>
  <c r="Q1776" i="4"/>
  <c r="Q1775" i="4"/>
  <c r="Q1774" i="4"/>
  <c r="Q1773" i="4"/>
  <c r="Q1772" i="4"/>
  <c r="Q1771" i="4"/>
  <c r="Q1770" i="4"/>
  <c r="Q1769" i="4"/>
  <c r="Q1768" i="4"/>
  <c r="Q1767" i="4"/>
  <c r="Q1766" i="4"/>
  <c r="Q1765" i="4"/>
  <c r="Q1764" i="4"/>
  <c r="Q1763" i="4"/>
  <c r="Q1762" i="4"/>
  <c r="Q1761" i="4"/>
  <c r="Q1760" i="4"/>
  <c r="Q1759" i="4"/>
  <c r="Q1758" i="4"/>
  <c r="Q1757" i="4"/>
  <c r="Q1756" i="4"/>
  <c r="Q1755" i="4"/>
  <c r="Q1754" i="4"/>
  <c r="Q1753" i="4"/>
  <c r="Q1752" i="4"/>
  <c r="Q1751" i="4"/>
  <c r="Q1750" i="4"/>
  <c r="Q1749" i="4"/>
  <c r="Q1748" i="4"/>
  <c r="Q1747" i="4"/>
  <c r="Q1746" i="4"/>
  <c r="Q1745" i="4"/>
  <c r="Q1744" i="4"/>
  <c r="Q1743" i="4"/>
  <c r="Q1742" i="4"/>
  <c r="Q1741" i="4"/>
  <c r="Q1740" i="4"/>
  <c r="Q1739" i="4"/>
  <c r="Q1738" i="4"/>
  <c r="Q1737" i="4"/>
  <c r="Q1736" i="4"/>
  <c r="Q1735" i="4"/>
  <c r="Q1734" i="4"/>
  <c r="Q1733" i="4"/>
  <c r="Q1732" i="4"/>
  <c r="Q1731" i="4"/>
  <c r="Q1730" i="4"/>
  <c r="Q1729" i="4"/>
  <c r="Q1728" i="4"/>
  <c r="Q1727" i="4"/>
  <c r="Q1726" i="4"/>
  <c r="Q1725" i="4"/>
  <c r="Q1724" i="4"/>
  <c r="Q1723" i="4"/>
  <c r="Q1722" i="4"/>
  <c r="Q1721" i="4"/>
  <c r="Q1720" i="4"/>
  <c r="Q1719" i="4"/>
  <c r="Q1718" i="4"/>
  <c r="Q1717" i="4"/>
  <c r="Q1716" i="4"/>
  <c r="Q1715" i="4"/>
  <c r="Q1714" i="4"/>
  <c r="Q1713" i="4"/>
  <c r="Q1712" i="4"/>
  <c r="Q1711" i="4"/>
  <c r="Q1710" i="4"/>
  <c r="Q1709" i="4"/>
  <c r="Q1708" i="4"/>
  <c r="Q1707" i="4"/>
  <c r="Q1706" i="4"/>
  <c r="Q1705" i="4"/>
  <c r="Q1704" i="4"/>
  <c r="Q1703" i="4"/>
  <c r="Q1702" i="4"/>
  <c r="Q1701" i="4"/>
  <c r="Q1700" i="4"/>
  <c r="Q1699" i="4"/>
  <c r="Q1698" i="4"/>
  <c r="Q1697" i="4"/>
  <c r="Q1696" i="4"/>
  <c r="Q1695" i="4"/>
  <c r="Q1694" i="4"/>
  <c r="Q1693" i="4"/>
  <c r="Q1692" i="4"/>
  <c r="Q1691" i="4"/>
  <c r="Q1690" i="4"/>
  <c r="Q1689" i="4"/>
  <c r="Q1688" i="4"/>
  <c r="Q1687" i="4"/>
  <c r="Q1686" i="4"/>
  <c r="Q1685" i="4"/>
  <c r="Q1684" i="4"/>
  <c r="Q1683" i="4"/>
  <c r="Q1682" i="4"/>
  <c r="Q1681" i="4"/>
  <c r="Q1680" i="4"/>
  <c r="Q1679" i="4"/>
  <c r="Q1678" i="4"/>
  <c r="Q1677" i="4"/>
  <c r="Q1676" i="4"/>
  <c r="Q1675" i="4"/>
  <c r="Q1674" i="4"/>
  <c r="Q1673" i="4"/>
  <c r="Q1672" i="4"/>
  <c r="Q1671" i="4"/>
  <c r="Q1670" i="4"/>
  <c r="Q1669" i="4"/>
  <c r="Q1668" i="4"/>
  <c r="Q1667" i="4"/>
  <c r="Q1666" i="4"/>
  <c r="Q1665" i="4"/>
  <c r="Q1664" i="4"/>
  <c r="Q1663" i="4"/>
  <c r="Q1662" i="4"/>
  <c r="Q1661" i="4"/>
  <c r="Q1660" i="4"/>
  <c r="Q1659" i="4"/>
  <c r="Q1658" i="4"/>
  <c r="Q1657" i="4"/>
  <c r="Q1656" i="4"/>
  <c r="Q1655" i="4"/>
  <c r="Q1654" i="4"/>
  <c r="Q1653" i="4"/>
  <c r="Q1652" i="4"/>
  <c r="Q1651" i="4"/>
  <c r="Q1650" i="4"/>
  <c r="Q1649" i="4"/>
  <c r="Q1648" i="4"/>
  <c r="Q1647" i="4"/>
  <c r="Q1646" i="4"/>
  <c r="Q1645" i="4"/>
  <c r="Q1644" i="4"/>
  <c r="Q1643" i="4"/>
  <c r="Q1642" i="4"/>
  <c r="Q1641" i="4"/>
  <c r="Q1640" i="4"/>
  <c r="Q1639" i="4"/>
  <c r="Q1638" i="4"/>
  <c r="Q1637" i="4"/>
  <c r="Q1636" i="4"/>
  <c r="Q1635" i="4"/>
  <c r="Q1634" i="4"/>
  <c r="Q1633" i="4"/>
  <c r="Q1632" i="4"/>
  <c r="Q1631" i="4"/>
  <c r="Q1630" i="4"/>
  <c r="Q1629" i="4"/>
  <c r="Q1628" i="4"/>
  <c r="Q1627" i="4"/>
  <c r="Q1626" i="4"/>
  <c r="Q1625" i="4"/>
  <c r="Q1624" i="4"/>
  <c r="Q1623" i="4"/>
  <c r="Q1622" i="4"/>
  <c r="Q1621" i="4"/>
  <c r="Q1620" i="4"/>
  <c r="Q1619" i="4"/>
  <c r="Q1618" i="4"/>
  <c r="Q1617" i="4"/>
  <c r="Q1616" i="4"/>
  <c r="Q1615" i="4"/>
  <c r="Q1614" i="4"/>
  <c r="Q1613" i="4"/>
  <c r="Q1612" i="4"/>
  <c r="Q1611" i="4"/>
  <c r="Q1610" i="4"/>
  <c r="Q1609" i="4"/>
  <c r="Q1608" i="4"/>
  <c r="Q1607" i="4"/>
  <c r="Q1606" i="4"/>
  <c r="Q1605" i="4"/>
  <c r="Q1604" i="4"/>
  <c r="Q1603" i="4"/>
  <c r="Q1602" i="4"/>
  <c r="Q1601" i="4"/>
  <c r="Q1600" i="4"/>
  <c r="Q1599" i="4"/>
  <c r="Q1598" i="4"/>
  <c r="Q1597" i="4"/>
  <c r="Q1596" i="4"/>
  <c r="Q1595" i="4"/>
  <c r="Q1594" i="4"/>
  <c r="Q1593" i="4"/>
  <c r="Q1592" i="4"/>
  <c r="Q1591" i="4"/>
  <c r="Q1590" i="4"/>
  <c r="Q1589" i="4"/>
  <c r="Q1588" i="4"/>
  <c r="Q1587" i="4"/>
  <c r="Q1586" i="4"/>
  <c r="Q1585" i="4"/>
  <c r="Q1584" i="4"/>
  <c r="Q1583" i="4"/>
  <c r="Q1582" i="4"/>
  <c r="Q1581" i="4"/>
  <c r="Q1580" i="4"/>
  <c r="Q1579" i="4"/>
  <c r="Q1578" i="4"/>
  <c r="Q1577" i="4"/>
  <c r="Q1576" i="4"/>
  <c r="Q1575" i="4"/>
  <c r="Q1574" i="4"/>
  <c r="Q1573" i="4"/>
  <c r="Q1572" i="4"/>
  <c r="Q1571" i="4"/>
  <c r="Q1570" i="4"/>
  <c r="Q1569" i="4"/>
  <c r="Q1568" i="4"/>
  <c r="Q1567" i="4"/>
  <c r="Q1566" i="4"/>
  <c r="Q1565" i="4"/>
  <c r="Q1564" i="4"/>
  <c r="Q1563" i="4"/>
  <c r="Q1562" i="4"/>
  <c r="Q1561" i="4"/>
  <c r="Q1560" i="4"/>
  <c r="Q1559" i="4"/>
  <c r="Q1558" i="4"/>
  <c r="Q1557" i="4"/>
  <c r="Q1556" i="4"/>
  <c r="Q1555" i="4"/>
  <c r="Q1554" i="4"/>
  <c r="Q1553" i="4"/>
  <c r="Q1552" i="4"/>
  <c r="Q1551" i="4"/>
  <c r="Q1550" i="4"/>
  <c r="Q1549" i="4"/>
  <c r="Q1548" i="4"/>
  <c r="Q1547" i="4"/>
  <c r="Q1546" i="4"/>
  <c r="Q1545" i="4"/>
  <c r="Q1544" i="4"/>
  <c r="Q1543" i="4"/>
  <c r="Q1542" i="4"/>
  <c r="Q1541" i="4"/>
  <c r="Q1540" i="4"/>
  <c r="Q1539" i="4"/>
  <c r="Q1538" i="4"/>
  <c r="Q1537" i="4"/>
  <c r="Q1536" i="4"/>
  <c r="Q1535" i="4"/>
  <c r="Q1534" i="4"/>
  <c r="Q1533" i="4"/>
  <c r="Q1532" i="4"/>
  <c r="Q1531" i="4"/>
  <c r="Q1530" i="4"/>
  <c r="Q1529" i="4"/>
  <c r="Q1528" i="4"/>
  <c r="Q1527" i="4"/>
  <c r="Q1526" i="4"/>
  <c r="Q1525" i="4"/>
  <c r="Q1524" i="4"/>
  <c r="Q1523" i="4"/>
  <c r="Q1522" i="4"/>
  <c r="Q1521" i="4"/>
  <c r="Q1520" i="4"/>
  <c r="Q1519" i="4"/>
  <c r="Q1518" i="4"/>
  <c r="Q1517" i="4"/>
  <c r="Q1516" i="4"/>
  <c r="Q1515" i="4"/>
  <c r="Q1514" i="4"/>
  <c r="Q1513" i="4"/>
  <c r="Q1512" i="4"/>
  <c r="Q1511" i="4"/>
  <c r="Q1510" i="4"/>
  <c r="Q1509" i="4"/>
  <c r="Q1508" i="4"/>
  <c r="Q1507" i="4"/>
  <c r="Q1506" i="4"/>
  <c r="Q1505" i="4"/>
  <c r="Q1504" i="4"/>
  <c r="Q1503" i="4"/>
  <c r="Q1502" i="4"/>
  <c r="Q1501" i="4"/>
  <c r="Q1500" i="4"/>
  <c r="Q1499" i="4"/>
  <c r="Q1498" i="4"/>
  <c r="Q1497" i="4"/>
  <c r="Q1496" i="4"/>
  <c r="Q1495" i="4"/>
  <c r="Q1494" i="4"/>
  <c r="Q1493" i="4"/>
  <c r="Q1492" i="4"/>
  <c r="Q1491" i="4"/>
  <c r="Q1490" i="4"/>
  <c r="Q1489" i="4"/>
  <c r="Q1488" i="4"/>
  <c r="Q1487" i="4"/>
  <c r="Q1486" i="4"/>
  <c r="Q1485" i="4"/>
  <c r="Q1484" i="4"/>
  <c r="Q1483" i="4"/>
  <c r="Q1482" i="4"/>
  <c r="Q1481" i="4"/>
  <c r="Q1480" i="4"/>
  <c r="Q1479" i="4"/>
  <c r="Q1478" i="4"/>
  <c r="Q1477" i="4"/>
  <c r="Q1476" i="4"/>
  <c r="Q1475" i="4"/>
  <c r="Q1474" i="4"/>
  <c r="Q1473" i="4"/>
  <c r="Q1472" i="4"/>
  <c r="Q1471" i="4"/>
  <c r="Q1470" i="4"/>
  <c r="Q1469" i="4"/>
  <c r="Q1468" i="4"/>
  <c r="Q1467" i="4"/>
  <c r="Q1466" i="4"/>
  <c r="Q1465" i="4"/>
  <c r="Q1464" i="4"/>
  <c r="Q1463" i="4"/>
  <c r="Q1462" i="4"/>
  <c r="Q1461" i="4"/>
  <c r="Q1460" i="4"/>
  <c r="Q1459" i="4"/>
  <c r="Q1458" i="4"/>
  <c r="Q1457" i="4"/>
  <c r="Q1456" i="4"/>
  <c r="Q1455" i="4"/>
  <c r="Q1454" i="4"/>
  <c r="Q1453" i="4"/>
  <c r="Q1452" i="4"/>
  <c r="Q1451" i="4"/>
  <c r="Q1450" i="4"/>
  <c r="Q1449" i="4"/>
  <c r="Q1448" i="4"/>
  <c r="Q1447" i="4"/>
  <c r="Q1446" i="4"/>
  <c r="Q1445" i="4"/>
  <c r="Q1444" i="4"/>
  <c r="Q1443" i="4"/>
  <c r="Q1442" i="4"/>
  <c r="Q1441" i="4"/>
  <c r="Q1440" i="4"/>
  <c r="Q1439" i="4"/>
  <c r="Q1438" i="4"/>
  <c r="Q1437" i="4"/>
  <c r="Q1436" i="4"/>
  <c r="Q1435" i="4"/>
  <c r="Q1434" i="4"/>
  <c r="Q1433" i="4"/>
  <c r="Q1432" i="4"/>
  <c r="Q1431" i="4"/>
  <c r="Q1430" i="4"/>
  <c r="Q1429" i="4"/>
  <c r="Q1428" i="4"/>
  <c r="Q1427" i="4"/>
  <c r="Q1426" i="4"/>
  <c r="Q1425" i="4"/>
  <c r="Q1424" i="4"/>
  <c r="Q1423" i="4"/>
  <c r="Q1422" i="4"/>
  <c r="Q1421" i="4"/>
  <c r="Q1420" i="4"/>
  <c r="Q1419" i="4"/>
  <c r="Q1418" i="4"/>
  <c r="Q1417" i="4"/>
  <c r="Q1416" i="4"/>
  <c r="Q1415" i="4"/>
  <c r="Q1414" i="4"/>
  <c r="Q1413" i="4"/>
  <c r="Q1412" i="4"/>
  <c r="Q1411" i="4"/>
  <c r="Q1410" i="4"/>
  <c r="Q1409" i="4"/>
  <c r="Q1408" i="4"/>
  <c r="Q1407" i="4"/>
  <c r="Q1406" i="4"/>
  <c r="Q1405" i="4"/>
  <c r="Q1404" i="4"/>
  <c r="Q1403" i="4"/>
  <c r="Q1402" i="4"/>
  <c r="Q1401" i="4"/>
  <c r="Q1400" i="4"/>
  <c r="Q1399" i="4"/>
  <c r="Q1398" i="4"/>
  <c r="Q1397" i="4"/>
  <c r="Q1396" i="4"/>
  <c r="Q1395" i="4"/>
  <c r="Q1394" i="4"/>
  <c r="Q1393" i="4"/>
  <c r="Q1392" i="4"/>
  <c r="Q1391" i="4"/>
  <c r="Q1390" i="4"/>
  <c r="Q1389" i="4"/>
  <c r="Q1388" i="4"/>
  <c r="Q1387" i="4"/>
  <c r="Q1386" i="4"/>
  <c r="Q1385" i="4"/>
  <c r="Q1384" i="4"/>
  <c r="Q1383" i="4"/>
  <c r="Q1382" i="4"/>
  <c r="Q1381" i="4"/>
  <c r="Q1380" i="4"/>
  <c r="Q1379" i="4"/>
  <c r="Q1378" i="4"/>
  <c r="Q1377" i="4"/>
  <c r="Q1376" i="4"/>
  <c r="Q1375" i="4"/>
  <c r="Q1374" i="4"/>
  <c r="Q1373" i="4"/>
  <c r="Q1372" i="4"/>
  <c r="Q1371" i="4"/>
  <c r="Q1370" i="4"/>
  <c r="Q1369" i="4"/>
  <c r="Q1368" i="4"/>
  <c r="Q1367" i="4"/>
  <c r="Q1366" i="4"/>
  <c r="Q1365" i="4"/>
  <c r="Q1364" i="4"/>
  <c r="Q1363" i="4"/>
  <c r="Q1362" i="4"/>
  <c r="Q1361" i="4"/>
  <c r="Q1360" i="4"/>
  <c r="Q1359" i="4"/>
  <c r="Q1358" i="4"/>
  <c r="Q1357" i="4"/>
  <c r="Q1356" i="4"/>
  <c r="Q1355" i="4"/>
  <c r="Q1354" i="4"/>
  <c r="Q1353" i="4"/>
  <c r="Q1352" i="4"/>
  <c r="Q1351" i="4"/>
  <c r="Q1350" i="4"/>
  <c r="Q1349" i="4"/>
  <c r="Q1348" i="4"/>
  <c r="Q1347" i="4"/>
  <c r="Q1346" i="4"/>
  <c r="Q1345" i="4"/>
  <c r="Q1344" i="4"/>
  <c r="Q1343" i="4"/>
  <c r="Q1342" i="4"/>
  <c r="Q1341" i="4"/>
  <c r="Q1340" i="4"/>
  <c r="Q1339" i="4"/>
  <c r="Q1338" i="4"/>
  <c r="Q1337" i="4"/>
  <c r="Q1336" i="4"/>
  <c r="Q1335" i="4"/>
  <c r="Q1334" i="4"/>
  <c r="Q1333" i="4"/>
  <c r="Q1332" i="4"/>
  <c r="Q1331" i="4"/>
  <c r="Q1330" i="4"/>
  <c r="Q1329" i="4"/>
  <c r="Q1328" i="4"/>
  <c r="Q1327" i="4"/>
  <c r="Q1326" i="4"/>
  <c r="Q1325" i="4"/>
  <c r="Q1324" i="4"/>
  <c r="Q1323" i="4"/>
  <c r="Q1322" i="4"/>
  <c r="Q1321" i="4"/>
  <c r="Q1320" i="4"/>
  <c r="Q1319" i="4"/>
  <c r="Q1318" i="4"/>
  <c r="Q1317" i="4"/>
  <c r="Q1316" i="4"/>
  <c r="Q1315" i="4"/>
  <c r="Q1314" i="4"/>
  <c r="Q1313" i="4"/>
  <c r="Q1312" i="4"/>
  <c r="Q1311" i="4"/>
  <c r="Q1310" i="4"/>
  <c r="Q1309" i="4"/>
  <c r="Q1308" i="4"/>
  <c r="Q1307" i="4"/>
  <c r="Q1306" i="4"/>
  <c r="Q1305" i="4"/>
  <c r="Q1304" i="4"/>
  <c r="Q1303" i="4"/>
  <c r="Q1302" i="4"/>
  <c r="Q1301" i="4"/>
  <c r="Q1300" i="4"/>
  <c r="Q1299" i="4"/>
  <c r="Q1298" i="4"/>
  <c r="Q1297" i="4"/>
  <c r="Q1296" i="4"/>
  <c r="Q1295" i="4"/>
  <c r="Q1294" i="4"/>
  <c r="Q1293" i="4"/>
  <c r="Q1292" i="4"/>
  <c r="Q1291" i="4"/>
  <c r="Q1290" i="4"/>
  <c r="Q1289" i="4"/>
  <c r="Q1288" i="4"/>
  <c r="Q1287" i="4"/>
  <c r="Q1286" i="4"/>
  <c r="Q1285" i="4"/>
  <c r="Q1284" i="4"/>
  <c r="Q1283" i="4"/>
  <c r="Q1282" i="4"/>
  <c r="Q1281" i="4"/>
  <c r="Q1280" i="4"/>
  <c r="Q1279" i="4"/>
  <c r="Q1278" i="4"/>
  <c r="Q1277" i="4"/>
  <c r="Q1276" i="4"/>
  <c r="Q1275" i="4"/>
  <c r="Q1274" i="4"/>
  <c r="Q1273" i="4"/>
  <c r="Q1272" i="4"/>
  <c r="Q1271" i="4"/>
  <c r="Q1270" i="4"/>
  <c r="Q1269" i="4"/>
  <c r="Q1268" i="4"/>
  <c r="Q1267" i="4"/>
  <c r="Q1266" i="4"/>
  <c r="Q1265" i="4"/>
  <c r="Q1264" i="4"/>
  <c r="Q1263" i="4"/>
  <c r="Q1262" i="4"/>
  <c r="Q1261" i="4"/>
  <c r="Q1260" i="4"/>
  <c r="Q1259" i="4"/>
  <c r="Q1258" i="4"/>
  <c r="Q1257" i="4"/>
  <c r="Q1256" i="4"/>
  <c r="Q1255" i="4"/>
  <c r="Q1254" i="4"/>
  <c r="Q1253" i="4"/>
  <c r="Q1252" i="4"/>
  <c r="Q1251" i="4"/>
  <c r="Q1250" i="4"/>
  <c r="Q1249" i="4"/>
  <c r="Q1248" i="4"/>
  <c r="Q1247" i="4"/>
  <c r="Q1246" i="4"/>
  <c r="Q1245" i="4"/>
  <c r="Q1244" i="4"/>
  <c r="Q1243" i="4"/>
  <c r="Q1242" i="4"/>
  <c r="Q1241" i="4"/>
  <c r="Q1240" i="4"/>
  <c r="Q1239" i="4"/>
  <c r="Q1238" i="4"/>
  <c r="Q1237" i="4"/>
  <c r="Q1236" i="4"/>
  <c r="Q1235" i="4"/>
  <c r="Q1234" i="4"/>
  <c r="Q1233" i="4"/>
  <c r="Q1232" i="4"/>
  <c r="Q1231" i="4"/>
  <c r="Q1230" i="4"/>
  <c r="Q1229" i="4"/>
  <c r="Q1228" i="4"/>
  <c r="Q1227" i="4"/>
  <c r="Q1226" i="4"/>
  <c r="Q1225" i="4"/>
  <c r="Q1224" i="4"/>
  <c r="Q1223" i="4"/>
  <c r="Q1222" i="4"/>
  <c r="Q1221" i="4"/>
  <c r="Q1220" i="4"/>
  <c r="Q1219" i="4"/>
  <c r="Q1218" i="4"/>
  <c r="Q1217" i="4"/>
  <c r="Q1216" i="4"/>
  <c r="Q1215" i="4"/>
  <c r="Q1214" i="4"/>
  <c r="Q1213" i="4"/>
  <c r="Q1212" i="4"/>
  <c r="Q1211" i="4"/>
  <c r="Q1210" i="4"/>
  <c r="Q1209" i="4"/>
  <c r="Q1208" i="4"/>
  <c r="Q1207" i="4"/>
  <c r="Q1206" i="4"/>
  <c r="Q1205" i="4"/>
  <c r="Q1204" i="4"/>
  <c r="Q1203" i="4"/>
  <c r="Q1202" i="4"/>
  <c r="Q1201" i="4"/>
  <c r="Q1200" i="4"/>
  <c r="Q1199" i="4"/>
  <c r="Q1198" i="4"/>
  <c r="Q1197" i="4"/>
  <c r="Q1196" i="4"/>
  <c r="Q1195" i="4"/>
  <c r="Q1194" i="4"/>
  <c r="Q1193" i="4"/>
  <c r="Q1192" i="4"/>
  <c r="Q1191" i="4"/>
  <c r="Q1190" i="4"/>
  <c r="Q1189" i="4"/>
  <c r="Q1188" i="4"/>
  <c r="Q1187" i="4"/>
  <c r="Q1186" i="4"/>
  <c r="Q1185" i="4"/>
  <c r="Q1184" i="4"/>
  <c r="Q1183" i="4"/>
  <c r="Q1182" i="4"/>
  <c r="Q1181" i="4"/>
  <c r="Q1180" i="4"/>
  <c r="Q1179" i="4"/>
  <c r="Q1178" i="4"/>
  <c r="Q1177" i="4"/>
  <c r="Q1176" i="4"/>
  <c r="Q1175" i="4"/>
  <c r="Q1174" i="4"/>
  <c r="Q1173" i="4"/>
  <c r="Q1172" i="4"/>
  <c r="Q1171" i="4"/>
  <c r="Q1170" i="4"/>
  <c r="Q1169" i="4"/>
  <c r="Q1168" i="4"/>
  <c r="Q1167" i="4"/>
  <c r="Q1166" i="4"/>
  <c r="Q1165" i="4"/>
  <c r="Q1164" i="4"/>
  <c r="Q1163" i="4"/>
  <c r="Q1162" i="4"/>
  <c r="Q1161" i="4"/>
  <c r="Q1160" i="4"/>
  <c r="Q1159" i="4"/>
  <c r="Q1158" i="4"/>
  <c r="Q1157" i="4"/>
  <c r="Q1156" i="4"/>
  <c r="Q1155" i="4"/>
  <c r="Q1154" i="4"/>
  <c r="Q1153" i="4"/>
  <c r="Q1152" i="4"/>
  <c r="Q1151" i="4"/>
  <c r="Q1150" i="4"/>
  <c r="Q1149" i="4"/>
  <c r="Q1148" i="4"/>
  <c r="Q1147" i="4"/>
  <c r="Q1146" i="4"/>
  <c r="Q1145" i="4"/>
  <c r="Q1144" i="4"/>
  <c r="Q1143" i="4"/>
  <c r="Q1142" i="4"/>
  <c r="Q1141" i="4"/>
  <c r="Q1140" i="4"/>
  <c r="Q1139" i="4"/>
  <c r="Q1138" i="4"/>
  <c r="Q1137" i="4"/>
  <c r="Q1136" i="4"/>
  <c r="Q1135" i="4"/>
  <c r="Q1134" i="4"/>
  <c r="Q1133" i="4"/>
  <c r="Q1132" i="4"/>
  <c r="Q1131" i="4"/>
  <c r="Q1130" i="4"/>
  <c r="Q1129" i="4"/>
  <c r="Q1128" i="4"/>
  <c r="Q1127" i="4"/>
  <c r="Q1126" i="4"/>
  <c r="Q1125" i="4"/>
  <c r="Q1124" i="4"/>
  <c r="Q1123" i="4"/>
  <c r="Q1122" i="4"/>
  <c r="Q1121" i="4"/>
  <c r="Q1120" i="4"/>
  <c r="Q1119" i="4"/>
  <c r="Q1118" i="4"/>
  <c r="Q1117" i="4"/>
  <c r="Q1116" i="4"/>
  <c r="Q1115" i="4"/>
  <c r="Q1114" i="4"/>
  <c r="Q1113" i="4"/>
  <c r="Q1112" i="4"/>
  <c r="Q1111" i="4"/>
  <c r="Q1110" i="4"/>
  <c r="Q1109" i="4"/>
  <c r="Q1108" i="4"/>
  <c r="Q1107" i="4"/>
  <c r="Q1106" i="4"/>
  <c r="Q1105" i="4"/>
  <c r="Q1104" i="4"/>
  <c r="Q1103" i="4"/>
  <c r="Q1102" i="4"/>
  <c r="Q1101" i="4"/>
  <c r="Q1100" i="4"/>
  <c r="Q1099" i="4"/>
  <c r="Q1098" i="4"/>
  <c r="Q1097" i="4"/>
  <c r="Q1096" i="4"/>
  <c r="Q1095" i="4"/>
  <c r="Q1094" i="4"/>
  <c r="Q1093" i="4"/>
  <c r="Q1092" i="4"/>
  <c r="Q1091" i="4"/>
  <c r="Q1090" i="4"/>
  <c r="Q1089" i="4"/>
  <c r="Q1088" i="4"/>
  <c r="Q1087" i="4"/>
  <c r="Q1086" i="4"/>
  <c r="Q1085" i="4"/>
  <c r="Q1084" i="4"/>
  <c r="Q1083" i="4"/>
  <c r="Q1082" i="4"/>
  <c r="Q1081" i="4"/>
  <c r="Q1080" i="4"/>
  <c r="Q1079" i="4"/>
  <c r="Q1078" i="4"/>
  <c r="Q1077" i="4"/>
  <c r="Q1076" i="4"/>
  <c r="Q1075" i="4"/>
  <c r="Q1074" i="4"/>
  <c r="Q1073" i="4"/>
  <c r="Q1072" i="4"/>
  <c r="Q1071" i="4"/>
  <c r="Q1070" i="4"/>
  <c r="Q1069" i="4"/>
  <c r="Q1068" i="4"/>
  <c r="Q1067" i="4"/>
  <c r="Q1066" i="4"/>
  <c r="Q1065" i="4"/>
  <c r="Q1064" i="4"/>
  <c r="Q1063" i="4"/>
  <c r="Q1062" i="4"/>
  <c r="Q1061" i="4"/>
  <c r="Q1060" i="4"/>
  <c r="Q1059" i="4"/>
  <c r="Q1058" i="4"/>
  <c r="Q1057" i="4"/>
  <c r="Q1056" i="4"/>
  <c r="Q1055" i="4"/>
  <c r="Q1054" i="4"/>
  <c r="Q1053" i="4"/>
  <c r="Q1052" i="4"/>
  <c r="Q1051" i="4"/>
  <c r="Q1050" i="4"/>
  <c r="Q1049" i="4"/>
  <c r="Q1048" i="4"/>
  <c r="Q1047" i="4"/>
  <c r="Q1046" i="4"/>
  <c r="Q1045" i="4"/>
  <c r="Q1044" i="4"/>
  <c r="Q1043" i="4"/>
  <c r="Q1042" i="4"/>
  <c r="Q1041" i="4"/>
  <c r="Q1040" i="4"/>
  <c r="Q1039" i="4"/>
  <c r="Q1038" i="4"/>
  <c r="Q1037" i="4"/>
  <c r="Q1036" i="4"/>
  <c r="Q1035" i="4"/>
  <c r="Q1034" i="4"/>
  <c r="Q1033" i="4"/>
  <c r="Q1032" i="4"/>
  <c r="Q1031" i="4"/>
  <c r="Q1030" i="4"/>
  <c r="Q1029" i="4"/>
  <c r="Q1028" i="4"/>
  <c r="Q1027" i="4"/>
  <c r="Q1026" i="4"/>
  <c r="Q1025" i="4"/>
  <c r="Q1024" i="4"/>
  <c r="Q1023" i="4"/>
  <c r="Q1022" i="4"/>
  <c r="Q1021" i="4"/>
  <c r="Q1020" i="4"/>
  <c r="Q1019" i="4"/>
  <c r="Q1018" i="4"/>
  <c r="Q1017" i="4"/>
  <c r="Q1016" i="4"/>
  <c r="Q1015" i="4"/>
  <c r="Q1014" i="4"/>
  <c r="Q1013" i="4"/>
  <c r="Q1012" i="4"/>
  <c r="Q1011" i="4"/>
  <c r="Q1010" i="4"/>
  <c r="Q1009" i="4"/>
  <c r="Q1008" i="4"/>
  <c r="Q1007" i="4"/>
  <c r="Q1006" i="4"/>
  <c r="Q1005" i="4"/>
  <c r="Q1004" i="4"/>
  <c r="Q1003" i="4"/>
  <c r="Q1002" i="4"/>
  <c r="Q1001" i="4"/>
  <c r="Q1000" i="4"/>
  <c r="Q999" i="4"/>
  <c r="Q998" i="4"/>
  <c r="Q997" i="4"/>
  <c r="Q996" i="4"/>
  <c r="Q995" i="4"/>
  <c r="Q994" i="4"/>
  <c r="Q993" i="4"/>
  <c r="Q992" i="4"/>
  <c r="Q991" i="4"/>
  <c r="Q990" i="4"/>
  <c r="Q989" i="4"/>
  <c r="Q988" i="4"/>
  <c r="Q987" i="4"/>
  <c r="Q986" i="4"/>
  <c r="Q985" i="4"/>
  <c r="Q984" i="4"/>
  <c r="Q983" i="4"/>
  <c r="Q982" i="4"/>
  <c r="Q981" i="4"/>
  <c r="Q980" i="4"/>
  <c r="Q979" i="4"/>
  <c r="Q978" i="4"/>
  <c r="Q977" i="4"/>
  <c r="Q976" i="4"/>
  <c r="Q975" i="4"/>
  <c r="Q974" i="4"/>
  <c r="Q973" i="4"/>
  <c r="Q972" i="4"/>
  <c r="Q971" i="4"/>
  <c r="Q970" i="4"/>
  <c r="Q969" i="4"/>
  <c r="Q968" i="4"/>
  <c r="Q967" i="4"/>
  <c r="Q966" i="4"/>
  <c r="Q965" i="4"/>
  <c r="Q964" i="4"/>
  <c r="Q963" i="4"/>
  <c r="Q962" i="4"/>
  <c r="Q961" i="4"/>
  <c r="Q960" i="4"/>
  <c r="Q959" i="4"/>
  <c r="Q958" i="4"/>
  <c r="Q957" i="4"/>
  <c r="Q956" i="4"/>
  <c r="Q955" i="4"/>
  <c r="Q954" i="4"/>
  <c r="Q953" i="4"/>
  <c r="Q952" i="4"/>
  <c r="Q951" i="4"/>
  <c r="Q950" i="4"/>
  <c r="Q949" i="4"/>
  <c r="Q948" i="4"/>
  <c r="Q947" i="4"/>
  <c r="Q946" i="4"/>
  <c r="Q945" i="4"/>
  <c r="Q944" i="4"/>
  <c r="Q943" i="4"/>
  <c r="Q942" i="4"/>
  <c r="Q941" i="4"/>
  <c r="Q940" i="4"/>
  <c r="Q939" i="4"/>
  <c r="Q938" i="4"/>
  <c r="Q937" i="4"/>
  <c r="Q936" i="4"/>
  <c r="Q935" i="4"/>
  <c r="Q934" i="4"/>
  <c r="Q933" i="4"/>
  <c r="Q932" i="4"/>
  <c r="Q931" i="4"/>
  <c r="Q930" i="4"/>
  <c r="Q929" i="4"/>
  <c r="Q928" i="4"/>
  <c r="Q927" i="4"/>
  <c r="Q926" i="4"/>
  <c r="Q925" i="4"/>
  <c r="Q924" i="4"/>
  <c r="Q923" i="4"/>
  <c r="Q922" i="4"/>
  <c r="Q921" i="4"/>
  <c r="Q920" i="4"/>
  <c r="Q919" i="4"/>
  <c r="Q918" i="4"/>
  <c r="Q917" i="4"/>
  <c r="Q916" i="4"/>
  <c r="Q915" i="4"/>
  <c r="Q914" i="4"/>
  <c r="Q913" i="4"/>
  <c r="Q912" i="4"/>
  <c r="Q911" i="4"/>
  <c r="Q910" i="4"/>
  <c r="Q909" i="4"/>
  <c r="Q908" i="4"/>
  <c r="Q907" i="4"/>
  <c r="Q906" i="4"/>
  <c r="Q905" i="4"/>
  <c r="Q904" i="4"/>
  <c r="Q903" i="4"/>
  <c r="Q902" i="4"/>
  <c r="Q901" i="4"/>
  <c r="Q900" i="4"/>
  <c r="Q899" i="4"/>
  <c r="Q898" i="4"/>
  <c r="Q897" i="4"/>
  <c r="Q896" i="4"/>
  <c r="Q895" i="4"/>
  <c r="Q894" i="4"/>
  <c r="Q893" i="4"/>
  <c r="Q892" i="4"/>
  <c r="Q891" i="4"/>
  <c r="Q890" i="4"/>
  <c r="Q889" i="4"/>
  <c r="Q888" i="4"/>
  <c r="Q887" i="4"/>
  <c r="Q886" i="4"/>
  <c r="Q885" i="4"/>
  <c r="Q884" i="4"/>
  <c r="Q883" i="4"/>
  <c r="Q882" i="4"/>
  <c r="Q881" i="4"/>
  <c r="Q880" i="4"/>
  <c r="Q879" i="4"/>
  <c r="Q878" i="4"/>
  <c r="Q877" i="4"/>
  <c r="Q876" i="4"/>
  <c r="Q875" i="4"/>
  <c r="Q874" i="4"/>
  <c r="Q873" i="4"/>
  <c r="Q872" i="4"/>
  <c r="Q871" i="4"/>
  <c r="Q870" i="4"/>
  <c r="Q869" i="4"/>
  <c r="Q868" i="4"/>
  <c r="Q867" i="4"/>
  <c r="Q866" i="4"/>
  <c r="Q865" i="4"/>
  <c r="Q864" i="4"/>
  <c r="Q863" i="4"/>
  <c r="Q862" i="4"/>
  <c r="Q861" i="4"/>
  <c r="Q860" i="4"/>
  <c r="Q859" i="4"/>
  <c r="Q858" i="4"/>
  <c r="Q857" i="4"/>
  <c r="Q856" i="4"/>
  <c r="Q855" i="4"/>
  <c r="Q854" i="4"/>
  <c r="Q853" i="4"/>
  <c r="Q852" i="4"/>
  <c r="Q851" i="4"/>
  <c r="Q850" i="4"/>
  <c r="Q849" i="4"/>
  <c r="Q848" i="4"/>
  <c r="Q847" i="4"/>
  <c r="Q846" i="4"/>
  <c r="Q845" i="4"/>
  <c r="Q844" i="4"/>
  <c r="Q843" i="4"/>
  <c r="Q842" i="4"/>
  <c r="Q841" i="4"/>
  <c r="Q840" i="4"/>
  <c r="Q839" i="4"/>
  <c r="Q838" i="4"/>
  <c r="Q837" i="4"/>
  <c r="Q836" i="4"/>
  <c r="Q835" i="4"/>
  <c r="Q834" i="4"/>
  <c r="Q833" i="4"/>
  <c r="Q832" i="4"/>
  <c r="Q831" i="4"/>
  <c r="Q830" i="4"/>
  <c r="Q829" i="4"/>
  <c r="Q828" i="4"/>
  <c r="Q827" i="4"/>
  <c r="Q826" i="4"/>
  <c r="Q825" i="4"/>
  <c r="Q824" i="4"/>
  <c r="Q823" i="4"/>
  <c r="Q822" i="4"/>
  <c r="Q821" i="4"/>
  <c r="Q820" i="4"/>
  <c r="Q819" i="4"/>
  <c r="Q818" i="4"/>
  <c r="Q817" i="4"/>
  <c r="Q816" i="4"/>
  <c r="Q815" i="4"/>
  <c r="Q814" i="4"/>
  <c r="Q813" i="4"/>
  <c r="Q812" i="4"/>
  <c r="Q811" i="4"/>
  <c r="Q810" i="4"/>
  <c r="Q809" i="4"/>
  <c r="Q808" i="4"/>
  <c r="Q807" i="4"/>
  <c r="Q806" i="4"/>
  <c r="Q805" i="4"/>
  <c r="Q804" i="4"/>
  <c r="Q803" i="4"/>
  <c r="Q802" i="4"/>
  <c r="Q801" i="4"/>
  <c r="Q800" i="4"/>
  <c r="Q799" i="4"/>
  <c r="Q798" i="4"/>
  <c r="Q797" i="4"/>
  <c r="Q796" i="4"/>
  <c r="Q795" i="4"/>
  <c r="Q794" i="4"/>
  <c r="Q793" i="4"/>
  <c r="Q792" i="4"/>
  <c r="Q791" i="4"/>
  <c r="Q790" i="4"/>
  <c r="Q789" i="4"/>
  <c r="Q788" i="4"/>
  <c r="Q787" i="4"/>
  <c r="Q786" i="4"/>
  <c r="Q785" i="4"/>
  <c r="Q784" i="4"/>
  <c r="Q783" i="4"/>
  <c r="Q782" i="4"/>
  <c r="Q781" i="4"/>
  <c r="Q780" i="4"/>
  <c r="Q779" i="4"/>
  <c r="Q778" i="4"/>
  <c r="Q777" i="4"/>
  <c r="Q776" i="4"/>
  <c r="Q775" i="4"/>
  <c r="Q774" i="4"/>
  <c r="Q773" i="4"/>
  <c r="Q772" i="4"/>
  <c r="Q771" i="4"/>
  <c r="Q770" i="4"/>
  <c r="Q769" i="4"/>
  <c r="Q768" i="4"/>
  <c r="Q767" i="4"/>
  <c r="Q766" i="4"/>
  <c r="Q765" i="4"/>
  <c r="Q764" i="4"/>
  <c r="Q763" i="4"/>
  <c r="Q762" i="4"/>
  <c r="Q761" i="4"/>
  <c r="Q760" i="4"/>
  <c r="Q759" i="4"/>
  <c r="Q758" i="4"/>
  <c r="Q757" i="4"/>
  <c r="Q756" i="4"/>
  <c r="Q755" i="4"/>
  <c r="Q754" i="4"/>
  <c r="Q753" i="4"/>
  <c r="Q752" i="4"/>
  <c r="Q751" i="4"/>
  <c r="Q750" i="4"/>
  <c r="Q749" i="4"/>
  <c r="Q748" i="4"/>
  <c r="Q747" i="4"/>
  <c r="Q746" i="4"/>
  <c r="Q745" i="4"/>
  <c r="Q744" i="4"/>
  <c r="Q743" i="4"/>
  <c r="Q742" i="4"/>
  <c r="Q741" i="4"/>
  <c r="Q740" i="4"/>
  <c r="Q739" i="4"/>
  <c r="Q738" i="4"/>
  <c r="Q737" i="4"/>
  <c r="Q736" i="4"/>
  <c r="Q735" i="4"/>
  <c r="Q734" i="4"/>
  <c r="Q733" i="4"/>
  <c r="Q732" i="4"/>
  <c r="Q731" i="4"/>
  <c r="Q730" i="4"/>
  <c r="Q729" i="4"/>
  <c r="Q728" i="4"/>
  <c r="Q727" i="4"/>
  <c r="Q726" i="4"/>
  <c r="Q725" i="4"/>
  <c r="Q724" i="4"/>
  <c r="Q723" i="4"/>
  <c r="Q722" i="4"/>
  <c r="Q721" i="4"/>
  <c r="Q720" i="4"/>
  <c r="Q719" i="4"/>
  <c r="Q718" i="4"/>
  <c r="Q717" i="4"/>
  <c r="Q716" i="4"/>
  <c r="Q715" i="4"/>
  <c r="Q714" i="4"/>
  <c r="Q713" i="4"/>
  <c r="Q712" i="4"/>
  <c r="Q711" i="4"/>
  <c r="Q710" i="4"/>
  <c r="Q709" i="4"/>
  <c r="Q708" i="4"/>
  <c r="Q707" i="4"/>
  <c r="Q706" i="4"/>
  <c r="Q705" i="4"/>
  <c r="Q704" i="4"/>
  <c r="Q703" i="4"/>
  <c r="Q702" i="4"/>
  <c r="Q701" i="4"/>
  <c r="Q700" i="4"/>
  <c r="Q699" i="4"/>
  <c r="Q698" i="4"/>
  <c r="Q697" i="4"/>
  <c r="Q696" i="4"/>
  <c r="Q695" i="4"/>
  <c r="Q694" i="4"/>
  <c r="Q693" i="4"/>
  <c r="Q692" i="4"/>
  <c r="Q691" i="4"/>
  <c r="Q690" i="4"/>
  <c r="Q689" i="4"/>
  <c r="Q688" i="4"/>
  <c r="Q687" i="4"/>
  <c r="Q686" i="4"/>
  <c r="Q685" i="4"/>
  <c r="Q684" i="4"/>
  <c r="Q683" i="4"/>
  <c r="Q682" i="4"/>
  <c r="Q681" i="4"/>
  <c r="Q680" i="4"/>
  <c r="Q679" i="4"/>
  <c r="Q678" i="4"/>
  <c r="Q677" i="4"/>
  <c r="Q676" i="4"/>
  <c r="Q675" i="4"/>
  <c r="Q674" i="4"/>
  <c r="Q673" i="4"/>
  <c r="Q672" i="4"/>
  <c r="Q671" i="4"/>
  <c r="Q670" i="4"/>
  <c r="Q669" i="4"/>
  <c r="Q668" i="4"/>
  <c r="Q667" i="4"/>
  <c r="Q666" i="4"/>
  <c r="Q665" i="4"/>
  <c r="Q664" i="4"/>
  <c r="Q663" i="4"/>
  <c r="Q662" i="4"/>
  <c r="Q661" i="4"/>
  <c r="Q660" i="4"/>
  <c r="Q659" i="4"/>
  <c r="Q658" i="4"/>
  <c r="Q657" i="4"/>
  <c r="Q656" i="4"/>
  <c r="Q655" i="4"/>
  <c r="Q654" i="4"/>
  <c r="Q653" i="4"/>
  <c r="Q652" i="4"/>
  <c r="Q651" i="4"/>
  <c r="Q650" i="4"/>
  <c r="Q649" i="4"/>
  <c r="Q648" i="4"/>
  <c r="Q647" i="4"/>
  <c r="Q646" i="4"/>
  <c r="Q645" i="4"/>
  <c r="Q644" i="4"/>
  <c r="Q643" i="4"/>
  <c r="Q642" i="4"/>
  <c r="Q641" i="4"/>
  <c r="Q640" i="4"/>
  <c r="Q639" i="4"/>
  <c r="Q638" i="4"/>
  <c r="Q637" i="4"/>
  <c r="Q636" i="4"/>
  <c r="Q635" i="4"/>
  <c r="Q634" i="4"/>
  <c r="Q633" i="4"/>
  <c r="Q632" i="4"/>
  <c r="Q631" i="4"/>
  <c r="Q630" i="4"/>
  <c r="Q629" i="4"/>
  <c r="Q628" i="4"/>
  <c r="Q627" i="4"/>
  <c r="Q626" i="4"/>
  <c r="Q625" i="4"/>
  <c r="Q624" i="4"/>
  <c r="Q623" i="4"/>
  <c r="Q622" i="4"/>
  <c r="Q621" i="4"/>
  <c r="Q620" i="4"/>
  <c r="Q619" i="4"/>
  <c r="Q618" i="4"/>
  <c r="Q617" i="4"/>
  <c r="Q616" i="4"/>
  <c r="Q615" i="4"/>
  <c r="Q614" i="4"/>
  <c r="Q613" i="4"/>
  <c r="Q612" i="4"/>
  <c r="Q611" i="4"/>
  <c r="Q610" i="4"/>
  <c r="Q609" i="4"/>
  <c r="Q608" i="4"/>
  <c r="Q607" i="4"/>
  <c r="Q606" i="4"/>
  <c r="Q605" i="4"/>
  <c r="Q604" i="4"/>
  <c r="Q603" i="4"/>
  <c r="Q602" i="4"/>
  <c r="Q601" i="4"/>
  <c r="Q600" i="4"/>
  <c r="Q599" i="4"/>
  <c r="Q598" i="4"/>
  <c r="Q597" i="4"/>
  <c r="Q596" i="4"/>
  <c r="Q595" i="4"/>
  <c r="Q594" i="4"/>
  <c r="Q593" i="4"/>
  <c r="Q592" i="4"/>
  <c r="Q591" i="4"/>
  <c r="Q590" i="4"/>
  <c r="Q589" i="4"/>
  <c r="Q588" i="4"/>
  <c r="Q587" i="4"/>
  <c r="Q586" i="4"/>
  <c r="Q585" i="4"/>
  <c r="Q584" i="4"/>
  <c r="Q583" i="4"/>
  <c r="Q582" i="4"/>
  <c r="Q581" i="4"/>
  <c r="Q580" i="4"/>
  <c r="Q579" i="4"/>
  <c r="Q578" i="4"/>
  <c r="Q577" i="4"/>
  <c r="Q576" i="4"/>
  <c r="Q575" i="4"/>
  <c r="Q574" i="4"/>
  <c r="Q573" i="4"/>
  <c r="Q572" i="4"/>
  <c r="Q571" i="4"/>
  <c r="Q570" i="4"/>
  <c r="Q569" i="4"/>
  <c r="Q568" i="4"/>
  <c r="Q567" i="4"/>
  <c r="Q566" i="4"/>
  <c r="Q565" i="4"/>
  <c r="Q564" i="4"/>
  <c r="Q563" i="4"/>
  <c r="Q562" i="4"/>
  <c r="Q561" i="4"/>
  <c r="Q560" i="4"/>
  <c r="Q559" i="4"/>
  <c r="Q558" i="4"/>
  <c r="Q557" i="4"/>
  <c r="Q556" i="4"/>
  <c r="Q555" i="4"/>
  <c r="Q554" i="4"/>
  <c r="Q553" i="4"/>
  <c r="Q552" i="4"/>
  <c r="Q551" i="4"/>
  <c r="Q550" i="4"/>
  <c r="Q549" i="4"/>
  <c r="Q548" i="4"/>
  <c r="Q547" i="4"/>
  <c r="Q546" i="4"/>
  <c r="Q545" i="4"/>
  <c r="Q544" i="4"/>
  <c r="Q543" i="4"/>
  <c r="Q542" i="4"/>
  <c r="Q541" i="4"/>
  <c r="Q540" i="4"/>
  <c r="Q539" i="4"/>
  <c r="Q538" i="4"/>
  <c r="Q537" i="4"/>
  <c r="Q536" i="4"/>
  <c r="Q535" i="4"/>
  <c r="Q534" i="4"/>
  <c r="Q533" i="4"/>
  <c r="Q532" i="4"/>
  <c r="Q531" i="4"/>
  <c r="Q530" i="4"/>
  <c r="Q529" i="4"/>
  <c r="Q528" i="4"/>
  <c r="Q527" i="4"/>
  <c r="Q526" i="4"/>
  <c r="Q525" i="4"/>
  <c r="Q524" i="4"/>
  <c r="Q523" i="4"/>
  <c r="Q522" i="4"/>
  <c r="Q521" i="4"/>
  <c r="Q520" i="4"/>
  <c r="Q519" i="4"/>
  <c r="Q518" i="4"/>
  <c r="Q517" i="4"/>
  <c r="Q516" i="4"/>
  <c r="Q515" i="4"/>
  <c r="Q514" i="4"/>
  <c r="Q513" i="4"/>
  <c r="Q512" i="4"/>
  <c r="Q511" i="4"/>
  <c r="Q510" i="4"/>
  <c r="Q509" i="4"/>
  <c r="Q508" i="4"/>
  <c r="Q507" i="4"/>
  <c r="Q506" i="4"/>
  <c r="Q505" i="4"/>
  <c r="Q504" i="4"/>
  <c r="Q503" i="4"/>
  <c r="Q502" i="4"/>
  <c r="Q501" i="4"/>
  <c r="Q500" i="4"/>
  <c r="Q499" i="4"/>
  <c r="Q498" i="4"/>
  <c r="Q497" i="4"/>
  <c r="Q496" i="4"/>
  <c r="Q495" i="4"/>
  <c r="Q494" i="4"/>
  <c r="Q493" i="4"/>
  <c r="Q492" i="4"/>
  <c r="Q491" i="4"/>
  <c r="Q490" i="4"/>
  <c r="Q489" i="4"/>
  <c r="Q488" i="4"/>
  <c r="Q487" i="4"/>
  <c r="Q486" i="4"/>
  <c r="Q485" i="4"/>
  <c r="Q484" i="4"/>
  <c r="Q483" i="4"/>
  <c r="Q482" i="4"/>
  <c r="Q481" i="4"/>
  <c r="Q480" i="4"/>
  <c r="Q479" i="4"/>
  <c r="Q478" i="4"/>
  <c r="Q477" i="4"/>
  <c r="Q476" i="4"/>
  <c r="Q475" i="4"/>
  <c r="Q474" i="4"/>
  <c r="Q473" i="4"/>
  <c r="Q472" i="4"/>
  <c r="Q471" i="4"/>
  <c r="Q470" i="4"/>
  <c r="Q469" i="4"/>
  <c r="Q468" i="4"/>
  <c r="Q467" i="4"/>
  <c r="Q466" i="4"/>
  <c r="Q465" i="4"/>
  <c r="Q464" i="4"/>
  <c r="Q463" i="4"/>
  <c r="Q462" i="4"/>
  <c r="Q461" i="4"/>
  <c r="Q460" i="4"/>
  <c r="Q459" i="4"/>
  <c r="Q458" i="4"/>
  <c r="Q457" i="4"/>
  <c r="Q456" i="4"/>
  <c r="Q455" i="4"/>
  <c r="Q454" i="4"/>
  <c r="Q453" i="4"/>
  <c r="Q452" i="4"/>
  <c r="Q451" i="4"/>
  <c r="Q450" i="4"/>
  <c r="Q449" i="4"/>
  <c r="Q448" i="4"/>
  <c r="Q447" i="4"/>
  <c r="Q446" i="4"/>
  <c r="Q445" i="4"/>
  <c r="Q444" i="4"/>
  <c r="Q443" i="4"/>
  <c r="Q442" i="4"/>
  <c r="Q441" i="4"/>
  <c r="Q440" i="4"/>
  <c r="Q439" i="4"/>
  <c r="Q438" i="4"/>
  <c r="Q437" i="4"/>
  <c r="Q436" i="4"/>
  <c r="Q435" i="4"/>
  <c r="Q434" i="4"/>
  <c r="Q433" i="4"/>
  <c r="Q432" i="4"/>
  <c r="Q431" i="4"/>
  <c r="Q430" i="4"/>
  <c r="Q429" i="4"/>
  <c r="Q428" i="4"/>
  <c r="Q427" i="4"/>
  <c r="Q426" i="4"/>
  <c r="Q425" i="4"/>
  <c r="Q424" i="4"/>
  <c r="Q423" i="4"/>
  <c r="Q422" i="4"/>
  <c r="Q421" i="4"/>
  <c r="Q420" i="4"/>
  <c r="Q419" i="4"/>
  <c r="Q418" i="4"/>
  <c r="Q417" i="4"/>
  <c r="Q416" i="4"/>
  <c r="Q415" i="4"/>
  <c r="Q414" i="4"/>
  <c r="Q413" i="4"/>
  <c r="Q412" i="4"/>
  <c r="Q411" i="4"/>
  <c r="Q410" i="4"/>
  <c r="Q409" i="4"/>
  <c r="Q408" i="4"/>
  <c r="Q407" i="4"/>
  <c r="Q406" i="4"/>
  <c r="Q405" i="4"/>
  <c r="Q404" i="4"/>
  <c r="Q403" i="4"/>
  <c r="Q402" i="4"/>
  <c r="Q401" i="4"/>
  <c r="Q400" i="4"/>
  <c r="Q399" i="4"/>
  <c r="Q398" i="4"/>
  <c r="Q397" i="4"/>
  <c r="Q396" i="4"/>
  <c r="Q395" i="4"/>
  <c r="Q394" i="4"/>
  <c r="Q393" i="4"/>
  <c r="Q392" i="4"/>
  <c r="Q391" i="4"/>
  <c r="Q390" i="4"/>
  <c r="Q389" i="4"/>
  <c r="Q388" i="4"/>
  <c r="Q387" i="4"/>
  <c r="Q386" i="4"/>
  <c r="Q385" i="4"/>
  <c r="Q384" i="4"/>
  <c r="Q383" i="4"/>
  <c r="Q382" i="4"/>
  <c r="Q381" i="4"/>
  <c r="Q380" i="4"/>
  <c r="Q379" i="4"/>
  <c r="Q378" i="4"/>
  <c r="Q377" i="4"/>
  <c r="Q376" i="4"/>
  <c r="Q375" i="4"/>
  <c r="Q374" i="4"/>
  <c r="Q373" i="4"/>
  <c r="Q372" i="4"/>
  <c r="Q371" i="4"/>
  <c r="Q370" i="4"/>
  <c r="Q369" i="4"/>
  <c r="Q368" i="4"/>
  <c r="Q367" i="4"/>
  <c r="Q366" i="4"/>
  <c r="Q365" i="4"/>
  <c r="Q364" i="4"/>
  <c r="Q363" i="4"/>
  <c r="Q362" i="4"/>
  <c r="Q361" i="4"/>
  <c r="Q360" i="4"/>
  <c r="Q359" i="4"/>
  <c r="Q358" i="4"/>
  <c r="Q357" i="4"/>
  <c r="Q356" i="4"/>
  <c r="Q355" i="4"/>
  <c r="Q354" i="4"/>
  <c r="Q353" i="4"/>
  <c r="Q352" i="4"/>
  <c r="Q351" i="4"/>
  <c r="Q350" i="4"/>
  <c r="Q349" i="4"/>
  <c r="Q348" i="4"/>
  <c r="Q347" i="4"/>
  <c r="Q346" i="4"/>
  <c r="Q345" i="4"/>
  <c r="Q344" i="4"/>
  <c r="Q343" i="4"/>
  <c r="Q342" i="4"/>
  <c r="Q341" i="4"/>
  <c r="Q340" i="4"/>
  <c r="Q339" i="4"/>
  <c r="Q338" i="4"/>
  <c r="Q337" i="4"/>
  <c r="Q336" i="4"/>
  <c r="Q335" i="4"/>
  <c r="Q334" i="4"/>
  <c r="Q333" i="4"/>
  <c r="Q332" i="4"/>
  <c r="Q331" i="4"/>
  <c r="Q330" i="4"/>
  <c r="Q329" i="4"/>
  <c r="Q328" i="4"/>
  <c r="Q327" i="4"/>
  <c r="Q326" i="4"/>
  <c r="Q325" i="4"/>
  <c r="Q324" i="4"/>
  <c r="Q323" i="4"/>
  <c r="Q322" i="4"/>
  <c r="Q321" i="4"/>
  <c r="Q320" i="4"/>
  <c r="Q319" i="4"/>
  <c r="Q318" i="4"/>
  <c r="Q317" i="4"/>
  <c r="Q316" i="4"/>
  <c r="Q315" i="4"/>
  <c r="Q314" i="4"/>
  <c r="Q313" i="4"/>
  <c r="Q312" i="4"/>
  <c r="Q311" i="4"/>
  <c r="Q310" i="4"/>
  <c r="Q309" i="4"/>
  <c r="Q308" i="4"/>
  <c r="Q307" i="4"/>
  <c r="Q306" i="4"/>
  <c r="Q305" i="4"/>
  <c r="Q304" i="4"/>
  <c r="Q303" i="4"/>
  <c r="Q302" i="4"/>
  <c r="Q301" i="4"/>
  <c r="Q300" i="4"/>
  <c r="Q299" i="4"/>
  <c r="Q298" i="4"/>
  <c r="Q297" i="4"/>
  <c r="Q296" i="4"/>
  <c r="Q295" i="4"/>
  <c r="Q294" i="4"/>
  <c r="Q293" i="4"/>
  <c r="Q292" i="4"/>
  <c r="Q291" i="4"/>
  <c r="Q290" i="4"/>
  <c r="Q289" i="4"/>
  <c r="Q288" i="4"/>
  <c r="Q287" i="4"/>
  <c r="Q286" i="4"/>
  <c r="Q285" i="4"/>
  <c r="Q284" i="4"/>
  <c r="Q283" i="4"/>
  <c r="Q282" i="4"/>
  <c r="Q281" i="4"/>
  <c r="Q280" i="4"/>
  <c r="Q279" i="4"/>
  <c r="Q278" i="4"/>
  <c r="Q277" i="4"/>
  <c r="Q276" i="4"/>
  <c r="Q275" i="4"/>
  <c r="Q274" i="4"/>
  <c r="Q273" i="4"/>
  <c r="Q272" i="4"/>
  <c r="Q271" i="4"/>
  <c r="Q270" i="4"/>
  <c r="Q269" i="4"/>
  <c r="Q268" i="4"/>
  <c r="Q267" i="4"/>
  <c r="Q266" i="4"/>
  <c r="Q265" i="4"/>
  <c r="Q264" i="4"/>
  <c r="Q263" i="4"/>
  <c r="Q262" i="4"/>
  <c r="Q261" i="4"/>
  <c r="Q260" i="4"/>
  <c r="Q259" i="4"/>
  <c r="Q258" i="4"/>
  <c r="Q257" i="4"/>
  <c r="Q256" i="4"/>
  <c r="Q255" i="4"/>
  <c r="Q254" i="4"/>
  <c r="Q253" i="4"/>
  <c r="Q252" i="4"/>
  <c r="Q251" i="4"/>
  <c r="Q250" i="4"/>
  <c r="Q249" i="4"/>
  <c r="Q248" i="4"/>
  <c r="Q247" i="4"/>
  <c r="Q246" i="4"/>
  <c r="Q245" i="4"/>
  <c r="Q244" i="4"/>
  <c r="Q243" i="4"/>
  <c r="Q242" i="4"/>
  <c r="Q241" i="4"/>
  <c r="Q240" i="4"/>
  <c r="Q239" i="4"/>
  <c r="Q238" i="4"/>
  <c r="Q237" i="4"/>
  <c r="Q236" i="4"/>
  <c r="Q235" i="4"/>
  <c r="Q234" i="4"/>
  <c r="Q233" i="4"/>
  <c r="Q232" i="4"/>
  <c r="Q231" i="4"/>
  <c r="Q230" i="4"/>
  <c r="Q229" i="4"/>
  <c r="Q228" i="4"/>
  <c r="Q227" i="4"/>
  <c r="Q226" i="4"/>
  <c r="Q225" i="4"/>
  <c r="Q224" i="4"/>
  <c r="Q223" i="4"/>
  <c r="Q222" i="4"/>
  <c r="Q221" i="4"/>
  <c r="Q220" i="4"/>
  <c r="Q219" i="4"/>
  <c r="Q218" i="4"/>
  <c r="Q217" i="4"/>
  <c r="Q216" i="4"/>
  <c r="Q215" i="4"/>
  <c r="Q214" i="4"/>
  <c r="Q213" i="4"/>
  <c r="Q212" i="4"/>
  <c r="Q211" i="4"/>
  <c r="Q210" i="4"/>
  <c r="Q209" i="4"/>
  <c r="Q208" i="4"/>
  <c r="Q207" i="4"/>
  <c r="Q206" i="4"/>
  <c r="Q205" i="4"/>
  <c r="Q204" i="4"/>
  <c r="Q203" i="4"/>
  <c r="Q202" i="4"/>
  <c r="Q201" i="4"/>
  <c r="Q200" i="4"/>
  <c r="Q199" i="4"/>
  <c r="Q198" i="4"/>
  <c r="Q197" i="4"/>
  <c r="Q196" i="4"/>
  <c r="Q195" i="4"/>
  <c r="Q194" i="4"/>
  <c r="Q193" i="4"/>
  <c r="Q192" i="4"/>
  <c r="Q191" i="4"/>
  <c r="Q190" i="4"/>
  <c r="Q189" i="4"/>
  <c r="Q188" i="4"/>
  <c r="Q187" i="4"/>
  <c r="Q186" i="4"/>
  <c r="Q185" i="4"/>
  <c r="Q184" i="4"/>
  <c r="Q183" i="4"/>
  <c r="Q182" i="4"/>
  <c r="Q181" i="4"/>
  <c r="Q180" i="4"/>
  <c r="Q179" i="4"/>
  <c r="Q178" i="4"/>
  <c r="Q177" i="4"/>
  <c r="Q176" i="4"/>
  <c r="Q175" i="4"/>
  <c r="Q174" i="4"/>
  <c r="Q173" i="4"/>
  <c r="Q172" i="4"/>
  <c r="Q171" i="4"/>
  <c r="Q170" i="4"/>
  <c r="Q169" i="4"/>
  <c r="Q168" i="4"/>
  <c r="Q167" i="4"/>
  <c r="Q166" i="4"/>
  <c r="Q165" i="4"/>
  <c r="Q164" i="4"/>
  <c r="Q163" i="4"/>
  <c r="Q162" i="4"/>
  <c r="Q161" i="4"/>
  <c r="Q160" i="4"/>
  <c r="Q159" i="4"/>
  <c r="Q158" i="4"/>
  <c r="Q157" i="4"/>
  <c r="Q156" i="4"/>
  <c r="Q155" i="4"/>
  <c r="Q154" i="4"/>
  <c r="Q153" i="4"/>
  <c r="Q152" i="4"/>
  <c r="Q151" i="4"/>
  <c r="Q150" i="4"/>
  <c r="Q149" i="4"/>
  <c r="Q148" i="4"/>
  <c r="Q147" i="4"/>
  <c r="Q146" i="4"/>
  <c r="Q145" i="4"/>
  <c r="Q144" i="4"/>
  <c r="Q143" i="4"/>
  <c r="Q142" i="4"/>
  <c r="Q141" i="4"/>
  <c r="Q140" i="4"/>
  <c r="Q139" i="4"/>
  <c r="Q138" i="4"/>
  <c r="Q137" i="4"/>
  <c r="Q136" i="4"/>
  <c r="Q135" i="4"/>
  <c r="Q134" i="4"/>
  <c r="Q133" i="4"/>
  <c r="Q132" i="4"/>
  <c r="Q131" i="4"/>
  <c r="Q130" i="4"/>
  <c r="Q129" i="4"/>
  <c r="Q128" i="4"/>
  <c r="Q127" i="4"/>
  <c r="Q126" i="4"/>
  <c r="Q125" i="4"/>
  <c r="Q124" i="4"/>
  <c r="Q123" i="4"/>
  <c r="Q122" i="4"/>
  <c r="Q121" i="4"/>
  <c r="Q120" i="4"/>
  <c r="Q119" i="4"/>
  <c r="Q118" i="4"/>
  <c r="Q117" i="4"/>
  <c r="Q116" i="4"/>
  <c r="Q115" i="4"/>
  <c r="Q114" i="4"/>
  <c r="Q113" i="4"/>
  <c r="Q112" i="4"/>
  <c r="Q111" i="4"/>
  <c r="Q110" i="4"/>
  <c r="Q109" i="4"/>
  <c r="Q108" i="4"/>
  <c r="Q107" i="4"/>
  <c r="Q106" i="4"/>
  <c r="Q105" i="4"/>
  <c r="Q104" i="4"/>
  <c r="Q103" i="4"/>
  <c r="Q102" i="4"/>
  <c r="Q101" i="4"/>
  <c r="Q100" i="4"/>
  <c r="Q99" i="4"/>
  <c r="Q98" i="4"/>
  <c r="Q97" i="4"/>
  <c r="Q96" i="4"/>
  <c r="Q95" i="4"/>
  <c r="Q94" i="4"/>
  <c r="Q93" i="4"/>
  <c r="Q92" i="4"/>
  <c r="Q91" i="4"/>
  <c r="Q90" i="4"/>
  <c r="Q89" i="4"/>
  <c r="Q88" i="4"/>
  <c r="Q87" i="4"/>
  <c r="Q86" i="4"/>
  <c r="Q85" i="4"/>
  <c r="Q84" i="4"/>
  <c r="Q83" i="4"/>
  <c r="Q82" i="4"/>
  <c r="Q81" i="4"/>
  <c r="Q80" i="4"/>
  <c r="Q79" i="4"/>
  <c r="Q78" i="4"/>
  <c r="Q77" i="4"/>
  <c r="Q76" i="4"/>
  <c r="Q75" i="4"/>
  <c r="Q74" i="4"/>
  <c r="Q73" i="4"/>
  <c r="Q72" i="4"/>
  <c r="Q71" i="4"/>
  <c r="Q70" i="4"/>
  <c r="Q69" i="4"/>
  <c r="Q68" i="4"/>
  <c r="Q67" i="4"/>
  <c r="Q66" i="4"/>
  <c r="Q65" i="4"/>
  <c r="Q64" i="4"/>
  <c r="Q63" i="4"/>
  <c r="Q62" i="4"/>
  <c r="Q61" i="4"/>
  <c r="Q60" i="4"/>
  <c r="Q59" i="4"/>
  <c r="Q58" i="4"/>
  <c r="Q57" i="4"/>
  <c r="Q56" i="4"/>
  <c r="Q55" i="4"/>
  <c r="Q54" i="4"/>
  <c r="Q53" i="4"/>
  <c r="Q52" i="4"/>
  <c r="Q51" i="4"/>
  <c r="Q50" i="4"/>
  <c r="Q49" i="4"/>
  <c r="Q48" i="4"/>
  <c r="Q47" i="4"/>
  <c r="Q46" i="4"/>
  <c r="Q45" i="4"/>
  <c r="Q44" i="4"/>
  <c r="Q43" i="4"/>
  <c r="Q42" i="4"/>
  <c r="Q41" i="4"/>
  <c r="Q40" i="4"/>
  <c r="Q39" i="4"/>
  <c r="Q38" i="4"/>
  <c r="Q37" i="4"/>
  <c r="Q36" i="4"/>
  <c r="Q35" i="4"/>
  <c r="Q34" i="4"/>
  <c r="Q33" i="4"/>
  <c r="Q32" i="4"/>
  <c r="Q31" i="4"/>
  <c r="Q30" i="4"/>
  <c r="Q29" i="4"/>
  <c r="Q28" i="4"/>
  <c r="Q27" i="4"/>
  <c r="Q26" i="4"/>
  <c r="Q25" i="4"/>
  <c r="Q24" i="4"/>
  <c r="Q23" i="4"/>
  <c r="Q22" i="4"/>
  <c r="Q21" i="4"/>
  <c r="Q20" i="4"/>
  <c r="Q19" i="4"/>
  <c r="Q18" i="4"/>
  <c r="Q17" i="4"/>
  <c r="Q16" i="4"/>
  <c r="Q15" i="4"/>
  <c r="Q14" i="4"/>
  <c r="Q13" i="4"/>
  <c r="Q12" i="4"/>
  <c r="Q11" i="4"/>
  <c r="Q10" i="4"/>
  <c r="Q9" i="4"/>
  <c r="Q8" i="4"/>
  <c r="Q7" i="4"/>
  <c r="Q6" i="4"/>
  <c r="Q5" i="4"/>
  <c r="B50" i="2"/>
  <c r="A5" i="2"/>
  <c r="G23" i="9"/>
  <c r="G21" i="9"/>
  <c r="G25" i="9"/>
  <c r="I35" i="9"/>
  <c r="I34" i="9"/>
  <c r="I33" i="9"/>
  <c r="I32" i="9"/>
  <c r="I31" i="9"/>
  <c r="I30" i="9"/>
  <c r="I21" i="9"/>
  <c r="I37" i="9"/>
  <c r="I36" i="9"/>
  <c r="D3" i="9"/>
  <c r="K4" i="4"/>
  <c r="A13" i="6"/>
  <c r="I14" i="9"/>
  <c r="J14" i="9"/>
  <c r="A43" i="6"/>
  <c r="B20" i="8"/>
  <c r="B27" i="2"/>
  <c r="A16" i="9" s="1"/>
  <c r="I19" i="9"/>
  <c r="I8" i="9"/>
  <c r="B20" i="2"/>
  <c r="A11" i="9" s="1"/>
  <c r="A1" i="6"/>
  <c r="J13" i="9"/>
  <c r="C2" i="8"/>
  <c r="A8" i="6"/>
  <c r="I24" i="9"/>
  <c r="C19" i="8"/>
  <c r="A41" i="6"/>
  <c r="B15" i="8"/>
  <c r="I26" i="9"/>
  <c r="A77" i="6"/>
  <c r="A5" i="6"/>
  <c r="C3" i="9"/>
  <c r="C4" i="8"/>
  <c r="A12" i="6"/>
  <c r="A37" i="6"/>
  <c r="C7" i="8"/>
  <c r="A18" i="6"/>
  <c r="B24" i="2"/>
  <c r="A14" i="9" s="1"/>
  <c r="A1" i="5"/>
  <c r="D4" i="4"/>
  <c r="J7" i="9"/>
  <c r="D27" i="2"/>
  <c r="D39" i="2" s="1"/>
  <c r="B22" i="2"/>
  <c r="A12" i="9" s="1"/>
  <c r="B9" i="2"/>
  <c r="A5" i="9" s="1"/>
  <c r="I7" i="9"/>
  <c r="B18" i="2"/>
  <c r="A9" i="9" s="1"/>
  <c r="A1" i="9"/>
  <c r="J38" i="9"/>
  <c r="C6" i="8"/>
  <c r="A16" i="6"/>
  <c r="A6" i="6"/>
  <c r="C22" i="8"/>
  <c r="B14" i="8"/>
  <c r="B3" i="9"/>
  <c r="B4" i="8"/>
  <c r="A11" i="6"/>
  <c r="J9" i="9"/>
  <c r="D2" i="2"/>
  <c r="C4" i="4"/>
  <c r="B17" i="2"/>
  <c r="A8" i="9" s="1"/>
  <c r="A2" i="6"/>
  <c r="B11" i="8"/>
  <c r="A27" i="6"/>
  <c r="J11" i="9"/>
  <c r="B26" i="8"/>
  <c r="C9" i="8"/>
  <c r="A24" i="6"/>
  <c r="C12" i="8"/>
  <c r="I25" i="9"/>
  <c r="A3" i="9"/>
  <c r="A36" i="6"/>
  <c r="B4" i="2"/>
  <c r="N4" i="4"/>
  <c r="G4" i="4"/>
  <c r="J4" i="4"/>
  <c r="G27" i="2"/>
  <c r="G39" i="2" s="1"/>
  <c r="J8" i="9"/>
  <c r="B26" i="2"/>
  <c r="A15" i="9" s="1"/>
  <c r="B7" i="8"/>
  <c r="I28" i="9"/>
  <c r="A40" i="6"/>
  <c r="C5" i="8"/>
  <c r="J10" i="9"/>
  <c r="C8" i="8"/>
  <c r="A71" i="6"/>
  <c r="C11" i="8"/>
  <c r="F4" i="4"/>
  <c r="O4" i="4"/>
  <c r="B16" i="2"/>
  <c r="C15" i="8"/>
  <c r="I17" i="9"/>
  <c r="B10" i="8"/>
  <c r="I23" i="9"/>
  <c r="I6" i="9"/>
  <c r="B10" i="2"/>
  <c r="A6" i="9" s="1"/>
  <c r="A17" i="6"/>
  <c r="I4" i="9"/>
  <c r="I38" i="9"/>
  <c r="B19" i="8"/>
  <c r="A14" i="6"/>
  <c r="A20" i="6"/>
  <c r="B21" i="8"/>
  <c r="A28" i="6"/>
  <c r="B23" i="2"/>
  <c r="A13" i="9" s="1"/>
  <c r="I9" i="9"/>
  <c r="A25" i="6"/>
  <c r="I22" i="9"/>
  <c r="I29" i="9"/>
  <c r="J4" i="9"/>
  <c r="E4" i="4"/>
  <c r="B8" i="8"/>
  <c r="J5" i="9"/>
  <c r="I5" i="9"/>
  <c r="A38" i="6"/>
  <c r="J6" i="9"/>
  <c r="A26" i="6"/>
  <c r="I18" i="9"/>
  <c r="B15" i="2"/>
  <c r="C5" i="5"/>
  <c r="B19" i="2"/>
  <c r="A10" i="9" s="1"/>
  <c r="B2006" i="5"/>
  <c r="C3" i="8"/>
  <c r="B12" i="8"/>
  <c r="I10" i="9"/>
  <c r="I11" i="9"/>
  <c r="I20" i="9"/>
  <c r="A21" i="6"/>
  <c r="A7" i="6"/>
  <c r="B4" i="4"/>
  <c r="B3" i="4"/>
  <c r="B14" i="2"/>
  <c r="C20" i="8"/>
  <c r="B5" i="8"/>
  <c r="A39" i="6"/>
  <c r="B2" i="8"/>
  <c r="A3" i="6"/>
  <c r="C21" i="8"/>
  <c r="B39" i="2"/>
  <c r="A27" i="9" s="1"/>
  <c r="B21" i="2"/>
  <c r="D1" i="9"/>
  <c r="A72" i="6"/>
  <c r="B9" i="8"/>
  <c r="A42" i="6"/>
  <c r="L4" i="4"/>
  <c r="D5" i="5"/>
  <c r="I12" i="9"/>
  <c r="C14" i="8"/>
  <c r="I13" i="9"/>
  <c r="B6" i="8"/>
  <c r="I4" i="4"/>
  <c r="B7" i="2"/>
  <c r="J12" i="9"/>
  <c r="C10" i="8"/>
  <c r="H4" i="4"/>
  <c r="B6" i="2"/>
  <c r="A19" i="6"/>
  <c r="B18" i="8"/>
  <c r="A15" i="6"/>
  <c r="B5" i="5"/>
  <c r="A4" i="4"/>
  <c r="M4" i="4"/>
  <c r="A29" i="6"/>
  <c r="B22" i="8"/>
  <c r="C18" i="8"/>
  <c r="B16" i="8"/>
  <c r="B8" i="2"/>
  <c r="A4" i="9" s="1"/>
  <c r="C2" i="9"/>
  <c r="B17" i="8"/>
  <c r="A51" i="6"/>
  <c r="J44" i="9"/>
  <c r="J48" i="9"/>
  <c r="J29" i="9"/>
  <c r="J33" i="9"/>
  <c r="J37" i="9"/>
  <c r="J20" i="9"/>
  <c r="J24" i="9"/>
  <c r="A74" i="6"/>
  <c r="A46" i="6"/>
  <c r="A23" i="6"/>
  <c r="C17" i="8"/>
  <c r="A49" i="6"/>
  <c r="J41" i="9"/>
  <c r="J45" i="9"/>
  <c r="J49" i="9"/>
  <c r="J30" i="9"/>
  <c r="J34" i="9"/>
  <c r="J28" i="9"/>
  <c r="J21" i="9"/>
  <c r="J25" i="9"/>
  <c r="A69" i="6"/>
  <c r="A73" i="6"/>
  <c r="A47" i="6"/>
  <c r="A9" i="6"/>
  <c r="J46" i="9"/>
  <c r="J35" i="9"/>
  <c r="J22" i="9"/>
  <c r="A76" i="6"/>
  <c r="A48" i="6"/>
  <c r="A52" i="6"/>
  <c r="J17" i="9"/>
  <c r="J18" i="9"/>
  <c r="J43" i="9"/>
  <c r="R36" i="2"/>
  <c r="U21" i="2"/>
  <c r="V21" i="2"/>
  <c r="U20" i="2"/>
  <c r="T19" i="2"/>
  <c r="U19" i="2"/>
  <c r="V19" i="2"/>
  <c r="U18" i="2"/>
  <c r="V20" i="2"/>
  <c r="W21" i="2"/>
  <c r="X21" i="2"/>
  <c r="W20" i="2"/>
  <c r="P35" i="2"/>
  <c r="Q35" i="2"/>
  <c r="Q34" i="2"/>
  <c r="R33" i="2" s="1"/>
  <c r="P32" i="2"/>
  <c r="Q32" i="2"/>
  <c r="R32" i="2"/>
  <c r="G38" i="9" a="1"/>
  <c r="C14" i="9" l="1"/>
  <c r="C11" i="9"/>
  <c r="C13" i="9"/>
  <c r="C12" i="9"/>
  <c r="C10" i="9"/>
  <c r="C9" i="9"/>
  <c r="C8" i="9"/>
  <c r="S35" i="2"/>
  <c r="S33" i="2"/>
  <c r="S32" i="2"/>
  <c r="Q39" i="2"/>
  <c r="R39" i="2" s="1"/>
  <c r="Q38" i="2"/>
  <c r="V16" i="2"/>
  <c r="W16" i="2" s="1"/>
  <c r="V15" i="2"/>
  <c r="R34" i="2"/>
  <c r="S34" i="2" s="1"/>
  <c r="X17" i="2"/>
  <c r="X18" i="2"/>
  <c r="Y18" i="2" s="1"/>
  <c r="T13" i="2"/>
  <c r="T14" i="2"/>
  <c r="U14" i="2" s="1"/>
  <c r="Q31" i="2"/>
  <c r="R31" i="2" s="1"/>
  <c r="Q30" i="2"/>
  <c r="R30" i="2" s="1"/>
  <c r="U15" i="2"/>
  <c r="C5" i="9"/>
  <c r="C6" i="9"/>
  <c r="C4" i="9"/>
  <c r="G38" i="9"/>
  <c r="V14" i="2" l="1"/>
  <c r="W14" i="2" s="1"/>
  <c r="V13" i="2"/>
  <c r="X16" i="2"/>
  <c r="Y16" i="2" s="1"/>
  <c r="T34" i="2"/>
  <c r="T33" i="2"/>
  <c r="U13" i="2"/>
  <c r="U12" i="2"/>
  <c r="V12" i="2" s="1"/>
  <c r="R37" i="2"/>
  <c r="R38" i="2"/>
  <c r="W15" i="2"/>
  <c r="X15" i="2" s="1"/>
  <c r="Z18" i="2"/>
  <c r="S38" i="2"/>
  <c r="S39" i="2"/>
  <c r="T39" i="2" s="1"/>
  <c r="S31" i="2"/>
  <c r="S30" i="2"/>
  <c r="T30" i="2" s="1"/>
  <c r="Y17" i="2"/>
  <c r="Z17" i="2" s="1"/>
  <c r="T31" i="2"/>
  <c r="T32" i="2"/>
  <c r="B38" i="9"/>
  <c r="H38" i="9"/>
  <c r="Y15" i="2" l="1"/>
  <c r="Y14" i="2"/>
  <c r="Z15" i="2"/>
  <c r="Z16" i="2"/>
  <c r="X14" i="2"/>
  <c r="U32" i="2"/>
  <c r="U33" i="2"/>
  <c r="U38" i="2"/>
  <c r="U39" i="2"/>
  <c r="V39" i="2" s="1"/>
  <c r="U30" i="2"/>
  <c r="V30" i="2" s="1"/>
  <c r="U31" i="2"/>
  <c r="T38" i="2"/>
  <c r="S37" i="2"/>
  <c r="T37" i="2" s="1"/>
  <c r="S36" i="2"/>
  <c r="W13" i="2"/>
  <c r="X13" i="2" s="1"/>
  <c r="W12" i="2"/>
  <c r="X12" i="2" s="1"/>
  <c r="C38" i="9"/>
  <c r="D38" i="9"/>
  <c r="Y13" i="2" l="1"/>
  <c r="Y12" i="2"/>
  <c r="Z12" i="2" s="1"/>
  <c r="U37" i="2"/>
  <c r="T36" i="2"/>
  <c r="U36" i="2" s="1"/>
  <c r="T35" i="2"/>
  <c r="W39" i="2"/>
  <c r="X39" i="2" s="1"/>
  <c r="V37" i="2"/>
  <c r="V38" i="2"/>
  <c r="W38" i="2" s="1"/>
  <c r="Z13" i="2"/>
  <c r="Z14" i="2"/>
  <c r="V32" i="2"/>
  <c r="V31" i="2"/>
  <c r="V36" i="2" l="1"/>
  <c r="W36" i="2" s="1"/>
  <c r="V35" i="2"/>
  <c r="X37" i="2"/>
  <c r="X38" i="2"/>
  <c r="U35" i="2"/>
  <c r="U34" i="2"/>
  <c r="W37" i="2"/>
  <c r="W31" i="2"/>
  <c r="W30" i="2"/>
  <c r="X30" i="2" s="1"/>
  <c r="Y39" i="2"/>
  <c r="Z39" i="2" s="1"/>
  <c r="Y38" i="2"/>
  <c r="AA12" i="2"/>
  <c r="AA13" i="2" a="1"/>
  <c r="AA13" i="2" s="1"/>
  <c r="AA14" i="2" a="1"/>
  <c r="AA14" i="2" s="1"/>
  <c r="AA15" i="2" s="1" a="1"/>
  <c r="AA15" i="2" s="1"/>
  <c r="AA16" i="2" l="1" a="1"/>
  <c r="AA16" i="2" s="1"/>
  <c r="B31" i="2"/>
  <c r="A20" i="9" s="1"/>
  <c r="F20" i="9" s="1"/>
  <c r="H20" i="9" s="1"/>
  <c r="B43" i="2"/>
  <c r="AA17" i="2" a="1"/>
  <c r="AA17" i="2" s="1"/>
  <c r="Z38" i="2"/>
  <c r="B30" i="2"/>
  <c r="A19" i="9" s="1"/>
  <c r="F19" i="9" s="1"/>
  <c r="H19" i="9" s="1"/>
  <c r="B42" i="2"/>
  <c r="Y37" i="2"/>
  <c r="Z37" i="2" s="1"/>
  <c r="V34" i="2"/>
  <c r="W34" i="2" s="1"/>
  <c r="V33" i="2"/>
  <c r="B29" i="2"/>
  <c r="A18" i="9" s="1"/>
  <c r="F18" i="9" s="1"/>
  <c r="H18" i="9" s="1"/>
  <c r="B41" i="2"/>
  <c r="X36" i="2"/>
  <c r="Y36" i="2" s="1"/>
  <c r="W35" i="2"/>
  <c r="X35" i="2" s="1"/>
  <c r="AA18" i="2" a="1"/>
  <c r="AA18" i="2" s="1"/>
  <c r="B28" i="2"/>
  <c r="B40" i="2"/>
  <c r="Y35" i="2" l="1"/>
  <c r="Z35" i="2"/>
  <c r="Z36" i="2"/>
  <c r="B34" i="2"/>
  <c r="A23" i="9" s="1"/>
  <c r="F23" i="9" s="1"/>
  <c r="H23" i="9" s="1"/>
  <c r="B46" i="2"/>
  <c r="B33" i="2"/>
  <c r="A22" i="9" s="1"/>
  <c r="F22" i="9" s="1"/>
  <c r="H22" i="9" s="1"/>
  <c r="B45" i="2"/>
  <c r="AA19" i="2" a="1"/>
  <c r="AA19" i="2" s="1"/>
  <c r="A42" i="9"/>
  <c r="A30" i="9"/>
  <c r="H30" i="9" s="1"/>
  <c r="A31" i="9"/>
  <c r="H31" i="9" s="1"/>
  <c r="A43" i="9"/>
  <c r="X34" i="2"/>
  <c r="Y34" i="2" s="1"/>
  <c r="C19" i="9"/>
  <c r="D19" i="9"/>
  <c r="D20" i="9"/>
  <c r="C20" i="9"/>
  <c r="W32" i="2"/>
  <c r="W33" i="2"/>
  <c r="X33" i="2" s="1"/>
  <c r="B32" i="2"/>
  <c r="A21" i="9" s="1"/>
  <c r="F21" i="9" s="1"/>
  <c r="H21" i="9" s="1"/>
  <c r="B44" i="2"/>
  <c r="A28" i="9"/>
  <c r="H28" i="9" s="1"/>
  <c r="A40" i="9"/>
  <c r="G7" i="9"/>
  <c r="H7" i="9" s="1"/>
  <c r="A17" i="9"/>
  <c r="F17" i="9" s="1"/>
  <c r="H17" i="9" s="1"/>
  <c r="A29" i="9"/>
  <c r="H29" i="9" s="1"/>
  <c r="A41" i="9"/>
  <c r="D18" i="9"/>
  <c r="C18" i="9"/>
  <c r="Y33" i="2" l="1"/>
  <c r="Z33" i="2"/>
  <c r="Z34" i="2"/>
  <c r="D17" i="9"/>
  <c r="C17" i="9"/>
  <c r="D28" i="9"/>
  <c r="C28" i="9"/>
  <c r="D31" i="9"/>
  <c r="C31" i="9"/>
  <c r="A46" i="9"/>
  <c r="A34" i="9"/>
  <c r="H34" i="9" s="1"/>
  <c r="B35" i="2"/>
  <c r="A24" i="9" s="1"/>
  <c r="F24" i="9" s="1"/>
  <c r="H24" i="9" s="1"/>
  <c r="B47" i="2"/>
  <c r="D7" i="9"/>
  <c r="C7" i="9"/>
  <c r="A45" i="9"/>
  <c r="A33" i="9"/>
  <c r="H33" i="9" s="1"/>
  <c r="F41" i="9"/>
  <c r="K41" i="9"/>
  <c r="G41" i="9" s="1"/>
  <c r="A32" i="9"/>
  <c r="H32" i="9" s="1"/>
  <c r="A44" i="9"/>
  <c r="D30" i="9"/>
  <c r="C30" i="9"/>
  <c r="C23" i="9"/>
  <c r="D23" i="9"/>
  <c r="AA20" i="2" a="1"/>
  <c r="AA20" i="2" s="1"/>
  <c r="AA21" i="2" s="1" a="1"/>
  <c r="AA21" i="2" s="1"/>
  <c r="X32" i="2"/>
  <c r="Y32" i="2" s="1"/>
  <c r="X31" i="2"/>
  <c r="F40" i="9"/>
  <c r="K40" i="9"/>
  <c r="G40" i="9" s="1"/>
  <c r="F43" i="9"/>
  <c r="K43" i="9"/>
  <c r="G43" i="9" s="1"/>
  <c r="D22" i="9"/>
  <c r="C22" i="9"/>
  <c r="D29" i="9"/>
  <c r="C29" i="9"/>
  <c r="D21" i="9"/>
  <c r="C21" i="9"/>
  <c r="F42" i="9"/>
  <c r="K42" i="9"/>
  <c r="G42" i="9" s="1"/>
  <c r="B37" i="2" l="1"/>
  <c r="A26" i="9" s="1"/>
  <c r="F26" i="9" s="1"/>
  <c r="H26" i="9" s="1"/>
  <c r="B49" i="2"/>
  <c r="Y31" i="2"/>
  <c r="Z31" i="2" s="1"/>
  <c r="Y30" i="2"/>
  <c r="Z30" i="2" s="1"/>
  <c r="F45" i="9"/>
  <c r="K45" i="9"/>
  <c r="G45" i="9" s="1"/>
  <c r="H42" i="9"/>
  <c r="F44" i="9"/>
  <c r="K44" i="9"/>
  <c r="G44" i="9" s="1"/>
  <c r="F46" i="9"/>
  <c r="K46" i="9"/>
  <c r="G46" i="9" s="1"/>
  <c r="B36" i="2"/>
  <c r="A25" i="9" s="1"/>
  <c r="F25" i="9" s="1"/>
  <c r="H25" i="9" s="1"/>
  <c r="B48" i="2"/>
  <c r="D32" i="9"/>
  <c r="C32" i="9"/>
  <c r="H43" i="9"/>
  <c r="H41" i="9"/>
  <c r="A35" i="9"/>
  <c r="H35" i="9" s="1"/>
  <c r="A47" i="9"/>
  <c r="Z32" i="2"/>
  <c r="H40" i="9"/>
  <c r="D33" i="9"/>
  <c r="C33" i="9"/>
  <c r="D24" i="9"/>
  <c r="C24" i="9"/>
  <c r="C34" i="9"/>
  <c r="D34" i="9"/>
  <c r="H45" i="9" l="1"/>
  <c r="D25" i="9"/>
  <c r="C25" i="9"/>
  <c r="C41" i="9"/>
  <c r="D41" i="9"/>
  <c r="D40" i="9"/>
  <c r="C40" i="9"/>
  <c r="C43" i="9"/>
  <c r="D43" i="9"/>
  <c r="H46" i="9"/>
  <c r="H44" i="9"/>
  <c r="C35" i="9"/>
  <c r="D35" i="9"/>
  <c r="F47" i="9"/>
  <c r="K47" i="9"/>
  <c r="G47" i="9" s="1"/>
  <c r="A36" i="9"/>
  <c r="H36" i="9" s="1"/>
  <c r="A48" i="9"/>
  <c r="C42" i="9"/>
  <c r="D42" i="9"/>
  <c r="A37" i="9"/>
  <c r="H37" i="9" s="1"/>
  <c r="A49" i="9"/>
  <c r="D26" i="9"/>
  <c r="C26" i="9"/>
  <c r="F48" i="9" l="1"/>
  <c r="K48" i="9"/>
  <c r="G48" i="9" s="1"/>
  <c r="F49" i="9"/>
  <c r="K49" i="9"/>
  <c r="G49" i="9" s="1"/>
  <c r="D36" i="9"/>
  <c r="C36" i="9"/>
  <c r="D44" i="9"/>
  <c r="C44" i="9"/>
  <c r="D46" i="9"/>
  <c r="C46" i="9"/>
  <c r="D37" i="9"/>
  <c r="C37" i="9"/>
  <c r="H47" i="9"/>
  <c r="D45" i="9"/>
  <c r="C45" i="9"/>
  <c r="D47" i="9" l="1"/>
  <c r="C47" i="9"/>
  <c r="H48" i="9"/>
  <c r="H49" i="9"/>
  <c r="C49" i="9" l="1"/>
  <c r="D49" i="9"/>
  <c r="H50" i="9"/>
  <c r="D2" i="9" s="1"/>
  <c r="C48" i="9"/>
  <c r="D48" i="9"/>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AB12" authorId="0" shapeId="0">
      <text>
        <r>
          <rPr>
            <sz val="9"/>
            <rFont val="ＭＳ Ｐゴシック"/>
            <family val="3"/>
            <charset val="128"/>
          </rPr>
          <t>Whether others exist</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<sst xmlns="http://schemas.openxmlformats.org/spreadsheetml/2006/main" count="15248" uniqueCount="12940">
  <si>
    <t>English</t>
  </si>
  <si>
    <t xml:space="preserve">
</t>
  </si>
  <si>
    <t>A. Company</t>
  </si>
  <si>
    <t>B. Product (or List of Products)</t>
  </si>
  <si>
    <t>C. User defined [Specify in 'Description of scope']</t>
  </si>
  <si>
    <t xml:space="preserve">
</t>
  </si>
  <si>
    <t>Yes</t>
  </si>
  <si>
    <t>No</t>
  </si>
  <si>
    <t>Unknown</t>
  </si>
  <si>
    <t>Greater than 90%</t>
  </si>
  <si>
    <t>Greater than 75%</t>
  </si>
  <si>
    <t>Greater than 50%</t>
  </si>
  <si>
    <t>50% or less</t>
  </si>
  <si>
    <t>None</t>
  </si>
  <si>
    <t>Sheets</t>
  </si>
  <si>
    <t>Cells</t>
  </si>
  <si>
    <t>中文 Chinese</t>
  </si>
  <si>
    <t>日本語 Japanese</t>
  </si>
  <si>
    <t>한국어 Korean</t>
  </si>
  <si>
    <t>Français</t>
  </si>
  <si>
    <t>Instructions</t>
  </si>
  <si>
    <t>A1</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</si>
  <si>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</si>
  <si>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</si>
  <si>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</si>
  <si>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</si>
  <si>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A2</t>
  </si>
  <si>
    <t>Introduction</t>
  </si>
  <si>
    <t>介绍</t>
  </si>
  <si>
    <t>始めに</t>
  </si>
  <si>
    <t>소개</t>
  </si>
  <si>
    <t>A3</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</si>
  <si>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</si>
  <si>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</si>
  <si>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</si>
  <si>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</si>
  <si>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</si>
  <si>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</si>
  <si>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A6</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</si>
  <si>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</si>
  <si>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</si>
  <si>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</si>
  <si>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</si>
  <si>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</si>
  <si>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</si>
  <si>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</si>
  <si>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</si>
  <si>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</si>
  <si>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</si>
  <si>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</si>
  <si>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</si>
  <si>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A9</t>
  </si>
  <si>
    <t>A10</t>
  </si>
  <si>
    <t>A11</t>
  </si>
  <si>
    <t>A12</t>
  </si>
  <si>
    <t>A13</t>
  </si>
  <si>
    <t>A14</t>
  </si>
  <si>
    <t>A15</t>
  </si>
  <si>
    <t>A16</t>
  </si>
  <si>
    <t>A17</t>
  </si>
  <si>
    <t>A18</t>
  </si>
  <si>
    <t>A19</t>
  </si>
  <si>
    <t>A20</t>
  </si>
  <si>
    <t>A24</t>
  </si>
  <si>
    <t>A25</t>
  </si>
  <si>
    <t>A26</t>
  </si>
  <si>
    <t>A27</t>
  </si>
  <si>
    <t>A28</t>
  </si>
  <si>
    <t>A29</t>
  </si>
  <si>
    <t>A32</t>
  </si>
  <si>
    <t>A33</t>
  </si>
  <si>
    <t>A34</t>
  </si>
  <si>
    <t>A37</t>
  </si>
  <si>
    <t>A38</t>
  </si>
  <si>
    <t>A39</t>
  </si>
  <si>
    <t>A40</t>
  </si>
  <si>
    <t>A41</t>
  </si>
  <si>
    <t>A42</t>
  </si>
  <si>
    <t>A43</t>
  </si>
  <si>
    <t>A44</t>
  </si>
  <si>
    <t>A45</t>
  </si>
  <si>
    <t>A46</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</si>
  <si>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</si>
  <si>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</si>
  <si>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</si>
  <si>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</si>
  <si>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</si>
  <si>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</si>
  <si>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</si>
  <si>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</si>
  <si>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</si>
  <si>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</si>
  <si>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A54</t>
  </si>
  <si>
    <t>A55</t>
  </si>
  <si>
    <t>A56</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</si>
  <si>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</si>
  <si>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</si>
  <si>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</si>
  <si>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</si>
  <si>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TERMS AND CONDITIONS</t>
  </si>
  <si>
    <t>条款及细则</t>
  </si>
  <si>
    <t>利用規約</t>
  </si>
  <si>
    <t>이용 약관</t>
  </si>
  <si>
    <t>CONDITIONS GENERALES</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</si>
  <si>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</si>
  <si>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</si>
  <si>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</si>
  <si>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</si>
  <si>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</si>
  <si>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</si>
  <si>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</si>
  <si>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</si>
  <si>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</si>
  <si>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</si>
  <si>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</si>
  <si>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</si>
  <si>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</si>
  <si>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</si>
  <si>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</si>
  <si>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</si>
  <si>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</si>
  <si>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</si>
  <si>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</si>
  <si>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</si>
  <si>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</si>
  <si>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</si>
  <si>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</si>
  <si>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</si>
  <si>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Definitions</t>
  </si>
  <si>
    <t>B2</t>
  </si>
  <si>
    <t>ITEM</t>
  </si>
  <si>
    <t>物品</t>
  </si>
  <si>
    <t>項目</t>
  </si>
  <si>
    <t>용어</t>
  </si>
  <si>
    <t>B3</t>
  </si>
  <si>
    <t>B4</t>
  </si>
  <si>
    <t>Authorizer</t>
  </si>
  <si>
    <t>授权人</t>
  </si>
  <si>
    <t>回答責任者</t>
  </si>
  <si>
    <t>책임자</t>
  </si>
  <si>
    <t>Personne responsable</t>
  </si>
  <si>
    <t>B5</t>
  </si>
  <si>
    <t>Conflict-Affected and High-Risk Area (CAHRA)</t>
  </si>
  <si>
    <t>受冲突影响和高风险地区 (CAHRA)</t>
  </si>
  <si>
    <t>紛争地域及び高リスク地域（CAHRA）</t>
  </si>
  <si>
    <t>분쟁 및 고위험 지역(CAHRA)</t>
  </si>
  <si>
    <t>Zone touchée par des conflits et à haut risque (CAHRA)</t>
  </si>
  <si>
    <t>B6</t>
  </si>
  <si>
    <t>B7</t>
  </si>
  <si>
    <t>B8</t>
  </si>
  <si>
    <t>Declaration Scope or Class</t>
  </si>
  <si>
    <t xml:space="preserve">申报范围或种类 </t>
  </si>
  <si>
    <t>申告範囲又はクラス</t>
  </si>
  <si>
    <t>선언범위 Declaration Scope</t>
  </si>
  <si>
    <t>Périmètre de la Déclaration</t>
  </si>
  <si>
    <t>B9</t>
  </si>
  <si>
    <t>B10</t>
  </si>
  <si>
    <t>B11</t>
  </si>
  <si>
    <t>B12</t>
  </si>
  <si>
    <t>B13</t>
  </si>
  <si>
    <t>Independent Third-Party Audit Firm</t>
  </si>
  <si>
    <t>独立的第三方审核机构</t>
  </si>
  <si>
    <t>独立民間監査会社</t>
  </si>
  <si>
    <t>독립적인 민간부분 감사 기관</t>
  </si>
  <si>
    <t>Cabinet d'audit indépendant du secteur privé</t>
  </si>
  <si>
    <t>B14</t>
  </si>
  <si>
    <t>Intentionally added</t>
  </si>
  <si>
    <t>有意添加</t>
  </si>
  <si>
    <t>意図的な添加</t>
  </si>
  <si>
    <t>의도적 추가</t>
  </si>
  <si>
    <t>Ajouté intentionnellement</t>
  </si>
  <si>
    <t>B15</t>
  </si>
  <si>
    <t>B16</t>
  </si>
  <si>
    <t>B17</t>
  </si>
  <si>
    <t>B18</t>
  </si>
  <si>
    <t>B19</t>
  </si>
  <si>
    <t>OECD</t>
  </si>
  <si>
    <t>经济合作与发展组织（Organization for Economic Co-operation and Development，OECD）</t>
  </si>
  <si>
    <t>経済協力開発機構（OECD）</t>
  </si>
  <si>
    <t>OCDE</t>
  </si>
  <si>
    <t>B20</t>
  </si>
  <si>
    <t>Product</t>
  </si>
  <si>
    <t>产品</t>
  </si>
  <si>
    <t>製品</t>
  </si>
  <si>
    <t>제품 Product</t>
  </si>
  <si>
    <t>Produit</t>
  </si>
  <si>
    <t>B21</t>
  </si>
  <si>
    <t>RBA</t>
  </si>
  <si>
    <t>责任商业联盟（Responsible Business Alliance，RBA）</t>
  </si>
  <si>
    <t>Responsible Business Alliance (www.responsiblebusiness.org)</t>
  </si>
  <si>
    <t>B22</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</si>
  <si>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</si>
  <si>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</si>
  <si>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</si>
  <si>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</si>
  <si>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</si>
  <si>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</si>
  <si>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B24</t>
  </si>
  <si>
    <t>负责任矿物计划</t>
  </si>
  <si>
    <t>責任ある鉱物イニシアチブ（RMI）_x000D_
Responsible Minerals Initiative (RMI)</t>
  </si>
  <si>
    <t>책임 있는 광물 이니셔티브(Responsible Minerals Initiative)</t>
  </si>
  <si>
    <t>B25</t>
  </si>
  <si>
    <t>无冲突冶炼厂计划合规冶炼厂列表</t>
  </si>
  <si>
    <t xml:space="preserve">RMAP適合製錬業者リスト_x000D_
</t>
  </si>
  <si>
    <t>RMAP 준수 제련소 리스트</t>
  </si>
  <si>
    <t>Liste des fonderies conformes au RMAP</t>
  </si>
  <si>
    <t>B26</t>
  </si>
  <si>
    <t>Smelter</t>
  </si>
  <si>
    <t>冶炼厂</t>
  </si>
  <si>
    <t>製錬業者_x000D_
Smelter</t>
  </si>
  <si>
    <t>제련소 Smelter</t>
  </si>
  <si>
    <t>Fonderie</t>
  </si>
  <si>
    <t>Smelter Identification Number</t>
  </si>
  <si>
    <t>冶炼厂识别序号</t>
  </si>
  <si>
    <t>製錬業者識別番号</t>
  </si>
  <si>
    <t xml:space="preserve">제련소 ID 번호 </t>
  </si>
  <si>
    <t>Numéro d'identification d'une fonderie</t>
  </si>
  <si>
    <t>C2</t>
  </si>
  <si>
    <t>DEFINITION</t>
  </si>
  <si>
    <t>定义</t>
  </si>
  <si>
    <t>定義</t>
  </si>
  <si>
    <t>정의</t>
  </si>
  <si>
    <t>C3</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</si>
  <si>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</si>
  <si>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</si>
  <si>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</si>
  <si>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</si>
  <si>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</si>
  <si>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</si>
  <si>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</si>
  <si>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</si>
  <si>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</si>
  <si>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</si>
  <si>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</si>
  <si>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</si>
  <si>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C6</t>
  </si>
  <si>
    <t>C7</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</si>
  <si>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</si>
  <si>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</si>
  <si>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</si>
  <si>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</si>
  <si>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</si>
  <si>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</si>
  <si>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C9</t>
  </si>
  <si>
    <t>C10</t>
  </si>
  <si>
    <t>C11</t>
  </si>
  <si>
    <t>C12</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</si>
  <si>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</si>
  <si>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</si>
  <si>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</si>
  <si>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</si>
  <si>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</si>
  <si>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</si>
  <si>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</si>
  <si>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</si>
  <si>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</si>
  <si>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</si>
  <si>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</si>
  <si>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</si>
  <si>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C15</t>
  </si>
  <si>
    <t>C16</t>
  </si>
  <si>
    <t>C17</t>
  </si>
  <si>
    <t>C18</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</si>
  <si>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</si>
  <si>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</si>
  <si>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</si>
  <si>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</si>
  <si>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</si>
  <si>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</si>
  <si>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</si>
  <si>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</si>
  <si>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</si>
  <si>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</si>
  <si>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</si>
  <si>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</si>
  <si>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</si>
  <si>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</si>
  <si>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</si>
  <si>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</si>
  <si>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</si>
  <si>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</si>
  <si>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</si>
  <si>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</si>
  <si>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</si>
  <si>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</si>
  <si>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</si>
  <si>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</si>
  <si>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</si>
  <si>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</si>
  <si>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Declaration</t>
  </si>
  <si>
    <t>D2</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</si>
  <si>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</si>
  <si>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</si>
  <si>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</si>
  <si>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</si>
  <si>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</si>
  <si>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</si>
  <si>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</si>
  <si>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</si>
  <si>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</si>
  <si>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</si>
  <si>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</si>
  <si>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</si>
  <si>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I4</t>
  </si>
  <si>
    <t>Link to Terms &amp; Conditions</t>
  </si>
  <si>
    <t>利用規約へのリンク</t>
  </si>
  <si>
    <t>이용 약관으로 연결되는 링크</t>
  </si>
  <si>
    <t>Lien vers les Conditions générales</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</si>
  <si>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</si>
  <si>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</si>
  <si>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</si>
  <si>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</si>
  <si>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</si>
  <si>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</si>
  <si>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</si>
  <si>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</si>
  <si>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기업 정보</t>
  </si>
  <si>
    <t>Informations sur l’entreprise</t>
  </si>
  <si>
    <t>Company Name (*):</t>
  </si>
  <si>
    <t>公司名称 (*)：</t>
  </si>
  <si>
    <t>会社名(*):</t>
  </si>
  <si>
    <t>기업명 (*):</t>
  </si>
  <si>
    <t>Nom de l'entreprise (*):</t>
  </si>
  <si>
    <t>Declaration Scope or Class (*):</t>
  </si>
  <si>
    <t>申报范围或种类 (*)：</t>
  </si>
  <si>
    <t>申告範囲又はクラス(*)：</t>
  </si>
  <si>
    <t>선언범위 또는 클래스(*):</t>
  </si>
  <si>
    <t>Périmètre de la déclaration (*):</t>
  </si>
  <si>
    <t>Description of Scope:</t>
  </si>
  <si>
    <t>范围描述：</t>
  </si>
  <si>
    <t>申告範囲の説明：</t>
  </si>
  <si>
    <t>선언범위 설명란:</t>
  </si>
  <si>
    <t>Description du périmètre:</t>
  </si>
  <si>
    <t>B10A</t>
  </si>
  <si>
    <t>B10C</t>
  </si>
  <si>
    <t>范围描述：(*)</t>
  </si>
  <si>
    <t>申告範囲の説明 (*):</t>
  </si>
  <si>
    <t>선언범위 설명란 (*):</t>
  </si>
  <si>
    <t>Description du périmètre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</si>
  <si>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</si>
  <si>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</si>
  <si>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</si>
  <si>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</si>
  <si>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</si>
  <si>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</si>
  <si>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</si>
  <si>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</si>
  <si>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</si>
  <si>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</si>
  <si>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</si>
  <si>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</si>
  <si>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</si>
  <si>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</si>
  <si>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</si>
  <si>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사업등록번호:</t>
  </si>
  <si>
    <t>Identifiant unique de l'entreprise:</t>
  </si>
  <si>
    <t>Company Unique ID Authority:</t>
  </si>
  <si>
    <t>公司唯一授权识别信息：</t>
  </si>
  <si>
    <t>会社固有の識別番号の発行元</t>
  </si>
  <si>
    <t>사업등록번호 당국:</t>
  </si>
  <si>
    <t>Autorité délivrant l'identifiant unique:</t>
  </si>
  <si>
    <t>Address:</t>
  </si>
  <si>
    <t>地址：</t>
  </si>
  <si>
    <t>住所:</t>
  </si>
  <si>
    <t>주소:</t>
  </si>
  <si>
    <t>Adresse:</t>
  </si>
  <si>
    <t>Contact Name (*):</t>
  </si>
  <si>
    <t>联系人姓名 (*)：</t>
  </si>
  <si>
    <t>連絡先担当者名(*)</t>
  </si>
  <si>
    <t>담당자 (*):</t>
  </si>
  <si>
    <t>Nom du contact (*):</t>
  </si>
  <si>
    <t>Email – Contact (*):</t>
  </si>
  <si>
    <t>电子邮件 - 联系人 (*)：</t>
  </si>
  <si>
    <t>連絡先担当者の電子メール(*)</t>
  </si>
  <si>
    <t>담당자 이메일 (*):</t>
  </si>
  <si>
    <t>Email du contact (*):</t>
  </si>
  <si>
    <t>Phone – Contact (*):</t>
  </si>
  <si>
    <t>电话 - 联系人 (*)：</t>
  </si>
  <si>
    <t>連絡先担当者の電話番号(*)</t>
  </si>
  <si>
    <t>담당자 전화번호 (*):</t>
  </si>
  <si>
    <t>Téléphone du contact (*):</t>
  </si>
  <si>
    <t>Authorizer (*):</t>
  </si>
  <si>
    <t>授权人 (*)：</t>
  </si>
  <si>
    <t>回答責任者名(*)：</t>
  </si>
  <si>
    <t>책임자 (*):</t>
  </si>
  <si>
    <t>Nom de la personne responsable de la déclaration (*):</t>
  </si>
  <si>
    <t>Title - Authorizer:</t>
  </si>
  <si>
    <t>职务 - 授权人：</t>
  </si>
  <si>
    <t>回答責任者の役職:</t>
  </si>
  <si>
    <t>책임자 직위:</t>
  </si>
  <si>
    <t>Titre du représentant légal:</t>
  </si>
  <si>
    <t>Email - Authorizer (*):</t>
  </si>
  <si>
    <t>电子邮件 - 授权人 (*)：</t>
  </si>
  <si>
    <t>回答責任者の電子メール(*):</t>
  </si>
  <si>
    <t>책임자 이메일 (*):</t>
  </si>
  <si>
    <t>Email du représentant légal (*):</t>
  </si>
  <si>
    <t>Phone - Authorizer:</t>
  </si>
  <si>
    <t>电话 - 授权人：</t>
  </si>
  <si>
    <t>回答責任者の電話番号:</t>
  </si>
  <si>
    <t>책임자 전화번호:</t>
  </si>
  <si>
    <t>Téléphone du représentant légal:</t>
  </si>
  <si>
    <t>Effective Date (*):</t>
  </si>
  <si>
    <t>生效日期 (*)：</t>
  </si>
  <si>
    <t xml:space="preserve"> 記入日(*):</t>
  </si>
  <si>
    <t>시행일 (*):</t>
  </si>
  <si>
    <t>Date de la déclaration (*):</t>
  </si>
  <si>
    <t>Answer</t>
  </si>
  <si>
    <t>回答</t>
  </si>
  <si>
    <t>답변</t>
  </si>
  <si>
    <t>Réponse</t>
  </si>
  <si>
    <t>Comments</t>
  </si>
  <si>
    <t>注释</t>
  </si>
  <si>
    <t>備考</t>
  </si>
  <si>
    <t>추가 내용</t>
  </si>
  <si>
    <t>Commentaires</t>
  </si>
  <si>
    <t>Ath</t>
  </si>
  <si>
    <t>Comments and Attachments</t>
  </si>
  <si>
    <t>注释和附件</t>
  </si>
  <si>
    <t>備考・添付書類</t>
  </si>
  <si>
    <t>추가 내용 및 첨부 파일</t>
  </si>
  <si>
    <t>Commentaires et pièces jointes</t>
  </si>
  <si>
    <t>是</t>
  </si>
  <si>
    <t>はい</t>
  </si>
  <si>
    <t>예</t>
  </si>
  <si>
    <t>Oui</t>
  </si>
  <si>
    <t>否</t>
  </si>
  <si>
    <t>いいえ</t>
  </si>
  <si>
    <t>아니오</t>
  </si>
  <si>
    <t>未知</t>
  </si>
  <si>
    <t>不明</t>
  </si>
  <si>
    <t>파악되지 않음</t>
  </si>
  <si>
    <t>Inconnu</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</si>
  <si>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</si>
  <si>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</si>
  <si>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</si>
  <si>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</si>
  <si>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</si>
  <si>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</si>
  <si>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Metal</t>
  </si>
  <si>
    <t>金属</t>
  </si>
  <si>
    <t>금속</t>
  </si>
  <si>
    <t>Métal</t>
  </si>
  <si>
    <t>Smelter Look-up (*)</t>
  </si>
  <si>
    <t>冶炼厂查找 (*)</t>
  </si>
  <si>
    <t>Smelter Look-Up（製錬所検索）（*）</t>
  </si>
  <si>
    <t>제련소 찾기(*)</t>
  </si>
  <si>
    <t>Recherche de fonderie (*)</t>
  </si>
  <si>
    <t>Known alias</t>
  </si>
  <si>
    <t>已知别名</t>
  </si>
  <si>
    <t>既知の別名</t>
  </si>
  <si>
    <t>알려진 별칭</t>
  </si>
  <si>
    <t>Alias connus</t>
  </si>
  <si>
    <t>Standard Smelter Names</t>
  </si>
  <si>
    <t>标准冶炼厂名称</t>
  </si>
  <si>
    <t>標準的製錬業者名</t>
  </si>
  <si>
    <t xml:space="preserve">제련소 표준이름들 </t>
  </si>
  <si>
    <t>Noms standard des fonderies</t>
  </si>
  <si>
    <t>D4</t>
  </si>
  <si>
    <t>Smelter Facility Location: Country</t>
  </si>
  <si>
    <t>冶炼厂地址：国家或地区</t>
  </si>
  <si>
    <t>製錬施設所在地：国</t>
  </si>
  <si>
    <t xml:space="preserve">제련소 위치: 국가 </t>
  </si>
  <si>
    <t xml:space="preserve">Localisation de la fonderie : pays </t>
  </si>
  <si>
    <t>E4</t>
  </si>
  <si>
    <t>Smelter ID</t>
  </si>
  <si>
    <t>冶炼厂 ID</t>
  </si>
  <si>
    <t>製錬所ID</t>
  </si>
  <si>
    <t>제련소 ID</t>
  </si>
  <si>
    <t>Identifiant fonderie</t>
  </si>
  <si>
    <t>F4</t>
  </si>
  <si>
    <t>Source of Smelter Identification Number</t>
  </si>
  <si>
    <t>冶炼厂出处识别号</t>
  </si>
  <si>
    <t>製錬業者識別番号の発行元</t>
  </si>
  <si>
    <t>제련소 ID 번호 소스자료</t>
  </si>
  <si>
    <t>Type de l'identifiant de la fonderie</t>
  </si>
  <si>
    <t>G4</t>
  </si>
  <si>
    <t xml:space="preserve">Smelter Street </t>
  </si>
  <si>
    <t>冶炼厂所在街道</t>
  </si>
  <si>
    <t>製錬業者所在地：番地</t>
  </si>
  <si>
    <t>제련소 주소</t>
  </si>
  <si>
    <t>Localisation de la fonderie : Rue et Numéro</t>
  </si>
  <si>
    <t>H4</t>
  </si>
  <si>
    <t>Smelter City</t>
  </si>
  <si>
    <t>冶炼厂所在城市</t>
  </si>
  <si>
    <t>製錬業者所在地：市</t>
  </si>
  <si>
    <t>제련소 시</t>
  </si>
  <si>
    <t>Localisation de la fonderie : Ville</t>
  </si>
  <si>
    <t>Smelter Facility Location: State / Province</t>
  </si>
  <si>
    <t>冶炼厂地址：州/省</t>
  </si>
  <si>
    <t>製錬施設所在地：州／県</t>
  </si>
  <si>
    <t>제련소 위치: 도/주</t>
  </si>
  <si>
    <t>Localisation de la fonderie : Etat / Province</t>
  </si>
  <si>
    <t>Smelter List</t>
  </si>
  <si>
    <t>Metal (*)</t>
  </si>
  <si>
    <t>金属 (*)</t>
  </si>
  <si>
    <t>금속 (*)</t>
  </si>
  <si>
    <t>Métal (*)</t>
  </si>
  <si>
    <t>Smelter Country (*)</t>
  </si>
  <si>
    <t>冶炼厂所在国家或地区 (*)</t>
  </si>
  <si>
    <t>製錬業者所在地：国(*)</t>
  </si>
  <si>
    <t>제련소 국가 (*)</t>
  </si>
  <si>
    <t>Localisation de la fonderie : Pays (*)</t>
  </si>
  <si>
    <t>J4</t>
  </si>
  <si>
    <t>K4</t>
  </si>
  <si>
    <t>Smelter Contact Name</t>
  </si>
  <si>
    <t>冶炼厂联系人</t>
  </si>
  <si>
    <t>製錬業者連絡先担当者名</t>
  </si>
  <si>
    <t>제련소 연락처 이름</t>
  </si>
  <si>
    <t>Nom du contact de la fonderie</t>
  </si>
  <si>
    <t>L4</t>
  </si>
  <si>
    <t>Smelter Contact Email</t>
  </si>
  <si>
    <t>冶炼厂联系人电子邮件</t>
  </si>
  <si>
    <t>製錬業者連絡先電子メール</t>
  </si>
  <si>
    <t>제련소 연락처 이메일</t>
  </si>
  <si>
    <t>Email du contact de la fonderie</t>
  </si>
  <si>
    <t>M4</t>
  </si>
  <si>
    <t>Proposed next steps</t>
  </si>
  <si>
    <t>建议的后续步骤</t>
  </si>
  <si>
    <t>今後の対策案</t>
  </si>
  <si>
    <t>다음 단계 제안</t>
  </si>
  <si>
    <t>Prochaines étapes proposées, si applicable</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</si>
  <si>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</si>
  <si>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</si>
  <si>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</si>
  <si>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</si>
  <si>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</si>
  <si>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</si>
  <si>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</si>
  <si>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</si>
  <si>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</si>
  <si>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</si>
  <si>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</si>
  <si>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</si>
  <si>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</si>
  <si>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</si>
  <si>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</si>
  <si>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</si>
  <si>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</si>
  <si>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</si>
  <si>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</si>
  <si>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</si>
  <si>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</si>
  <si>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</si>
  <si>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</si>
  <si>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TO BEGIN:</t>
  </si>
  <si>
    <t>首先：</t>
  </si>
  <si>
    <t xml:space="preserve">開始するには_x000D_
</t>
  </si>
  <si>
    <t xml:space="preserve">시작하려면:_x000D_
</t>
  </si>
  <si>
    <t>POUR COMMENCER :</t>
  </si>
  <si>
    <t>Smelter Identification</t>
  </si>
  <si>
    <t>冶炼厂识别</t>
  </si>
  <si>
    <t>Identifiant de la fonderie</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</si>
  <si>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</si>
  <si>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</si>
  <si>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</si>
  <si>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</si>
  <si>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</si>
  <si>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</si>
  <si>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D1</t>
  </si>
  <si>
    <t>Required fields remaining to be completed</t>
  </si>
  <si>
    <t>待完成的必填字段</t>
  </si>
  <si>
    <t>未記入の必須項目があります</t>
  </si>
  <si>
    <t>미기입 된 필수 항목</t>
  </si>
  <si>
    <t>Champs obligatoires non complétés</t>
  </si>
  <si>
    <t>Required Fields</t>
  </si>
  <si>
    <t>必填字段</t>
  </si>
  <si>
    <t>必須項目</t>
  </si>
  <si>
    <t>필수 항목</t>
  </si>
  <si>
    <t>Champs obligatoires</t>
  </si>
  <si>
    <t>Answer provided</t>
  </si>
  <si>
    <t>已提供的答案</t>
  </si>
  <si>
    <t>기입된 답변</t>
  </si>
  <si>
    <t>Réponse fournie</t>
  </si>
  <si>
    <t>Notes</t>
  </si>
  <si>
    <t>备注</t>
  </si>
  <si>
    <t>注</t>
  </si>
  <si>
    <t>노트</t>
  </si>
  <si>
    <t>Remarques</t>
  </si>
  <si>
    <t>D3</t>
  </si>
  <si>
    <t>Hyperlink to source</t>
  </si>
  <si>
    <t>信息源超链接</t>
  </si>
  <si>
    <t>該当箇所へのリンク</t>
  </si>
  <si>
    <t xml:space="preserve">소스자료와 연결 </t>
  </si>
  <si>
    <t>Lien au document d'origine</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</si>
  <si>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</si>
  <si>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</si>
  <si>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</si>
  <si>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</si>
  <si>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</si>
  <si>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</si>
  <si>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</si>
  <si>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B63</t>
  </si>
  <si>
    <t>B64</t>
  </si>
  <si>
    <t>B65</t>
  </si>
  <si>
    <t>COMP</t>
  </si>
  <si>
    <t>Complete</t>
  </si>
  <si>
    <t>填写</t>
  </si>
  <si>
    <t>記入</t>
  </si>
  <si>
    <t>완료</t>
  </si>
  <si>
    <t>Complétez</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</si>
  <si>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</si>
  <si>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</si>
  <si>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</si>
  <si>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</si>
  <si>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</si>
  <si>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</si>
  <si>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</si>
  <si>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</si>
  <si>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</si>
  <si>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</si>
  <si>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</si>
  <si>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</si>
  <si>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</si>
  <si>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</si>
  <si>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</si>
  <si>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</si>
  <si>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</si>
  <si>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J7</t>
  </si>
  <si>
    <t>J8</t>
  </si>
  <si>
    <t>J9</t>
  </si>
  <si>
    <t>J10</t>
  </si>
  <si>
    <t>J11</t>
  </si>
  <si>
    <t>J12</t>
  </si>
  <si>
    <t>J65</t>
  </si>
  <si>
    <t>J66</t>
  </si>
  <si>
    <t>J67</t>
  </si>
  <si>
    <t>J68</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</si>
  <si>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</si>
  <si>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</si>
  <si>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</si>
  <si>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</si>
  <si>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</si>
  <si>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Product List</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</si>
  <si>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</si>
  <si>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</si>
  <si>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</si>
  <si>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</si>
  <si>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</si>
  <si>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Manufacturer’s Product Number (*)</t>
  </si>
  <si>
    <t>制造商的产品序号 (*)</t>
  </si>
  <si>
    <t>製造者の製品番号(*)</t>
  </si>
  <si>
    <t>제조업체의 제품 번호 (*)</t>
  </si>
  <si>
    <t>Référence du produit (*)</t>
  </si>
  <si>
    <t>Manufacturer’s Product Name</t>
  </si>
  <si>
    <t>制造商的产品名称</t>
  </si>
  <si>
    <t>製造者の製品名</t>
  </si>
  <si>
    <t>제조업체의 제품명</t>
  </si>
  <si>
    <t>Nom du produit</t>
  </si>
  <si>
    <t>D5</t>
  </si>
  <si>
    <t>General</t>
  </si>
  <si>
    <t>Cpy</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</si>
  <si>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</si>
  <si>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</si>
  <si>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</si>
  <si>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</si>
  <si>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</si>
  <si>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</si>
  <si>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</si>
  <si>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</si>
  <si>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</si>
  <si>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</si>
  <si>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</si>
  <si>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</si>
  <si>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</si>
  <si>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</si>
  <si>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</si>
  <si>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</si>
  <si>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</si>
  <si>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</si>
  <si>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</si>
  <si>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</si>
  <si>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</si>
  <si>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</si>
  <si>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</si>
  <si>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</si>
  <si>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</si>
  <si>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</si>
  <si>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</si>
  <si>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</si>
  <si>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</si>
  <si>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</si>
  <si>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</si>
  <si>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</si>
  <si>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</si>
  <si>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</si>
  <si>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</si>
  <si>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</si>
  <si>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z</t>
  </si>
  <si>
    <t>Country Code</t>
  </si>
  <si>
    <t>State / Province Code</t>
  </si>
  <si>
    <t>Mandatory fields are noted with an asterisk (*).  Consult the instructions tab for guidance on completing this form.</t>
  </si>
  <si>
    <t>Answer the following questions 1 - 2 based on the declaration scope indicated above</t>
  </si>
  <si>
    <t>1) Is any of the following minerals or metals intentionally added or used in the product(s) or in the production process? (*)</t>
  </si>
  <si>
    <t>Aluminum</t>
  </si>
  <si>
    <t>Copper</t>
  </si>
  <si>
    <t>Lithium</t>
  </si>
  <si>
    <t>Nickel</t>
  </si>
  <si>
    <t>Click here to return to Declaration tab</t>
  </si>
  <si>
    <t>Return to declaration tab</t>
  </si>
  <si>
    <t>DOCUMENT TITLE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</si>
  <si>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</si>
  <si>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</si>
  <si>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</si>
  <si>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</si>
  <si>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</si>
  <si>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</si>
  <si>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</si>
  <si>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</si>
  <si>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</si>
  <si>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 xml:space="preserve">
</t>
  </si>
  <si>
    <t xml:space="preserve">
</t>
  </si>
  <si>
    <t xml:space="preserve">
</t>
  </si>
  <si>
    <t>necessary?</t>
  </si>
  <si>
    <t>complete?</t>
  </si>
  <si>
    <t>incomplete</t>
  </si>
  <si>
    <t>comment1</t>
  </si>
  <si>
    <t>comment for remaining</t>
  </si>
  <si>
    <t>This version does not include a standard smelter list for aluminum, copper, lithium, or nickel processors.</t>
  </si>
  <si>
    <t>RMI website: (www.responsiblemineralsinitiative.org)</t>
  </si>
  <si>
    <t>A5</t>
  </si>
  <si>
    <t>Aluminum Processor</t>
  </si>
  <si>
    <t>Due Diligence</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</si>
  <si>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</si>
  <si>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t>Responsible Business Alliance (RBA)</t>
  </si>
  <si>
    <t>Responsible Minerals Initiative (RMI)</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</si>
  <si>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</si>
  <si>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Copper Processor</t>
  </si>
  <si>
    <t>Lithium Processor</t>
  </si>
  <si>
    <t>Nickel Processor</t>
  </si>
  <si>
    <t>Version 1.0: The Pilot Reporting Template was developed to facilitate transfer of information for the mineral supply chains outside the scope of the Conflict Mineral Reporting Template and Extended Mineral Reporting Template.</t>
  </si>
  <si>
    <t xml:space="preserve">2) What percentage of relevant suppliers have provided a response to your supply chain survey? </t>
  </si>
  <si>
    <t>If you selected "Other" in previous question, please specify which other minerals/metals are in scope:</t>
  </si>
  <si>
    <t>Other [specify below]</t>
  </si>
  <si>
    <t>Processor</t>
  </si>
  <si>
    <t>Not declaring</t>
  </si>
  <si>
    <t>These two questions define the usage and the level of relevant suppliers’ data collection for the declaration scope of minerals. The questions are designed to collect information about the use of all specified minerals in the company’s product(s) to determine the applicability and completeness of reporting. Responses to these questions shall represent the ‘Declaration Scope’ selected in the company information section.</t>
  </si>
  <si>
    <t>1. The response to this question is used to determine whether any of the specified minerals are within the scope of the reporting requirement.
This question asks if any specified minerals are used as a raw material, component or additive in a product that you manufacture, including compounds. Impurities from raw materials, components, additives, abrasives and cutting tools are outside the scope of the survey.
This question shall be answered for each specified mineral. Valid responses to this question are either "yes", "no", "unknown", or "not declaring". This question is mandatory.</t>
  </si>
  <si>
    <t>Understand that if any mineral from the declaration scope is intentionally added anywhere within your supply chain, they are considered intentionally added to your product.
Some companies may require substantiation for a "No" answer that should be entered into the Comment Field.</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</si>
  <si>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</si>
  <si>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</si>
  <si>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</si>
  <si>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</si>
  <si>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</si>
  <si>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</si>
  <si>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</si>
  <si>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</si>
  <si>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</si>
  <si>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</si>
  <si>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</si>
  <si>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</si>
  <si>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</si>
  <si>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</si>
  <si>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</si>
  <si>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</si>
  <si>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</si>
  <si>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</si>
  <si>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</si>
  <si>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</si>
  <si>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</si>
  <si>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</si>
  <si>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</si>
  <si>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</si>
  <si>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</si>
  <si>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</si>
  <si>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</si>
  <si>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</si>
  <si>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</si>
  <si>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AUSTRALIA</t>
  </si>
  <si>
    <t>AT</t>
  </si>
  <si>
    <t>AUSTRIA</t>
  </si>
  <si>
    <t>AZ</t>
  </si>
  <si>
    <t>AZERBAIJAN</t>
  </si>
  <si>
    <t>BS</t>
  </si>
  <si>
    <t>BAHAMAS</t>
  </si>
  <si>
    <t>BH</t>
  </si>
  <si>
    <t>BAHRAIN</t>
  </si>
  <si>
    <t>BD</t>
  </si>
  <si>
    <t>BANGLADESH</t>
  </si>
  <si>
    <t>BB</t>
  </si>
  <si>
    <t>BARBADOS</t>
  </si>
  <si>
    <t>BY</t>
  </si>
  <si>
    <t>BELARUS</t>
  </si>
  <si>
    <t>BE</t>
  </si>
  <si>
    <t>BELGIUM</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</si>
  <si>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</si>
  <si>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</si>
  <si>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</si>
  <si>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</si>
  <si>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</si>
  <si>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</si>
  <si>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</si>
  <si>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</si>
  <si>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</si>
  <si>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</si>
  <si>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</si>
  <si>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</si>
  <si>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</si>
  <si>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</si>
  <si>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</si>
  <si>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</si>
  <si>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</si>
  <si>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</si>
  <si>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</si>
  <si>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BRAZIL</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</si>
  <si>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</si>
  <si>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</si>
  <si>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</si>
  <si>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</si>
  <si>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</si>
  <si>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</si>
  <si>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</si>
  <si>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</si>
  <si>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</si>
  <si>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</si>
  <si>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</si>
  <si>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</si>
  <si>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</si>
  <si>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</si>
  <si>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</si>
  <si>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</si>
  <si>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</si>
  <si>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CANADA</t>
  </si>
  <si>
    <t>KY</t>
  </si>
  <si>
    <t>CAYMAN ISLANDS</t>
  </si>
  <si>
    <t>CF</t>
  </si>
  <si>
    <t>CENTRAL AFRICAN REPUBLIC</t>
  </si>
  <si>
    <t>TD</t>
  </si>
  <si>
    <t>CHAD</t>
  </si>
  <si>
    <t>CL</t>
  </si>
  <si>
    <t>CHILE</t>
  </si>
  <si>
    <t>CN</t>
  </si>
  <si>
    <t>CHINA</t>
  </si>
  <si>
    <t>CX</t>
  </si>
  <si>
    <t>CHRISTMAS ISLAND</t>
  </si>
  <si>
    <t>CC</t>
  </si>
  <si>
    <t>COCOS (KEELING) ISLANDS</t>
  </si>
  <si>
    <t>CO</t>
  </si>
  <si>
    <t>COLOMBIA</t>
  </si>
  <si>
    <t>KM</t>
  </si>
  <si>
    <t>COMOROS</t>
  </si>
  <si>
    <t>CG</t>
  </si>
  <si>
    <t>CONGO</t>
  </si>
  <si>
    <t>CD</t>
  </si>
  <si>
    <t>CONGO, DEMOCRATIC REPUBLIC OF THE</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</si>
  <si>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</si>
  <si>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</si>
  <si>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</si>
  <si>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</si>
  <si>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</si>
  <si>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</si>
  <si>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</si>
  <si>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</si>
  <si>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</si>
  <si>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</si>
  <si>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</si>
  <si>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</si>
  <si>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</si>
  <si>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</si>
  <si>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</si>
  <si>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</si>
  <si>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</si>
  <si>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</si>
  <si>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</si>
  <si>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</si>
  <si>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</si>
  <si>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</si>
  <si>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</si>
  <si>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</si>
  <si>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</si>
  <si>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</si>
  <si>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</si>
  <si>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</si>
  <si>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</si>
  <si>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</si>
  <si>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</si>
  <si>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</si>
  <si>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</si>
  <si>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</si>
  <si>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</si>
  <si>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</si>
  <si>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</si>
  <si>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</si>
  <si>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</si>
  <si>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</si>
  <si>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</si>
  <si>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</si>
  <si>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</si>
  <si>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</si>
  <si>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</si>
  <si>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</si>
  <si>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</si>
  <si>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FINLAND</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</si>
  <si>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</si>
  <si>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</si>
  <si>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</si>
  <si>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</si>
  <si>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</si>
  <si>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</si>
  <si>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</si>
  <si>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</si>
  <si>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</si>
  <si>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</si>
  <si>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</si>
  <si>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</si>
  <si>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</si>
  <si>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</si>
  <si>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</si>
  <si>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</si>
  <si>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</si>
  <si>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</si>
  <si>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</si>
  <si>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</si>
  <si>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</si>
  <si>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</si>
  <si>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</si>
  <si>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</si>
  <si>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</si>
  <si>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</si>
  <si>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</si>
  <si>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</si>
  <si>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</si>
  <si>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</si>
  <si>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</si>
  <si>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</si>
  <si>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</si>
  <si>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</si>
  <si>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</si>
  <si>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</si>
  <si>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</si>
  <si>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</si>
  <si>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</si>
  <si>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</si>
  <si>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</si>
  <si>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</si>
  <si>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</si>
  <si>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</si>
  <si>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</si>
  <si>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</si>
  <si>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</si>
  <si>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</si>
  <si>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</si>
  <si>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</si>
  <si>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</si>
  <si>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</si>
  <si>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</si>
  <si>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</si>
  <si>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</si>
  <si>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INDIA</t>
  </si>
  <si>
    <t>ID</t>
  </si>
  <si>
    <t>INDONESIA</t>
  </si>
  <si>
    <t>IR</t>
  </si>
  <si>
    <t>IRAN (ISLAMIC REPUBLIC OF)</t>
  </si>
  <si>
    <t>IQ</t>
  </si>
  <si>
    <t>IRAQ</t>
  </si>
  <si>
    <t>IE</t>
  </si>
  <si>
    <t>IRELAND</t>
  </si>
  <si>
    <t>IM</t>
  </si>
  <si>
    <t>ISLE OF MAN</t>
  </si>
  <si>
    <t>IL</t>
  </si>
  <si>
    <t>ISRAEL</t>
  </si>
  <si>
    <t>IT</t>
  </si>
  <si>
    <t>ITALY</t>
  </si>
  <si>
    <t>JM</t>
  </si>
  <si>
    <t>JAMAICA</t>
  </si>
  <si>
    <t>JP</t>
  </si>
  <si>
    <t>JAPAN</t>
  </si>
  <si>
    <t>JE</t>
  </si>
  <si>
    <t>JERSEY</t>
  </si>
  <si>
    <t>JO</t>
  </si>
  <si>
    <t>JORDAN</t>
  </si>
  <si>
    <t>KZ</t>
  </si>
  <si>
    <t>KAZAKHSTAN</t>
  </si>
  <si>
    <t>KE</t>
  </si>
  <si>
    <t>KENYA</t>
  </si>
  <si>
    <t>KI</t>
  </si>
  <si>
    <t>KIRIBATI</t>
  </si>
  <si>
    <t>KP</t>
  </si>
  <si>
    <t>KOREA (DEMOCRATIC PEOPLE'S REPUBLIC OF)</t>
  </si>
  <si>
    <t>KR</t>
  </si>
  <si>
    <t>KOREA, REPUBLIC OF</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</si>
  <si>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</si>
  <si>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</si>
  <si>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</si>
  <si>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</si>
  <si>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</si>
  <si>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</si>
  <si>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</si>
  <si>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</si>
  <si>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</si>
  <si>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</si>
  <si>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</si>
  <si>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</si>
  <si>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</si>
  <si>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</si>
  <si>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</si>
  <si>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</si>
  <si>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</si>
  <si>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</si>
  <si>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</si>
  <si>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</si>
  <si>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</si>
  <si>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</si>
  <si>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</si>
  <si>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</si>
  <si>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</si>
  <si>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</si>
  <si>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</si>
  <si>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MADAGASCAR</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</si>
  <si>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</si>
  <si>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</si>
  <si>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</si>
  <si>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</si>
  <si>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</si>
  <si>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</si>
  <si>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</si>
  <si>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</si>
  <si>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</si>
  <si>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</si>
  <si>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</si>
  <si>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</si>
  <si>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</si>
  <si>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</si>
  <si>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</si>
  <si>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</si>
  <si>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</si>
  <si>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</si>
  <si>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</si>
  <si>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</si>
  <si>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</si>
  <si>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</si>
  <si>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</si>
  <si>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</si>
  <si>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</si>
  <si>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</si>
  <si>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</si>
  <si>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</si>
  <si>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</si>
  <si>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</si>
  <si>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</si>
  <si>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</si>
  <si>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</si>
  <si>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</si>
  <si>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</si>
  <si>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</si>
  <si>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</si>
  <si>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</si>
  <si>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</si>
  <si>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MYANMAR</t>
  </si>
  <si>
    <t>NA</t>
  </si>
  <si>
    <t>NAMIBIA</t>
  </si>
  <si>
    <t>NR</t>
  </si>
  <si>
    <t>NAURU</t>
  </si>
  <si>
    <t>NP</t>
  </si>
  <si>
    <t>NEPAL</t>
  </si>
  <si>
    <t>NL</t>
  </si>
  <si>
    <t>NETHERLANDS</t>
  </si>
  <si>
    <t>NC</t>
  </si>
  <si>
    <t>NEW CALEDONIA</t>
  </si>
  <si>
    <t>NZ</t>
  </si>
  <si>
    <t>NEW ZEALAND</t>
  </si>
  <si>
    <t>NI</t>
  </si>
  <si>
    <t>NICARAGUA</t>
  </si>
  <si>
    <t>NE</t>
  </si>
  <si>
    <t>NIGER</t>
  </si>
  <si>
    <t>NG</t>
  </si>
  <si>
    <t>NIGERIA</t>
  </si>
  <si>
    <t>NU</t>
  </si>
  <si>
    <t>NIUE</t>
  </si>
  <si>
    <t>NF</t>
  </si>
  <si>
    <t>NORFOLK ISLAND</t>
  </si>
  <si>
    <t>MP</t>
  </si>
  <si>
    <t>NORTHERN MARIANA ISLANDS</t>
  </si>
  <si>
    <t>NO</t>
  </si>
  <si>
    <t>NORWAY</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</si>
  <si>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</si>
  <si>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</si>
  <si>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</si>
  <si>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</si>
  <si>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</si>
  <si>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</si>
  <si>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</si>
  <si>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</si>
  <si>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</si>
  <si>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</si>
  <si>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</si>
  <si>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</si>
  <si>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</si>
  <si>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</si>
  <si>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</si>
  <si>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</si>
  <si>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</si>
  <si>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</si>
  <si>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</si>
  <si>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</si>
  <si>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</si>
  <si>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</si>
  <si>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</si>
  <si>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</si>
  <si>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</si>
  <si>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</si>
  <si>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</si>
  <si>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</si>
  <si>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</si>
  <si>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</si>
  <si>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</si>
  <si>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</si>
  <si>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</si>
  <si>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RUSSIAN FEDERATION</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</si>
  <si>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</si>
  <si>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</si>
  <si>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</si>
  <si>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</si>
  <si>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</si>
  <si>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</si>
  <si>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</si>
  <si>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</si>
  <si>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</si>
  <si>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</si>
  <si>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</si>
  <si>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</si>
  <si>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</si>
  <si>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</si>
  <si>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</si>
  <si>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</si>
  <si>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</si>
  <si>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</si>
  <si>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</si>
  <si>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</si>
  <si>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</si>
  <si>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</si>
  <si>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</si>
  <si>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</si>
  <si>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</si>
  <si>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</si>
  <si>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</si>
  <si>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</si>
  <si>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</si>
  <si>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</si>
  <si>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</si>
  <si>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</si>
  <si>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</si>
  <si>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</si>
  <si>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</si>
  <si>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</si>
  <si>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</si>
  <si>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</si>
  <si>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</si>
  <si>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</si>
  <si>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</si>
  <si>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</si>
  <si>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</si>
  <si>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</si>
  <si>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</si>
  <si>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</si>
  <si>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</si>
  <si>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</si>
  <si>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</si>
  <si>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</si>
  <si>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</si>
  <si>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</si>
  <si>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</si>
  <si>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</si>
  <si>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</si>
  <si>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</si>
  <si>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</si>
  <si>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</si>
  <si>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</si>
  <si>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</si>
  <si>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</si>
  <si>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</si>
  <si>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</si>
  <si>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</si>
  <si>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</si>
  <si>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</si>
  <si>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</si>
  <si>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TAIWAN, PROVINCE OF CHINA</t>
  </si>
  <si>
    <t>TJ</t>
  </si>
  <si>
    <t>TAJIKISTAN</t>
  </si>
  <si>
    <t>TZ</t>
  </si>
  <si>
    <t>TANZANIA, UNITED REPUBLIC OF</t>
  </si>
  <si>
    <t>TH</t>
  </si>
  <si>
    <t>THAILAND</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</si>
  <si>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</si>
  <si>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</si>
  <si>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</si>
  <si>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</si>
  <si>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</si>
  <si>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</si>
  <si>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</si>
  <si>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</si>
  <si>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</si>
  <si>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</si>
  <si>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</si>
  <si>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</si>
  <si>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</si>
  <si>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</si>
  <si>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</si>
  <si>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</si>
  <si>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</si>
  <si>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</si>
  <si>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</si>
  <si>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</si>
  <si>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</si>
  <si>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</si>
  <si>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</si>
  <si>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</si>
  <si>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</si>
  <si>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</si>
  <si>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</si>
  <si>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UNITED KINGDOM OF GREAT BRITAIN AND NORTHERN IRELAND</t>
  </si>
  <si>
    <t>UM</t>
  </si>
  <si>
    <t>UNITED STATES MINOR OUTLYING ISLANDS</t>
  </si>
  <si>
    <t>US</t>
  </si>
  <si>
    <t>UNITED STATES OF AMERICA</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</si>
  <si>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</si>
  <si>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</si>
  <si>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</si>
  <si>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</si>
  <si>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</si>
  <si>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</si>
  <si>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</si>
  <si>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</si>
  <si>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</si>
  <si>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</si>
  <si>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</si>
  <si>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</si>
  <si>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</si>
  <si>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</si>
  <si>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</si>
  <si>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</si>
  <si>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</si>
  <si>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</si>
  <si>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</si>
  <si>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</si>
  <si>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</si>
  <si>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</si>
  <si>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</si>
  <si>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</si>
  <si>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4.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</si>
  <si>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6. Smelter Street -  Provide the street name on which the smelter is located. This field is optional.</t>
  </si>
  <si>
    <t>7. Smelter City – Provide the city name of where the smelter is located. This field is optional.</t>
  </si>
  <si>
    <t>8. Smelter Location: State/Province, if applicable – Provide the state or province where the smelter is located. This field is optional.</t>
  </si>
  <si>
    <t>10. Smelter Contact Email – Fill in the email address of the Smelter Facility contact person who was identified as the Smelter Contact Name.  Example: John.Smith@SmelterXXX.com.  Please review the instructions for Smelter Contact Name before completing this field.</t>
  </si>
  <si>
    <t>Did not survey</t>
  </si>
  <si>
    <t>Provide at least 1 mineral/metal in Declaration tab cells D12 - II3</t>
  </si>
  <si>
    <t>Provide the specified number of Other minerals/metals in Declaration tab cells D14 - II5</t>
  </si>
  <si>
    <t>Description of Scope: (*)</t>
    <phoneticPr fontId="41" type="noConversion"/>
  </si>
  <si>
    <t>If you selected "Other" in previous question, please specify which other minerals/metals are in scope (*):</t>
    <phoneticPr fontId="41" type="noConversion"/>
  </si>
  <si>
    <t>Smelter List</t>
    <phoneticPr fontId="50"/>
  </si>
  <si>
    <t>Smelter Name (*)</t>
    <phoneticPr fontId="41" type="noConversion"/>
  </si>
  <si>
    <t>Click here to return to Smelter List</t>
    <phoneticPr fontId="50"/>
  </si>
  <si>
    <t>Smelter Counter</t>
  </si>
  <si>
    <t>Missing Entry Check</t>
  </si>
  <si>
    <t>Standard Smelter Name (Not in use)</t>
  </si>
  <si>
    <t>subdivision_code</t>
  </si>
  <si>
    <t>subdivision_name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</si>
  <si>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</si>
  <si>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</si>
  <si>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</si>
  <si>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</si>
  <si>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</si>
  <si>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</si>
  <si>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</si>
  <si>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</si>
  <si>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</si>
  <si>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</si>
  <si>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</si>
  <si>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</si>
  <si>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</si>
  <si>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</si>
  <si>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</si>
  <si>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</si>
  <si>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</si>
  <si>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</si>
  <si>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</si>
  <si>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</si>
  <si>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</si>
  <si>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</si>
  <si>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</si>
  <si>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</si>
  <si>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</si>
  <si>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</si>
  <si>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</si>
  <si>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</si>
  <si>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</si>
  <si>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</si>
  <si>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</si>
  <si>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</si>
  <si>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</si>
  <si>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</si>
  <si>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</si>
  <si>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</si>
  <si>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</si>
  <si>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</si>
  <si>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</si>
  <si>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</si>
  <si>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</si>
  <si>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</si>
  <si>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</si>
  <si>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</si>
  <si>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</si>
  <si>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</si>
  <si>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</si>
  <si>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</si>
  <si>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</si>
  <si>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</si>
  <si>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</si>
  <si>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</si>
  <si>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</si>
  <si>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</si>
  <si>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</si>
  <si>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</si>
  <si>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</si>
  <si>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</si>
  <si>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</si>
  <si>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</si>
  <si>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</si>
  <si>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</si>
  <si>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</si>
  <si>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</si>
  <si>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</si>
  <si>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</si>
  <si>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</si>
  <si>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</si>
  <si>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</si>
  <si>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</si>
  <si>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</si>
  <si>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</si>
  <si>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</si>
  <si>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</si>
  <si>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</si>
  <si>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</si>
  <si>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</si>
  <si>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</si>
  <si>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</si>
  <si>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</si>
  <si>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</si>
  <si>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</si>
  <si>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</si>
  <si>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</si>
  <si>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</si>
  <si>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</si>
  <si>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</si>
  <si>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</si>
  <si>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</si>
  <si>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</si>
  <si>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</si>
  <si>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</si>
  <si>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</si>
  <si>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</si>
  <si>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</si>
  <si>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</si>
  <si>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</si>
  <si>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</si>
  <si>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</si>
  <si>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</si>
  <si>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</si>
  <si>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</si>
  <si>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</si>
  <si>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</si>
  <si>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</si>
  <si>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</si>
  <si>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</si>
  <si>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</si>
  <si>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</si>
  <si>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</si>
  <si>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</si>
  <si>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</si>
  <si>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</si>
  <si>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</si>
  <si>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</si>
  <si>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</si>
  <si>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</si>
  <si>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</si>
  <si>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</si>
  <si>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</si>
  <si>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</si>
  <si>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</si>
  <si>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</si>
  <si>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</si>
  <si>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</si>
  <si>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</si>
  <si>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</si>
  <si>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</si>
  <si>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</si>
  <si>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</si>
  <si>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</si>
  <si>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</si>
  <si>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</si>
  <si>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</si>
  <si>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</si>
  <si>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</si>
  <si>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</si>
  <si>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</si>
  <si>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</si>
  <si>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</si>
  <si>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</si>
  <si>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</si>
  <si>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</si>
  <si>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</si>
  <si>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</si>
  <si>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</si>
  <si>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</si>
  <si>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</si>
  <si>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</si>
  <si>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</si>
  <si>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</si>
  <si>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</si>
  <si>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</si>
  <si>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</si>
  <si>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</si>
  <si>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</si>
  <si>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</si>
  <si>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</si>
  <si>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</si>
  <si>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</si>
  <si>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</si>
  <si>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</si>
  <si>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</si>
  <si>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</si>
  <si>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</si>
  <si>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</si>
  <si>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</si>
  <si>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</si>
  <si>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</si>
  <si>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</si>
  <si>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</si>
  <si>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</si>
  <si>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</si>
  <si>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</si>
  <si>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</si>
  <si>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</si>
  <si>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</si>
  <si>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</si>
  <si>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</si>
  <si>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</si>
  <si>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</si>
  <si>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</si>
  <si>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</si>
  <si>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</si>
  <si>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</si>
  <si>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</si>
  <si>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</si>
  <si>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</si>
  <si>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</si>
  <si>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</si>
  <si>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</si>
  <si>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</si>
  <si>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</si>
  <si>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</si>
  <si>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</si>
  <si>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</si>
  <si>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</si>
  <si>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</si>
  <si>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</si>
  <si>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</si>
  <si>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</si>
  <si>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</si>
  <si>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</si>
  <si>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</si>
  <si>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</si>
  <si>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</si>
  <si>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</si>
  <si>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</si>
  <si>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</si>
  <si>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</si>
  <si>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</si>
  <si>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</si>
  <si>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</si>
  <si>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</si>
  <si>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</si>
  <si>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</si>
  <si>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</si>
  <si>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</si>
  <si>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</si>
  <si>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</si>
  <si>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</si>
  <si>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</si>
  <si>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</si>
  <si>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</si>
  <si>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</si>
  <si>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</si>
  <si>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</si>
  <si>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</si>
  <si>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</si>
  <si>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</si>
  <si>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</si>
  <si>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</si>
  <si>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</si>
  <si>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</si>
  <si>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</si>
  <si>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</si>
  <si>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</si>
  <si>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</si>
  <si>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</si>
  <si>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</si>
  <si>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</si>
  <si>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</si>
  <si>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</si>
  <si>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</si>
  <si>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</si>
  <si>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</si>
  <si>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</si>
  <si>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</si>
  <si>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</si>
  <si>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</si>
  <si>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</si>
  <si>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</si>
  <si>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</si>
  <si>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</si>
  <si>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</si>
  <si>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</si>
  <si>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</si>
  <si>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</si>
  <si>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</si>
  <si>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</si>
  <si>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</si>
  <si>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</si>
  <si>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</si>
  <si>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</si>
  <si>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</si>
  <si>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</si>
  <si>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</si>
  <si>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</si>
  <si>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</si>
  <si>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</si>
  <si>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</si>
  <si>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</si>
  <si>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</si>
  <si>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</si>
  <si>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</si>
  <si>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Western Australia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</si>
  <si>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</si>
  <si>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</si>
  <si>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</si>
  <si>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</si>
  <si>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</si>
  <si>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</si>
  <si>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</si>
  <si>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</si>
  <si>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</si>
  <si>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</si>
  <si>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</si>
  <si>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</si>
  <si>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</si>
  <si>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</si>
  <si>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</si>
  <si>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</si>
  <si>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</si>
  <si>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</si>
  <si>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</si>
  <si>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</si>
  <si>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</si>
  <si>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</si>
  <si>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</si>
  <si>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</si>
  <si>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</si>
  <si>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</si>
  <si>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</si>
  <si>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</si>
  <si>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</si>
  <si>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</si>
  <si>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</si>
  <si>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</si>
  <si>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</si>
  <si>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</si>
  <si>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</si>
  <si>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</si>
  <si>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</si>
  <si>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</si>
  <si>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</si>
  <si>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</si>
  <si>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</si>
  <si>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</si>
  <si>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</si>
  <si>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</si>
  <si>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</si>
  <si>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</si>
  <si>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</si>
  <si>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</si>
  <si>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</si>
  <si>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</si>
  <si>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</si>
  <si>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</si>
  <si>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</si>
  <si>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</si>
  <si>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</si>
  <si>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</si>
  <si>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</si>
  <si>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</si>
  <si>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</si>
  <si>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</si>
  <si>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</si>
  <si>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</si>
  <si>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</si>
  <si>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</si>
  <si>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</si>
  <si>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</si>
  <si>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</si>
  <si>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</si>
  <si>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</si>
  <si>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</si>
  <si>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</si>
  <si>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</si>
  <si>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</si>
  <si>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</si>
  <si>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</si>
  <si>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</si>
  <si>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</si>
  <si>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</si>
  <si>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</si>
  <si>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</si>
  <si>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</si>
  <si>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</si>
  <si>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</si>
  <si>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</si>
  <si>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</si>
  <si>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</si>
  <si>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</si>
  <si>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</si>
  <si>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</si>
  <si>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</si>
  <si>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</si>
  <si>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</si>
  <si>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</si>
  <si>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</si>
  <si>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</si>
  <si>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</si>
  <si>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</si>
  <si>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</si>
  <si>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</si>
  <si>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</si>
  <si>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</si>
  <si>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</si>
  <si>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</si>
  <si>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</si>
  <si>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</si>
  <si>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</si>
  <si>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</si>
  <si>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</si>
  <si>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</si>
  <si>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</si>
  <si>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</si>
  <si>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</si>
  <si>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</si>
  <si>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</si>
  <si>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</si>
  <si>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</si>
  <si>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</si>
  <si>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</si>
  <si>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</si>
  <si>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</si>
  <si>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</si>
  <si>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</si>
  <si>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</si>
  <si>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</si>
  <si>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</si>
  <si>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</si>
  <si>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</si>
  <si>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</si>
  <si>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</si>
  <si>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</si>
  <si>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</si>
  <si>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</si>
  <si>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</si>
  <si>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</si>
  <si>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</si>
  <si>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</si>
  <si>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</si>
  <si>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</si>
  <si>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</si>
  <si>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</si>
  <si>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</si>
  <si>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</si>
  <si>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</si>
  <si>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</si>
  <si>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</si>
  <si>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</si>
  <si>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</si>
  <si>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</si>
  <si>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</si>
  <si>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</si>
  <si>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</si>
  <si>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</si>
  <si>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</si>
  <si>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</si>
  <si>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</si>
  <si>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</si>
  <si>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</si>
  <si>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</si>
  <si>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</si>
  <si>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</si>
  <si>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</si>
  <si>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</si>
  <si>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</si>
  <si>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</si>
  <si>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</si>
  <si>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</si>
  <si>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</si>
  <si>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</si>
  <si>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</si>
  <si>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</si>
  <si>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</si>
  <si>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</si>
  <si>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</si>
  <si>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</si>
  <si>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</si>
  <si>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</si>
  <si>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</si>
  <si>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</si>
  <si>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</si>
  <si>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</si>
  <si>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</si>
  <si>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</si>
  <si>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</si>
  <si>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</si>
  <si>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</si>
  <si>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</si>
  <si>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</si>
  <si>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</si>
  <si>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</si>
  <si>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</si>
  <si>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</si>
  <si>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</si>
  <si>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</si>
  <si>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</si>
  <si>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</si>
  <si>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</si>
  <si>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</si>
  <si>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</si>
  <si>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</si>
  <si>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</si>
  <si>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</si>
  <si>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</si>
  <si>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</si>
  <si>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</si>
  <si>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</si>
  <si>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</si>
  <si>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</si>
  <si>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</si>
  <si>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</si>
  <si>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</si>
  <si>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</si>
  <si>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</si>
  <si>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</si>
  <si>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</si>
  <si>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</si>
  <si>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</si>
  <si>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</si>
  <si>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</si>
  <si>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</si>
  <si>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</si>
  <si>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</si>
  <si>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</si>
  <si>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</si>
  <si>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</si>
  <si>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</si>
  <si>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</si>
  <si>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</si>
  <si>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</si>
  <si>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</si>
  <si>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</si>
  <si>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</si>
  <si>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</si>
  <si>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</si>
  <si>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</si>
  <si>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</si>
  <si>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</si>
  <si>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</si>
  <si>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</si>
  <si>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</si>
  <si>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</si>
  <si>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</si>
  <si>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</si>
  <si>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</si>
  <si>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</si>
  <si>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</si>
  <si>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</si>
  <si>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</si>
  <si>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</si>
  <si>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</si>
  <si>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</si>
  <si>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</si>
  <si>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</si>
  <si>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</si>
  <si>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</si>
  <si>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</si>
  <si>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</si>
  <si>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</si>
  <si>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</si>
  <si>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</si>
  <si>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</si>
  <si>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</si>
  <si>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</si>
  <si>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</si>
  <si>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</si>
  <si>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</si>
  <si>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</si>
  <si>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</si>
  <si>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</si>
  <si>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</si>
  <si>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</si>
  <si>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</si>
  <si>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</si>
  <si>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</si>
  <si>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</si>
  <si>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</si>
  <si>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</si>
  <si>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</si>
  <si>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</si>
  <si>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</si>
  <si>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</si>
  <si>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</si>
  <si>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</si>
  <si>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</si>
  <si>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</si>
  <si>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</si>
  <si>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</si>
  <si>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</si>
  <si>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</si>
  <si>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</si>
  <si>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</si>
  <si>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</si>
  <si>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</si>
  <si>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</si>
  <si>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</si>
  <si>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</si>
  <si>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</si>
  <si>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</si>
  <si>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</si>
  <si>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</si>
  <si>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</si>
  <si>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</si>
  <si>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</si>
  <si>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</si>
  <si>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</si>
  <si>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</si>
  <si>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</si>
  <si>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</si>
  <si>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</si>
  <si>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</si>
  <si>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</si>
  <si>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</si>
  <si>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</si>
  <si>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</si>
  <si>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</si>
  <si>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</si>
  <si>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</si>
  <si>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</si>
  <si>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</si>
  <si>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Antwerpen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</si>
  <si>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</si>
  <si>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</si>
  <si>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</si>
  <si>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</si>
  <si>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</si>
  <si>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</si>
  <si>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</si>
  <si>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</si>
  <si>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</si>
  <si>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</si>
  <si>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</si>
  <si>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</si>
  <si>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</si>
  <si>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</si>
  <si>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</si>
  <si>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</si>
  <si>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</si>
  <si>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</si>
  <si>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</si>
  <si>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</si>
  <si>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</si>
  <si>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</si>
  <si>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</si>
  <si>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</si>
  <si>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</si>
  <si>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</si>
  <si>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</si>
  <si>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</si>
  <si>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</si>
  <si>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</si>
  <si>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</si>
  <si>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</si>
  <si>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</si>
  <si>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</si>
  <si>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</si>
  <si>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</si>
  <si>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</si>
  <si>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</si>
  <si>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</si>
  <si>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</si>
  <si>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</si>
  <si>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</si>
  <si>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</si>
  <si>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</si>
  <si>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</si>
  <si>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</si>
  <si>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</si>
  <si>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</si>
  <si>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</si>
  <si>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</si>
  <si>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</si>
  <si>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</si>
  <si>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</si>
  <si>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</si>
  <si>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</si>
  <si>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</si>
  <si>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</si>
  <si>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</si>
  <si>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</si>
  <si>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</si>
  <si>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</si>
  <si>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</si>
  <si>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</si>
  <si>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</si>
  <si>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</si>
  <si>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</si>
  <si>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</si>
  <si>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</si>
  <si>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</si>
  <si>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</si>
  <si>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</si>
  <si>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</si>
  <si>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</si>
  <si>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</si>
  <si>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</si>
  <si>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</si>
  <si>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</si>
  <si>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</si>
  <si>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</si>
  <si>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</si>
  <si>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</si>
  <si>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</si>
  <si>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</si>
  <si>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</si>
  <si>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</si>
  <si>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</si>
  <si>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</si>
  <si>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</si>
  <si>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</si>
  <si>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</si>
  <si>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</si>
  <si>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</si>
  <si>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</si>
  <si>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</si>
  <si>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</si>
  <si>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</si>
  <si>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</si>
  <si>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</si>
  <si>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</si>
  <si>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</si>
  <si>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</si>
  <si>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</si>
  <si>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</si>
  <si>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</si>
  <si>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</si>
  <si>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</si>
  <si>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</si>
  <si>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</si>
  <si>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</si>
  <si>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</si>
  <si>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</si>
  <si>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</si>
  <si>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</si>
  <si>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</si>
  <si>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</si>
  <si>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</si>
  <si>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</si>
  <si>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</si>
  <si>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</si>
  <si>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</si>
  <si>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</si>
  <si>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</si>
  <si>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</si>
  <si>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</si>
  <si>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</si>
  <si>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</si>
  <si>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</si>
  <si>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</si>
  <si>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</si>
  <si>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</si>
  <si>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</si>
  <si>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</si>
  <si>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</si>
  <si>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</si>
  <si>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</si>
  <si>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</si>
  <si>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</si>
  <si>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</si>
  <si>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</si>
  <si>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</si>
  <si>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</si>
  <si>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</si>
  <si>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</si>
  <si>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</si>
  <si>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</si>
  <si>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</si>
  <si>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</si>
  <si>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</si>
  <si>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</si>
  <si>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</si>
  <si>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</si>
  <si>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</si>
  <si>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</si>
  <si>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</si>
  <si>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</si>
  <si>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</si>
  <si>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</si>
  <si>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</si>
  <si>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</si>
  <si>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</si>
  <si>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</si>
  <si>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</si>
  <si>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</si>
  <si>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</si>
  <si>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</si>
  <si>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</si>
  <si>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</si>
  <si>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</si>
  <si>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</si>
  <si>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</si>
  <si>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</si>
  <si>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</si>
  <si>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</si>
  <si>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</si>
  <si>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</si>
  <si>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</si>
  <si>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</si>
  <si>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</si>
  <si>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</si>
  <si>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</si>
  <si>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</si>
  <si>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</si>
  <si>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</si>
  <si>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</si>
  <si>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</si>
  <si>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</si>
  <si>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</si>
  <si>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</si>
  <si>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</si>
  <si>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</si>
  <si>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</si>
  <si>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</si>
  <si>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</si>
  <si>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</si>
  <si>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</si>
  <si>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</si>
  <si>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</si>
  <si>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</si>
  <si>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</si>
  <si>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</si>
  <si>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</si>
  <si>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</si>
  <si>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</si>
  <si>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</si>
  <si>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</si>
  <si>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</si>
  <si>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</si>
  <si>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</si>
  <si>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</si>
  <si>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</si>
  <si>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</si>
  <si>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</si>
  <si>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</si>
  <si>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</si>
  <si>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</si>
  <si>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</si>
  <si>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</si>
  <si>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</si>
  <si>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</si>
  <si>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</si>
  <si>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</si>
  <si>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</si>
  <si>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</si>
  <si>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</si>
  <si>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</si>
  <si>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</si>
  <si>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</si>
  <si>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</si>
  <si>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</si>
  <si>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</si>
  <si>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</si>
  <si>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</si>
  <si>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</si>
  <si>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</si>
  <si>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</si>
  <si>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</si>
  <si>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</si>
  <si>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</si>
  <si>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</si>
  <si>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</si>
  <si>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</si>
  <si>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</si>
  <si>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</si>
  <si>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</si>
  <si>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</si>
  <si>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</si>
  <si>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</si>
  <si>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</si>
  <si>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</si>
  <si>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</si>
  <si>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</si>
  <si>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</si>
  <si>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</si>
  <si>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</si>
  <si>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</si>
  <si>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</si>
  <si>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</si>
  <si>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</si>
  <si>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</si>
  <si>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</si>
  <si>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</si>
  <si>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</si>
  <si>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</si>
  <si>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</si>
  <si>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</si>
  <si>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</si>
  <si>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</si>
  <si>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</si>
  <si>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</si>
  <si>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</si>
  <si>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</si>
  <si>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</si>
  <si>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</si>
  <si>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</si>
  <si>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</si>
  <si>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</si>
  <si>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</si>
  <si>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</si>
  <si>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</si>
  <si>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</si>
  <si>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</si>
  <si>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</si>
  <si>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</si>
  <si>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BO-S</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</si>
  <si>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</si>
  <si>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</si>
  <si>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</si>
  <si>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</si>
  <si>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</si>
  <si>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</si>
  <si>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</si>
  <si>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</si>
  <si>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</si>
  <si>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</si>
  <si>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</si>
  <si>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</si>
  <si>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</si>
  <si>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</si>
  <si>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</si>
  <si>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</si>
  <si>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</si>
  <si>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</si>
  <si>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</si>
  <si>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</si>
  <si>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Ceará</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</si>
  <si>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</si>
  <si>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</si>
  <si>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</si>
  <si>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</si>
  <si>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</si>
  <si>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</si>
  <si>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</si>
  <si>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</si>
  <si>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</si>
  <si>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</si>
  <si>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</si>
  <si>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</si>
  <si>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</si>
  <si>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</si>
  <si>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</si>
  <si>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</si>
  <si>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</si>
  <si>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</si>
  <si>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</si>
  <si>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</si>
  <si>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</si>
  <si>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</si>
  <si>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</si>
  <si>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</si>
  <si>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</si>
  <si>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</si>
  <si>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</si>
  <si>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</si>
  <si>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</si>
  <si>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</si>
  <si>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</si>
  <si>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</si>
  <si>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</si>
  <si>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</si>
  <si>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</si>
  <si>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</si>
  <si>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</si>
  <si>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</si>
  <si>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</si>
  <si>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</si>
  <si>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</si>
  <si>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</si>
  <si>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</si>
  <si>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</si>
  <si>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</si>
  <si>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</si>
  <si>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</si>
  <si>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</si>
  <si>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</si>
  <si>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</si>
  <si>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</si>
  <si>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</si>
  <si>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</si>
  <si>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</si>
  <si>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</si>
  <si>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</si>
  <si>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</si>
  <si>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</si>
  <si>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</si>
  <si>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</si>
  <si>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</si>
  <si>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</si>
  <si>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</si>
  <si>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</si>
  <si>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</si>
  <si>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</si>
  <si>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</si>
  <si>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</si>
  <si>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</si>
  <si>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</si>
  <si>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</si>
  <si>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</si>
  <si>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</si>
  <si>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</si>
  <si>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</si>
  <si>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</si>
  <si>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</si>
  <si>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</si>
  <si>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</si>
  <si>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</si>
  <si>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</si>
  <si>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</si>
  <si>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</si>
  <si>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</si>
  <si>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</si>
  <si>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</si>
  <si>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</si>
  <si>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</si>
  <si>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</si>
  <si>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</si>
  <si>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</si>
  <si>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</si>
  <si>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</si>
  <si>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</si>
  <si>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</si>
  <si>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</si>
  <si>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</si>
  <si>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</si>
  <si>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</si>
  <si>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</si>
  <si>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</si>
  <si>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</si>
  <si>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</si>
  <si>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</si>
  <si>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</si>
  <si>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</si>
  <si>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</si>
  <si>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</si>
  <si>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</si>
  <si>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</si>
  <si>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</si>
  <si>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</si>
  <si>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</si>
  <si>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</si>
  <si>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</si>
  <si>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</si>
  <si>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</si>
  <si>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</si>
  <si>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</si>
  <si>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</si>
  <si>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</si>
  <si>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</si>
  <si>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</si>
  <si>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</si>
  <si>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</si>
  <si>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</si>
  <si>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</si>
  <si>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</si>
  <si>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</si>
  <si>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</si>
  <si>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</si>
  <si>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</si>
  <si>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</si>
  <si>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</si>
  <si>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</si>
  <si>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</si>
  <si>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</si>
  <si>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</si>
  <si>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</si>
  <si>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</si>
  <si>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</si>
  <si>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</si>
  <si>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</si>
  <si>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</si>
  <si>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</si>
  <si>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</si>
  <si>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</si>
  <si>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</si>
  <si>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</si>
  <si>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</si>
  <si>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</si>
  <si>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</si>
  <si>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</si>
  <si>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</si>
  <si>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</si>
  <si>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</si>
  <si>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</si>
  <si>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</si>
  <si>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</si>
  <si>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</si>
  <si>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</si>
  <si>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</si>
  <si>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</si>
  <si>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</si>
  <si>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</si>
  <si>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</si>
  <si>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</si>
  <si>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</si>
  <si>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</si>
  <si>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</si>
  <si>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</si>
  <si>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</si>
  <si>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</si>
  <si>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</si>
  <si>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</si>
  <si>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</si>
  <si>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</si>
  <si>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</si>
  <si>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</si>
  <si>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</si>
  <si>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</si>
  <si>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</si>
  <si>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</si>
  <si>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</si>
  <si>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</si>
  <si>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</si>
  <si>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</si>
  <si>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</si>
  <si>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</si>
  <si>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</si>
  <si>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</si>
  <si>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</si>
  <si>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</si>
  <si>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</si>
  <si>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</si>
  <si>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</si>
  <si>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</si>
  <si>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</si>
  <si>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</si>
  <si>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</si>
  <si>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</si>
  <si>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</si>
  <si>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</si>
  <si>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</si>
  <si>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</si>
  <si>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</si>
  <si>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</si>
  <si>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</si>
  <si>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</si>
  <si>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</si>
  <si>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</si>
  <si>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</si>
  <si>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</si>
  <si>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</si>
  <si>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</si>
  <si>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</si>
  <si>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</si>
  <si>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</si>
  <si>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</si>
  <si>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</si>
  <si>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</si>
  <si>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</si>
  <si>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</si>
  <si>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</si>
  <si>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</si>
  <si>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</si>
  <si>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</si>
  <si>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</si>
  <si>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</si>
  <si>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</si>
  <si>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</si>
  <si>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</si>
  <si>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</si>
  <si>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</si>
  <si>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</si>
  <si>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</si>
  <si>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</si>
  <si>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</si>
  <si>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</si>
  <si>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</si>
  <si>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</si>
  <si>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</si>
  <si>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</si>
  <si>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</si>
  <si>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</si>
  <si>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</si>
  <si>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</si>
  <si>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Ontario</t>
  </si>
  <si>
    <t>CA-PE</t>
  </si>
  <si>
    <t>Prince Edward Island</t>
  </si>
  <si>
    <t>Île-du-Prince-Édouard</t>
  </si>
  <si>
    <t>CA-QC</t>
  </si>
  <si>
    <t>Quebec</t>
  </si>
  <si>
    <t>Québec</t>
  </si>
  <si>
    <t>CA-SK</t>
  </si>
  <si>
    <t>Saskatchewan</t>
  </si>
  <si>
    <t>CD-BC</t>
  </si>
  <si>
    <t>Kongo Central</t>
  </si>
  <si>
    <t>CD-BU</t>
  </si>
  <si>
    <t>Bas-Uélé</t>
  </si>
  <si>
    <t>CD-EQ</t>
  </si>
  <si>
    <t>Équateur</t>
  </si>
  <si>
    <t>CD-HK</t>
  </si>
  <si>
    <t>Haut-Katanga</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</si>
  <si>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</si>
  <si>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</si>
  <si>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</si>
  <si>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</si>
  <si>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</si>
  <si>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</si>
  <si>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</si>
  <si>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</si>
  <si>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</si>
  <si>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</si>
  <si>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</si>
  <si>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</si>
  <si>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</si>
  <si>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</si>
  <si>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</si>
  <si>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</si>
  <si>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</si>
  <si>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</si>
  <si>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</si>
  <si>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</si>
  <si>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</si>
  <si>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</si>
  <si>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</si>
  <si>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</si>
  <si>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</si>
  <si>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</si>
  <si>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</si>
  <si>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</si>
  <si>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</si>
  <si>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</si>
  <si>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</si>
  <si>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</si>
  <si>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</si>
  <si>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</si>
  <si>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</si>
  <si>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</si>
  <si>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</si>
  <si>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</si>
  <si>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</si>
  <si>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</si>
  <si>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</si>
  <si>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</si>
  <si>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</si>
  <si>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</si>
  <si>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</si>
  <si>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</si>
  <si>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</si>
  <si>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</si>
  <si>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</si>
  <si>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</si>
  <si>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</si>
  <si>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</si>
  <si>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</si>
  <si>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</si>
  <si>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</si>
  <si>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</si>
  <si>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</si>
  <si>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</si>
  <si>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</si>
  <si>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</si>
  <si>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</si>
  <si>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</si>
  <si>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</si>
  <si>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</si>
  <si>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</si>
  <si>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</si>
  <si>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</si>
  <si>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</si>
  <si>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</si>
  <si>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</si>
  <si>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</si>
  <si>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</si>
  <si>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</si>
  <si>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</si>
  <si>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</si>
  <si>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</si>
  <si>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</si>
  <si>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</si>
  <si>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</si>
  <si>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</si>
  <si>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</si>
  <si>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</si>
  <si>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</si>
  <si>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</si>
  <si>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</si>
  <si>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</si>
  <si>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</si>
  <si>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</si>
  <si>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</si>
  <si>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</si>
  <si>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</si>
  <si>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</si>
  <si>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</si>
  <si>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</si>
  <si>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</si>
  <si>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</si>
  <si>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</si>
  <si>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</si>
  <si>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</si>
  <si>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</si>
  <si>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</si>
  <si>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</si>
  <si>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</si>
  <si>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</si>
  <si>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</si>
  <si>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</si>
  <si>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</si>
  <si>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</si>
  <si>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</si>
  <si>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</si>
  <si>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</si>
  <si>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</si>
  <si>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</si>
  <si>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</si>
  <si>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</si>
  <si>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</si>
  <si>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</si>
  <si>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</si>
  <si>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</si>
  <si>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</si>
  <si>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</si>
  <si>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</si>
  <si>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</si>
  <si>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</si>
  <si>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</si>
  <si>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</si>
  <si>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</si>
  <si>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</si>
  <si>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</si>
  <si>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</si>
  <si>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</si>
  <si>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</si>
  <si>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</si>
  <si>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</si>
  <si>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</si>
  <si>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</si>
  <si>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</si>
  <si>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</si>
  <si>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</si>
  <si>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Grisons</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</si>
  <si>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</si>
  <si>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</si>
  <si>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</si>
  <si>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</si>
  <si>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</si>
  <si>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</si>
  <si>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</si>
  <si>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</si>
  <si>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</si>
  <si>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</si>
  <si>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</si>
  <si>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</si>
  <si>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</si>
  <si>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</si>
  <si>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</si>
  <si>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</si>
  <si>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</si>
  <si>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</si>
  <si>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</si>
  <si>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</si>
  <si>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</si>
  <si>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</si>
  <si>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</si>
  <si>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</si>
  <si>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</si>
  <si>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</si>
  <si>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</si>
  <si>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</si>
  <si>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</si>
  <si>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</si>
  <si>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</si>
  <si>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</si>
  <si>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</si>
  <si>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</si>
  <si>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</si>
  <si>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</si>
  <si>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</si>
  <si>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</si>
  <si>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</si>
  <si>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</si>
  <si>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</si>
  <si>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</si>
  <si>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</si>
  <si>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</si>
  <si>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</si>
  <si>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</si>
  <si>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</si>
  <si>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</si>
  <si>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</si>
  <si>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</si>
  <si>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</si>
  <si>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</si>
  <si>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</si>
  <si>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</si>
  <si>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</si>
  <si>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</si>
  <si>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</si>
  <si>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</si>
  <si>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</si>
  <si>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</si>
  <si>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</si>
  <si>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</si>
  <si>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</si>
  <si>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</si>
  <si>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</si>
  <si>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</si>
  <si>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</si>
  <si>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</si>
  <si>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</si>
  <si>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</si>
  <si>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</si>
  <si>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</si>
  <si>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</si>
  <si>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</si>
  <si>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</si>
  <si>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</si>
  <si>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</si>
  <si>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</si>
  <si>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</si>
  <si>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</si>
  <si>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</si>
  <si>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</si>
  <si>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</si>
  <si>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</si>
  <si>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</si>
  <si>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</si>
  <si>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</si>
  <si>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</si>
  <si>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</si>
  <si>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</si>
  <si>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</si>
  <si>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</si>
  <si>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</si>
  <si>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</si>
  <si>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</si>
  <si>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</si>
  <si>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</si>
  <si>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</si>
  <si>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</si>
  <si>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</si>
  <si>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</si>
  <si>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</si>
  <si>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</si>
  <si>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</si>
  <si>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</si>
  <si>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</si>
  <si>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</si>
  <si>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</si>
  <si>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</si>
  <si>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</si>
  <si>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</si>
  <si>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</si>
  <si>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</si>
  <si>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</si>
  <si>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</si>
  <si>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</si>
  <si>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</si>
  <si>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Anhui Sheng</t>
  </si>
  <si>
    <t>CN-FJ</t>
  </si>
  <si>
    <t>Fujian Sheng</t>
  </si>
  <si>
    <t>CN-GD</t>
  </si>
  <si>
    <t>Guangdong Sheng</t>
  </si>
  <si>
    <t>CN-GS</t>
  </si>
  <si>
    <t>Gansu Sheng</t>
  </si>
  <si>
    <t>CN-GZ</t>
  </si>
  <si>
    <t>Guizhou Sheng</t>
  </si>
  <si>
    <t>CN-HA</t>
  </si>
  <si>
    <t>Henan Sheng</t>
  </si>
  <si>
    <t>CN-HB</t>
  </si>
  <si>
    <t>Hubei Sheng</t>
  </si>
  <si>
    <t>CN-HE</t>
  </si>
  <si>
    <t>Hebei Sheng</t>
  </si>
  <si>
    <t>CN-HI</t>
  </si>
  <si>
    <t>Hainan Sheng</t>
  </si>
  <si>
    <t>CN-HL</t>
  </si>
  <si>
    <t>Heilongjiang Sheng</t>
  </si>
  <si>
    <t>CN-HN</t>
  </si>
  <si>
    <t>Hunan Sheng</t>
  </si>
  <si>
    <t>CN-JL</t>
  </si>
  <si>
    <t>Jilin Sheng</t>
  </si>
  <si>
    <t>CN-JS</t>
  </si>
  <si>
    <t>Jiangsu Sheng</t>
  </si>
  <si>
    <t>CN-JX</t>
  </si>
  <si>
    <t>Jiangxi Sheng</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</si>
  <si>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</si>
  <si>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</si>
  <si>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</si>
  <si>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</si>
  <si>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</si>
  <si>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</si>
  <si>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</si>
  <si>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</si>
  <si>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</si>
  <si>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</si>
  <si>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</si>
  <si>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</si>
  <si>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</si>
  <si>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</si>
  <si>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</si>
  <si>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</si>
  <si>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</si>
  <si>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Zhejiang Sheng</t>
  </si>
  <si>
    <t>CN-GX</t>
  </si>
  <si>
    <t>Guangxi Zhuangzu Zizhiqu</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</si>
  <si>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</si>
  <si>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</si>
  <si>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</si>
  <si>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</si>
  <si>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</si>
  <si>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</si>
  <si>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</si>
  <si>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</si>
  <si>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</si>
  <si>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</si>
  <si>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</si>
  <si>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</si>
  <si>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</si>
  <si>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</si>
  <si>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</si>
  <si>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</si>
  <si>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</si>
  <si>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</si>
  <si>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</si>
  <si>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</si>
  <si>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</si>
  <si>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</si>
  <si>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</si>
  <si>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</si>
  <si>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</si>
  <si>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</si>
  <si>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</si>
  <si>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</si>
  <si>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</si>
  <si>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</si>
  <si>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</si>
  <si>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</si>
  <si>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</si>
  <si>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</si>
  <si>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</si>
  <si>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</si>
  <si>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</si>
  <si>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</si>
  <si>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</si>
  <si>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</si>
  <si>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</si>
  <si>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</si>
  <si>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</si>
  <si>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</si>
  <si>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</si>
  <si>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</si>
  <si>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</si>
  <si>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</si>
  <si>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</si>
  <si>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</si>
  <si>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</si>
  <si>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</si>
  <si>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</si>
  <si>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</si>
  <si>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</si>
  <si>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</si>
  <si>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</si>
  <si>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</si>
  <si>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</si>
  <si>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</si>
  <si>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</si>
  <si>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</si>
  <si>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</si>
  <si>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</si>
  <si>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</si>
  <si>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</si>
  <si>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</si>
  <si>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</si>
  <si>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</si>
  <si>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</si>
  <si>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</si>
  <si>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</si>
  <si>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</si>
  <si>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</si>
  <si>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</si>
  <si>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</si>
  <si>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</si>
  <si>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</si>
  <si>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</si>
  <si>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</si>
  <si>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</si>
  <si>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</si>
  <si>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</si>
  <si>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</si>
  <si>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</si>
  <si>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</si>
  <si>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</si>
  <si>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</si>
  <si>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</si>
  <si>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</si>
  <si>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</si>
  <si>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</si>
  <si>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</si>
  <si>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</si>
  <si>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</si>
  <si>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</si>
  <si>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</si>
  <si>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</si>
  <si>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</si>
  <si>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</si>
  <si>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</si>
  <si>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</si>
  <si>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</si>
  <si>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</si>
  <si>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</si>
  <si>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</si>
  <si>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</si>
  <si>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</si>
  <si>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</si>
  <si>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</si>
  <si>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</si>
  <si>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</si>
  <si>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</si>
  <si>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</si>
  <si>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</si>
  <si>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</si>
  <si>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</si>
  <si>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</si>
  <si>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</si>
  <si>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</si>
  <si>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</si>
  <si>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</si>
  <si>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</si>
  <si>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</si>
  <si>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</si>
  <si>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</si>
  <si>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</si>
  <si>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</si>
  <si>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</si>
  <si>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</si>
  <si>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</si>
  <si>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</si>
  <si>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</si>
  <si>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</si>
  <si>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</si>
  <si>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</si>
  <si>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</si>
  <si>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</si>
  <si>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</si>
  <si>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</si>
  <si>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</si>
  <si>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</si>
  <si>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</si>
  <si>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</si>
  <si>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</si>
  <si>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</si>
  <si>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</si>
  <si>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</si>
  <si>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</si>
  <si>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</si>
  <si>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</si>
  <si>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</si>
  <si>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</si>
  <si>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</si>
  <si>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</si>
  <si>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</si>
  <si>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</si>
  <si>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</si>
  <si>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</si>
  <si>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</si>
  <si>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</si>
  <si>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</si>
  <si>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</si>
  <si>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</si>
  <si>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</si>
  <si>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</si>
  <si>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</si>
  <si>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</si>
  <si>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</si>
  <si>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</si>
  <si>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</si>
  <si>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</si>
  <si>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</si>
  <si>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</si>
  <si>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</si>
  <si>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</si>
  <si>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</si>
  <si>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</si>
  <si>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</si>
  <si>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</si>
  <si>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</si>
  <si>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</si>
  <si>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</si>
  <si>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</si>
  <si>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</si>
  <si>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</si>
  <si>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</si>
  <si>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</si>
  <si>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</si>
  <si>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</si>
  <si>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</si>
  <si>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</si>
  <si>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</si>
  <si>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</si>
  <si>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</si>
  <si>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</si>
  <si>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</si>
  <si>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</si>
  <si>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</si>
  <si>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</si>
  <si>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</si>
  <si>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</si>
  <si>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</si>
  <si>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</si>
  <si>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</si>
  <si>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</si>
  <si>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</si>
  <si>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</si>
  <si>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</si>
  <si>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</si>
  <si>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</si>
  <si>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</si>
  <si>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</si>
  <si>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</si>
  <si>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</si>
  <si>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</si>
  <si>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</si>
  <si>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</si>
  <si>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</si>
  <si>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</si>
  <si>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</si>
  <si>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</si>
  <si>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</si>
  <si>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</si>
  <si>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</si>
  <si>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</si>
  <si>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</si>
  <si>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</si>
  <si>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</si>
  <si>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</si>
  <si>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</si>
  <si>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</si>
  <si>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</si>
  <si>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</si>
  <si>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</si>
  <si>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</si>
  <si>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</si>
  <si>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</si>
  <si>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</si>
  <si>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</si>
  <si>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</si>
  <si>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</si>
  <si>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</si>
  <si>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</si>
  <si>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</si>
  <si>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</si>
  <si>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</si>
  <si>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</si>
  <si>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</si>
  <si>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</si>
  <si>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</si>
  <si>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</si>
  <si>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</si>
  <si>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</si>
  <si>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</si>
  <si>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</si>
  <si>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</si>
  <si>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</si>
  <si>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</si>
  <si>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</si>
  <si>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</si>
  <si>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</si>
  <si>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</si>
  <si>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</si>
  <si>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</si>
  <si>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</si>
  <si>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</si>
  <si>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</si>
  <si>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</si>
  <si>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</si>
  <si>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</si>
  <si>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</si>
  <si>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</si>
  <si>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</si>
  <si>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</si>
  <si>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</si>
  <si>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</si>
  <si>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</si>
  <si>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</si>
  <si>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</si>
  <si>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</si>
  <si>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</si>
  <si>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</si>
  <si>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</si>
  <si>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</si>
  <si>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</si>
  <si>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</si>
  <si>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</si>
  <si>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</si>
  <si>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</si>
  <si>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</si>
  <si>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</si>
  <si>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</si>
  <si>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</si>
  <si>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</si>
  <si>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</si>
  <si>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</si>
  <si>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</si>
  <si>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</si>
  <si>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</si>
  <si>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</si>
  <si>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</si>
  <si>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</si>
  <si>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</si>
  <si>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</si>
  <si>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</si>
  <si>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</si>
  <si>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</si>
  <si>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</si>
  <si>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</si>
  <si>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</si>
  <si>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</si>
  <si>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</si>
  <si>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</si>
  <si>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</si>
  <si>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</si>
  <si>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</si>
  <si>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</si>
  <si>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</si>
  <si>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</si>
  <si>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</si>
  <si>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</si>
  <si>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</si>
  <si>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</si>
  <si>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</si>
  <si>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</si>
  <si>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</si>
  <si>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</si>
  <si>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</si>
  <si>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</si>
  <si>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</si>
  <si>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</si>
  <si>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</si>
  <si>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</si>
  <si>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</si>
  <si>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</si>
  <si>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</si>
  <si>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</si>
  <si>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</si>
  <si>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</si>
  <si>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</si>
  <si>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</si>
  <si>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</si>
  <si>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</si>
  <si>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</si>
  <si>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</si>
  <si>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</si>
  <si>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</si>
  <si>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</si>
  <si>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</si>
  <si>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</si>
  <si>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</si>
  <si>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</si>
  <si>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</si>
  <si>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</si>
  <si>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</si>
  <si>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</si>
  <si>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</si>
  <si>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</si>
  <si>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</si>
  <si>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</si>
  <si>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</si>
  <si>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</si>
  <si>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</si>
  <si>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</si>
  <si>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</si>
  <si>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</si>
  <si>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</si>
  <si>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</si>
  <si>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</si>
  <si>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</si>
  <si>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</si>
  <si>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</si>
  <si>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</si>
  <si>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</si>
  <si>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</si>
  <si>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</si>
  <si>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</si>
  <si>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</si>
  <si>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</si>
  <si>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</si>
  <si>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</si>
  <si>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</si>
  <si>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</si>
  <si>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</si>
  <si>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</si>
  <si>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</si>
  <si>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</si>
  <si>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</si>
  <si>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</si>
  <si>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</si>
  <si>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</si>
  <si>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</si>
  <si>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</si>
  <si>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</si>
  <si>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</si>
  <si>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</si>
  <si>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</si>
  <si>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</si>
  <si>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</si>
  <si>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</si>
  <si>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</si>
  <si>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</si>
  <si>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</si>
  <si>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</si>
  <si>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</si>
  <si>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</si>
  <si>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</si>
  <si>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</si>
  <si>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</si>
  <si>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</si>
  <si>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</si>
  <si>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</si>
  <si>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</si>
  <si>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</si>
  <si>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</si>
  <si>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</si>
  <si>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</si>
  <si>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</si>
  <si>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</si>
  <si>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</si>
  <si>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</si>
  <si>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</si>
  <si>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</si>
  <si>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</si>
  <si>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</si>
  <si>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</si>
  <si>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</si>
  <si>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</si>
  <si>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</si>
  <si>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</si>
  <si>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</si>
  <si>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</si>
  <si>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</si>
  <si>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</si>
  <si>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</si>
  <si>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</si>
  <si>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</si>
  <si>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</si>
  <si>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</si>
  <si>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</si>
  <si>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</si>
  <si>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</si>
  <si>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</si>
  <si>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</si>
  <si>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</si>
  <si>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</si>
  <si>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</si>
  <si>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</si>
  <si>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</si>
  <si>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</si>
  <si>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</si>
  <si>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</si>
  <si>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</si>
  <si>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</si>
  <si>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</si>
  <si>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</si>
  <si>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</si>
  <si>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</si>
  <si>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</si>
  <si>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</si>
  <si>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</si>
  <si>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</si>
  <si>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</si>
  <si>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</si>
  <si>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</si>
  <si>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</si>
  <si>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</si>
  <si>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</si>
  <si>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</si>
  <si>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</si>
  <si>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</si>
  <si>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</si>
  <si>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</si>
  <si>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</si>
  <si>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</si>
  <si>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</si>
  <si>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</si>
  <si>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</si>
  <si>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</si>
  <si>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</si>
  <si>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</si>
  <si>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</si>
  <si>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</si>
  <si>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</si>
  <si>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</si>
  <si>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</si>
  <si>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</si>
  <si>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</si>
  <si>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</si>
  <si>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</si>
  <si>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</si>
  <si>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</si>
  <si>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</si>
  <si>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</si>
  <si>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</si>
  <si>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</si>
  <si>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</si>
  <si>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</si>
  <si>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</si>
  <si>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</si>
  <si>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</si>
  <si>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</si>
  <si>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</si>
  <si>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</si>
  <si>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</si>
  <si>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</si>
  <si>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</si>
  <si>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</si>
  <si>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</si>
  <si>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</si>
  <si>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</si>
  <si>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</si>
  <si>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</si>
  <si>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</si>
  <si>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</si>
  <si>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</si>
  <si>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</si>
  <si>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</si>
  <si>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</si>
  <si>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</si>
  <si>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</si>
  <si>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</si>
  <si>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</si>
  <si>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</si>
  <si>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</si>
  <si>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</si>
  <si>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</si>
  <si>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</si>
  <si>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</si>
  <si>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</si>
  <si>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</si>
  <si>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</si>
  <si>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</si>
  <si>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</si>
  <si>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</si>
  <si>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</si>
  <si>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</si>
  <si>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</si>
  <si>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</si>
  <si>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</si>
  <si>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</si>
  <si>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</si>
  <si>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</si>
  <si>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</si>
  <si>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</si>
  <si>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</si>
  <si>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</si>
  <si>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</si>
  <si>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</si>
  <si>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</si>
  <si>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</si>
  <si>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</si>
  <si>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</si>
  <si>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</si>
  <si>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</si>
  <si>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</si>
  <si>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</si>
  <si>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</si>
  <si>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</si>
  <si>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</si>
  <si>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</si>
  <si>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</si>
  <si>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</si>
  <si>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</si>
  <si>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</si>
  <si>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</si>
  <si>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</si>
  <si>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</si>
  <si>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</si>
  <si>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</si>
  <si>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</si>
  <si>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</si>
  <si>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</si>
  <si>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</si>
  <si>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</si>
  <si>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</si>
  <si>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</si>
  <si>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</si>
  <si>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</si>
  <si>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</si>
  <si>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</si>
  <si>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</si>
  <si>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</si>
  <si>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</si>
  <si>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</si>
  <si>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</si>
  <si>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</si>
  <si>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</si>
  <si>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</si>
  <si>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</si>
  <si>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</si>
  <si>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</si>
  <si>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</si>
  <si>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</si>
  <si>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</si>
  <si>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</si>
  <si>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</si>
  <si>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</si>
  <si>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</si>
  <si>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</si>
  <si>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</si>
  <si>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</si>
  <si>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</si>
  <si>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</si>
  <si>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</si>
  <si>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</si>
  <si>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</si>
  <si>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</si>
  <si>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</si>
  <si>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</si>
  <si>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</si>
  <si>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</si>
  <si>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</si>
  <si>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</si>
  <si>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</si>
  <si>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</si>
  <si>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</si>
  <si>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</si>
  <si>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</si>
  <si>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</si>
  <si>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</si>
  <si>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</si>
  <si>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</si>
  <si>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</si>
  <si>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</si>
  <si>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</si>
  <si>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</si>
  <si>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</si>
  <si>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</si>
  <si>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</si>
  <si>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</si>
  <si>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</si>
  <si>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</si>
  <si>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</si>
  <si>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</si>
  <si>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</si>
  <si>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</si>
  <si>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</si>
  <si>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</si>
  <si>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</si>
  <si>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</si>
  <si>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</si>
  <si>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</si>
  <si>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</si>
  <si>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</si>
  <si>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</si>
  <si>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</si>
  <si>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</si>
  <si>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</si>
  <si>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</si>
  <si>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</si>
  <si>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</si>
  <si>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</si>
  <si>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</si>
  <si>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</si>
  <si>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</si>
  <si>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</si>
  <si>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</si>
  <si>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</si>
  <si>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</si>
  <si>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</si>
  <si>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</si>
  <si>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</si>
  <si>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</si>
  <si>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</si>
  <si>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</si>
  <si>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</si>
  <si>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</si>
  <si>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</si>
  <si>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</si>
  <si>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</si>
  <si>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</si>
  <si>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</si>
  <si>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</si>
  <si>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</si>
  <si>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</si>
  <si>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</si>
  <si>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</si>
  <si>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</si>
  <si>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</si>
  <si>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</si>
  <si>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</si>
  <si>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</si>
  <si>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</si>
  <si>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</si>
  <si>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</si>
  <si>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</si>
  <si>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</si>
  <si>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</si>
  <si>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</si>
  <si>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</si>
  <si>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</si>
  <si>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</si>
  <si>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</si>
  <si>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</si>
  <si>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</si>
  <si>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</si>
  <si>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</si>
  <si>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</si>
  <si>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</si>
  <si>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</si>
  <si>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</si>
  <si>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</si>
  <si>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</si>
  <si>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</si>
  <si>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</si>
  <si>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</si>
  <si>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</si>
  <si>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</si>
  <si>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</si>
  <si>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</si>
  <si>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</si>
  <si>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</si>
  <si>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</si>
  <si>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</si>
  <si>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</si>
  <si>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</si>
  <si>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</si>
  <si>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</si>
  <si>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</si>
  <si>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</si>
  <si>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</si>
  <si>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</si>
  <si>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</si>
  <si>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</si>
  <si>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</si>
  <si>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</si>
  <si>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</si>
  <si>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</si>
  <si>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</si>
  <si>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</si>
  <si>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</si>
  <si>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</si>
  <si>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</si>
  <si>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</si>
  <si>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</si>
  <si>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</si>
  <si>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</si>
  <si>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</si>
  <si>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</si>
  <si>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</si>
  <si>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</si>
  <si>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</si>
  <si>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</si>
  <si>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</si>
  <si>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</si>
  <si>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</si>
  <si>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</si>
  <si>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</si>
  <si>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</si>
  <si>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</si>
  <si>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</si>
  <si>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</si>
  <si>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</si>
  <si>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</si>
  <si>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</si>
  <si>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</si>
  <si>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</si>
  <si>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</si>
  <si>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</si>
  <si>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</si>
  <si>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</si>
  <si>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</si>
  <si>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</si>
  <si>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</si>
  <si>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</si>
  <si>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</si>
  <si>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</si>
  <si>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</si>
  <si>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</si>
  <si>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</si>
  <si>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</si>
  <si>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</si>
  <si>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</si>
  <si>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</si>
  <si>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</si>
  <si>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</si>
  <si>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</si>
  <si>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</si>
  <si>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</si>
  <si>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</si>
  <si>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</si>
  <si>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</si>
  <si>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</si>
  <si>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</si>
  <si>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</si>
  <si>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</si>
  <si>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</si>
  <si>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</si>
  <si>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</si>
  <si>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</si>
  <si>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</si>
  <si>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</si>
  <si>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</si>
  <si>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</si>
  <si>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</si>
  <si>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</si>
  <si>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</si>
  <si>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</si>
  <si>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</si>
  <si>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</si>
  <si>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</si>
  <si>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</si>
  <si>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</si>
  <si>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</si>
  <si>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</si>
  <si>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</si>
  <si>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</si>
  <si>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</si>
  <si>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</si>
  <si>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</si>
  <si>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</si>
  <si>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</si>
  <si>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</si>
  <si>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</si>
  <si>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</si>
  <si>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</si>
  <si>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</si>
  <si>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</si>
  <si>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</si>
  <si>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</si>
  <si>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</si>
  <si>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</si>
  <si>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</si>
  <si>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</si>
  <si>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</si>
  <si>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</si>
  <si>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</si>
  <si>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</si>
  <si>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</si>
  <si>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</si>
  <si>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</si>
  <si>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</si>
  <si>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</si>
  <si>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</si>
  <si>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</si>
  <si>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</si>
  <si>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</si>
  <si>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</si>
  <si>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</si>
  <si>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</si>
  <si>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</si>
  <si>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</si>
  <si>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</si>
  <si>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</si>
  <si>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</si>
  <si>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</si>
  <si>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</si>
  <si>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</si>
  <si>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</si>
  <si>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</si>
  <si>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</si>
  <si>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</si>
  <si>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</si>
  <si>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</si>
  <si>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</si>
  <si>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</si>
  <si>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</si>
  <si>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</si>
  <si>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</si>
  <si>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</si>
  <si>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</si>
  <si>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</si>
  <si>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</si>
  <si>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</si>
  <si>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</si>
  <si>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</si>
  <si>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</si>
  <si>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</si>
  <si>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</si>
  <si>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</si>
  <si>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</si>
  <si>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</si>
  <si>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</si>
  <si>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</si>
  <si>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</si>
  <si>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</si>
  <si>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</si>
  <si>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</si>
  <si>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</si>
  <si>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</si>
  <si>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</si>
  <si>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</si>
  <si>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</si>
  <si>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</si>
  <si>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</si>
  <si>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</si>
  <si>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</si>
  <si>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</si>
  <si>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</si>
  <si>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</si>
  <si>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</si>
  <si>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</si>
  <si>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</si>
  <si>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</si>
  <si>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</si>
  <si>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</si>
  <si>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</si>
  <si>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</si>
  <si>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</si>
  <si>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</si>
  <si>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</si>
  <si>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</si>
  <si>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</si>
  <si>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</si>
  <si>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</si>
  <si>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</si>
  <si>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</si>
  <si>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</si>
  <si>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</si>
  <si>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</si>
  <si>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</si>
  <si>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</si>
  <si>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</si>
  <si>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</si>
  <si>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</si>
  <si>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</si>
  <si>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</si>
  <si>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</si>
  <si>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</si>
  <si>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</si>
  <si>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</si>
  <si>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</si>
  <si>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</si>
  <si>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</si>
  <si>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</si>
  <si>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</si>
  <si>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</si>
  <si>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</si>
  <si>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</si>
  <si>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</si>
  <si>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</si>
  <si>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</si>
  <si>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</si>
  <si>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</si>
  <si>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</si>
  <si>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</si>
  <si>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</si>
  <si>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</si>
  <si>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</si>
  <si>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</si>
  <si>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</si>
  <si>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</si>
  <si>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</si>
  <si>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</si>
  <si>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</si>
  <si>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</si>
  <si>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</si>
  <si>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</si>
  <si>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</si>
  <si>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</si>
  <si>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</si>
  <si>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</si>
  <si>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</si>
  <si>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</si>
  <si>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</si>
  <si>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</si>
  <si>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</si>
  <si>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</si>
  <si>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</si>
  <si>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</si>
  <si>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</si>
  <si>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</si>
  <si>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</si>
  <si>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</si>
  <si>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</si>
  <si>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</si>
  <si>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</si>
  <si>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</si>
  <si>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</si>
  <si>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</si>
  <si>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</si>
  <si>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</si>
  <si>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</si>
  <si>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</si>
  <si>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</si>
  <si>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</si>
  <si>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</si>
  <si>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</si>
  <si>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</si>
  <si>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</si>
  <si>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</si>
  <si>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</si>
  <si>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</si>
  <si>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</si>
  <si>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</si>
  <si>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</si>
  <si>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</si>
  <si>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</si>
  <si>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</si>
  <si>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</si>
  <si>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</si>
  <si>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</si>
  <si>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</si>
  <si>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</si>
  <si>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</si>
  <si>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</si>
  <si>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</si>
  <si>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</si>
  <si>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</si>
  <si>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</si>
  <si>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</si>
  <si>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</si>
  <si>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</si>
  <si>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</si>
  <si>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</si>
  <si>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</si>
  <si>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</si>
  <si>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</si>
  <si>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</si>
  <si>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</si>
  <si>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</si>
  <si>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</si>
  <si>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</si>
  <si>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</si>
  <si>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</si>
  <si>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</si>
  <si>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</si>
  <si>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</si>
  <si>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</si>
  <si>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</si>
  <si>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</si>
  <si>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</si>
  <si>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</si>
  <si>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</si>
  <si>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</si>
  <si>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</si>
  <si>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</si>
  <si>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</si>
  <si>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</si>
  <si>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</si>
  <si>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</si>
  <si>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</si>
  <si>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</si>
  <si>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</si>
  <si>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</si>
  <si>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</si>
  <si>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</si>
  <si>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</si>
  <si>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</si>
  <si>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</si>
  <si>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</si>
  <si>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</si>
  <si>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</si>
  <si>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</si>
  <si>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</si>
  <si>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</si>
  <si>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</si>
  <si>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</si>
  <si>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</si>
  <si>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</si>
  <si>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</si>
  <si>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</si>
  <si>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</si>
  <si>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</si>
  <si>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</si>
  <si>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</si>
  <si>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</si>
  <si>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</si>
  <si>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</si>
  <si>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</si>
  <si>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</si>
  <si>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</si>
  <si>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</si>
  <si>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</si>
  <si>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</si>
  <si>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</si>
  <si>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</si>
  <si>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</si>
  <si>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</si>
  <si>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</si>
  <si>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</si>
  <si>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</si>
  <si>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</si>
  <si>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</si>
  <si>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</si>
  <si>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</si>
  <si>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</si>
  <si>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</si>
  <si>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</si>
  <si>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</si>
  <si>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</si>
  <si>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</si>
  <si>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</si>
  <si>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</si>
  <si>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</si>
  <si>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</si>
  <si>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</si>
  <si>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</si>
  <si>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</si>
  <si>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</si>
  <si>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</si>
  <si>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</si>
  <si>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</si>
  <si>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</si>
  <si>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</si>
  <si>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</si>
  <si>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</si>
  <si>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</si>
  <si>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</si>
  <si>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</si>
  <si>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</si>
  <si>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</si>
  <si>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</si>
  <si>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</si>
  <si>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</si>
  <si>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</si>
  <si>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</si>
  <si>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</si>
  <si>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</si>
  <si>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</si>
  <si>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</si>
  <si>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</si>
  <si>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</si>
  <si>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</si>
  <si>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</si>
  <si>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</si>
  <si>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</si>
  <si>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</si>
  <si>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</si>
  <si>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</si>
  <si>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</si>
  <si>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</si>
  <si>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</si>
  <si>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</si>
  <si>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</si>
  <si>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</si>
  <si>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</si>
  <si>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</si>
  <si>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</si>
  <si>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</si>
  <si>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</si>
  <si>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</si>
  <si>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</si>
  <si>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</si>
  <si>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</si>
  <si>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</si>
  <si>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</si>
  <si>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</si>
  <si>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</si>
  <si>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</si>
  <si>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</si>
  <si>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</si>
  <si>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</si>
  <si>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</si>
  <si>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</si>
  <si>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</si>
  <si>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</si>
  <si>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</si>
  <si>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</si>
  <si>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</si>
  <si>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</si>
  <si>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</si>
  <si>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</si>
  <si>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</si>
  <si>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</si>
  <si>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</si>
  <si>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</si>
  <si>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</si>
  <si>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</si>
  <si>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</si>
  <si>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</si>
  <si>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</si>
  <si>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</si>
  <si>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</si>
  <si>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</si>
  <si>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</si>
  <si>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</si>
  <si>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</si>
  <si>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</si>
  <si>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</si>
  <si>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</si>
  <si>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</si>
  <si>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</si>
  <si>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</si>
  <si>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</si>
  <si>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</si>
  <si>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</si>
  <si>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</si>
  <si>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</si>
  <si>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</si>
  <si>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</si>
  <si>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</si>
  <si>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</si>
  <si>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</si>
  <si>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</si>
  <si>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</si>
  <si>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</si>
  <si>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</si>
  <si>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</si>
  <si>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</si>
  <si>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</si>
  <si>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</si>
  <si>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</si>
  <si>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</si>
  <si>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</si>
  <si>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</si>
  <si>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</si>
  <si>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</si>
  <si>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</si>
  <si>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</si>
  <si>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</si>
  <si>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</si>
  <si>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</si>
  <si>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</si>
  <si>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</si>
  <si>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</si>
  <si>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</si>
  <si>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</si>
  <si>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</si>
  <si>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</si>
  <si>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</si>
  <si>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</si>
  <si>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</si>
  <si>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</si>
  <si>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</si>
  <si>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</si>
  <si>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</si>
  <si>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</si>
  <si>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</si>
  <si>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</si>
  <si>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</si>
  <si>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</si>
  <si>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</si>
  <si>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</si>
  <si>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</si>
  <si>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</si>
  <si>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</si>
  <si>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</si>
  <si>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</si>
  <si>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</si>
  <si>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</si>
  <si>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</si>
  <si>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</si>
  <si>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</si>
  <si>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</si>
  <si>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</si>
  <si>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</si>
  <si>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</si>
  <si>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</si>
  <si>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</si>
  <si>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</si>
  <si>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</si>
  <si>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</si>
  <si>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</si>
  <si>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</si>
  <si>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</si>
  <si>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</si>
  <si>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</si>
  <si>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</si>
  <si>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</si>
  <si>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</si>
  <si>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</si>
  <si>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</si>
  <si>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</si>
  <si>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</si>
  <si>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</si>
  <si>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</si>
  <si>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</si>
  <si>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</si>
  <si>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</si>
  <si>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</si>
  <si>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</si>
  <si>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</si>
  <si>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</si>
  <si>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</si>
  <si>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</si>
  <si>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</si>
  <si>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</si>
  <si>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</si>
  <si>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</si>
  <si>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</si>
  <si>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</si>
  <si>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</si>
  <si>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</si>
  <si>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</si>
  <si>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</si>
  <si>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</si>
  <si>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</si>
  <si>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</si>
  <si>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</si>
  <si>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</si>
  <si>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</si>
  <si>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</si>
  <si>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</si>
  <si>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</si>
  <si>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</si>
  <si>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</si>
  <si>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</si>
  <si>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</si>
  <si>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</si>
  <si>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</si>
  <si>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</si>
  <si>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</si>
  <si>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</si>
  <si>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</si>
  <si>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</si>
  <si>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</si>
  <si>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</si>
  <si>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</si>
  <si>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</si>
  <si>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</si>
  <si>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</si>
  <si>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</si>
  <si>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</si>
  <si>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</si>
  <si>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</si>
  <si>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</si>
  <si>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</si>
  <si>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</si>
  <si>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</si>
  <si>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</si>
  <si>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</si>
  <si>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</si>
  <si>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</si>
  <si>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</si>
  <si>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</si>
  <si>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</si>
  <si>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</si>
  <si>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</si>
  <si>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</si>
  <si>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</si>
  <si>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</si>
  <si>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</si>
  <si>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</si>
  <si>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</si>
  <si>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</si>
  <si>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</si>
  <si>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</si>
  <si>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</si>
  <si>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</si>
  <si>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</si>
  <si>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</si>
  <si>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</si>
  <si>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</si>
  <si>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</si>
  <si>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</si>
  <si>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</si>
  <si>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</si>
  <si>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</si>
  <si>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</si>
  <si>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</si>
  <si>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</si>
  <si>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</si>
  <si>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</si>
  <si>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</si>
  <si>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</si>
  <si>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</si>
  <si>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</si>
  <si>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</si>
  <si>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</si>
  <si>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</si>
  <si>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</si>
  <si>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</si>
  <si>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</si>
  <si>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</si>
  <si>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</si>
  <si>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</si>
  <si>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</si>
  <si>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</si>
  <si>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</si>
  <si>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</si>
  <si>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</si>
  <si>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</si>
  <si>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</si>
  <si>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</si>
  <si>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</si>
  <si>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</si>
  <si>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</si>
  <si>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</si>
  <si>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</si>
  <si>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</si>
  <si>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</si>
  <si>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</si>
  <si>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</si>
  <si>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</si>
  <si>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</si>
  <si>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</si>
  <si>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</si>
  <si>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</si>
  <si>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</si>
  <si>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</si>
  <si>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</si>
  <si>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</si>
  <si>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</si>
  <si>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</si>
  <si>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</si>
  <si>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</si>
  <si>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</si>
  <si>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</si>
  <si>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</si>
  <si>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</si>
  <si>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</si>
  <si>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</si>
  <si>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</si>
  <si>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</si>
  <si>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</si>
  <si>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</si>
  <si>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</si>
  <si>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</si>
  <si>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</si>
  <si>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</si>
  <si>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</si>
  <si>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</si>
  <si>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</si>
  <si>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</si>
  <si>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</si>
  <si>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</si>
  <si>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</si>
  <si>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</si>
  <si>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</si>
  <si>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</si>
  <si>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</si>
  <si>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</si>
  <si>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</si>
  <si>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</si>
  <si>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</si>
  <si>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</si>
  <si>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</si>
  <si>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</si>
  <si>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</si>
  <si>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</si>
  <si>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</si>
  <si>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</si>
  <si>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</si>
  <si>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</si>
  <si>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</si>
  <si>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</si>
  <si>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</si>
  <si>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</si>
  <si>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</si>
  <si>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</si>
  <si>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</si>
  <si>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</si>
  <si>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</si>
  <si>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</si>
  <si>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</si>
  <si>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</si>
  <si>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</si>
  <si>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</si>
  <si>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</si>
  <si>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</si>
  <si>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</si>
  <si>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</si>
  <si>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</si>
  <si>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</si>
  <si>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</si>
  <si>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</si>
  <si>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</si>
  <si>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</si>
  <si>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</si>
  <si>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</si>
  <si>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</si>
  <si>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</si>
  <si>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</si>
  <si>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</si>
  <si>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</si>
  <si>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</si>
  <si>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</si>
  <si>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</si>
  <si>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</si>
  <si>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</si>
  <si>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</si>
  <si>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</si>
  <si>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</si>
  <si>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</si>
  <si>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</si>
  <si>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</si>
  <si>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</si>
  <si>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</si>
  <si>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</si>
  <si>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</si>
  <si>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</si>
  <si>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</si>
  <si>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</si>
  <si>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</si>
  <si>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</si>
  <si>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</si>
  <si>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</si>
  <si>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</si>
  <si>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</si>
  <si>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</si>
  <si>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</si>
  <si>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</si>
  <si>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</si>
  <si>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</si>
  <si>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</si>
  <si>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</si>
  <si>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</si>
  <si>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</si>
  <si>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</si>
  <si>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</si>
  <si>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</si>
  <si>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</si>
  <si>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</si>
  <si>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</si>
  <si>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</si>
  <si>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</si>
  <si>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</si>
  <si>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</si>
  <si>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</si>
  <si>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</si>
  <si>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</si>
  <si>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</si>
  <si>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</si>
  <si>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</si>
  <si>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</si>
  <si>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</si>
  <si>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</si>
  <si>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</si>
  <si>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</si>
  <si>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</si>
  <si>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</si>
  <si>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</si>
  <si>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</si>
  <si>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</si>
  <si>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</si>
  <si>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</si>
  <si>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</si>
  <si>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</si>
  <si>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</si>
  <si>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</si>
  <si>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</si>
  <si>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</si>
  <si>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</si>
  <si>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</si>
  <si>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</si>
  <si>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</si>
  <si>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</si>
  <si>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</si>
  <si>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</si>
  <si>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</si>
  <si>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</si>
  <si>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</si>
  <si>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</si>
  <si>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</si>
  <si>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</si>
  <si>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</si>
  <si>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</si>
  <si>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</si>
  <si>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</si>
  <si>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</si>
  <si>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</si>
  <si>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</si>
  <si>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</si>
  <si>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</si>
  <si>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</si>
  <si>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</si>
  <si>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</si>
  <si>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</si>
  <si>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</si>
  <si>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</si>
  <si>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</si>
  <si>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</si>
  <si>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</si>
  <si>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</si>
  <si>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</si>
  <si>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</si>
  <si>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</si>
  <si>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</si>
  <si>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</si>
  <si>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</si>
  <si>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</si>
  <si>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</si>
  <si>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</si>
  <si>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</si>
  <si>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</si>
  <si>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</si>
  <si>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</si>
  <si>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</si>
  <si>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</si>
  <si>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</si>
  <si>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</si>
  <si>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</si>
  <si>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</si>
  <si>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</si>
  <si>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</si>
  <si>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</si>
  <si>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</si>
  <si>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</si>
  <si>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</si>
  <si>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</si>
  <si>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</si>
  <si>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</si>
  <si>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</si>
  <si>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</si>
  <si>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</si>
  <si>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</si>
  <si>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</si>
  <si>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</si>
  <si>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</si>
  <si>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</si>
  <si>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</si>
  <si>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</si>
  <si>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</si>
  <si>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</si>
  <si>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</si>
  <si>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</si>
  <si>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</si>
  <si>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</si>
  <si>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</si>
  <si>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</si>
  <si>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</si>
  <si>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</si>
  <si>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</si>
  <si>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</si>
  <si>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</si>
  <si>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</si>
  <si>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</si>
  <si>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</si>
  <si>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</si>
  <si>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</si>
  <si>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</si>
  <si>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</si>
  <si>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</si>
  <si>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</si>
  <si>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</si>
  <si>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</si>
  <si>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</si>
  <si>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</si>
  <si>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</si>
  <si>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</si>
  <si>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</si>
  <si>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</si>
  <si>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</si>
  <si>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</si>
  <si>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</si>
  <si>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</si>
  <si>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</si>
  <si>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</si>
  <si>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</si>
  <si>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</si>
  <si>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</si>
  <si>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</si>
  <si>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</si>
  <si>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</si>
  <si>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</si>
  <si>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</si>
  <si>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</si>
  <si>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</si>
  <si>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</si>
  <si>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</si>
  <si>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</si>
  <si>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</si>
  <si>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</si>
  <si>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</si>
  <si>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</si>
  <si>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</si>
  <si>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</si>
  <si>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</si>
  <si>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</si>
  <si>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</si>
  <si>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</si>
  <si>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</si>
  <si>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</si>
  <si>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</si>
  <si>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</si>
  <si>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</si>
  <si>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</si>
  <si>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</si>
  <si>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</si>
  <si>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</si>
  <si>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</si>
  <si>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</si>
  <si>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</si>
  <si>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</si>
  <si>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</si>
  <si>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</si>
  <si>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</si>
  <si>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</si>
  <si>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</si>
  <si>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</si>
  <si>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</si>
  <si>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</si>
  <si>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</si>
  <si>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</si>
  <si>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</si>
  <si>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</si>
  <si>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</si>
  <si>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</si>
  <si>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</si>
  <si>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</si>
  <si>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</si>
  <si>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</si>
  <si>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</si>
  <si>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</si>
  <si>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</si>
  <si>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</si>
  <si>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</si>
  <si>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</si>
  <si>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</si>
  <si>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</si>
  <si>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</si>
  <si>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</si>
  <si>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</si>
  <si>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</si>
  <si>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</si>
  <si>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</si>
  <si>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</si>
  <si>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</si>
  <si>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</si>
  <si>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</si>
  <si>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</si>
  <si>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</si>
  <si>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</si>
  <si>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</si>
  <si>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</si>
  <si>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</si>
  <si>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</si>
  <si>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</si>
  <si>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</si>
  <si>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</si>
  <si>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</si>
  <si>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</si>
  <si>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</si>
  <si>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</si>
  <si>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</si>
  <si>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</si>
  <si>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</si>
  <si>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</si>
  <si>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</si>
  <si>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</si>
  <si>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</si>
  <si>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</si>
  <si>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</si>
  <si>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</si>
  <si>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</si>
  <si>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</si>
  <si>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</si>
  <si>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</si>
  <si>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</si>
  <si>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</si>
  <si>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</si>
  <si>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</si>
  <si>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</si>
  <si>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</si>
  <si>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</si>
  <si>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</si>
  <si>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</si>
  <si>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</si>
  <si>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</si>
  <si>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</si>
  <si>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</si>
  <si>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</si>
  <si>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</si>
  <si>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</si>
  <si>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</si>
  <si>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</si>
  <si>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</si>
  <si>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</si>
  <si>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</si>
  <si>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</si>
  <si>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</si>
  <si>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</si>
  <si>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</si>
  <si>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</si>
  <si>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</si>
  <si>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</si>
  <si>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</si>
  <si>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</si>
  <si>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</si>
  <si>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</si>
  <si>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</si>
  <si>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</si>
  <si>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</si>
  <si>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</si>
  <si>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</si>
  <si>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</si>
  <si>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</si>
  <si>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</si>
  <si>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</si>
  <si>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</si>
  <si>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</si>
  <si>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</si>
  <si>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</si>
  <si>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</si>
  <si>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</si>
  <si>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</si>
  <si>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</si>
  <si>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</si>
  <si>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</si>
  <si>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</si>
  <si>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</si>
  <si>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</si>
  <si>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</si>
  <si>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</si>
  <si>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</si>
  <si>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</si>
  <si>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</si>
  <si>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</si>
  <si>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</si>
  <si>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</si>
  <si>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</si>
  <si>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</si>
  <si>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</si>
  <si>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</si>
  <si>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</si>
  <si>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</si>
  <si>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</si>
  <si>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</si>
  <si>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</si>
  <si>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</si>
  <si>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</si>
  <si>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</si>
  <si>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</si>
  <si>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</si>
  <si>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</si>
  <si>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</si>
  <si>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</si>
  <si>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</si>
  <si>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</si>
  <si>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</si>
  <si>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</si>
  <si>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</si>
  <si>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</si>
  <si>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</si>
  <si>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</si>
  <si>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</si>
  <si>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</si>
  <si>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</si>
  <si>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</si>
  <si>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</si>
  <si>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</si>
  <si>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</si>
  <si>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</si>
  <si>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</si>
  <si>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</si>
  <si>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</si>
  <si>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</si>
  <si>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</si>
  <si>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</si>
  <si>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</si>
  <si>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</si>
  <si>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</si>
  <si>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</si>
  <si>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</si>
  <si>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</si>
  <si>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</si>
  <si>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</si>
  <si>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</si>
  <si>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</si>
  <si>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</si>
  <si>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</si>
  <si>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</si>
  <si>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</si>
  <si>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</si>
  <si>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</si>
  <si>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</si>
  <si>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</si>
  <si>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</si>
  <si>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</si>
  <si>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</si>
  <si>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</si>
  <si>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</si>
  <si>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</si>
  <si>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</si>
  <si>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</si>
  <si>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</si>
  <si>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</si>
  <si>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</si>
  <si>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</si>
  <si>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</si>
  <si>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</si>
  <si>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</si>
  <si>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</si>
  <si>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</si>
  <si>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</si>
  <si>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</si>
  <si>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</si>
  <si>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</si>
  <si>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</si>
  <si>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</si>
  <si>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</si>
  <si>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</si>
  <si>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</si>
  <si>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</si>
  <si>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</si>
  <si>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</si>
  <si>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</si>
  <si>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</si>
  <si>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</si>
  <si>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</si>
  <si>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</si>
  <si>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</si>
  <si>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</si>
  <si>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</si>
  <si>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</si>
  <si>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</si>
  <si>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</si>
  <si>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</si>
  <si>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</si>
  <si>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</si>
  <si>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</si>
  <si>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</si>
  <si>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</si>
  <si>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</si>
  <si>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</si>
  <si>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</si>
  <si>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</si>
  <si>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</si>
  <si>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</si>
  <si>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</si>
  <si>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</si>
  <si>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</si>
  <si>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</si>
  <si>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</si>
  <si>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</si>
  <si>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</si>
  <si>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</si>
  <si>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</si>
  <si>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</si>
  <si>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</si>
  <si>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</si>
  <si>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</si>
  <si>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</si>
  <si>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</si>
  <si>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</si>
  <si>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</si>
  <si>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</si>
  <si>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</si>
  <si>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</si>
  <si>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</si>
  <si>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</si>
  <si>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</si>
  <si>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</si>
  <si>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</si>
  <si>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</si>
  <si>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</si>
  <si>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</si>
  <si>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</si>
  <si>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</si>
  <si>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</si>
  <si>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</si>
  <si>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</si>
  <si>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</si>
  <si>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</si>
  <si>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</si>
  <si>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</si>
  <si>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</si>
  <si>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</si>
  <si>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</si>
  <si>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</si>
  <si>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</si>
  <si>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</si>
  <si>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</si>
  <si>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</si>
  <si>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</si>
  <si>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</si>
  <si>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</si>
  <si>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</si>
  <si>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</si>
  <si>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</si>
  <si>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</si>
  <si>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</si>
  <si>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</si>
  <si>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</si>
  <si>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</si>
  <si>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</si>
  <si>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</si>
  <si>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</si>
  <si>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</si>
  <si>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</si>
  <si>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</si>
  <si>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</si>
  <si>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</si>
  <si>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</si>
  <si>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</si>
  <si>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</si>
  <si>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</si>
  <si>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</si>
  <si>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</si>
  <si>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</si>
  <si>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</si>
  <si>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</si>
  <si>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</si>
  <si>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</si>
  <si>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</si>
  <si>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</si>
  <si>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</si>
  <si>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</si>
  <si>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</si>
  <si>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</si>
  <si>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</si>
  <si>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</si>
  <si>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</si>
  <si>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</si>
  <si>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</si>
  <si>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</si>
  <si>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</si>
  <si>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</si>
  <si>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</si>
  <si>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</si>
  <si>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</si>
  <si>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</si>
  <si>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</si>
  <si>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</si>
  <si>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</si>
  <si>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</si>
  <si>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</si>
  <si>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</si>
  <si>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</si>
  <si>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</si>
  <si>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</si>
  <si>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</si>
  <si>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</si>
  <si>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</si>
  <si>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</si>
  <si>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</si>
  <si>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</si>
  <si>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</si>
  <si>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</si>
  <si>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</si>
  <si>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</si>
  <si>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</si>
  <si>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</si>
  <si>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</si>
  <si>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</si>
  <si>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</si>
  <si>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</si>
  <si>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</si>
  <si>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</si>
  <si>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</si>
  <si>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</si>
  <si>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</si>
  <si>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</si>
  <si>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</si>
  <si>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</si>
  <si>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</si>
  <si>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</si>
  <si>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</si>
  <si>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</si>
  <si>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</si>
  <si>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</si>
  <si>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</si>
  <si>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</si>
  <si>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</si>
  <si>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</si>
  <si>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</si>
  <si>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</si>
  <si>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</si>
  <si>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</si>
  <si>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</si>
  <si>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</si>
  <si>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</si>
  <si>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</si>
  <si>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</si>
  <si>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</si>
  <si>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</si>
  <si>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</si>
  <si>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</si>
  <si>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</si>
  <si>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</si>
  <si>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</si>
  <si>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</si>
  <si>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</si>
  <si>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</si>
  <si>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</si>
  <si>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</si>
  <si>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</si>
  <si>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</si>
  <si>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</si>
  <si>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</si>
  <si>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</si>
  <si>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</si>
  <si>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</si>
  <si>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</si>
  <si>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</si>
  <si>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</si>
  <si>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</si>
  <si>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</si>
  <si>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</si>
  <si>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</si>
  <si>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</si>
  <si>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</si>
  <si>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</si>
  <si>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</si>
  <si>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</si>
  <si>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</si>
  <si>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</si>
  <si>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</si>
  <si>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</si>
  <si>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</si>
  <si>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</si>
  <si>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</si>
  <si>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</si>
  <si>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</si>
  <si>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</si>
  <si>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</si>
  <si>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</si>
  <si>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</si>
  <si>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</si>
  <si>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</si>
  <si>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</si>
  <si>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</si>
  <si>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</si>
  <si>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</si>
  <si>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</si>
  <si>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</si>
  <si>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</si>
  <si>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</si>
  <si>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</si>
  <si>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</si>
  <si>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</si>
  <si>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</si>
  <si>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</si>
  <si>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</si>
  <si>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</si>
  <si>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</si>
  <si>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</si>
  <si>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</si>
  <si>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</si>
  <si>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</si>
  <si>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</si>
  <si>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</si>
  <si>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</si>
  <si>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</si>
  <si>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</si>
  <si>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</si>
  <si>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</si>
  <si>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</si>
  <si>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</si>
  <si>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</si>
  <si>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</si>
  <si>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</si>
  <si>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</si>
  <si>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</si>
  <si>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</si>
  <si>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</si>
  <si>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</si>
  <si>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</si>
  <si>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</si>
  <si>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</si>
  <si>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</si>
  <si>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</si>
  <si>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</si>
  <si>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</si>
  <si>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</si>
  <si>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</si>
  <si>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</si>
  <si>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</si>
  <si>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</si>
  <si>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</si>
  <si>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</si>
  <si>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</si>
  <si>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</si>
  <si>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</si>
  <si>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</si>
  <si>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</si>
  <si>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</si>
  <si>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</si>
  <si>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</si>
  <si>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</si>
  <si>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</si>
  <si>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</si>
  <si>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</si>
  <si>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</si>
  <si>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</si>
  <si>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</si>
  <si>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</si>
  <si>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</si>
  <si>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</si>
  <si>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</si>
  <si>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</si>
  <si>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</si>
  <si>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</si>
  <si>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</si>
  <si>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</si>
  <si>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</si>
  <si>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</si>
  <si>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</si>
  <si>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</si>
  <si>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</si>
  <si>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</si>
  <si>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</si>
  <si>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</si>
  <si>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</si>
  <si>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</si>
  <si>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</si>
  <si>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</si>
  <si>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</si>
  <si>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</si>
  <si>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</si>
  <si>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</si>
  <si>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</si>
  <si>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</si>
  <si>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</si>
  <si>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</si>
  <si>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</si>
  <si>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</si>
  <si>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</si>
  <si>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</si>
  <si>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</si>
  <si>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</si>
  <si>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</si>
  <si>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</si>
  <si>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</si>
  <si>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</si>
  <si>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</si>
  <si>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</si>
  <si>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</si>
  <si>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</si>
  <si>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</si>
  <si>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</si>
  <si>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</si>
  <si>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</si>
  <si>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</si>
  <si>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</si>
  <si>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</si>
  <si>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</si>
  <si>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</si>
  <si>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</si>
  <si>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</si>
  <si>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</si>
  <si>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</si>
  <si>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</si>
  <si>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</si>
  <si>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</si>
  <si>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</si>
  <si>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</si>
  <si>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</si>
  <si>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</si>
  <si>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</si>
  <si>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</si>
  <si>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</si>
  <si>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</si>
  <si>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</si>
  <si>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</si>
  <si>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</si>
  <si>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</si>
  <si>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</si>
  <si>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</si>
  <si>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</si>
  <si>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</si>
  <si>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</si>
  <si>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</si>
  <si>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</si>
  <si>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</si>
  <si>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</si>
  <si>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</si>
  <si>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</si>
  <si>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</si>
  <si>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</si>
  <si>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</si>
  <si>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</si>
  <si>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</si>
  <si>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</si>
  <si>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</si>
  <si>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</si>
  <si>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</si>
  <si>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</si>
  <si>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</si>
  <si>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</si>
  <si>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</si>
  <si>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</si>
  <si>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</si>
  <si>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</si>
  <si>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</si>
  <si>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</si>
  <si>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</si>
  <si>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</si>
  <si>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</si>
  <si>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</si>
  <si>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</si>
  <si>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</si>
  <si>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</si>
  <si>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</si>
  <si>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</si>
  <si>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</si>
  <si>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</si>
  <si>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</si>
  <si>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</si>
  <si>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</si>
  <si>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</si>
  <si>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</si>
  <si>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</si>
  <si>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</si>
  <si>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</si>
  <si>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</si>
  <si>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</si>
  <si>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</si>
  <si>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</si>
  <si>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</si>
  <si>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</si>
  <si>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</si>
  <si>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</si>
  <si>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</si>
  <si>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</si>
  <si>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</si>
  <si>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</si>
  <si>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</si>
  <si>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</si>
  <si>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</si>
  <si>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</si>
  <si>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</si>
  <si>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</si>
  <si>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</si>
  <si>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</si>
  <si>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</si>
  <si>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</si>
  <si>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</si>
  <si>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</si>
  <si>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</si>
  <si>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</si>
  <si>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</si>
  <si>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</si>
  <si>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</si>
  <si>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</si>
  <si>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</si>
  <si>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</si>
  <si>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</si>
  <si>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</si>
  <si>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</si>
  <si>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</si>
  <si>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</si>
  <si>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</si>
  <si>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</si>
  <si>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</si>
  <si>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</si>
  <si>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</si>
  <si>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</si>
  <si>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</si>
  <si>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</si>
  <si>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</si>
  <si>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</si>
  <si>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</si>
  <si>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</si>
  <si>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</si>
  <si>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</si>
  <si>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</si>
  <si>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</si>
  <si>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</si>
  <si>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</si>
  <si>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</si>
  <si>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</si>
  <si>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</si>
  <si>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</si>
  <si>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</si>
  <si>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</si>
  <si>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</si>
  <si>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</si>
  <si>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</si>
  <si>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</si>
  <si>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</si>
  <si>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</si>
  <si>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</si>
  <si>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</si>
  <si>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</si>
  <si>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</si>
  <si>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</si>
  <si>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</si>
  <si>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</si>
  <si>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</si>
  <si>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</si>
  <si>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</si>
  <si>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</si>
  <si>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</si>
  <si>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</si>
  <si>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</si>
  <si>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</si>
  <si>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</si>
  <si>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</si>
  <si>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</si>
  <si>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</si>
  <si>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</si>
  <si>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</si>
  <si>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</si>
  <si>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</si>
  <si>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</si>
  <si>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</si>
  <si>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</si>
  <si>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</si>
  <si>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</si>
  <si>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</si>
  <si>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</si>
  <si>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</si>
  <si>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</si>
  <si>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</si>
  <si>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</si>
  <si>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</si>
  <si>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</si>
  <si>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</si>
  <si>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</si>
  <si>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</si>
  <si>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</si>
  <si>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</si>
  <si>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</si>
  <si>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</si>
  <si>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</si>
  <si>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</si>
  <si>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</si>
  <si>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</si>
  <si>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</si>
  <si>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</si>
  <si>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</si>
  <si>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</si>
  <si>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</si>
  <si>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</si>
  <si>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</si>
  <si>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</si>
  <si>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</si>
  <si>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</si>
  <si>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</si>
  <si>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</si>
  <si>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</si>
  <si>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</si>
  <si>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</si>
  <si>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</si>
  <si>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</si>
  <si>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</si>
  <si>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</si>
  <si>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</si>
  <si>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</si>
  <si>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</si>
  <si>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</si>
  <si>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</si>
  <si>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</si>
  <si>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</si>
  <si>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</si>
  <si>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</si>
  <si>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</si>
  <si>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</si>
  <si>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</si>
  <si>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</si>
  <si>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</si>
  <si>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</si>
  <si>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</si>
  <si>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</si>
  <si>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</si>
  <si>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</si>
  <si>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</si>
  <si>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</si>
  <si>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</si>
  <si>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</si>
  <si>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</si>
  <si>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</si>
  <si>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</si>
  <si>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</si>
  <si>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</si>
  <si>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</si>
  <si>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</si>
  <si>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</si>
  <si>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</si>
  <si>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</si>
  <si>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</si>
  <si>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</si>
  <si>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</si>
  <si>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</si>
  <si>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</si>
  <si>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</si>
  <si>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</si>
  <si>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</si>
  <si>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</si>
  <si>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</si>
  <si>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</si>
  <si>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</si>
  <si>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</si>
  <si>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</si>
  <si>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</si>
  <si>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</si>
  <si>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</si>
  <si>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</si>
  <si>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</si>
  <si>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</si>
  <si>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</si>
  <si>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</si>
  <si>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</si>
  <si>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</si>
  <si>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</si>
  <si>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</si>
  <si>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</si>
  <si>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</si>
  <si>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</si>
  <si>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</si>
  <si>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</si>
  <si>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</si>
  <si>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</si>
  <si>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</si>
  <si>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</si>
  <si>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</si>
  <si>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</si>
  <si>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</si>
  <si>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</si>
  <si>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</si>
  <si>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</si>
  <si>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</si>
  <si>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</si>
  <si>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</si>
  <si>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</si>
  <si>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</si>
  <si>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</si>
  <si>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</si>
  <si>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</si>
  <si>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</si>
  <si>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</si>
  <si>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</si>
  <si>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</si>
  <si>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</si>
  <si>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</si>
  <si>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</si>
  <si>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</si>
  <si>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</si>
  <si>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</si>
  <si>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</si>
  <si>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</si>
  <si>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</si>
  <si>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</si>
  <si>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</si>
  <si>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</si>
  <si>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</si>
  <si>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</si>
  <si>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</si>
  <si>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</si>
  <si>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</si>
  <si>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</si>
  <si>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</si>
  <si>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</si>
  <si>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</si>
  <si>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</si>
  <si>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</si>
  <si>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</si>
  <si>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</si>
  <si>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</si>
  <si>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</si>
  <si>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</si>
  <si>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</si>
  <si>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</si>
  <si>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</si>
  <si>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</si>
  <si>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</si>
  <si>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</si>
  <si>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</si>
  <si>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</si>
  <si>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</si>
  <si>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</si>
  <si>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</si>
  <si>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</si>
  <si>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</si>
  <si>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</si>
  <si>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</si>
  <si>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</si>
  <si>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</si>
  <si>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</si>
  <si>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</si>
  <si>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</si>
  <si>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</si>
  <si>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</si>
  <si>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</si>
  <si>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</si>
  <si>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</si>
  <si>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</si>
  <si>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</si>
  <si>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</si>
  <si>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</si>
  <si>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</si>
  <si>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</si>
  <si>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</si>
  <si>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</si>
  <si>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</si>
  <si>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</si>
  <si>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</si>
  <si>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</si>
  <si>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</si>
  <si>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</si>
  <si>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</si>
  <si>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</si>
  <si>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</si>
  <si>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</si>
  <si>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</si>
  <si>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</si>
  <si>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</si>
  <si>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</si>
  <si>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</si>
  <si>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</si>
  <si>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</si>
  <si>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</si>
  <si>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</si>
  <si>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</si>
  <si>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</si>
  <si>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</si>
  <si>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</si>
  <si>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</si>
  <si>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</si>
  <si>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</si>
  <si>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</si>
  <si>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</si>
  <si>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</si>
  <si>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</si>
  <si>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</si>
  <si>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</si>
  <si>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</si>
  <si>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</si>
  <si>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</si>
  <si>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</si>
  <si>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</si>
  <si>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</si>
  <si>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</si>
  <si>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</si>
  <si>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</si>
  <si>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</si>
  <si>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</si>
  <si>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</si>
  <si>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</si>
  <si>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</si>
  <si>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</si>
  <si>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</si>
  <si>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</si>
  <si>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</si>
  <si>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</si>
  <si>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</si>
  <si>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</si>
  <si>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</si>
  <si>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</si>
  <si>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</si>
  <si>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</si>
  <si>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</si>
  <si>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</si>
  <si>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</si>
  <si>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</si>
  <si>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</si>
  <si>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</si>
  <si>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</si>
  <si>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</si>
  <si>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</si>
  <si>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</si>
  <si>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</si>
  <si>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</si>
  <si>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</si>
  <si>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</si>
  <si>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</si>
  <si>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</si>
  <si>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</si>
  <si>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</si>
  <si>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</si>
  <si>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</si>
  <si>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</si>
  <si>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</si>
  <si>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</si>
  <si>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</si>
  <si>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</si>
  <si>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</si>
  <si>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</si>
  <si>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</si>
  <si>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</si>
  <si>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</si>
  <si>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</si>
  <si>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</si>
  <si>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</si>
  <si>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</si>
  <si>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</si>
  <si>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</si>
  <si>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</si>
  <si>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</si>
  <si>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</si>
  <si>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</si>
  <si>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</si>
  <si>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</si>
  <si>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</si>
  <si>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</si>
  <si>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</si>
  <si>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</si>
  <si>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</si>
  <si>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</si>
  <si>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</si>
  <si>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</si>
  <si>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</si>
  <si>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</si>
  <si>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</si>
  <si>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</si>
  <si>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</si>
  <si>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</si>
  <si>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</si>
  <si>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</si>
  <si>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</si>
  <si>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</si>
  <si>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</si>
  <si>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</si>
  <si>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</si>
  <si>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</si>
  <si>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</si>
  <si>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</si>
  <si>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</si>
  <si>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</si>
  <si>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</si>
  <si>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</si>
  <si>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</si>
  <si>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</si>
  <si>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</si>
  <si>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</si>
  <si>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</si>
  <si>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</si>
  <si>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</si>
  <si>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</si>
  <si>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</si>
  <si>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</si>
  <si>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</si>
  <si>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</si>
  <si>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</si>
  <si>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</si>
  <si>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</si>
  <si>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</si>
  <si>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</si>
  <si>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</si>
  <si>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</si>
  <si>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</si>
  <si>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</si>
  <si>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</si>
  <si>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</si>
  <si>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</si>
  <si>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</si>
  <si>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</si>
  <si>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</si>
  <si>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</si>
  <si>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</si>
  <si>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</si>
  <si>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</si>
  <si>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</si>
  <si>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</si>
  <si>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</si>
  <si>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</si>
  <si>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</si>
  <si>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</si>
  <si>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</si>
  <si>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</si>
  <si>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</si>
  <si>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</si>
  <si>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</si>
  <si>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</si>
  <si>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</si>
  <si>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</si>
  <si>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</si>
  <si>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</si>
  <si>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</si>
  <si>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</si>
  <si>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</si>
  <si>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</si>
  <si>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</si>
  <si>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</si>
  <si>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</si>
  <si>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</si>
  <si>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</si>
  <si>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</si>
  <si>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</si>
  <si>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</si>
  <si>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</si>
  <si>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</si>
  <si>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</si>
  <si>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</si>
  <si>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</si>
  <si>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</si>
  <si>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</si>
  <si>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</si>
  <si>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</si>
  <si>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</si>
  <si>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</si>
  <si>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</si>
  <si>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</si>
  <si>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</si>
  <si>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</si>
  <si>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</si>
  <si>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</si>
  <si>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</si>
  <si>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</si>
  <si>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</si>
  <si>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</si>
  <si>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</si>
  <si>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</si>
  <si>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</si>
  <si>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</si>
  <si>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</si>
  <si>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</si>
  <si>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</si>
  <si>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</si>
  <si>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</si>
  <si>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</si>
  <si>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</si>
  <si>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</si>
  <si>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</si>
  <si>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</si>
  <si>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</si>
  <si>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</si>
  <si>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</si>
  <si>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</si>
  <si>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</si>
  <si>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</si>
  <si>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</si>
  <si>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</si>
  <si>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</si>
  <si>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</si>
  <si>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</si>
  <si>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</si>
  <si>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</si>
  <si>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</si>
  <si>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</si>
  <si>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</si>
  <si>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</si>
  <si>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</si>
  <si>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</si>
  <si>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</si>
  <si>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</si>
  <si>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</si>
  <si>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</si>
  <si>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</si>
  <si>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</si>
  <si>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</si>
  <si>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</si>
  <si>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</si>
  <si>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</si>
  <si>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</si>
  <si>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</si>
  <si>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</si>
  <si>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</si>
  <si>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</si>
  <si>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</si>
  <si>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</si>
  <si>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</si>
  <si>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</si>
  <si>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</si>
  <si>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</si>
  <si>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</si>
  <si>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</si>
  <si>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</si>
  <si>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</si>
  <si>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</si>
  <si>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</si>
  <si>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</si>
  <si>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</si>
  <si>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</si>
  <si>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</si>
  <si>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</si>
  <si>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</si>
  <si>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</si>
  <si>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</si>
  <si>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</si>
  <si>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</si>
  <si>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</si>
  <si>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</si>
  <si>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</si>
  <si>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</si>
  <si>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</si>
  <si>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</si>
  <si>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</si>
  <si>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</si>
  <si>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</si>
  <si>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</si>
  <si>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</si>
  <si>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</si>
  <si>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</si>
  <si>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</si>
  <si>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</si>
  <si>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</si>
  <si>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</si>
  <si>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</si>
  <si>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</si>
  <si>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</si>
  <si>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</si>
  <si>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</si>
  <si>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</si>
  <si>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</si>
  <si>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</si>
  <si>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</si>
  <si>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</si>
  <si>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</si>
  <si>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</si>
  <si>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</si>
  <si>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</si>
  <si>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</si>
  <si>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</si>
  <si>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</si>
  <si>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</si>
  <si>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</si>
  <si>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</si>
  <si>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</si>
  <si>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</si>
  <si>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</si>
  <si>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</si>
  <si>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</si>
  <si>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</si>
  <si>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</si>
  <si>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</si>
  <si>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</si>
  <si>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</si>
  <si>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</si>
  <si>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</si>
  <si>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</si>
  <si>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</si>
  <si>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</si>
  <si>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</si>
  <si>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</si>
  <si>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</si>
  <si>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</si>
  <si>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</si>
  <si>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</si>
  <si>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</si>
  <si>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</si>
  <si>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</si>
  <si>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</si>
  <si>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</si>
  <si>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</si>
  <si>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</si>
  <si>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</si>
  <si>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</si>
  <si>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</si>
  <si>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</si>
  <si>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</si>
  <si>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</si>
  <si>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</si>
  <si>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</si>
  <si>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</si>
  <si>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</si>
  <si>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</si>
  <si>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</si>
  <si>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</si>
  <si>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</si>
  <si>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</si>
  <si>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</si>
  <si>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</si>
  <si>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</si>
  <si>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</si>
  <si>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</si>
  <si>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</si>
  <si>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</si>
  <si>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</si>
  <si>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</si>
  <si>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</si>
  <si>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</si>
  <si>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</si>
  <si>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</si>
  <si>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</si>
  <si>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</si>
  <si>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</si>
  <si>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</si>
  <si>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</si>
  <si>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</si>
  <si>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</si>
  <si>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</si>
  <si>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</si>
  <si>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</si>
  <si>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</si>
  <si>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</si>
  <si>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</si>
  <si>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</si>
  <si>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</si>
  <si>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Osaka</t>
  </si>
  <si>
    <t>Ôsaka</t>
  </si>
  <si>
    <t>JP-28</t>
  </si>
  <si>
    <t>Hyogo</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</si>
  <si>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</si>
  <si>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</si>
  <si>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</si>
  <si>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</si>
  <si>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</si>
  <si>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</si>
  <si>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</si>
  <si>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</si>
  <si>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</si>
  <si>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</si>
  <si>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</si>
  <si>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</si>
  <si>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</si>
  <si>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</si>
  <si>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</si>
  <si>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</si>
  <si>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</si>
  <si>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</si>
  <si>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</si>
  <si>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</si>
  <si>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</si>
  <si>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</si>
  <si>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</si>
  <si>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</si>
  <si>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Ehime</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</si>
  <si>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</si>
  <si>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</si>
  <si>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</si>
  <si>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</si>
  <si>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</si>
  <si>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</si>
  <si>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</si>
  <si>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</si>
  <si>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</si>
  <si>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</si>
  <si>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</si>
  <si>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</si>
  <si>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</si>
  <si>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</si>
  <si>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</si>
  <si>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</si>
  <si>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</si>
  <si>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</si>
  <si>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</si>
  <si>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</si>
  <si>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</si>
  <si>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</si>
  <si>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</si>
  <si>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</si>
  <si>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</si>
  <si>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</si>
  <si>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</si>
  <si>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</si>
  <si>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</si>
  <si>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</si>
  <si>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</si>
  <si>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</si>
  <si>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</si>
  <si>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</si>
  <si>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</si>
  <si>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</si>
  <si>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</si>
  <si>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</si>
  <si>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</si>
  <si>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</si>
  <si>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</si>
  <si>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</si>
  <si>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</si>
  <si>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</si>
  <si>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</si>
  <si>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</si>
  <si>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</si>
  <si>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</si>
  <si>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</si>
  <si>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</si>
  <si>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</si>
  <si>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</si>
  <si>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</si>
  <si>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</si>
  <si>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</si>
  <si>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</si>
  <si>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</si>
  <si>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</si>
  <si>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</si>
  <si>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</si>
  <si>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</si>
  <si>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</si>
  <si>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</si>
  <si>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</si>
  <si>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</si>
  <si>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</si>
  <si>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</si>
  <si>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</si>
  <si>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</si>
  <si>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</si>
  <si>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</si>
  <si>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</si>
  <si>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</si>
  <si>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</si>
  <si>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</si>
  <si>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</si>
  <si>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</si>
  <si>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</si>
  <si>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</si>
  <si>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</si>
  <si>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</si>
  <si>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</si>
  <si>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</si>
  <si>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</si>
  <si>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</si>
  <si>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</si>
  <si>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</si>
  <si>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</si>
  <si>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</si>
  <si>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</si>
  <si>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</si>
  <si>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</si>
  <si>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</si>
  <si>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</si>
  <si>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</si>
  <si>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</si>
  <si>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</si>
  <si>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</si>
  <si>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</si>
  <si>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</si>
  <si>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</si>
  <si>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</si>
  <si>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</si>
  <si>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</si>
  <si>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</si>
  <si>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</si>
  <si>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</si>
  <si>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</si>
  <si>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</si>
  <si>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</si>
  <si>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</si>
  <si>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</si>
  <si>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</si>
  <si>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</si>
  <si>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</si>
  <si>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</si>
  <si>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</si>
  <si>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Bishkek</t>
  </si>
  <si>
    <t>Gorod Biškek</t>
  </si>
  <si>
    <t>Gorod Bishkek</t>
  </si>
  <si>
    <t>KG-GO</t>
  </si>
  <si>
    <t>Osh</t>
  </si>
  <si>
    <t>Gorod Osh</t>
  </si>
  <si>
    <t>Gorod Oš</t>
  </si>
  <si>
    <t>KG-B</t>
  </si>
  <si>
    <t>Batken</t>
  </si>
  <si>
    <t>Batkenskaya oblast'</t>
  </si>
  <si>
    <t>Batkenskaja oblast'</t>
  </si>
  <si>
    <t>KG-C</t>
  </si>
  <si>
    <t>Chüy</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</si>
  <si>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</si>
  <si>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</si>
  <si>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</si>
  <si>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</si>
  <si>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</si>
  <si>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</si>
  <si>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</si>
  <si>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</si>
  <si>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</si>
  <si>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</si>
  <si>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</si>
  <si>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</si>
  <si>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</si>
  <si>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</si>
  <si>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</si>
  <si>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</si>
  <si>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</si>
  <si>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</si>
  <si>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</si>
  <si>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</si>
  <si>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</si>
  <si>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</si>
  <si>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</si>
  <si>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</si>
  <si>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</si>
  <si>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</si>
  <si>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</si>
  <si>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</si>
  <si>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</si>
  <si>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</si>
  <si>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</si>
  <si>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</si>
  <si>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</si>
  <si>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</si>
  <si>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</si>
  <si>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</si>
  <si>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</si>
  <si>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</si>
  <si>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</si>
  <si>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</si>
  <si>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</si>
  <si>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</si>
  <si>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</si>
  <si>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</si>
  <si>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</si>
  <si>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</si>
  <si>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</si>
  <si>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</si>
  <si>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</si>
  <si>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</si>
  <si>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</si>
  <si>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</si>
  <si>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</si>
  <si>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</si>
  <si>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</si>
  <si>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</si>
  <si>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</si>
  <si>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</si>
  <si>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</si>
  <si>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</si>
  <si>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</si>
  <si>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</si>
  <si>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</si>
  <si>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</si>
  <si>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</si>
  <si>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</si>
  <si>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</si>
  <si>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</si>
  <si>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</si>
  <si>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</si>
  <si>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</si>
  <si>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</si>
  <si>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</si>
  <si>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</si>
  <si>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</si>
  <si>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</si>
  <si>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</si>
  <si>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</si>
  <si>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</si>
  <si>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</si>
  <si>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</si>
  <si>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</si>
  <si>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</si>
  <si>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</si>
  <si>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</si>
  <si>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</si>
  <si>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</si>
  <si>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</si>
  <si>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</si>
  <si>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</si>
  <si>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</si>
  <si>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</si>
  <si>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</si>
  <si>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</si>
  <si>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</si>
  <si>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</si>
  <si>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</si>
  <si>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</si>
  <si>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</si>
  <si>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</si>
  <si>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</si>
  <si>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</si>
  <si>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</si>
  <si>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</si>
  <si>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</si>
  <si>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</si>
  <si>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</si>
  <si>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</si>
  <si>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</si>
  <si>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</si>
  <si>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</si>
  <si>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</si>
  <si>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</si>
  <si>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</si>
  <si>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</si>
  <si>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</si>
  <si>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</si>
  <si>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</si>
  <si>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</si>
  <si>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</si>
  <si>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</si>
  <si>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</si>
  <si>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</si>
  <si>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</si>
  <si>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</si>
  <si>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</si>
  <si>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</si>
  <si>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</si>
  <si>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</si>
  <si>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</si>
  <si>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</si>
  <si>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</si>
  <si>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</si>
  <si>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</si>
  <si>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</si>
  <si>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</si>
  <si>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</si>
  <si>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</si>
  <si>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</si>
  <si>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</si>
  <si>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</si>
  <si>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</si>
  <si>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</si>
  <si>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</si>
  <si>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</si>
  <si>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</si>
  <si>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</si>
  <si>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</si>
  <si>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</si>
  <si>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</si>
  <si>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</si>
  <si>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</si>
  <si>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</si>
  <si>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</si>
  <si>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</si>
  <si>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</si>
  <si>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</si>
  <si>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</si>
  <si>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</si>
  <si>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</si>
  <si>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</si>
  <si>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</si>
  <si>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</si>
  <si>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</si>
  <si>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</si>
  <si>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</si>
  <si>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</si>
  <si>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</si>
  <si>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</si>
  <si>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</si>
  <si>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</si>
  <si>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</si>
  <si>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</si>
  <si>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</si>
  <si>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</si>
  <si>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</si>
  <si>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</si>
  <si>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</si>
  <si>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</si>
  <si>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</si>
  <si>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</si>
  <si>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</si>
  <si>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</si>
  <si>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</si>
  <si>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</si>
  <si>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</si>
  <si>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</si>
  <si>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</si>
  <si>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</si>
  <si>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</si>
  <si>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</si>
  <si>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</si>
  <si>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</si>
  <si>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</si>
  <si>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</si>
  <si>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</si>
  <si>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</si>
  <si>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</si>
  <si>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</si>
  <si>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</si>
  <si>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</si>
  <si>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</si>
  <si>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</si>
  <si>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</si>
  <si>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</si>
  <si>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</si>
  <si>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</si>
  <si>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</si>
  <si>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Jeollabuk-do</t>
  </si>
  <si>
    <t>KR-46</t>
  </si>
  <si>
    <t>Jeollanam-do</t>
  </si>
  <si>
    <t>KR-47</t>
  </si>
  <si>
    <t>Gyeongsangbuk-do</t>
  </si>
  <si>
    <t>KR-48</t>
  </si>
  <si>
    <t>Gyeongsangnam-do</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</si>
  <si>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</si>
  <si>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</si>
  <si>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</si>
  <si>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</si>
  <si>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</si>
  <si>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</si>
  <si>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</si>
  <si>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</si>
  <si>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</si>
  <si>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</si>
  <si>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</si>
  <si>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</si>
  <si>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</si>
  <si>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</si>
  <si>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</si>
  <si>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</si>
  <si>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</si>
  <si>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</si>
  <si>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</si>
  <si>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</si>
  <si>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</si>
  <si>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</si>
  <si>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</si>
  <si>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</si>
  <si>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</si>
  <si>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</si>
  <si>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</si>
  <si>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</si>
  <si>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</si>
  <si>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</si>
  <si>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</si>
  <si>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</si>
  <si>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</si>
  <si>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</si>
  <si>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</si>
  <si>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</si>
  <si>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</si>
  <si>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</si>
  <si>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</si>
  <si>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</si>
  <si>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</si>
  <si>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</si>
  <si>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</si>
  <si>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</si>
  <si>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</si>
  <si>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</si>
  <si>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</si>
  <si>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</si>
  <si>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</si>
  <si>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</si>
  <si>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</si>
  <si>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</si>
  <si>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</si>
  <si>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</si>
  <si>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</si>
  <si>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</si>
  <si>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</si>
  <si>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</si>
  <si>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</si>
  <si>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</si>
  <si>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</si>
  <si>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</si>
  <si>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</si>
  <si>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</si>
  <si>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</si>
  <si>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</si>
  <si>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</si>
  <si>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</si>
  <si>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</si>
  <si>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</si>
  <si>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</si>
  <si>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</si>
  <si>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</si>
  <si>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</si>
  <si>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Astana</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</si>
  <si>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</si>
  <si>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</si>
  <si>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</si>
  <si>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</si>
  <si>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</si>
  <si>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</si>
  <si>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</si>
  <si>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</si>
  <si>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</si>
  <si>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</si>
  <si>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</si>
  <si>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</si>
  <si>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</si>
  <si>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</si>
  <si>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</si>
  <si>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</si>
  <si>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</si>
  <si>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</si>
  <si>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</si>
  <si>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</si>
  <si>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</si>
  <si>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</si>
  <si>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</si>
  <si>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</si>
  <si>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</si>
  <si>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</si>
  <si>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</si>
  <si>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</si>
  <si>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</si>
  <si>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</si>
  <si>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</si>
  <si>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</si>
  <si>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</si>
  <si>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</si>
  <si>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</si>
  <si>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</si>
  <si>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</si>
  <si>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</si>
  <si>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</si>
  <si>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</si>
  <si>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</si>
  <si>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</si>
  <si>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</si>
  <si>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</si>
  <si>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</si>
  <si>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</si>
  <si>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</si>
  <si>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</si>
  <si>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</si>
  <si>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</si>
  <si>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</si>
  <si>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</si>
  <si>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</si>
  <si>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</si>
  <si>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</si>
  <si>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</si>
  <si>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</si>
  <si>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</si>
  <si>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</si>
  <si>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</si>
  <si>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</si>
  <si>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</si>
  <si>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</si>
  <si>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</si>
  <si>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</si>
  <si>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</si>
  <si>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</si>
  <si>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</si>
  <si>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</si>
  <si>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</si>
  <si>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</si>
  <si>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</si>
  <si>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</si>
  <si>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</si>
  <si>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</si>
  <si>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</si>
  <si>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</si>
  <si>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</si>
  <si>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</si>
  <si>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</si>
  <si>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</si>
  <si>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</si>
  <si>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</si>
  <si>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</si>
  <si>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</si>
  <si>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</si>
  <si>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</si>
  <si>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</si>
  <si>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</si>
  <si>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</si>
  <si>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</si>
  <si>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</si>
  <si>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</si>
  <si>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</si>
  <si>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</si>
  <si>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</si>
  <si>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</si>
  <si>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</si>
  <si>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</si>
  <si>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</si>
  <si>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</si>
  <si>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</si>
  <si>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</si>
  <si>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</si>
  <si>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</si>
  <si>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</si>
  <si>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</si>
  <si>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</si>
  <si>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</si>
  <si>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</si>
  <si>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</si>
  <si>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</si>
  <si>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</si>
  <si>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</si>
  <si>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</si>
  <si>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</si>
  <si>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</si>
  <si>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</si>
  <si>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</si>
  <si>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</si>
  <si>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</si>
  <si>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</si>
  <si>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</si>
  <si>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</si>
  <si>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</si>
  <si>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</si>
  <si>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</si>
  <si>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</si>
  <si>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</si>
  <si>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</si>
  <si>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</si>
  <si>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</si>
  <si>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</si>
  <si>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</si>
  <si>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</si>
  <si>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</si>
  <si>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</si>
  <si>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</si>
  <si>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</si>
  <si>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</si>
  <si>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</si>
  <si>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</si>
  <si>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</si>
  <si>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</si>
  <si>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</si>
  <si>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</si>
  <si>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</si>
  <si>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</si>
  <si>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</si>
  <si>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</si>
  <si>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</si>
  <si>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</si>
  <si>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</si>
  <si>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</si>
  <si>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</si>
  <si>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</si>
  <si>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</si>
  <si>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</si>
  <si>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</si>
  <si>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</si>
  <si>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</si>
  <si>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</si>
  <si>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</si>
  <si>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</si>
  <si>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</si>
  <si>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</si>
  <si>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</si>
  <si>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</si>
  <si>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</si>
  <si>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</si>
  <si>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</si>
  <si>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</si>
  <si>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</si>
  <si>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</si>
  <si>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</si>
  <si>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</si>
  <si>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</si>
  <si>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</si>
  <si>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</si>
  <si>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</si>
  <si>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</si>
  <si>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</si>
  <si>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</si>
  <si>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</si>
  <si>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</si>
  <si>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</si>
  <si>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</si>
  <si>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</si>
  <si>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</si>
  <si>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</si>
  <si>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</si>
  <si>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</si>
  <si>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</si>
  <si>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</si>
  <si>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</si>
  <si>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</si>
  <si>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</si>
  <si>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</si>
  <si>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</si>
  <si>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</si>
  <si>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</si>
  <si>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</si>
  <si>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</si>
  <si>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</si>
  <si>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</si>
  <si>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</si>
  <si>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</si>
  <si>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</si>
  <si>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</si>
  <si>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</si>
  <si>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</si>
  <si>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</si>
  <si>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</si>
  <si>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</si>
  <si>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</si>
  <si>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</si>
  <si>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</si>
  <si>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</si>
  <si>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</si>
  <si>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</si>
  <si>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</si>
  <si>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</si>
  <si>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</si>
  <si>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</si>
  <si>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</si>
  <si>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</si>
  <si>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</si>
  <si>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</si>
  <si>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</si>
  <si>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</si>
  <si>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</si>
  <si>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</si>
  <si>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</si>
  <si>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</si>
  <si>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</si>
  <si>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</si>
  <si>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</si>
  <si>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</si>
  <si>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</si>
  <si>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</si>
  <si>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</si>
  <si>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</si>
  <si>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</si>
  <si>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</si>
  <si>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</si>
  <si>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</si>
  <si>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</si>
  <si>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</si>
  <si>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</si>
  <si>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</si>
  <si>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</si>
  <si>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</si>
  <si>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</si>
  <si>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</si>
  <si>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</si>
  <si>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</si>
  <si>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</si>
  <si>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</si>
  <si>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</si>
  <si>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</si>
  <si>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</si>
  <si>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</si>
  <si>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</si>
  <si>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</si>
  <si>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</si>
  <si>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</si>
  <si>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</si>
  <si>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</si>
  <si>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</si>
  <si>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</si>
  <si>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</si>
  <si>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</si>
  <si>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</si>
  <si>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</si>
  <si>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</si>
  <si>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</si>
  <si>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</si>
  <si>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</si>
  <si>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</si>
  <si>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</si>
  <si>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</si>
  <si>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</si>
  <si>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</si>
  <si>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</si>
  <si>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</si>
  <si>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</si>
  <si>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</si>
  <si>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</si>
  <si>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</si>
  <si>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</si>
  <si>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</si>
  <si>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</si>
  <si>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</si>
  <si>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</si>
  <si>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</si>
  <si>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</si>
  <si>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</si>
  <si>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</si>
  <si>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</si>
  <si>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</si>
  <si>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</si>
  <si>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</si>
  <si>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</si>
  <si>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</si>
  <si>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</si>
  <si>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</si>
  <si>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</si>
  <si>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</si>
  <si>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</si>
  <si>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</si>
  <si>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</si>
  <si>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</si>
  <si>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</si>
  <si>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</si>
  <si>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</si>
  <si>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</si>
  <si>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</si>
  <si>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</si>
  <si>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</si>
  <si>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</si>
  <si>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</si>
  <si>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</si>
  <si>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</si>
  <si>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</si>
  <si>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</si>
  <si>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</si>
  <si>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</si>
  <si>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</si>
  <si>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</si>
  <si>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</si>
  <si>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</si>
  <si>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</si>
  <si>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</si>
  <si>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</si>
  <si>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</si>
  <si>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</si>
  <si>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</si>
  <si>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</si>
  <si>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</si>
  <si>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</si>
  <si>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</si>
  <si>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</si>
  <si>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</si>
  <si>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</si>
  <si>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</si>
  <si>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</si>
  <si>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</si>
  <si>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</si>
  <si>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</si>
  <si>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</si>
  <si>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</si>
  <si>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</si>
  <si>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</si>
  <si>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</si>
  <si>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</si>
  <si>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</si>
  <si>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</si>
  <si>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</si>
  <si>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</si>
  <si>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</si>
  <si>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</si>
  <si>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</si>
  <si>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</si>
  <si>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</si>
  <si>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</si>
  <si>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</si>
  <si>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</si>
  <si>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</si>
  <si>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</si>
  <si>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</si>
  <si>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</si>
  <si>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</si>
  <si>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</si>
  <si>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</si>
  <si>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</si>
  <si>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</si>
  <si>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</si>
  <si>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</si>
  <si>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</si>
  <si>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</si>
  <si>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</si>
  <si>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</si>
  <si>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</si>
  <si>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</si>
  <si>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</si>
  <si>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</si>
  <si>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</si>
  <si>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</si>
  <si>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</si>
  <si>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</si>
  <si>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</si>
  <si>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</si>
  <si>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</si>
  <si>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</si>
  <si>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</si>
  <si>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</si>
  <si>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</si>
  <si>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</si>
  <si>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</si>
  <si>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</si>
  <si>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</si>
  <si>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</si>
  <si>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</si>
  <si>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</si>
  <si>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</si>
  <si>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</si>
  <si>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</si>
  <si>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</si>
  <si>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</si>
  <si>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</si>
  <si>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</si>
  <si>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</si>
  <si>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</si>
  <si>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</si>
  <si>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</si>
  <si>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</si>
  <si>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</si>
  <si>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</si>
  <si>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</si>
  <si>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</si>
  <si>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</si>
  <si>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</si>
  <si>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</si>
  <si>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</si>
  <si>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</si>
  <si>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</si>
  <si>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</si>
  <si>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</si>
  <si>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</si>
  <si>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</si>
  <si>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</si>
  <si>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</si>
  <si>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</si>
  <si>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</si>
  <si>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</si>
  <si>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</si>
  <si>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</si>
  <si>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</si>
  <si>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</si>
  <si>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</si>
  <si>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</si>
  <si>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</si>
  <si>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</si>
  <si>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</si>
  <si>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</si>
  <si>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</si>
  <si>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</si>
  <si>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</si>
  <si>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</si>
  <si>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</si>
  <si>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</si>
  <si>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</si>
  <si>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</si>
  <si>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</si>
  <si>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</si>
  <si>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</si>
  <si>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</si>
  <si>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</si>
  <si>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</si>
  <si>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</si>
  <si>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</si>
  <si>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</si>
  <si>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</si>
  <si>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</si>
  <si>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</si>
  <si>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</si>
  <si>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</si>
  <si>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</si>
  <si>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</si>
  <si>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</si>
  <si>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</si>
  <si>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</si>
  <si>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</si>
  <si>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</si>
  <si>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</si>
  <si>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</si>
  <si>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</si>
  <si>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</si>
  <si>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</si>
  <si>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</si>
  <si>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</si>
  <si>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</si>
  <si>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</si>
  <si>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</si>
  <si>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</si>
  <si>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</si>
  <si>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</si>
  <si>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</si>
  <si>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</si>
  <si>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</si>
  <si>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</si>
  <si>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</si>
  <si>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</si>
  <si>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</si>
  <si>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</si>
  <si>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</si>
  <si>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</si>
  <si>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</si>
  <si>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</si>
  <si>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</si>
  <si>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</si>
  <si>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</si>
  <si>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</si>
  <si>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</si>
  <si>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</si>
  <si>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</si>
  <si>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</si>
  <si>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</si>
  <si>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</si>
  <si>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</si>
  <si>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</si>
  <si>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</si>
  <si>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</si>
  <si>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</si>
  <si>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</si>
  <si>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</si>
  <si>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</si>
  <si>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</si>
  <si>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</si>
  <si>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</si>
  <si>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</si>
  <si>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</si>
  <si>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</si>
  <si>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</si>
  <si>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</si>
  <si>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</si>
  <si>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</si>
  <si>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</si>
  <si>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</si>
  <si>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</si>
  <si>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</si>
  <si>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</si>
  <si>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</si>
  <si>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</si>
  <si>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</si>
  <si>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</si>
  <si>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</si>
  <si>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</si>
  <si>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</si>
  <si>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</si>
  <si>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</si>
  <si>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</si>
  <si>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</si>
  <si>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</si>
  <si>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</si>
  <si>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</si>
  <si>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</si>
  <si>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</si>
  <si>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</si>
  <si>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</si>
  <si>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</si>
  <si>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</si>
  <si>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</si>
  <si>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</si>
  <si>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</si>
  <si>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</si>
  <si>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</si>
  <si>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</si>
  <si>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</si>
  <si>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</si>
  <si>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</si>
  <si>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</si>
  <si>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</si>
  <si>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</si>
  <si>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</si>
  <si>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</si>
  <si>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</si>
  <si>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</si>
  <si>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</si>
  <si>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</si>
  <si>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</si>
  <si>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</si>
  <si>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</si>
  <si>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</si>
  <si>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</si>
  <si>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</si>
  <si>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</si>
  <si>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</si>
  <si>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</si>
  <si>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</si>
  <si>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</si>
  <si>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</si>
  <si>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</si>
  <si>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</si>
  <si>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</si>
  <si>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</si>
  <si>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</si>
  <si>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</si>
  <si>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</si>
  <si>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</si>
  <si>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</si>
  <si>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</si>
  <si>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</si>
  <si>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</si>
  <si>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</si>
  <si>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</si>
  <si>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</si>
  <si>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</si>
  <si>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</si>
  <si>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</si>
  <si>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</si>
  <si>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</si>
  <si>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</si>
  <si>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</si>
  <si>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</si>
  <si>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</si>
  <si>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</si>
  <si>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</si>
  <si>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</si>
  <si>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</si>
  <si>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</si>
  <si>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</si>
  <si>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</si>
  <si>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</si>
  <si>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</si>
  <si>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</si>
  <si>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</si>
  <si>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</si>
  <si>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</si>
  <si>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</si>
  <si>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</si>
  <si>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</si>
  <si>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</si>
  <si>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</si>
  <si>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</si>
  <si>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</si>
  <si>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</si>
  <si>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</si>
  <si>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</si>
  <si>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</si>
  <si>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</si>
  <si>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</si>
  <si>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</si>
  <si>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</si>
  <si>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</si>
  <si>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</si>
  <si>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</si>
  <si>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</si>
  <si>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</si>
  <si>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</si>
  <si>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</si>
  <si>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</si>
  <si>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</si>
  <si>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</si>
  <si>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</si>
  <si>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</si>
  <si>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</si>
  <si>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</si>
  <si>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</si>
  <si>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</si>
  <si>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</si>
  <si>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</si>
  <si>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</si>
  <si>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</si>
  <si>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</si>
  <si>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</si>
  <si>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</si>
  <si>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</si>
  <si>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</si>
  <si>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</si>
  <si>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</si>
  <si>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</si>
  <si>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</si>
  <si>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</si>
  <si>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</si>
  <si>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</si>
  <si>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</si>
  <si>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</si>
  <si>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</si>
  <si>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</si>
  <si>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</si>
  <si>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</si>
  <si>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</si>
  <si>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</si>
  <si>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</si>
  <si>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</si>
  <si>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</si>
  <si>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</si>
  <si>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</si>
  <si>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</si>
  <si>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</si>
  <si>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</si>
  <si>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</si>
  <si>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</si>
  <si>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</si>
  <si>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</si>
  <si>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</si>
  <si>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</si>
  <si>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</si>
  <si>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</si>
  <si>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</si>
  <si>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</si>
  <si>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</si>
  <si>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</si>
  <si>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</si>
  <si>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</si>
  <si>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</si>
  <si>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</si>
  <si>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</si>
  <si>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</si>
  <si>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</si>
  <si>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</si>
  <si>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</si>
  <si>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</si>
  <si>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</si>
  <si>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</si>
  <si>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</si>
  <si>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</si>
  <si>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</si>
  <si>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</si>
  <si>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</si>
  <si>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</si>
  <si>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</si>
  <si>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</si>
  <si>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</si>
  <si>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</si>
  <si>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</si>
  <si>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</si>
  <si>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</si>
  <si>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</si>
  <si>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</si>
  <si>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</si>
  <si>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</si>
  <si>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</si>
  <si>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</si>
  <si>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</si>
  <si>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</si>
  <si>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</si>
  <si>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</si>
  <si>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</si>
  <si>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</si>
  <si>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</si>
  <si>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</si>
  <si>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</si>
  <si>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</si>
  <si>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</si>
  <si>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</si>
  <si>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</si>
  <si>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</si>
  <si>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</si>
  <si>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</si>
  <si>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</si>
  <si>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</si>
  <si>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</si>
  <si>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</si>
  <si>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</si>
  <si>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</si>
  <si>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</si>
  <si>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</si>
  <si>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</si>
  <si>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</si>
  <si>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</si>
  <si>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</si>
  <si>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</si>
  <si>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</si>
  <si>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</si>
  <si>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</si>
  <si>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</si>
  <si>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</si>
  <si>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</si>
  <si>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</si>
  <si>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</si>
  <si>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</si>
  <si>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</si>
  <si>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</si>
  <si>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</si>
  <si>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</si>
  <si>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</si>
  <si>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</si>
  <si>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</si>
  <si>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</si>
  <si>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</si>
  <si>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</si>
  <si>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</si>
  <si>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</si>
  <si>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</si>
  <si>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</si>
  <si>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</si>
  <si>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</si>
  <si>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</si>
  <si>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</si>
  <si>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</si>
  <si>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</si>
  <si>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</si>
  <si>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</si>
  <si>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</si>
  <si>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</si>
  <si>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</si>
  <si>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</si>
  <si>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</si>
  <si>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</si>
  <si>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</si>
  <si>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</si>
  <si>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</si>
  <si>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</si>
  <si>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</si>
  <si>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</si>
  <si>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</si>
  <si>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</si>
  <si>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</si>
  <si>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</si>
  <si>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</si>
  <si>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</si>
  <si>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</si>
  <si>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</si>
  <si>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</si>
  <si>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</si>
  <si>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</si>
  <si>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</si>
  <si>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</si>
  <si>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</si>
  <si>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</si>
  <si>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</si>
  <si>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</si>
  <si>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</si>
  <si>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</si>
  <si>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</si>
  <si>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</si>
  <si>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</si>
  <si>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</si>
  <si>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</si>
  <si>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</si>
  <si>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</si>
  <si>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</si>
  <si>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</si>
  <si>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</si>
  <si>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</si>
  <si>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</si>
  <si>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</si>
  <si>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</si>
  <si>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</si>
  <si>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</si>
  <si>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</si>
  <si>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</si>
  <si>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</si>
  <si>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</si>
  <si>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</si>
  <si>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</si>
  <si>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</si>
  <si>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</si>
  <si>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</si>
  <si>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</si>
  <si>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</si>
  <si>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</si>
  <si>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</si>
  <si>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</si>
  <si>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</si>
  <si>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</si>
  <si>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</si>
  <si>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</si>
  <si>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</si>
  <si>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</si>
  <si>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</si>
  <si>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</si>
  <si>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</si>
  <si>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</si>
  <si>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</si>
  <si>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</si>
  <si>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</si>
  <si>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</si>
  <si>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</si>
  <si>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</si>
  <si>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</si>
  <si>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</si>
  <si>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</si>
  <si>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</si>
  <si>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</si>
  <si>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</si>
  <si>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</si>
  <si>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</si>
  <si>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</si>
  <si>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</si>
  <si>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</si>
  <si>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</si>
  <si>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</si>
  <si>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</si>
  <si>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</si>
  <si>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</si>
  <si>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</si>
  <si>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</si>
  <si>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</si>
  <si>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</si>
  <si>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</si>
  <si>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</si>
  <si>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</si>
  <si>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</si>
  <si>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</si>
  <si>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</si>
  <si>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</si>
  <si>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</si>
  <si>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</si>
  <si>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</si>
  <si>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</si>
  <si>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</si>
  <si>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</si>
  <si>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</si>
  <si>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</si>
  <si>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</si>
  <si>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</si>
  <si>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</si>
  <si>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</si>
  <si>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</si>
  <si>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</si>
  <si>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</si>
  <si>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</si>
  <si>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</si>
  <si>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</si>
  <si>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</si>
  <si>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</si>
  <si>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</si>
  <si>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</si>
  <si>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</si>
  <si>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</si>
  <si>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</si>
  <si>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</si>
  <si>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</si>
  <si>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</si>
  <si>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</si>
  <si>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</si>
  <si>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</si>
  <si>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</si>
  <si>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</si>
  <si>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</si>
  <si>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</si>
  <si>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</si>
  <si>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</si>
  <si>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</si>
  <si>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</si>
  <si>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</si>
  <si>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</si>
  <si>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</si>
  <si>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</si>
  <si>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</si>
  <si>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</si>
  <si>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</si>
  <si>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</si>
  <si>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</si>
  <si>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</si>
  <si>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</si>
  <si>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</si>
  <si>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</si>
  <si>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</si>
  <si>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</si>
  <si>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</si>
  <si>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</si>
  <si>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</si>
  <si>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</si>
  <si>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</si>
  <si>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</si>
  <si>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</si>
  <si>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</si>
  <si>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</si>
  <si>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</si>
  <si>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</si>
  <si>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</si>
  <si>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</si>
  <si>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</si>
  <si>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</si>
  <si>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</si>
  <si>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</si>
  <si>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</si>
  <si>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</si>
  <si>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</si>
  <si>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</si>
  <si>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</si>
  <si>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</si>
  <si>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</si>
  <si>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</si>
  <si>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</si>
  <si>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</si>
  <si>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</si>
  <si>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</si>
  <si>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</si>
  <si>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</si>
  <si>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</si>
  <si>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</si>
  <si>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</si>
  <si>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</si>
  <si>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</si>
  <si>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</si>
  <si>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</si>
  <si>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</si>
  <si>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</si>
  <si>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</si>
  <si>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</si>
  <si>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</si>
  <si>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</si>
  <si>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</si>
  <si>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</si>
  <si>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</si>
  <si>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</si>
  <si>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</si>
  <si>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</si>
  <si>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</si>
  <si>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</si>
  <si>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</si>
  <si>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</si>
  <si>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</si>
  <si>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</si>
  <si>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</si>
  <si>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</si>
  <si>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</si>
  <si>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</si>
  <si>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</si>
  <si>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</si>
  <si>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</si>
  <si>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</si>
  <si>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</si>
  <si>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</si>
  <si>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</si>
  <si>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</si>
  <si>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</si>
  <si>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</si>
  <si>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</si>
  <si>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</si>
  <si>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</si>
  <si>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</si>
  <si>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</si>
  <si>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</si>
  <si>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</si>
  <si>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</si>
  <si>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</si>
  <si>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</si>
  <si>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</si>
  <si>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</si>
  <si>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</si>
  <si>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</si>
  <si>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</si>
  <si>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</si>
  <si>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</si>
  <si>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</si>
  <si>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</si>
  <si>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</si>
  <si>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</si>
  <si>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</si>
  <si>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</si>
  <si>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</si>
  <si>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</si>
  <si>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</si>
  <si>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</si>
  <si>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</si>
  <si>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</si>
  <si>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</si>
  <si>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</si>
  <si>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</si>
  <si>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</si>
  <si>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</si>
  <si>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</si>
  <si>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</si>
  <si>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</si>
  <si>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</si>
  <si>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</si>
  <si>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</si>
  <si>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</si>
  <si>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</si>
  <si>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</si>
  <si>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</si>
  <si>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</si>
  <si>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</si>
  <si>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</si>
  <si>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</si>
  <si>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</si>
  <si>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</si>
  <si>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</si>
  <si>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</si>
  <si>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</si>
  <si>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</si>
  <si>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</si>
  <si>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</si>
  <si>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</si>
  <si>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</si>
  <si>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</si>
  <si>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</si>
  <si>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</si>
  <si>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</si>
  <si>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</si>
  <si>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</si>
  <si>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</si>
  <si>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</si>
  <si>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</si>
  <si>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</si>
  <si>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</si>
  <si>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</si>
  <si>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</si>
  <si>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</si>
  <si>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</si>
  <si>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</si>
  <si>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</si>
  <si>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</si>
  <si>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</si>
  <si>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</si>
  <si>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</si>
  <si>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</si>
  <si>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</si>
  <si>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</si>
  <si>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</si>
  <si>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</si>
  <si>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</si>
  <si>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</si>
  <si>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</si>
  <si>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</si>
  <si>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</si>
  <si>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</si>
  <si>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</si>
  <si>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</si>
  <si>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</si>
  <si>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</si>
  <si>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</si>
  <si>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</si>
  <si>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</si>
  <si>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</si>
  <si>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</si>
  <si>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</si>
  <si>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</si>
  <si>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</si>
  <si>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</si>
  <si>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</si>
  <si>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</si>
  <si>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</si>
  <si>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</si>
  <si>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</si>
  <si>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</si>
  <si>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</si>
  <si>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</si>
  <si>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</si>
  <si>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</si>
  <si>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</si>
  <si>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</si>
  <si>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</si>
  <si>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</si>
  <si>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</si>
  <si>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</si>
  <si>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</si>
  <si>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</si>
  <si>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</si>
  <si>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</si>
  <si>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</si>
  <si>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</si>
  <si>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</si>
  <si>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</si>
  <si>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</si>
  <si>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</si>
  <si>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</si>
  <si>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</si>
  <si>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</si>
  <si>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</si>
  <si>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</si>
  <si>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</si>
  <si>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</si>
  <si>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</si>
  <si>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</si>
  <si>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</si>
  <si>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</si>
  <si>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</si>
  <si>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</si>
  <si>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</si>
  <si>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</si>
  <si>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</si>
  <si>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</si>
  <si>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</si>
  <si>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</si>
  <si>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</si>
  <si>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</si>
  <si>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</si>
  <si>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</si>
  <si>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</si>
  <si>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</si>
  <si>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</si>
  <si>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</si>
  <si>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</si>
  <si>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</si>
  <si>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</si>
  <si>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</si>
  <si>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</si>
  <si>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</si>
  <si>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</si>
  <si>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</si>
  <si>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</si>
  <si>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</si>
  <si>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</si>
  <si>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</si>
  <si>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</si>
  <si>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</si>
  <si>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</si>
  <si>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</si>
  <si>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</si>
  <si>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</si>
  <si>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</si>
  <si>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</si>
  <si>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</si>
  <si>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</si>
  <si>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</si>
  <si>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</si>
  <si>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</si>
  <si>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</si>
  <si>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</si>
  <si>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</si>
  <si>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</si>
  <si>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</si>
  <si>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</si>
  <si>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</si>
  <si>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</si>
  <si>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</si>
  <si>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</si>
  <si>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</si>
  <si>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</si>
  <si>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</si>
  <si>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</si>
  <si>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</si>
  <si>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</si>
  <si>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</si>
  <si>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</si>
  <si>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</si>
  <si>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</si>
  <si>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</si>
  <si>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</si>
  <si>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</si>
  <si>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</si>
  <si>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</si>
  <si>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</si>
  <si>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</si>
  <si>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</si>
  <si>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</si>
  <si>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</si>
  <si>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</si>
  <si>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</si>
  <si>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</si>
  <si>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</si>
  <si>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</si>
  <si>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</si>
  <si>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</si>
  <si>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</si>
  <si>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</si>
  <si>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</si>
  <si>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</si>
  <si>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</si>
  <si>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</si>
  <si>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</si>
  <si>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</si>
  <si>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</si>
  <si>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</si>
  <si>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</si>
  <si>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</si>
  <si>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</si>
  <si>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</si>
  <si>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</si>
  <si>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</si>
  <si>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</si>
  <si>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</si>
  <si>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</si>
  <si>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</si>
  <si>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</si>
  <si>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</si>
  <si>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</si>
  <si>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</si>
  <si>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</si>
  <si>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</si>
  <si>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</si>
  <si>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</si>
  <si>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</si>
  <si>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</si>
  <si>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</si>
  <si>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</si>
  <si>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</si>
  <si>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</si>
  <si>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</si>
  <si>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</si>
  <si>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</si>
  <si>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</si>
  <si>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</si>
  <si>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</si>
  <si>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</si>
  <si>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</si>
  <si>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</si>
  <si>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</si>
  <si>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</si>
  <si>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</si>
  <si>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</si>
  <si>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</si>
  <si>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</si>
  <si>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</si>
  <si>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</si>
  <si>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</si>
  <si>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</si>
  <si>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</si>
  <si>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</si>
  <si>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</si>
  <si>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</si>
  <si>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</si>
  <si>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</si>
  <si>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</si>
  <si>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</si>
  <si>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</si>
  <si>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</si>
  <si>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</si>
  <si>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</si>
  <si>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</si>
  <si>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</si>
  <si>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</si>
  <si>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</si>
  <si>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</si>
  <si>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</si>
  <si>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</si>
  <si>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</si>
  <si>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</si>
  <si>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</si>
  <si>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</si>
  <si>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</si>
  <si>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</si>
  <si>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</si>
  <si>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</si>
  <si>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</si>
  <si>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</si>
  <si>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</si>
  <si>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</si>
  <si>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</si>
  <si>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</si>
  <si>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</si>
  <si>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</si>
  <si>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</si>
  <si>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</si>
  <si>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</si>
  <si>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</si>
  <si>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</si>
  <si>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</si>
  <si>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</si>
  <si>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</si>
  <si>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</si>
  <si>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</si>
  <si>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</si>
  <si>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</si>
  <si>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</si>
  <si>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</si>
  <si>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</si>
  <si>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</si>
  <si>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</si>
  <si>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</si>
  <si>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</si>
  <si>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</si>
  <si>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</si>
  <si>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</si>
  <si>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</si>
  <si>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</si>
  <si>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</si>
  <si>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</si>
  <si>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</si>
  <si>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</si>
  <si>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</si>
  <si>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</si>
  <si>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</si>
  <si>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</si>
  <si>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</si>
  <si>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</si>
  <si>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</si>
  <si>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</si>
  <si>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</si>
  <si>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</si>
  <si>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</si>
  <si>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</si>
  <si>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</si>
  <si>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</si>
  <si>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</si>
  <si>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</si>
  <si>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</si>
  <si>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</si>
  <si>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</si>
  <si>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</si>
  <si>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</si>
  <si>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</si>
  <si>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</si>
  <si>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</si>
  <si>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</si>
  <si>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</si>
  <si>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</si>
  <si>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</si>
  <si>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</si>
  <si>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</si>
  <si>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</si>
  <si>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</si>
  <si>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</si>
  <si>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</si>
  <si>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</si>
  <si>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</si>
  <si>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</si>
  <si>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</si>
  <si>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</si>
  <si>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</si>
  <si>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</si>
  <si>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</si>
  <si>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</si>
  <si>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</si>
  <si>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</si>
  <si>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</si>
  <si>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</si>
  <si>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</si>
  <si>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</si>
  <si>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</si>
  <si>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</si>
  <si>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</si>
  <si>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</si>
  <si>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</si>
  <si>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</si>
  <si>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</si>
  <si>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</si>
  <si>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</si>
  <si>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</si>
  <si>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</si>
  <si>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</si>
  <si>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</si>
  <si>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</si>
  <si>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</si>
  <si>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</si>
  <si>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</si>
  <si>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</si>
  <si>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</si>
  <si>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</si>
  <si>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</si>
  <si>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</si>
  <si>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</si>
  <si>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</si>
  <si>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</si>
  <si>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</si>
  <si>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</si>
  <si>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</si>
  <si>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</si>
  <si>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</si>
  <si>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</si>
  <si>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</si>
  <si>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</si>
  <si>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</si>
  <si>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</si>
  <si>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</si>
  <si>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</si>
  <si>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</si>
  <si>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</si>
  <si>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</si>
  <si>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</si>
  <si>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</si>
  <si>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</si>
  <si>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</si>
  <si>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</si>
  <si>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</si>
  <si>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</si>
  <si>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</si>
  <si>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</si>
  <si>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</si>
  <si>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</si>
  <si>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</si>
  <si>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</si>
  <si>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</si>
  <si>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</si>
  <si>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</si>
  <si>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</si>
  <si>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</si>
  <si>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</si>
  <si>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</si>
  <si>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</si>
  <si>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</si>
  <si>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</si>
  <si>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</si>
  <si>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</si>
  <si>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</si>
  <si>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</si>
  <si>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</si>
  <si>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</si>
  <si>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</si>
  <si>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</si>
  <si>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</si>
  <si>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</si>
  <si>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</si>
  <si>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</si>
  <si>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</si>
  <si>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</si>
  <si>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</si>
  <si>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</si>
  <si>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</si>
  <si>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</si>
  <si>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</si>
  <si>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</si>
  <si>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</si>
  <si>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</si>
  <si>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</si>
  <si>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</si>
  <si>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</si>
  <si>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</si>
  <si>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</si>
  <si>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</si>
  <si>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</si>
  <si>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</si>
  <si>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</si>
  <si>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</si>
  <si>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</si>
  <si>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</si>
  <si>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</si>
  <si>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</si>
  <si>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</si>
  <si>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</si>
  <si>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</si>
  <si>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</si>
  <si>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</si>
  <si>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</si>
  <si>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</si>
  <si>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</si>
  <si>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</si>
  <si>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</si>
  <si>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</si>
  <si>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</si>
  <si>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</si>
  <si>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</si>
  <si>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</si>
  <si>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</si>
  <si>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</si>
  <si>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</si>
  <si>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</si>
  <si>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</si>
  <si>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</si>
  <si>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</si>
  <si>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</si>
  <si>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</si>
  <si>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</si>
  <si>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</si>
  <si>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</si>
  <si>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</si>
  <si>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</si>
  <si>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</si>
  <si>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</si>
  <si>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</si>
  <si>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</si>
  <si>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</si>
  <si>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</si>
  <si>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</si>
  <si>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</si>
  <si>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</si>
  <si>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</si>
  <si>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</si>
  <si>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</si>
  <si>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</si>
  <si>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</si>
  <si>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</si>
  <si>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</si>
  <si>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</si>
  <si>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</si>
  <si>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</si>
  <si>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</si>
  <si>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</si>
  <si>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</si>
  <si>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</si>
  <si>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</si>
  <si>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</si>
  <si>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</si>
  <si>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</si>
  <si>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</si>
  <si>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</si>
  <si>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</si>
  <si>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</si>
  <si>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</si>
  <si>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</si>
  <si>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</si>
  <si>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</si>
  <si>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</si>
  <si>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</si>
  <si>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</si>
  <si>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</si>
  <si>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</si>
  <si>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</si>
  <si>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</si>
  <si>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</si>
  <si>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</si>
  <si>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</si>
  <si>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</si>
  <si>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</si>
  <si>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</si>
  <si>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</si>
  <si>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</si>
  <si>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</si>
  <si>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</si>
  <si>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</si>
  <si>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</si>
  <si>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</si>
  <si>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</si>
  <si>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</si>
  <si>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</si>
  <si>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</si>
  <si>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</si>
  <si>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</si>
  <si>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</si>
  <si>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</si>
  <si>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</si>
  <si>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</si>
  <si>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</si>
  <si>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</si>
  <si>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</si>
  <si>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</si>
  <si>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</si>
  <si>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</si>
  <si>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</si>
  <si>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</si>
  <si>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</si>
  <si>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</si>
  <si>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</si>
  <si>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</si>
  <si>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</si>
  <si>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</si>
  <si>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</si>
  <si>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</si>
  <si>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</si>
  <si>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</si>
  <si>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</si>
  <si>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</si>
  <si>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</si>
  <si>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</si>
  <si>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</si>
  <si>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</si>
  <si>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</si>
  <si>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</si>
  <si>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</si>
  <si>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</si>
  <si>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</si>
  <si>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</si>
  <si>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</si>
  <si>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</si>
  <si>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</si>
  <si>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</si>
  <si>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</si>
  <si>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</si>
  <si>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</si>
  <si>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</si>
  <si>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</si>
  <si>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</si>
  <si>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</si>
  <si>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</si>
  <si>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</si>
  <si>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</si>
  <si>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</si>
  <si>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</si>
  <si>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</si>
  <si>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</si>
  <si>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</si>
  <si>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</si>
  <si>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</si>
  <si>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</si>
  <si>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</si>
  <si>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</si>
  <si>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</si>
  <si>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</si>
  <si>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</si>
  <si>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</si>
  <si>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</si>
  <si>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</si>
  <si>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</si>
  <si>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</si>
  <si>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</si>
  <si>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</si>
  <si>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</si>
  <si>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</si>
  <si>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</si>
  <si>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</si>
  <si>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</si>
  <si>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</si>
  <si>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</si>
  <si>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</si>
  <si>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</si>
  <si>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</si>
  <si>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</si>
  <si>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</si>
  <si>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</si>
  <si>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</si>
  <si>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</si>
  <si>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</si>
  <si>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</si>
  <si>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</si>
  <si>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</si>
  <si>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</si>
  <si>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</si>
  <si>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</si>
  <si>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</si>
  <si>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</si>
  <si>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</si>
  <si>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</si>
  <si>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</si>
  <si>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</si>
  <si>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</si>
  <si>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</si>
  <si>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</si>
  <si>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</si>
  <si>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</si>
  <si>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</si>
  <si>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</si>
  <si>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</si>
  <si>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</si>
  <si>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</si>
  <si>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</si>
  <si>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</si>
  <si>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</si>
  <si>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</si>
  <si>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</si>
  <si>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</si>
  <si>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</si>
  <si>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</si>
  <si>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</si>
  <si>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</si>
  <si>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</si>
  <si>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</si>
  <si>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</si>
  <si>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</si>
  <si>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</si>
  <si>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</si>
  <si>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</si>
  <si>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</si>
  <si>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</si>
  <si>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</si>
  <si>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</si>
  <si>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</si>
  <si>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</si>
  <si>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</si>
  <si>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</si>
  <si>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</si>
  <si>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</si>
  <si>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</si>
  <si>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</si>
  <si>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</si>
  <si>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</si>
  <si>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</si>
  <si>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</si>
  <si>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</si>
  <si>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</si>
  <si>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</si>
  <si>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</si>
  <si>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</si>
  <si>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</si>
  <si>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</si>
  <si>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</si>
  <si>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</si>
  <si>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</si>
  <si>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</si>
  <si>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</si>
  <si>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</si>
  <si>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</si>
  <si>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</si>
  <si>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</si>
  <si>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</si>
  <si>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</si>
  <si>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</si>
  <si>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</si>
  <si>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</si>
  <si>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</si>
  <si>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</si>
  <si>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</si>
  <si>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</si>
  <si>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</si>
  <si>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</si>
  <si>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</si>
  <si>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</si>
  <si>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</si>
  <si>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</si>
  <si>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</si>
  <si>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</si>
  <si>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</si>
  <si>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</si>
  <si>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</si>
  <si>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</si>
  <si>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</si>
  <si>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</si>
  <si>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</si>
  <si>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</si>
  <si>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</si>
  <si>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</si>
  <si>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</si>
  <si>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</si>
  <si>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</si>
  <si>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</si>
  <si>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</si>
  <si>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</si>
  <si>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</si>
  <si>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</si>
  <si>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</si>
  <si>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</si>
  <si>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</si>
  <si>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</si>
  <si>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</si>
  <si>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</si>
  <si>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</si>
  <si>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</si>
  <si>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</si>
  <si>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</si>
  <si>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</si>
  <si>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</si>
  <si>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</si>
  <si>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</si>
  <si>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</si>
  <si>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</si>
  <si>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</si>
  <si>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</si>
  <si>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</si>
  <si>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</si>
  <si>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</si>
  <si>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</si>
  <si>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</si>
  <si>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</si>
  <si>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</si>
  <si>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</si>
  <si>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</si>
  <si>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</si>
  <si>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</si>
  <si>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</si>
  <si>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</si>
  <si>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</si>
  <si>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</si>
  <si>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</si>
  <si>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</si>
  <si>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</si>
  <si>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</si>
  <si>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</si>
  <si>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</si>
  <si>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</si>
  <si>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</si>
  <si>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</si>
  <si>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</si>
  <si>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</si>
  <si>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</si>
  <si>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</si>
  <si>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</si>
  <si>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</si>
  <si>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</si>
  <si>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</si>
  <si>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</si>
  <si>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</si>
  <si>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</si>
  <si>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</si>
  <si>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</si>
  <si>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</si>
  <si>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</si>
  <si>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</si>
  <si>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</si>
  <si>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</si>
  <si>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</si>
  <si>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</si>
  <si>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</si>
  <si>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</si>
  <si>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</si>
  <si>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</si>
  <si>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</si>
  <si>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</si>
  <si>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</si>
  <si>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</si>
  <si>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</si>
  <si>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</si>
  <si>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</si>
  <si>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</si>
  <si>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</si>
  <si>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</si>
  <si>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</si>
  <si>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</si>
  <si>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</si>
  <si>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</si>
  <si>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</si>
  <si>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</si>
  <si>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</si>
  <si>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</si>
  <si>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</si>
  <si>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</si>
  <si>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</si>
  <si>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</si>
  <si>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</si>
  <si>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</si>
  <si>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</si>
  <si>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</si>
  <si>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</si>
  <si>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</si>
  <si>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</si>
  <si>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</si>
  <si>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</si>
  <si>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</si>
  <si>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</si>
  <si>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</si>
  <si>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</si>
  <si>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</si>
  <si>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</si>
  <si>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</si>
  <si>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</si>
  <si>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</si>
  <si>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</si>
  <si>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</si>
  <si>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</si>
  <si>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</si>
  <si>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</si>
  <si>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</si>
  <si>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</si>
  <si>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</si>
  <si>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</si>
  <si>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</si>
  <si>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</si>
  <si>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</si>
  <si>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</si>
  <si>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</si>
  <si>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</si>
  <si>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</si>
  <si>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</si>
  <si>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</si>
  <si>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</si>
  <si>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</si>
  <si>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</si>
  <si>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</si>
  <si>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</si>
  <si>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</si>
  <si>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</si>
  <si>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</si>
  <si>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</si>
  <si>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</si>
  <si>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</si>
  <si>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</si>
  <si>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</si>
  <si>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</si>
  <si>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</si>
  <si>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</si>
  <si>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</si>
  <si>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</si>
  <si>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</si>
  <si>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</si>
  <si>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</si>
  <si>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</si>
  <si>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</si>
  <si>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</si>
  <si>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</si>
  <si>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</si>
  <si>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</si>
  <si>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</si>
  <si>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</si>
  <si>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</si>
  <si>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</si>
  <si>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</si>
  <si>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</si>
  <si>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</si>
  <si>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</si>
  <si>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</si>
  <si>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</si>
  <si>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</si>
  <si>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</si>
  <si>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</si>
  <si>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</si>
  <si>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</si>
  <si>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</si>
  <si>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</si>
  <si>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</si>
  <si>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</si>
  <si>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</si>
  <si>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</si>
  <si>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</si>
  <si>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</si>
  <si>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</si>
  <si>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</si>
  <si>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</si>
  <si>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</si>
  <si>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</si>
  <si>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</si>
  <si>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</si>
  <si>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</si>
  <si>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</si>
  <si>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</si>
  <si>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</si>
  <si>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</si>
  <si>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</si>
  <si>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</si>
  <si>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</si>
  <si>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</si>
  <si>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</si>
  <si>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</si>
  <si>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</si>
  <si>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</si>
  <si>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</si>
  <si>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</si>
  <si>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</si>
  <si>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</si>
  <si>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</si>
  <si>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</si>
  <si>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</si>
  <si>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</si>
  <si>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</si>
  <si>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</si>
  <si>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</si>
  <si>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</si>
  <si>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</si>
  <si>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</si>
  <si>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</si>
  <si>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</si>
  <si>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</si>
  <si>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</si>
  <si>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</si>
  <si>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</si>
  <si>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</si>
  <si>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</si>
  <si>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</si>
  <si>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</si>
  <si>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</si>
  <si>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</si>
  <si>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</si>
  <si>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</si>
  <si>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</si>
  <si>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</si>
  <si>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</si>
  <si>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</si>
  <si>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</si>
  <si>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</si>
  <si>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</si>
  <si>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</si>
  <si>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</si>
  <si>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</si>
  <si>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</si>
  <si>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</si>
  <si>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</si>
  <si>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</si>
  <si>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</si>
  <si>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</si>
  <si>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</si>
  <si>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</si>
  <si>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</si>
  <si>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</si>
  <si>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</si>
  <si>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</si>
  <si>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</si>
  <si>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</si>
  <si>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</si>
  <si>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</si>
  <si>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</si>
  <si>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</si>
  <si>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</si>
  <si>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</si>
  <si>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</si>
  <si>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</si>
  <si>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</si>
  <si>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</si>
  <si>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</si>
  <si>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</si>
  <si>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</si>
  <si>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</si>
  <si>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</si>
  <si>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</si>
  <si>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</si>
  <si>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</si>
  <si>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</si>
  <si>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</si>
  <si>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</si>
  <si>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</si>
  <si>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</si>
  <si>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</si>
  <si>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</si>
  <si>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</si>
  <si>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</si>
  <si>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</si>
  <si>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</si>
  <si>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</si>
  <si>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</si>
  <si>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</si>
  <si>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</si>
  <si>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</si>
  <si>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</si>
  <si>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</si>
  <si>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</si>
  <si>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</si>
  <si>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</si>
  <si>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</si>
  <si>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</si>
  <si>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</si>
  <si>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</si>
  <si>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</si>
  <si>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</si>
  <si>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</si>
  <si>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</si>
  <si>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</si>
  <si>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</si>
  <si>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</si>
  <si>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</si>
  <si>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</si>
  <si>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</si>
  <si>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</si>
  <si>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</si>
  <si>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</si>
  <si>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</si>
  <si>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</si>
  <si>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</si>
  <si>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</si>
  <si>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</si>
  <si>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</si>
  <si>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</si>
  <si>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</si>
  <si>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</si>
  <si>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</si>
  <si>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</si>
  <si>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</si>
  <si>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</si>
  <si>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</si>
  <si>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</si>
  <si>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</si>
  <si>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</si>
  <si>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</si>
  <si>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</si>
  <si>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</si>
  <si>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</si>
  <si>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</si>
  <si>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</si>
  <si>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</si>
  <si>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</si>
  <si>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</si>
  <si>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</si>
  <si>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</si>
  <si>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</si>
  <si>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</si>
  <si>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</si>
  <si>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</si>
  <si>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</si>
  <si>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</si>
  <si>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</si>
  <si>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</si>
  <si>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</si>
  <si>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</si>
  <si>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</si>
  <si>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</si>
  <si>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</si>
  <si>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</si>
  <si>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</si>
  <si>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</si>
  <si>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</si>
  <si>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</si>
  <si>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</si>
  <si>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</si>
  <si>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</si>
  <si>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</si>
  <si>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</si>
  <si>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</si>
  <si>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</si>
  <si>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</si>
  <si>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</si>
  <si>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</si>
  <si>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</si>
  <si>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</si>
  <si>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</si>
  <si>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</si>
  <si>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</si>
  <si>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</si>
  <si>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</si>
  <si>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</si>
  <si>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</si>
  <si>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</si>
  <si>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</si>
  <si>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</si>
  <si>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</si>
  <si>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</si>
  <si>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</si>
  <si>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</si>
  <si>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</si>
  <si>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</si>
  <si>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</si>
  <si>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</si>
  <si>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</si>
  <si>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</si>
  <si>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</si>
  <si>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</si>
  <si>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</si>
  <si>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</si>
  <si>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</si>
  <si>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</si>
  <si>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</si>
  <si>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</si>
  <si>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</si>
  <si>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</si>
  <si>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</si>
  <si>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</si>
  <si>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</si>
  <si>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</si>
  <si>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</si>
  <si>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</si>
  <si>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</si>
  <si>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</si>
  <si>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</si>
  <si>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</si>
  <si>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</si>
  <si>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</si>
  <si>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</si>
  <si>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</si>
  <si>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</si>
  <si>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</si>
  <si>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</si>
  <si>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</si>
  <si>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</si>
  <si>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</si>
  <si>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</si>
  <si>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</si>
  <si>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</si>
  <si>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</si>
  <si>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</si>
  <si>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</si>
  <si>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</si>
  <si>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</si>
  <si>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</si>
  <si>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</si>
  <si>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</si>
  <si>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</si>
  <si>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</si>
  <si>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</si>
  <si>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</si>
  <si>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</si>
  <si>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</si>
  <si>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</si>
  <si>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</si>
  <si>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</si>
  <si>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</si>
  <si>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</si>
  <si>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</si>
  <si>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</si>
  <si>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</si>
  <si>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</si>
  <si>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</si>
  <si>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</si>
  <si>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</si>
  <si>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</si>
  <si>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</si>
  <si>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</si>
  <si>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</si>
  <si>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</si>
  <si>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</si>
  <si>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</si>
  <si>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</si>
  <si>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</si>
  <si>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</si>
  <si>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</si>
  <si>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</si>
  <si>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</si>
  <si>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</si>
  <si>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</si>
  <si>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</si>
  <si>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</si>
  <si>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</si>
  <si>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</si>
  <si>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</si>
  <si>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</si>
  <si>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</si>
  <si>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</si>
  <si>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</si>
  <si>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</si>
  <si>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</si>
  <si>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</si>
  <si>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</si>
  <si>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</si>
  <si>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</si>
  <si>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</si>
  <si>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</si>
  <si>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</si>
  <si>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</si>
  <si>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</si>
  <si>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</si>
  <si>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</si>
  <si>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</si>
  <si>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</si>
  <si>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</si>
  <si>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</si>
  <si>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</si>
  <si>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</si>
  <si>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</si>
  <si>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</si>
  <si>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</si>
  <si>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</si>
  <si>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</si>
  <si>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</si>
  <si>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</si>
  <si>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</si>
  <si>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</si>
  <si>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</si>
  <si>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</si>
  <si>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</si>
  <si>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</si>
  <si>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</si>
  <si>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</si>
  <si>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</si>
  <si>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</si>
  <si>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</si>
  <si>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</si>
  <si>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</si>
  <si>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</si>
  <si>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</si>
  <si>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</si>
  <si>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</si>
  <si>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</si>
  <si>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</si>
  <si>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</si>
  <si>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</si>
  <si>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</si>
  <si>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</si>
  <si>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</si>
  <si>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</si>
  <si>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</si>
  <si>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</si>
  <si>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</si>
  <si>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</si>
  <si>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</si>
  <si>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</si>
  <si>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</si>
  <si>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</si>
  <si>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</si>
  <si>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</si>
  <si>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</si>
  <si>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</si>
  <si>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</si>
  <si>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</si>
  <si>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</si>
  <si>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</si>
  <si>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</si>
  <si>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</si>
  <si>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</si>
  <si>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</si>
  <si>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</si>
  <si>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</si>
  <si>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</si>
  <si>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</si>
  <si>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</si>
  <si>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</si>
  <si>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</si>
  <si>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</si>
  <si>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</si>
  <si>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</si>
  <si>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</si>
  <si>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</si>
  <si>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</si>
  <si>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</si>
  <si>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</si>
  <si>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</si>
  <si>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</si>
  <si>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</si>
  <si>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</si>
  <si>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</si>
  <si>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</si>
  <si>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</si>
  <si>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</si>
  <si>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</si>
  <si>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</si>
  <si>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</si>
  <si>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</si>
  <si>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</si>
  <si>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</si>
  <si>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</si>
  <si>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</si>
  <si>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</si>
  <si>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</si>
  <si>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</si>
  <si>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</si>
  <si>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</si>
  <si>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</si>
  <si>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</si>
  <si>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</si>
  <si>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</si>
  <si>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</si>
  <si>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</si>
  <si>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</si>
  <si>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</si>
  <si>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</si>
  <si>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</si>
  <si>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</si>
  <si>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</si>
  <si>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</si>
  <si>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</si>
  <si>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</si>
  <si>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</si>
  <si>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</si>
  <si>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</si>
  <si>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</si>
  <si>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</si>
  <si>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</si>
  <si>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</si>
  <si>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</si>
  <si>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</si>
  <si>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</si>
  <si>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</si>
  <si>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</si>
  <si>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</si>
  <si>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</si>
  <si>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</si>
  <si>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</si>
  <si>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</si>
  <si>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</si>
  <si>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</si>
  <si>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</si>
  <si>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</si>
  <si>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</si>
  <si>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</si>
  <si>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</si>
  <si>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</si>
  <si>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</si>
  <si>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</si>
  <si>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</si>
  <si>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</si>
  <si>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</si>
  <si>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</si>
  <si>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</si>
  <si>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</si>
  <si>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</si>
  <si>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</si>
  <si>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</si>
  <si>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</si>
  <si>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</si>
  <si>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</si>
  <si>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</si>
  <si>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</si>
  <si>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</si>
  <si>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</si>
  <si>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</si>
  <si>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</si>
  <si>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</si>
  <si>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</si>
  <si>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</si>
  <si>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</si>
  <si>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</si>
  <si>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</si>
  <si>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</si>
  <si>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</si>
  <si>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</si>
  <si>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</si>
  <si>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</si>
  <si>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</si>
  <si>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</si>
  <si>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</si>
  <si>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</si>
  <si>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</si>
  <si>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</si>
  <si>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</si>
  <si>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</si>
  <si>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</si>
  <si>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</si>
  <si>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</si>
  <si>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</si>
  <si>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</si>
  <si>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</si>
  <si>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</si>
  <si>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</si>
  <si>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</si>
  <si>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</si>
  <si>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</si>
  <si>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</si>
  <si>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</si>
  <si>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</si>
  <si>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</si>
  <si>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</si>
  <si>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</si>
  <si>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</si>
  <si>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</si>
  <si>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</si>
  <si>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</si>
  <si>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</si>
  <si>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</si>
  <si>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</si>
  <si>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</si>
  <si>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</si>
  <si>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</si>
  <si>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</si>
  <si>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</si>
  <si>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</si>
  <si>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</si>
  <si>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</si>
  <si>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</si>
  <si>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</si>
  <si>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</si>
  <si>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</si>
  <si>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</si>
  <si>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</si>
  <si>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</si>
  <si>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</si>
  <si>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</si>
  <si>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</si>
  <si>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</si>
  <si>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</si>
  <si>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</si>
  <si>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</si>
  <si>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</si>
  <si>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</si>
  <si>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</si>
  <si>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</si>
  <si>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</si>
  <si>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</si>
  <si>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</si>
  <si>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</si>
  <si>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</si>
  <si>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</si>
  <si>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</si>
  <si>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</si>
  <si>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</si>
  <si>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</si>
  <si>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</si>
  <si>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</si>
  <si>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</si>
  <si>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</si>
  <si>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</si>
  <si>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</si>
  <si>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</si>
  <si>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</si>
  <si>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</si>
  <si>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</si>
  <si>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</si>
  <si>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</si>
  <si>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</si>
  <si>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</si>
  <si>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</si>
  <si>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</si>
  <si>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</si>
  <si>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</si>
  <si>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</si>
  <si>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</si>
  <si>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</si>
  <si>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</si>
  <si>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</si>
  <si>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</si>
  <si>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</si>
  <si>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</si>
  <si>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</si>
  <si>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</si>
  <si>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</si>
  <si>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</si>
  <si>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</si>
  <si>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</si>
  <si>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</si>
  <si>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</si>
  <si>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</si>
  <si>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</si>
  <si>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</si>
  <si>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</si>
  <si>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</si>
  <si>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</si>
  <si>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</si>
  <si>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</si>
  <si>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</si>
  <si>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</si>
  <si>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</si>
  <si>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</si>
  <si>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</si>
  <si>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</si>
  <si>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</si>
  <si>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</si>
  <si>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</si>
  <si>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</si>
  <si>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</si>
  <si>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</si>
  <si>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</si>
  <si>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</si>
  <si>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</si>
  <si>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</si>
  <si>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</si>
  <si>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</si>
  <si>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</si>
  <si>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</si>
  <si>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</si>
  <si>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</si>
  <si>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</si>
  <si>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</si>
  <si>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</si>
  <si>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</si>
  <si>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</si>
  <si>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</si>
  <si>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</si>
  <si>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</si>
  <si>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</si>
  <si>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</si>
  <si>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</si>
  <si>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</si>
  <si>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</si>
  <si>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</si>
  <si>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</si>
  <si>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</si>
  <si>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</si>
  <si>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</si>
  <si>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</si>
  <si>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</si>
  <si>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</si>
  <si>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</si>
  <si>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</si>
  <si>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</si>
  <si>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</si>
  <si>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</si>
  <si>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</si>
  <si>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</si>
  <si>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</si>
  <si>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</si>
  <si>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</si>
  <si>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</si>
  <si>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</si>
  <si>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</si>
  <si>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</si>
  <si>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</si>
  <si>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</si>
  <si>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</si>
  <si>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</si>
  <si>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</si>
  <si>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</si>
  <si>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</si>
  <si>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</si>
  <si>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</si>
  <si>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</si>
  <si>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</si>
  <si>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</si>
  <si>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</si>
  <si>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</si>
  <si>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</si>
  <si>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</si>
  <si>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</si>
  <si>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</si>
  <si>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</si>
  <si>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</si>
  <si>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</si>
  <si>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</si>
  <si>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</si>
  <si>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</si>
  <si>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</si>
  <si>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</si>
  <si>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</si>
  <si>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</si>
  <si>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</si>
  <si>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</si>
  <si>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</si>
  <si>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</si>
  <si>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</si>
  <si>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</si>
  <si>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</si>
  <si>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</si>
  <si>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</si>
  <si>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</si>
  <si>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</si>
  <si>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</si>
  <si>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</si>
  <si>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</si>
  <si>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</si>
  <si>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</si>
  <si>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</si>
  <si>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</si>
  <si>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</si>
  <si>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</si>
  <si>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</si>
  <si>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</si>
  <si>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</si>
  <si>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</si>
  <si>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</si>
  <si>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</si>
  <si>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</si>
  <si>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</si>
  <si>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</si>
  <si>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</si>
  <si>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</si>
  <si>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</si>
  <si>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</si>
  <si>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</si>
  <si>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</si>
  <si>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</si>
  <si>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</si>
  <si>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</si>
  <si>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</si>
  <si>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</si>
  <si>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</si>
  <si>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</si>
  <si>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</si>
  <si>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</si>
  <si>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</si>
  <si>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</si>
  <si>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</si>
  <si>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</si>
  <si>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</si>
  <si>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</si>
  <si>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</si>
  <si>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</si>
  <si>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</si>
  <si>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</si>
  <si>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</si>
  <si>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</si>
  <si>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</si>
  <si>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</si>
  <si>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</si>
  <si>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</si>
  <si>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</si>
  <si>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</si>
  <si>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</si>
  <si>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</si>
  <si>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</si>
  <si>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</si>
  <si>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</si>
  <si>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</si>
  <si>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</si>
  <si>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</si>
  <si>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</si>
  <si>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</si>
  <si>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</si>
  <si>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</si>
  <si>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</si>
  <si>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</si>
  <si>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</si>
  <si>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</si>
  <si>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</si>
  <si>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</si>
  <si>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</si>
  <si>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</si>
  <si>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</si>
  <si>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</si>
  <si>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</si>
  <si>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</si>
  <si>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</si>
  <si>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</si>
  <si>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</si>
  <si>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</si>
  <si>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</si>
  <si>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</si>
  <si>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</si>
  <si>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</si>
  <si>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</si>
  <si>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</si>
  <si>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</si>
  <si>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</si>
  <si>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</si>
  <si>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</si>
  <si>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</si>
  <si>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</si>
  <si>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</si>
  <si>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</si>
  <si>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</si>
  <si>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</si>
  <si>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</si>
  <si>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</si>
  <si>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</si>
  <si>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</si>
  <si>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</si>
  <si>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</si>
  <si>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</si>
  <si>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</si>
  <si>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</si>
  <si>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</si>
  <si>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</si>
  <si>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</si>
  <si>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</si>
  <si>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</si>
  <si>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</si>
  <si>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</si>
  <si>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</si>
  <si>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</si>
  <si>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</si>
  <si>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</si>
  <si>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</si>
  <si>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</si>
  <si>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</si>
  <si>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</si>
  <si>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</si>
  <si>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</si>
  <si>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</si>
  <si>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</si>
  <si>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</si>
  <si>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</si>
  <si>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</si>
  <si>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</si>
  <si>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</si>
  <si>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</si>
  <si>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</si>
  <si>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</si>
  <si>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</si>
  <si>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</si>
  <si>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</si>
  <si>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</si>
  <si>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</si>
  <si>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</si>
  <si>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</si>
  <si>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</si>
  <si>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</si>
  <si>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</si>
  <si>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</si>
  <si>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</si>
  <si>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</si>
  <si>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</si>
  <si>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</si>
  <si>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</si>
  <si>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</si>
  <si>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</si>
  <si>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</si>
  <si>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</si>
  <si>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</si>
  <si>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</si>
  <si>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</si>
  <si>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</si>
  <si>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</si>
  <si>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</si>
  <si>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</si>
  <si>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</si>
  <si>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</si>
  <si>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</si>
  <si>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</si>
  <si>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</si>
  <si>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</si>
  <si>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</si>
  <si>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</si>
  <si>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</si>
  <si>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</si>
  <si>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</si>
  <si>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</si>
  <si>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</si>
  <si>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</si>
  <si>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</si>
  <si>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</si>
  <si>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</si>
  <si>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</si>
  <si>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</si>
  <si>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</si>
  <si>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</si>
  <si>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</si>
  <si>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</si>
  <si>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</si>
  <si>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</si>
  <si>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</si>
  <si>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</si>
  <si>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</si>
  <si>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</si>
  <si>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</si>
  <si>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</si>
  <si>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</si>
  <si>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</si>
  <si>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</si>
  <si>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</si>
  <si>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</si>
  <si>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</si>
  <si>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</si>
  <si>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</si>
  <si>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</si>
  <si>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</si>
  <si>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</si>
  <si>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</si>
  <si>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</si>
  <si>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</si>
  <si>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</si>
  <si>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</si>
  <si>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</si>
  <si>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</si>
  <si>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</si>
  <si>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</si>
  <si>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</si>
  <si>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</si>
  <si>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</si>
  <si>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</si>
  <si>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</si>
  <si>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</si>
  <si>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</si>
  <si>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</si>
  <si>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</si>
  <si>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</si>
  <si>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</si>
  <si>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</si>
  <si>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</si>
  <si>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</si>
  <si>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</si>
  <si>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</si>
  <si>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</si>
  <si>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</si>
  <si>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</si>
  <si>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</si>
  <si>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</si>
  <si>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</si>
  <si>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</si>
  <si>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</si>
  <si>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</si>
  <si>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</si>
  <si>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</si>
  <si>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</si>
  <si>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</si>
  <si>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</si>
  <si>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</si>
  <si>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</si>
  <si>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</si>
  <si>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</si>
  <si>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</si>
  <si>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</si>
  <si>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</si>
  <si>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</si>
  <si>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</si>
  <si>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</si>
  <si>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</si>
  <si>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</si>
  <si>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</si>
  <si>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</si>
  <si>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</si>
  <si>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</si>
  <si>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</si>
  <si>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</si>
  <si>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</si>
  <si>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</si>
  <si>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</si>
  <si>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</si>
  <si>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</si>
  <si>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</si>
  <si>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</si>
  <si>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</si>
  <si>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</si>
  <si>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</si>
  <si>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</si>
  <si>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</si>
  <si>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</si>
  <si>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</si>
  <si>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</si>
  <si>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</si>
  <si>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</si>
  <si>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</si>
  <si>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</si>
  <si>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</si>
  <si>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</si>
  <si>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</si>
  <si>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</si>
  <si>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</si>
  <si>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</si>
  <si>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</si>
  <si>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</si>
  <si>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</si>
  <si>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</si>
  <si>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</si>
  <si>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</si>
  <si>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</si>
  <si>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</si>
  <si>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</si>
  <si>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</si>
  <si>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</si>
  <si>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</si>
  <si>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</si>
  <si>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</si>
  <si>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</si>
  <si>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</si>
  <si>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</si>
  <si>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</si>
  <si>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</si>
  <si>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</si>
  <si>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</si>
  <si>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</si>
  <si>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</si>
  <si>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</si>
  <si>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</si>
  <si>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</si>
  <si>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</si>
  <si>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</si>
  <si>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</si>
  <si>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</si>
  <si>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</si>
  <si>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</si>
  <si>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</si>
  <si>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</si>
  <si>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</si>
  <si>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</si>
  <si>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</si>
  <si>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</si>
  <si>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</si>
  <si>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</si>
  <si>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</si>
  <si>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</si>
  <si>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</si>
  <si>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</si>
  <si>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</si>
  <si>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</si>
  <si>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</si>
  <si>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</si>
  <si>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</si>
  <si>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</si>
  <si>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</si>
  <si>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</si>
  <si>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</si>
  <si>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</si>
  <si>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</si>
  <si>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</si>
  <si>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</si>
  <si>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</si>
  <si>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</si>
  <si>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</si>
  <si>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</si>
  <si>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</si>
  <si>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</si>
  <si>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</si>
  <si>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</si>
  <si>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</si>
  <si>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</si>
  <si>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</si>
  <si>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</si>
  <si>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</si>
  <si>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</si>
  <si>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</si>
  <si>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</si>
  <si>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</si>
  <si>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</si>
  <si>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</si>
  <si>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</si>
  <si>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</si>
  <si>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</si>
  <si>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</si>
  <si>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</si>
  <si>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</si>
  <si>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</si>
  <si>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</si>
  <si>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</si>
  <si>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</si>
  <si>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</si>
  <si>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</si>
  <si>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</si>
  <si>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</si>
  <si>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</si>
  <si>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</si>
  <si>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</si>
  <si>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</si>
  <si>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</si>
  <si>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</si>
  <si>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</si>
  <si>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</si>
  <si>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</si>
  <si>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</si>
  <si>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</si>
  <si>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</si>
  <si>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</si>
  <si>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</si>
  <si>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</si>
  <si>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</si>
  <si>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</si>
  <si>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</si>
  <si>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</si>
  <si>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</si>
  <si>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</si>
  <si>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</si>
  <si>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</si>
  <si>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</si>
  <si>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</si>
  <si>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</si>
  <si>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</si>
  <si>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</si>
  <si>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</si>
  <si>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</si>
  <si>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</si>
  <si>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</si>
  <si>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</si>
  <si>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</si>
  <si>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</si>
  <si>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</si>
  <si>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</si>
  <si>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</si>
  <si>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</si>
  <si>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</si>
  <si>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</si>
  <si>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</si>
  <si>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</si>
  <si>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</si>
  <si>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</si>
  <si>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</si>
  <si>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</si>
  <si>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</si>
  <si>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</si>
  <si>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</si>
  <si>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</si>
  <si>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</si>
  <si>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</si>
  <si>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</si>
  <si>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Kostromskaya oblast'</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</si>
  <si>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</si>
  <si>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</si>
  <si>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</si>
  <si>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</si>
  <si>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</si>
  <si>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</si>
  <si>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</si>
  <si>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</si>
  <si>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</si>
  <si>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</si>
  <si>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</si>
  <si>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</si>
  <si>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</si>
  <si>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</si>
  <si>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</si>
  <si>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</si>
  <si>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</si>
  <si>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Murmanskaya oblast'</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</si>
  <si>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</si>
  <si>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</si>
  <si>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</si>
  <si>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</si>
  <si>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</si>
  <si>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</si>
  <si>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</si>
  <si>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</si>
  <si>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</si>
  <si>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</si>
  <si>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</si>
  <si>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</si>
  <si>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</si>
  <si>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</si>
  <si>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</si>
  <si>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</si>
  <si>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</si>
  <si>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</si>
  <si>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</si>
  <si>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</si>
  <si>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</si>
  <si>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</si>
  <si>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</si>
  <si>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</si>
  <si>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</si>
  <si>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</si>
  <si>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</si>
  <si>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</si>
  <si>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</si>
  <si>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</si>
  <si>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</si>
  <si>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</si>
  <si>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</si>
  <si>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</si>
  <si>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</si>
  <si>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</si>
  <si>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</si>
  <si>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</si>
  <si>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</si>
  <si>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</si>
  <si>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</si>
  <si>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</si>
  <si>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</si>
  <si>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</si>
  <si>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</si>
  <si>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</si>
  <si>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</si>
  <si>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</si>
  <si>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</si>
  <si>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</si>
  <si>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</si>
  <si>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</si>
  <si>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</si>
  <si>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</si>
  <si>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</si>
  <si>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</si>
  <si>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</si>
  <si>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</si>
  <si>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</si>
  <si>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</si>
  <si>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</si>
  <si>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</si>
  <si>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</si>
  <si>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</si>
  <si>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</si>
  <si>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</si>
  <si>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</si>
  <si>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</si>
  <si>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</si>
  <si>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</si>
  <si>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</si>
  <si>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</si>
  <si>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</si>
  <si>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</si>
  <si>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</si>
  <si>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</si>
  <si>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</si>
  <si>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</si>
  <si>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</si>
  <si>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</si>
  <si>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</si>
  <si>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</si>
  <si>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</si>
  <si>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</si>
  <si>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</si>
  <si>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</si>
  <si>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</si>
  <si>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</si>
  <si>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</si>
  <si>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</si>
  <si>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</si>
  <si>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</si>
  <si>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</si>
  <si>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</si>
  <si>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</si>
  <si>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</si>
  <si>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</si>
  <si>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</si>
  <si>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</si>
  <si>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</si>
  <si>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</si>
  <si>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</si>
  <si>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</si>
  <si>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</si>
  <si>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</si>
  <si>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</si>
  <si>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</si>
  <si>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</si>
  <si>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</si>
  <si>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</si>
  <si>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</si>
  <si>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</si>
  <si>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</si>
  <si>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</si>
  <si>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</si>
  <si>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</si>
  <si>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</si>
  <si>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</si>
  <si>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</si>
  <si>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</si>
  <si>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</si>
  <si>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</si>
  <si>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</si>
  <si>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</si>
  <si>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</si>
  <si>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</si>
  <si>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</si>
  <si>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</si>
  <si>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</si>
  <si>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</si>
  <si>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</si>
  <si>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</si>
  <si>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</si>
  <si>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</si>
  <si>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</si>
  <si>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</si>
  <si>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</si>
  <si>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</si>
  <si>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</si>
  <si>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</si>
  <si>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</si>
  <si>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</si>
  <si>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</si>
  <si>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</si>
  <si>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</si>
  <si>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</si>
  <si>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</si>
  <si>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</si>
  <si>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</si>
  <si>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</si>
  <si>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</si>
  <si>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</si>
  <si>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</si>
  <si>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</si>
  <si>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</si>
  <si>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</si>
  <si>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</si>
  <si>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</si>
  <si>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</si>
  <si>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</si>
  <si>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</si>
  <si>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</si>
  <si>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</si>
  <si>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</si>
  <si>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</si>
  <si>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</si>
  <si>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</si>
  <si>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</si>
  <si>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</si>
  <si>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</si>
  <si>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</si>
  <si>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</si>
  <si>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</si>
  <si>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</si>
  <si>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</si>
  <si>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</si>
  <si>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</si>
  <si>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</si>
  <si>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</si>
  <si>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</si>
  <si>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</si>
  <si>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</si>
  <si>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</si>
  <si>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</si>
  <si>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</si>
  <si>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</si>
  <si>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</si>
  <si>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</si>
  <si>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</si>
  <si>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</si>
  <si>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</si>
  <si>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</si>
  <si>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</si>
  <si>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</si>
  <si>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</si>
  <si>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</si>
  <si>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</si>
  <si>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</si>
  <si>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</si>
  <si>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</si>
  <si>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</si>
  <si>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</si>
  <si>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</si>
  <si>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</si>
  <si>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</si>
  <si>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</si>
  <si>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</si>
  <si>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</si>
  <si>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</si>
  <si>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</si>
  <si>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</si>
  <si>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</si>
  <si>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</si>
  <si>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</si>
  <si>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</si>
  <si>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</si>
  <si>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</si>
  <si>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</si>
  <si>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</si>
  <si>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</si>
  <si>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</si>
  <si>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</si>
  <si>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</si>
  <si>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</si>
  <si>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</si>
  <si>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</si>
  <si>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</si>
  <si>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</si>
  <si>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</si>
  <si>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</si>
  <si>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</si>
  <si>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</si>
  <si>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</si>
  <si>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</si>
  <si>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</si>
  <si>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</si>
  <si>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</si>
  <si>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</si>
  <si>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</si>
  <si>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</si>
  <si>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</si>
  <si>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</si>
  <si>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</si>
  <si>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</si>
  <si>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</si>
  <si>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</si>
  <si>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</si>
  <si>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</si>
  <si>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</si>
  <si>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</si>
  <si>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</si>
  <si>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</si>
  <si>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</si>
  <si>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</si>
  <si>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</si>
  <si>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</si>
  <si>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</si>
  <si>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</si>
  <si>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</si>
  <si>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</si>
  <si>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</si>
  <si>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</si>
  <si>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</si>
  <si>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</si>
  <si>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</si>
  <si>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</si>
  <si>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</si>
  <si>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</si>
  <si>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</si>
  <si>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</si>
  <si>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</si>
  <si>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</si>
  <si>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</si>
  <si>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</si>
  <si>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</si>
  <si>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</si>
  <si>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</si>
  <si>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</si>
  <si>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</si>
  <si>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</si>
  <si>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</si>
  <si>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</si>
  <si>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</si>
  <si>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</si>
  <si>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</si>
  <si>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</si>
  <si>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</si>
  <si>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</si>
  <si>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</si>
  <si>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</si>
  <si>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</si>
  <si>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</si>
  <si>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</si>
  <si>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</si>
  <si>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</si>
  <si>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</si>
  <si>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</si>
  <si>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</si>
  <si>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</si>
  <si>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</si>
  <si>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</si>
  <si>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</si>
  <si>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</si>
  <si>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</si>
  <si>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</si>
  <si>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</si>
  <si>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</si>
  <si>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</si>
  <si>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</si>
  <si>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</si>
  <si>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</si>
  <si>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</si>
  <si>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</si>
  <si>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</si>
  <si>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</si>
  <si>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</si>
  <si>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</si>
  <si>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</si>
  <si>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</si>
  <si>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</si>
  <si>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</si>
  <si>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</si>
  <si>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</si>
  <si>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</si>
  <si>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</si>
  <si>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</si>
  <si>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</si>
  <si>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</si>
  <si>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</si>
  <si>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</si>
  <si>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</si>
  <si>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</si>
  <si>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</si>
  <si>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</si>
  <si>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</si>
  <si>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</si>
  <si>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</si>
  <si>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</si>
  <si>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</si>
  <si>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</si>
  <si>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</si>
  <si>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</si>
  <si>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</si>
  <si>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</si>
  <si>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</si>
  <si>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</si>
  <si>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</si>
  <si>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</si>
  <si>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</si>
  <si>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</si>
  <si>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</si>
  <si>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</si>
  <si>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</si>
  <si>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</si>
  <si>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</si>
  <si>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</si>
  <si>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</si>
  <si>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</si>
  <si>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</si>
  <si>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</si>
  <si>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</si>
  <si>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</si>
  <si>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</si>
  <si>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</si>
  <si>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</si>
  <si>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</si>
  <si>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</si>
  <si>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</si>
  <si>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</si>
  <si>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</si>
  <si>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</si>
  <si>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</si>
  <si>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</si>
  <si>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</si>
  <si>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</si>
  <si>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</si>
  <si>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</si>
  <si>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</si>
  <si>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</si>
  <si>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</si>
  <si>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</si>
  <si>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</si>
  <si>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</si>
  <si>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</si>
  <si>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</si>
  <si>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</si>
  <si>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</si>
  <si>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</si>
  <si>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</si>
  <si>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</si>
  <si>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</si>
  <si>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</si>
  <si>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</si>
  <si>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</si>
  <si>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</si>
  <si>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</si>
  <si>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</si>
  <si>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</si>
  <si>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</si>
  <si>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</si>
  <si>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</si>
  <si>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</si>
  <si>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</si>
  <si>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</si>
  <si>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</si>
  <si>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</si>
  <si>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</si>
  <si>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</si>
  <si>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</si>
  <si>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</si>
  <si>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</si>
  <si>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</si>
  <si>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</si>
  <si>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</si>
  <si>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</si>
  <si>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</si>
  <si>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</si>
  <si>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</si>
  <si>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</si>
  <si>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</si>
  <si>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</si>
  <si>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</si>
  <si>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</si>
  <si>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</si>
  <si>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</si>
  <si>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</si>
  <si>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</si>
  <si>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</si>
  <si>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</si>
  <si>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</si>
  <si>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</si>
  <si>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</si>
  <si>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</si>
  <si>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</si>
  <si>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</si>
  <si>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</si>
  <si>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</si>
  <si>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</si>
  <si>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</si>
  <si>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</si>
  <si>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</si>
  <si>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</si>
  <si>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</si>
  <si>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</si>
  <si>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</si>
  <si>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</si>
  <si>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</si>
  <si>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</si>
  <si>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</si>
  <si>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</si>
  <si>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</si>
  <si>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</si>
  <si>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</si>
  <si>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</si>
  <si>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</si>
  <si>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</si>
  <si>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</si>
  <si>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</si>
  <si>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</si>
  <si>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</si>
  <si>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</si>
  <si>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</si>
  <si>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</si>
  <si>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</si>
  <si>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</si>
  <si>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</si>
  <si>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</si>
  <si>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</si>
  <si>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</si>
  <si>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</si>
  <si>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</si>
  <si>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</si>
  <si>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</si>
  <si>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</si>
  <si>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</si>
  <si>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</si>
  <si>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</si>
  <si>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</si>
  <si>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</si>
  <si>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</si>
  <si>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</si>
  <si>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</si>
  <si>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</si>
  <si>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</si>
  <si>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</si>
  <si>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</si>
  <si>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</si>
  <si>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</si>
  <si>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</si>
  <si>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</si>
  <si>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</si>
  <si>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</si>
  <si>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</si>
  <si>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</si>
  <si>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</si>
  <si>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</si>
  <si>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</si>
  <si>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</si>
  <si>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</si>
  <si>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</si>
  <si>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</si>
  <si>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</si>
  <si>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</si>
  <si>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</si>
  <si>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</si>
  <si>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</si>
  <si>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</si>
  <si>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</si>
  <si>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</si>
  <si>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</si>
  <si>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</si>
  <si>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</si>
  <si>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</si>
  <si>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</si>
  <si>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</si>
  <si>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</si>
  <si>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</si>
  <si>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</si>
  <si>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</si>
  <si>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</si>
  <si>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</si>
  <si>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</si>
  <si>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</si>
  <si>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</si>
  <si>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</si>
  <si>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</si>
  <si>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</si>
  <si>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</si>
  <si>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</si>
  <si>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</si>
  <si>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</si>
  <si>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</si>
  <si>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</si>
  <si>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</si>
  <si>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</si>
  <si>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</si>
  <si>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</si>
  <si>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</si>
  <si>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</si>
  <si>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</si>
  <si>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</si>
  <si>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</si>
  <si>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</si>
  <si>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</si>
  <si>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</si>
  <si>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</si>
  <si>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</si>
  <si>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</si>
  <si>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</si>
  <si>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</si>
  <si>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</si>
  <si>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</si>
  <si>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</si>
  <si>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</si>
  <si>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</si>
  <si>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</si>
  <si>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</si>
  <si>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</si>
  <si>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</si>
  <si>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</si>
  <si>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</si>
  <si>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</si>
  <si>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</si>
  <si>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</si>
  <si>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</si>
  <si>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</si>
  <si>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</si>
  <si>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</si>
  <si>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</si>
  <si>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</si>
  <si>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</si>
  <si>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</si>
  <si>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</si>
  <si>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</si>
  <si>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</si>
  <si>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</si>
  <si>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</si>
  <si>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</si>
  <si>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</si>
  <si>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</si>
  <si>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</si>
  <si>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</si>
  <si>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</si>
  <si>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</si>
  <si>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</si>
  <si>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</si>
  <si>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</si>
  <si>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</si>
  <si>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</si>
  <si>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</si>
  <si>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</si>
  <si>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</si>
  <si>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</si>
  <si>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</si>
  <si>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</si>
  <si>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</si>
  <si>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</si>
  <si>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</si>
  <si>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</si>
  <si>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</si>
  <si>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</si>
  <si>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</si>
  <si>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</si>
  <si>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</si>
  <si>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</si>
  <si>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</si>
  <si>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</si>
  <si>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</si>
  <si>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</si>
  <si>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</si>
  <si>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</si>
  <si>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</si>
  <si>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</si>
  <si>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</si>
  <si>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</si>
  <si>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</si>
  <si>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</si>
  <si>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</si>
  <si>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</si>
  <si>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</si>
  <si>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</si>
  <si>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</si>
  <si>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</si>
  <si>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</si>
  <si>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</si>
  <si>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</si>
  <si>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</si>
  <si>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</si>
  <si>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</si>
  <si>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</si>
  <si>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</si>
  <si>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</si>
  <si>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</si>
  <si>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</si>
  <si>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</si>
  <si>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</si>
  <si>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</si>
  <si>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</si>
  <si>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</si>
  <si>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</si>
  <si>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</si>
  <si>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</si>
  <si>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</si>
  <si>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</si>
  <si>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</si>
  <si>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</si>
  <si>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</si>
  <si>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</si>
  <si>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</si>
  <si>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</si>
  <si>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</si>
  <si>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</si>
  <si>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</si>
  <si>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</si>
  <si>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</si>
  <si>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</si>
  <si>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</si>
  <si>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</si>
  <si>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</si>
  <si>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</si>
  <si>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</si>
  <si>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</si>
  <si>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</si>
  <si>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</si>
  <si>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</si>
  <si>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</si>
  <si>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</si>
  <si>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</si>
  <si>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</si>
  <si>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</si>
  <si>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</si>
  <si>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</si>
  <si>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</si>
  <si>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</si>
  <si>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</si>
  <si>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</si>
  <si>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</si>
  <si>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</si>
  <si>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</si>
  <si>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</si>
  <si>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</si>
  <si>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</si>
  <si>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</si>
  <si>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</si>
  <si>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</si>
  <si>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</si>
  <si>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</si>
  <si>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</si>
  <si>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</si>
  <si>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</si>
  <si>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</si>
  <si>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</si>
  <si>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</si>
  <si>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</si>
  <si>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</si>
  <si>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</si>
  <si>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</si>
  <si>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</si>
  <si>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</si>
  <si>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</si>
  <si>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</si>
  <si>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</si>
  <si>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</si>
  <si>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</si>
  <si>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</si>
  <si>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</si>
  <si>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</si>
  <si>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</si>
  <si>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</si>
  <si>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</si>
  <si>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</si>
  <si>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</si>
  <si>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</si>
  <si>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</si>
  <si>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</si>
  <si>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</si>
  <si>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</si>
  <si>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</si>
  <si>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</si>
  <si>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</si>
  <si>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</si>
  <si>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</si>
  <si>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</si>
  <si>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</si>
  <si>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</si>
  <si>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</si>
  <si>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</si>
  <si>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</si>
  <si>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</si>
  <si>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</si>
  <si>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</si>
  <si>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</si>
  <si>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</si>
  <si>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</si>
  <si>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</si>
  <si>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</si>
  <si>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</si>
  <si>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</si>
  <si>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</si>
  <si>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</si>
  <si>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</si>
  <si>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</si>
  <si>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</si>
  <si>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</si>
  <si>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</si>
  <si>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</si>
  <si>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</si>
  <si>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</si>
  <si>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</si>
  <si>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</si>
  <si>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</si>
  <si>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</si>
  <si>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</si>
  <si>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</si>
  <si>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</si>
  <si>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</si>
  <si>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</si>
  <si>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</si>
  <si>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</si>
  <si>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</si>
  <si>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</si>
  <si>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</si>
  <si>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</si>
  <si>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</si>
  <si>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</si>
  <si>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</si>
  <si>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</si>
  <si>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</si>
  <si>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</si>
  <si>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</si>
  <si>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</si>
  <si>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</si>
  <si>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</si>
  <si>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</si>
  <si>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</si>
  <si>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</si>
  <si>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</si>
  <si>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</si>
  <si>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</si>
  <si>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</si>
  <si>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</si>
  <si>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</si>
  <si>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</si>
  <si>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</si>
  <si>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</si>
  <si>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</si>
  <si>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</si>
  <si>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</si>
  <si>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</si>
  <si>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</si>
  <si>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</si>
  <si>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</si>
  <si>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</si>
  <si>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</si>
  <si>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</si>
  <si>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</si>
  <si>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</si>
  <si>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</si>
  <si>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</si>
  <si>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</si>
  <si>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</si>
  <si>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</si>
  <si>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</si>
  <si>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</si>
  <si>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</si>
  <si>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</si>
  <si>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</si>
  <si>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</si>
  <si>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</si>
  <si>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</si>
  <si>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</si>
  <si>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</si>
  <si>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</si>
  <si>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</si>
  <si>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</si>
  <si>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</si>
  <si>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</si>
  <si>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</si>
  <si>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</si>
  <si>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</si>
  <si>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</si>
  <si>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</si>
  <si>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</si>
  <si>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</si>
  <si>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</si>
  <si>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</si>
  <si>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</si>
  <si>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</si>
  <si>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</si>
  <si>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</si>
  <si>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</si>
  <si>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</si>
  <si>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</si>
  <si>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</si>
  <si>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</si>
  <si>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</si>
  <si>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</si>
  <si>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</si>
  <si>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</si>
  <si>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</si>
  <si>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</si>
  <si>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</si>
  <si>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</si>
  <si>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</si>
  <si>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</si>
  <si>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</si>
  <si>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</si>
  <si>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</si>
  <si>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</si>
  <si>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</si>
  <si>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</si>
  <si>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</si>
  <si>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</si>
  <si>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</si>
  <si>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</si>
  <si>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</si>
  <si>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</si>
  <si>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</si>
  <si>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</si>
  <si>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</si>
  <si>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</si>
  <si>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</si>
  <si>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</si>
  <si>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</si>
  <si>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</si>
  <si>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</si>
  <si>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</si>
  <si>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</si>
  <si>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</si>
  <si>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</si>
  <si>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</si>
  <si>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</si>
  <si>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</si>
  <si>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</si>
  <si>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</si>
  <si>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</si>
  <si>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</si>
  <si>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</si>
  <si>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</si>
  <si>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</si>
  <si>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</si>
  <si>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</si>
  <si>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</si>
  <si>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</si>
  <si>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</si>
  <si>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</si>
  <si>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</si>
  <si>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</si>
  <si>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</si>
  <si>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</si>
  <si>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</si>
  <si>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</si>
  <si>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</si>
  <si>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</si>
  <si>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</si>
  <si>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</si>
  <si>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</si>
  <si>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</si>
  <si>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</si>
  <si>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</si>
  <si>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</si>
  <si>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</si>
  <si>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</si>
  <si>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</si>
  <si>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</si>
  <si>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</si>
  <si>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</si>
  <si>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</si>
  <si>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</si>
  <si>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</si>
  <si>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</si>
  <si>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</si>
  <si>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</si>
  <si>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</si>
  <si>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</si>
  <si>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</si>
  <si>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</si>
  <si>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</si>
  <si>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</si>
  <si>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</si>
  <si>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</si>
  <si>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</si>
  <si>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</si>
  <si>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</si>
  <si>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</si>
  <si>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</si>
  <si>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</si>
  <si>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</si>
  <si>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</si>
  <si>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</si>
  <si>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</si>
  <si>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</si>
  <si>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</si>
  <si>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</si>
  <si>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</si>
  <si>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</si>
  <si>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</si>
  <si>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</si>
  <si>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</si>
  <si>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</si>
  <si>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</si>
  <si>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</si>
  <si>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</si>
  <si>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</si>
  <si>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</si>
  <si>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</si>
  <si>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</si>
  <si>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</si>
  <si>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</si>
  <si>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</si>
  <si>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</si>
  <si>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</si>
  <si>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</si>
  <si>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</si>
  <si>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</si>
  <si>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</si>
  <si>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</si>
  <si>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</si>
  <si>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</si>
  <si>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</si>
  <si>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</si>
  <si>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</si>
  <si>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</si>
  <si>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</si>
  <si>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</si>
  <si>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</si>
  <si>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</si>
  <si>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</si>
  <si>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</si>
  <si>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</si>
  <si>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</si>
  <si>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</si>
  <si>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</si>
  <si>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</si>
  <si>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</si>
  <si>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</si>
  <si>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</si>
  <si>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</si>
  <si>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</si>
  <si>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</si>
  <si>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</si>
  <si>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</si>
  <si>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</si>
  <si>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</si>
  <si>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</si>
  <si>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</si>
  <si>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</si>
  <si>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</si>
  <si>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</si>
  <si>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</si>
  <si>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</si>
  <si>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</si>
  <si>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</si>
  <si>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</si>
  <si>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</si>
  <si>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</si>
  <si>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</si>
  <si>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</si>
  <si>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</si>
  <si>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</si>
  <si>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</si>
  <si>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</si>
  <si>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</si>
  <si>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</si>
  <si>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</si>
  <si>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</si>
  <si>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</si>
  <si>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</si>
  <si>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</si>
  <si>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</si>
  <si>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</si>
  <si>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</si>
  <si>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</si>
  <si>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</si>
  <si>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</si>
  <si>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</si>
  <si>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</si>
  <si>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</si>
  <si>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</si>
  <si>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</si>
  <si>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</si>
  <si>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</si>
  <si>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</si>
  <si>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</si>
  <si>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</si>
  <si>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</si>
  <si>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</si>
  <si>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</si>
  <si>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</si>
  <si>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</si>
  <si>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</si>
  <si>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</si>
  <si>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</si>
  <si>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</si>
  <si>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</si>
  <si>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</si>
  <si>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</si>
  <si>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</si>
  <si>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</si>
  <si>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</si>
  <si>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</si>
  <si>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</si>
  <si>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</si>
  <si>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</si>
  <si>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</si>
  <si>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</si>
  <si>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</si>
  <si>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</si>
  <si>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</si>
  <si>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</si>
  <si>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</si>
  <si>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</si>
  <si>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</si>
  <si>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</si>
  <si>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</si>
  <si>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</si>
  <si>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</si>
  <si>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</si>
  <si>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</si>
  <si>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</si>
  <si>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</si>
  <si>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</si>
  <si>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</si>
  <si>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</si>
  <si>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</si>
  <si>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</si>
  <si>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</si>
  <si>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</si>
  <si>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</si>
  <si>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</si>
  <si>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</si>
  <si>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</si>
  <si>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</si>
  <si>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</si>
  <si>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</si>
  <si>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</si>
  <si>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</si>
  <si>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</si>
  <si>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</si>
  <si>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</si>
  <si>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</si>
  <si>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</si>
  <si>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</si>
  <si>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</si>
  <si>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</si>
  <si>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</si>
  <si>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</si>
  <si>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</si>
  <si>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</si>
  <si>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</si>
  <si>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</si>
  <si>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</si>
  <si>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</si>
  <si>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</si>
  <si>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</si>
  <si>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</si>
  <si>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</si>
  <si>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</si>
  <si>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</si>
  <si>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</si>
  <si>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</si>
  <si>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</si>
  <si>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</si>
  <si>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</si>
  <si>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</si>
  <si>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</si>
  <si>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</si>
  <si>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</si>
  <si>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</si>
  <si>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</si>
  <si>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</si>
  <si>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</si>
  <si>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</si>
  <si>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</si>
  <si>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</si>
  <si>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</si>
  <si>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</si>
  <si>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</si>
  <si>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</si>
  <si>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</si>
  <si>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</si>
  <si>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</si>
  <si>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</si>
  <si>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</si>
  <si>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</si>
  <si>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</si>
  <si>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</si>
  <si>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</si>
  <si>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</si>
  <si>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</si>
  <si>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</si>
  <si>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</si>
  <si>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</si>
  <si>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</si>
  <si>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</si>
  <si>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</si>
  <si>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</si>
  <si>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</si>
  <si>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</si>
  <si>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</si>
  <si>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</si>
  <si>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</si>
  <si>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</si>
  <si>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</si>
  <si>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</si>
  <si>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</si>
  <si>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</si>
  <si>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</si>
  <si>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</si>
  <si>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</si>
  <si>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</si>
  <si>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</si>
  <si>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</si>
  <si>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</si>
  <si>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</si>
  <si>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Rayong</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</si>
  <si>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</si>
  <si>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</si>
  <si>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</si>
  <si>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</si>
  <si>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</si>
  <si>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</si>
  <si>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</si>
  <si>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</si>
  <si>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</si>
  <si>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</si>
  <si>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</si>
  <si>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</si>
  <si>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</si>
  <si>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</si>
  <si>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</si>
  <si>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</si>
  <si>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</si>
  <si>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</si>
  <si>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</si>
  <si>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</si>
  <si>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</si>
  <si>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</si>
  <si>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</si>
  <si>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</si>
  <si>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</si>
  <si>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</si>
  <si>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</si>
  <si>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</si>
  <si>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</si>
  <si>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</si>
  <si>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</si>
  <si>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</si>
  <si>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</si>
  <si>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</si>
  <si>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</si>
  <si>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</si>
  <si>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</si>
  <si>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</si>
  <si>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</si>
  <si>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</si>
  <si>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</si>
  <si>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</si>
  <si>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</si>
  <si>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</si>
  <si>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</si>
  <si>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</si>
  <si>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</si>
  <si>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</si>
  <si>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</si>
  <si>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</si>
  <si>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</si>
  <si>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</si>
  <si>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</si>
  <si>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</si>
  <si>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</si>
  <si>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</si>
  <si>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</si>
  <si>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</si>
  <si>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</si>
  <si>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</si>
  <si>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</si>
  <si>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</si>
  <si>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</si>
  <si>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</si>
  <si>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</si>
  <si>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</si>
  <si>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</si>
  <si>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</si>
  <si>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</si>
  <si>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</si>
  <si>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</si>
  <si>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</si>
  <si>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</si>
  <si>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</si>
  <si>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</si>
  <si>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</si>
  <si>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</si>
  <si>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</si>
  <si>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</si>
  <si>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</si>
  <si>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</si>
  <si>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</si>
  <si>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</si>
  <si>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</si>
  <si>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</si>
  <si>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</si>
  <si>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</si>
  <si>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</si>
  <si>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</si>
  <si>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</si>
  <si>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</si>
  <si>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</si>
  <si>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</si>
  <si>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</si>
  <si>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</si>
  <si>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</si>
  <si>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</si>
  <si>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</si>
  <si>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</si>
  <si>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</si>
  <si>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</si>
  <si>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</si>
  <si>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</si>
  <si>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</si>
  <si>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</si>
  <si>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</si>
  <si>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</si>
  <si>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</si>
  <si>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</si>
  <si>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</si>
  <si>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</si>
  <si>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</si>
  <si>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</si>
  <si>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</si>
  <si>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</si>
  <si>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</si>
  <si>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</si>
  <si>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</si>
  <si>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</si>
  <si>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</si>
  <si>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</si>
  <si>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</si>
  <si>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</si>
  <si>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</si>
  <si>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</si>
  <si>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</si>
  <si>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</si>
  <si>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</si>
  <si>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</si>
  <si>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</si>
  <si>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</si>
  <si>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</si>
  <si>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</si>
  <si>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</si>
  <si>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</si>
  <si>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</si>
  <si>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</si>
  <si>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</si>
  <si>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</si>
  <si>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</si>
  <si>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</si>
  <si>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</si>
  <si>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</si>
  <si>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</si>
  <si>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</si>
  <si>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</si>
  <si>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</si>
  <si>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</si>
  <si>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</si>
  <si>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</si>
  <si>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</si>
  <si>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</si>
  <si>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</si>
  <si>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</si>
  <si>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</si>
  <si>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</si>
  <si>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</si>
  <si>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</si>
  <si>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</si>
  <si>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</si>
  <si>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</si>
  <si>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</si>
  <si>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</si>
  <si>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</si>
  <si>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</si>
  <si>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</si>
  <si>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</si>
  <si>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</si>
  <si>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</si>
  <si>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</si>
  <si>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</si>
  <si>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</si>
  <si>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</si>
  <si>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</si>
  <si>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</si>
  <si>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</si>
  <si>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</si>
  <si>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</si>
  <si>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</si>
  <si>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</si>
  <si>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</si>
  <si>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</si>
  <si>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</si>
  <si>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</si>
  <si>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</si>
  <si>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</si>
  <si>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</si>
  <si>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</si>
  <si>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</si>
  <si>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</si>
  <si>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</si>
  <si>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</si>
  <si>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</si>
  <si>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</si>
  <si>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</si>
  <si>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</si>
  <si>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</si>
  <si>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</si>
  <si>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</si>
  <si>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</si>
  <si>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</si>
  <si>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</si>
  <si>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</si>
  <si>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</si>
  <si>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</si>
  <si>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</si>
  <si>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</si>
  <si>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</si>
  <si>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</si>
  <si>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</si>
  <si>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</si>
  <si>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</si>
  <si>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</si>
  <si>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</si>
  <si>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</si>
  <si>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</si>
  <si>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</si>
  <si>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</si>
  <si>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</si>
  <si>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</si>
  <si>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</si>
  <si>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</si>
  <si>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</si>
  <si>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</si>
  <si>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</si>
  <si>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</si>
  <si>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</si>
  <si>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</si>
  <si>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</si>
  <si>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</si>
  <si>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</si>
  <si>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</si>
  <si>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</si>
  <si>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</si>
  <si>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</si>
  <si>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</si>
  <si>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</si>
  <si>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</si>
  <si>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</si>
  <si>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</si>
  <si>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</si>
  <si>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</si>
  <si>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</si>
  <si>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</si>
  <si>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</si>
  <si>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</si>
  <si>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</si>
  <si>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</si>
  <si>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</si>
  <si>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</si>
  <si>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</si>
  <si>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</si>
  <si>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</si>
  <si>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</si>
  <si>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</si>
  <si>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</si>
  <si>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</si>
  <si>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</si>
  <si>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</si>
  <si>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</si>
  <si>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</si>
  <si>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</si>
  <si>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</si>
  <si>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</si>
  <si>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</si>
  <si>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</si>
  <si>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</si>
  <si>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</si>
  <si>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</si>
  <si>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</si>
  <si>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</si>
  <si>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</si>
  <si>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</si>
  <si>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</si>
  <si>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</si>
  <si>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</si>
  <si>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</si>
  <si>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</si>
  <si>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</si>
  <si>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</si>
  <si>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</si>
  <si>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</si>
  <si>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</si>
  <si>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</si>
  <si>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</si>
  <si>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</si>
  <si>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</si>
  <si>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</si>
  <si>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</si>
  <si>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</si>
  <si>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</si>
  <si>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</si>
  <si>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</si>
  <si>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</si>
  <si>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</si>
  <si>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</si>
  <si>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</si>
  <si>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</si>
  <si>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</si>
  <si>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</si>
  <si>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</si>
  <si>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</si>
  <si>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</si>
  <si>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</si>
  <si>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</si>
  <si>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</si>
  <si>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</si>
  <si>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</si>
  <si>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</si>
  <si>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</si>
  <si>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</si>
  <si>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</si>
  <si>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</si>
  <si>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</si>
  <si>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</si>
  <si>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</si>
  <si>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</si>
  <si>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</si>
  <si>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</si>
  <si>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</si>
  <si>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</si>
  <si>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</si>
  <si>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</si>
  <si>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</si>
  <si>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</si>
  <si>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</si>
  <si>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</si>
  <si>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</si>
  <si>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</si>
  <si>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</si>
  <si>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</si>
  <si>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</si>
  <si>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</si>
  <si>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</si>
  <si>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</si>
  <si>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</si>
  <si>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</si>
  <si>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</si>
  <si>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</si>
  <si>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</si>
  <si>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</si>
  <si>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</si>
  <si>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</si>
  <si>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</si>
  <si>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</si>
  <si>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</si>
  <si>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</si>
  <si>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</si>
  <si>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</si>
  <si>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</si>
  <si>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</si>
  <si>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</si>
  <si>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</si>
  <si>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</si>
  <si>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</si>
  <si>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</si>
  <si>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</si>
  <si>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</si>
  <si>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</si>
  <si>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</si>
  <si>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</si>
  <si>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</si>
  <si>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</si>
  <si>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</si>
  <si>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</si>
  <si>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</si>
  <si>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</si>
  <si>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</si>
  <si>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</si>
  <si>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</si>
  <si>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</si>
  <si>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</si>
  <si>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</si>
  <si>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</si>
  <si>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</si>
  <si>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</si>
  <si>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</si>
  <si>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</si>
  <si>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</si>
  <si>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</si>
  <si>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</si>
  <si>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</si>
  <si>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</si>
  <si>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</si>
  <si>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</si>
  <si>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</si>
  <si>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</si>
  <si>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</si>
  <si>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</si>
  <si>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</si>
  <si>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</si>
  <si>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</si>
  <si>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</si>
  <si>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</si>
  <si>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</si>
  <si>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</si>
  <si>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</si>
  <si>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</si>
  <si>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</si>
  <si>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</si>
  <si>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</si>
  <si>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</si>
  <si>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</si>
  <si>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</si>
  <si>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</si>
  <si>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</si>
  <si>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</si>
  <si>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</si>
  <si>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</si>
  <si>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</si>
  <si>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</si>
  <si>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</si>
  <si>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</si>
  <si>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</si>
  <si>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</si>
  <si>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</si>
  <si>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</si>
  <si>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</si>
  <si>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</si>
  <si>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</si>
  <si>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</si>
  <si>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</si>
  <si>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</si>
  <si>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</si>
  <si>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</si>
  <si>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</si>
  <si>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</si>
  <si>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</si>
  <si>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</si>
  <si>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</si>
  <si>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</si>
  <si>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</si>
  <si>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</si>
  <si>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</si>
  <si>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</si>
  <si>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</si>
  <si>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</si>
  <si>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</si>
  <si>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</si>
  <si>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</si>
  <si>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</si>
  <si>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</si>
  <si>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</si>
  <si>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</si>
  <si>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</si>
  <si>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</si>
  <si>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</si>
  <si>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</si>
  <si>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</si>
  <si>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</si>
  <si>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</si>
  <si>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</si>
  <si>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</si>
  <si>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</si>
  <si>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</si>
  <si>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</si>
  <si>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</si>
  <si>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</si>
  <si>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</si>
  <si>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</si>
  <si>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</si>
  <si>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</si>
  <si>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</si>
  <si>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</si>
  <si>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</si>
  <si>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</si>
  <si>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Taoyuan</t>
  </si>
  <si>
    <t>TW-TNN</t>
  </si>
  <si>
    <t>Tainan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</si>
  <si>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</si>
  <si>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</si>
  <si>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</si>
  <si>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</si>
  <si>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</si>
  <si>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</si>
  <si>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</si>
  <si>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</si>
  <si>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</si>
  <si>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</si>
  <si>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</si>
  <si>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</si>
  <si>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</si>
  <si>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</si>
  <si>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</si>
  <si>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</si>
  <si>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</si>
  <si>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</si>
  <si>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</si>
  <si>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</si>
  <si>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</si>
  <si>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</si>
  <si>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</si>
  <si>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</si>
  <si>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</si>
  <si>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</si>
  <si>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</si>
  <si>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</si>
  <si>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</si>
  <si>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</si>
  <si>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</si>
  <si>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</si>
  <si>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</si>
  <si>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</si>
  <si>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</si>
  <si>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</si>
  <si>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</si>
  <si>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</si>
  <si>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</si>
  <si>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</si>
  <si>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</si>
  <si>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</si>
  <si>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</si>
  <si>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</si>
  <si>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</si>
  <si>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</si>
  <si>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</si>
  <si>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</si>
  <si>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</si>
  <si>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</si>
  <si>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</si>
  <si>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</si>
  <si>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</si>
  <si>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</si>
  <si>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</si>
  <si>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</si>
  <si>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</si>
  <si>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</si>
  <si>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</si>
  <si>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</si>
  <si>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</si>
  <si>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</si>
  <si>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</si>
  <si>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</si>
  <si>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</si>
  <si>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</si>
  <si>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</si>
  <si>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</si>
  <si>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</si>
  <si>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</si>
  <si>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</si>
  <si>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</si>
  <si>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</si>
  <si>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</si>
  <si>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</si>
  <si>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</si>
  <si>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</si>
  <si>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</si>
  <si>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</si>
  <si>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</si>
  <si>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</si>
  <si>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</si>
  <si>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</si>
  <si>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</si>
  <si>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</si>
  <si>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</si>
  <si>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</si>
  <si>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</si>
  <si>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</si>
  <si>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</si>
  <si>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</si>
  <si>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</si>
  <si>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</si>
  <si>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</si>
  <si>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</si>
  <si>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</si>
  <si>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</si>
  <si>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</si>
  <si>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</si>
  <si>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</si>
  <si>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</si>
  <si>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</si>
  <si>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</si>
  <si>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</si>
  <si>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</si>
  <si>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</si>
  <si>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</si>
  <si>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</si>
  <si>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</si>
  <si>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</si>
  <si>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</si>
  <si>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</si>
  <si>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</si>
  <si>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</si>
  <si>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</si>
  <si>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</si>
  <si>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</si>
  <si>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</si>
  <si>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</si>
  <si>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</si>
  <si>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</si>
  <si>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</si>
  <si>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</si>
  <si>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</si>
  <si>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</si>
  <si>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</si>
  <si>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</si>
  <si>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</si>
  <si>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</si>
  <si>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</si>
  <si>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</si>
  <si>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</si>
  <si>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</si>
  <si>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</si>
  <si>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</si>
  <si>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</si>
  <si>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</si>
  <si>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</si>
  <si>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</si>
  <si>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</si>
  <si>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</si>
  <si>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</si>
  <si>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</si>
  <si>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</si>
  <si>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</si>
  <si>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</si>
  <si>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</si>
  <si>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</si>
  <si>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</si>
  <si>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</si>
  <si>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</si>
  <si>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</si>
  <si>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</si>
  <si>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</si>
  <si>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</si>
  <si>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</si>
  <si>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</si>
  <si>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</si>
  <si>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</si>
  <si>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</si>
  <si>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</si>
  <si>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</si>
  <si>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</si>
  <si>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</si>
  <si>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</si>
  <si>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</si>
  <si>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</si>
  <si>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</si>
  <si>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</si>
  <si>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</si>
  <si>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</si>
  <si>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</si>
  <si>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</si>
  <si>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</si>
  <si>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</si>
  <si>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</si>
  <si>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</si>
  <si>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</si>
  <si>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</si>
  <si>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</si>
  <si>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</si>
  <si>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</si>
  <si>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</si>
  <si>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</si>
  <si>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</si>
  <si>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</si>
  <si>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</si>
  <si>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</si>
  <si>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</si>
  <si>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</si>
  <si>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</si>
  <si>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</si>
  <si>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</si>
  <si>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</si>
  <si>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</si>
  <si>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</si>
  <si>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</si>
  <si>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</si>
  <si>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</si>
  <si>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</si>
  <si>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</si>
  <si>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</si>
  <si>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</si>
  <si>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</si>
  <si>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</si>
  <si>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</si>
  <si>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</si>
  <si>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</si>
  <si>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</si>
  <si>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</si>
  <si>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</si>
  <si>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</si>
  <si>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</si>
  <si>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</si>
  <si>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</si>
  <si>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</si>
  <si>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</si>
  <si>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</si>
  <si>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</si>
  <si>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</si>
  <si>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</si>
  <si>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</si>
  <si>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</si>
  <si>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</si>
  <si>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</si>
  <si>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</si>
  <si>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</si>
  <si>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</si>
  <si>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</si>
  <si>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</si>
  <si>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</si>
  <si>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</si>
  <si>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</si>
  <si>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</si>
  <si>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</si>
  <si>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</si>
  <si>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</si>
  <si>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</si>
  <si>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</si>
  <si>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</si>
  <si>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</si>
  <si>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</si>
  <si>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</si>
  <si>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</si>
  <si>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</si>
  <si>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</si>
  <si>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</si>
  <si>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</si>
  <si>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</si>
  <si>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</si>
  <si>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</si>
  <si>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</si>
  <si>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</si>
  <si>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</si>
  <si>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</si>
  <si>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</si>
  <si>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</si>
  <si>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</si>
  <si>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</si>
  <si>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</si>
  <si>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</si>
  <si>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</si>
  <si>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</si>
  <si>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</si>
  <si>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</si>
  <si>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</si>
  <si>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</si>
  <si>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</si>
  <si>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</si>
  <si>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</si>
  <si>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</si>
  <si>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</si>
  <si>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</si>
  <si>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</si>
  <si>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</si>
  <si>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</si>
  <si>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</si>
  <si>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</si>
  <si>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</si>
  <si>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</si>
  <si>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</si>
  <si>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</si>
  <si>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</si>
  <si>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</si>
  <si>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</si>
  <si>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</si>
  <si>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</si>
  <si>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</si>
  <si>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</si>
  <si>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</si>
  <si>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</si>
  <si>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</si>
  <si>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</si>
  <si>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</si>
  <si>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</si>
  <si>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</si>
  <si>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</si>
  <si>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</si>
  <si>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</si>
  <si>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</si>
  <si>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</si>
  <si>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</si>
  <si>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</si>
  <si>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</si>
  <si>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</si>
  <si>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</si>
  <si>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</si>
  <si>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</si>
  <si>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</si>
  <si>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</si>
  <si>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</si>
  <si>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</si>
  <si>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</si>
  <si>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</si>
  <si>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</si>
  <si>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</si>
  <si>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</si>
  <si>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</si>
  <si>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</si>
  <si>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</si>
  <si>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</si>
  <si>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</si>
  <si>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</si>
  <si>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</si>
  <si>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</si>
  <si>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</si>
  <si>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</si>
  <si>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</si>
  <si>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</si>
  <si>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</si>
  <si>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</si>
  <si>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</si>
  <si>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</si>
  <si>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</si>
  <si>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</si>
  <si>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</si>
  <si>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</si>
  <si>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</si>
  <si>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</si>
  <si>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</si>
  <si>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</si>
  <si>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</si>
  <si>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</si>
  <si>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</si>
  <si>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</si>
  <si>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</si>
  <si>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</si>
  <si>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</si>
  <si>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</si>
  <si>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</si>
  <si>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</si>
  <si>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</si>
  <si>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</si>
  <si>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</si>
  <si>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</si>
  <si>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</si>
  <si>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</si>
  <si>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</si>
  <si>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</si>
  <si>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</si>
  <si>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</si>
  <si>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</si>
  <si>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</si>
  <si>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</si>
  <si>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</si>
  <si>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</si>
  <si>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</si>
  <si>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</si>
  <si>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</si>
  <si>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</si>
  <si>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</si>
  <si>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</si>
  <si>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</si>
  <si>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</si>
  <si>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</si>
  <si>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</si>
  <si>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</si>
  <si>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</si>
  <si>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</si>
  <si>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</si>
  <si>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</si>
  <si>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</si>
  <si>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</si>
  <si>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</si>
  <si>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</si>
  <si>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</si>
  <si>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</si>
  <si>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</si>
  <si>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</si>
  <si>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</si>
  <si>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</si>
  <si>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</si>
  <si>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</si>
  <si>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</si>
  <si>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</si>
  <si>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</si>
  <si>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</si>
  <si>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</si>
  <si>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</si>
  <si>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</si>
  <si>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</si>
  <si>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</si>
  <si>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</si>
  <si>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</si>
  <si>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</si>
  <si>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</si>
  <si>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</si>
  <si>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</si>
  <si>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</si>
  <si>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</si>
  <si>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</si>
  <si>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</si>
  <si>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</si>
  <si>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</si>
  <si>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</si>
  <si>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</si>
  <si>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</si>
  <si>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</si>
  <si>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</si>
  <si>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</si>
  <si>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</si>
  <si>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</si>
  <si>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</si>
  <si>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</si>
  <si>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</si>
  <si>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</si>
  <si>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</si>
  <si>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</si>
  <si>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</si>
  <si>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</si>
  <si>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</si>
  <si>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</si>
  <si>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</si>
  <si>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</si>
  <si>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</si>
  <si>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</si>
  <si>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</si>
  <si>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</si>
  <si>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</si>
  <si>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</si>
  <si>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</si>
  <si>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</si>
  <si>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</si>
  <si>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</si>
  <si>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</si>
  <si>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</si>
  <si>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</si>
  <si>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</si>
  <si>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</si>
  <si>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</si>
  <si>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</si>
  <si>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</si>
  <si>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</si>
  <si>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</si>
  <si>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</si>
  <si>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</si>
  <si>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</si>
  <si>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</si>
  <si>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</si>
  <si>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</si>
  <si>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</si>
  <si>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</si>
  <si>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</si>
  <si>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</si>
  <si>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</si>
  <si>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</si>
  <si>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</si>
  <si>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</si>
  <si>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</si>
  <si>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</si>
  <si>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</si>
  <si>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</si>
  <si>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</si>
  <si>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</si>
  <si>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</si>
  <si>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</si>
  <si>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</si>
  <si>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Massachusetts</t>
  </si>
  <si>
    <t>US-MD</t>
  </si>
  <si>
    <t>US-ME</t>
  </si>
  <si>
    <t>Maine</t>
  </si>
  <si>
    <t>US-MI</t>
  </si>
  <si>
    <t>Michigan</t>
  </si>
  <si>
    <t>US-MN</t>
  </si>
  <si>
    <t>Minnesota</t>
  </si>
  <si>
    <t>US-MO</t>
  </si>
  <si>
    <t>Missouri</t>
  </si>
  <si>
    <t>US-MS</t>
  </si>
  <si>
    <t>Mississippi</t>
  </si>
  <si>
    <t>US-MT</t>
  </si>
  <si>
    <t>US-NC</t>
  </si>
  <si>
    <t>North Carolina</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</si>
  <si>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</si>
  <si>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</si>
  <si>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</si>
  <si>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</si>
  <si>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</si>
  <si>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</si>
  <si>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</si>
  <si>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</si>
  <si>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</si>
  <si>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</si>
  <si>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</si>
  <si>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</si>
  <si>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</si>
  <si>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</si>
  <si>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</si>
  <si>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</si>
  <si>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</si>
  <si>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</si>
  <si>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</si>
  <si>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</si>
  <si>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</si>
  <si>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</si>
  <si>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</si>
  <si>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</si>
  <si>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</si>
  <si>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</si>
  <si>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</si>
  <si>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</si>
  <si>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</si>
  <si>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</si>
  <si>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</si>
  <si>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</si>
  <si>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</si>
  <si>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</si>
  <si>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</si>
  <si>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</si>
  <si>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</si>
  <si>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</si>
  <si>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</si>
  <si>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</si>
  <si>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</si>
  <si>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</si>
  <si>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</si>
  <si>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</si>
  <si>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</si>
  <si>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</si>
  <si>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</si>
  <si>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</si>
  <si>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</si>
  <si>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</si>
  <si>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</si>
  <si>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</si>
  <si>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</si>
  <si>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</si>
  <si>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</si>
  <si>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</si>
  <si>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</si>
  <si>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</si>
  <si>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</si>
  <si>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</si>
  <si>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</si>
  <si>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</si>
  <si>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</si>
  <si>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</si>
  <si>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</si>
  <si>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</si>
  <si>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</si>
  <si>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</si>
  <si>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</si>
  <si>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</si>
  <si>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</si>
  <si>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</si>
  <si>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</si>
  <si>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</si>
  <si>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</si>
  <si>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</si>
  <si>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</si>
  <si>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</si>
  <si>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</si>
  <si>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</si>
  <si>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</si>
  <si>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</si>
  <si>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</si>
  <si>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</si>
  <si>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</si>
  <si>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</si>
  <si>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</si>
  <si>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</si>
  <si>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</si>
  <si>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</si>
  <si>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</si>
  <si>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</si>
  <si>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</si>
  <si>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</si>
  <si>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</si>
  <si>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</si>
  <si>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</si>
  <si>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</si>
  <si>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</si>
  <si>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</si>
  <si>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</si>
  <si>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</si>
  <si>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</si>
  <si>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</si>
  <si>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</si>
  <si>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</si>
  <si>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</si>
  <si>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</si>
  <si>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</si>
  <si>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</si>
  <si>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</si>
  <si>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</si>
  <si>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</si>
  <si>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</si>
  <si>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</si>
  <si>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</si>
  <si>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</si>
  <si>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</si>
  <si>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</si>
  <si>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</si>
  <si>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</si>
  <si>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</si>
  <si>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</si>
  <si>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</si>
  <si>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</si>
  <si>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</si>
  <si>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</si>
  <si>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</si>
  <si>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</si>
  <si>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</si>
  <si>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</si>
  <si>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</si>
  <si>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</si>
  <si>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</si>
  <si>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</si>
  <si>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</si>
  <si>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</si>
  <si>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</si>
  <si>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</si>
  <si>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</si>
  <si>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</si>
  <si>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</si>
  <si>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</si>
  <si>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</si>
  <si>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</si>
  <si>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</si>
  <si>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</si>
  <si>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</si>
  <si>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</si>
  <si>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</si>
  <si>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</si>
  <si>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</si>
  <si>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</si>
  <si>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</si>
  <si>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</si>
  <si>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</si>
  <si>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</si>
  <si>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</si>
  <si>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</si>
  <si>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</si>
  <si>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</si>
  <si>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</si>
  <si>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</si>
  <si>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</si>
  <si>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</si>
  <si>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</si>
  <si>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</si>
  <si>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</si>
  <si>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</si>
  <si>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</si>
  <si>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</si>
  <si>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</si>
  <si>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</si>
  <si>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</si>
  <si>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</si>
  <si>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</si>
  <si>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</si>
  <si>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</si>
  <si>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</si>
  <si>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</si>
  <si>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</si>
  <si>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</si>
  <si>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</si>
  <si>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</si>
  <si>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</si>
  <si>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</si>
  <si>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</si>
  <si>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</si>
  <si>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</si>
  <si>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</si>
  <si>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</si>
  <si>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</si>
  <si>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</si>
  <si>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</si>
  <si>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</si>
  <si>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</si>
  <si>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</si>
  <si>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</si>
  <si>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</si>
  <si>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</si>
  <si>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</si>
  <si>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</si>
  <si>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</si>
  <si>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</si>
  <si>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</si>
  <si>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</si>
  <si>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</si>
  <si>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</si>
  <si>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</si>
  <si>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</si>
  <si>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</si>
  <si>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</si>
  <si>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</si>
  <si>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</si>
  <si>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</si>
  <si>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</si>
  <si>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</si>
  <si>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</si>
  <si>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</si>
  <si>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</si>
  <si>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</si>
  <si>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</si>
  <si>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</si>
  <si>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</si>
  <si>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</si>
  <si>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</si>
  <si>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</si>
  <si>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</si>
  <si>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</si>
  <si>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</si>
  <si>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</si>
  <si>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</si>
  <si>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</si>
  <si>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</si>
  <si>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</si>
  <si>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</si>
  <si>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</si>
  <si>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</si>
  <si>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</si>
  <si>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</si>
  <si>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</si>
  <si>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</si>
  <si>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</si>
  <si>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</si>
  <si>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</si>
  <si>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</si>
  <si>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</si>
  <si>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</si>
  <si>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</si>
  <si>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</si>
  <si>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</si>
  <si>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</si>
  <si>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</si>
  <si>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</si>
  <si>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</si>
  <si>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</si>
  <si>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</si>
  <si>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</si>
  <si>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</si>
  <si>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</si>
  <si>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</si>
  <si>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</si>
  <si>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</si>
  <si>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</si>
  <si>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</si>
  <si>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</si>
  <si>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</si>
  <si>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</si>
  <si>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</si>
  <si>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</si>
  <si>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</si>
  <si>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</si>
  <si>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</si>
  <si>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</si>
  <si>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</si>
  <si>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</si>
  <si>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</si>
  <si>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</si>
  <si>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</si>
  <si>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</si>
  <si>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Can Tho</t>
  </si>
  <si>
    <t>VN-DN</t>
  </si>
  <si>
    <t>Da Nang</t>
  </si>
  <si>
    <t>VN-HN</t>
  </si>
  <si>
    <t>Ha Noi</t>
  </si>
  <si>
    <t>VN-HP</t>
  </si>
  <si>
    <t>Hai Phong</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</si>
  <si>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</si>
  <si>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</si>
  <si>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</si>
  <si>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</si>
  <si>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</si>
  <si>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</si>
  <si>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</si>
  <si>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</si>
  <si>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</si>
  <si>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</si>
  <si>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</si>
  <si>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</si>
  <si>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</si>
  <si>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</si>
  <si>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</si>
  <si>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</si>
  <si>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</si>
  <si>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</si>
  <si>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</si>
  <si>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</si>
  <si>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</si>
  <si>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</si>
  <si>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</si>
  <si>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</si>
  <si>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</si>
  <si>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</si>
  <si>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</si>
  <si>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</si>
  <si>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</si>
  <si>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</si>
  <si>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</si>
  <si>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</si>
  <si>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</si>
  <si>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</si>
  <si>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</si>
  <si>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</si>
  <si>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</si>
  <si>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</si>
  <si>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</si>
  <si>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</si>
  <si>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</si>
  <si>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</si>
  <si>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</si>
  <si>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</si>
  <si>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</si>
  <si>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</si>
  <si>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</si>
  <si>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</si>
  <si>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</si>
  <si>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</si>
  <si>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</si>
  <si>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</si>
  <si>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</si>
  <si>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</si>
  <si>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</si>
  <si>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</si>
  <si>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</si>
  <si>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</si>
  <si>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</si>
  <si>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</si>
  <si>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</si>
  <si>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</si>
  <si>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</si>
  <si>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</si>
  <si>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</si>
  <si>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</si>
  <si>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</si>
  <si>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</si>
  <si>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</si>
  <si>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</si>
  <si>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</si>
  <si>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</si>
  <si>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</si>
  <si>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</si>
  <si>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</si>
  <si>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</si>
  <si>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</si>
  <si>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</si>
  <si>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</si>
  <si>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</si>
  <si>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</si>
  <si>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</si>
  <si>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</si>
  <si>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</si>
  <si>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</si>
  <si>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</si>
  <si>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</si>
  <si>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</si>
  <si>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</si>
  <si>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</si>
  <si>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</si>
  <si>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</si>
  <si>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</si>
  <si>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</si>
  <si>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</si>
  <si>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</si>
  <si>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</si>
  <si>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</si>
  <si>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</si>
  <si>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</si>
  <si>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</si>
  <si>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</si>
  <si>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</si>
  <si>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</si>
  <si>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</si>
  <si>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</si>
  <si>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</si>
  <si>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</si>
  <si>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</si>
  <si>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</si>
  <si>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</si>
  <si>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</si>
  <si>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</si>
  <si>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</si>
  <si>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</si>
  <si>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</si>
  <si>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</si>
  <si>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</si>
  <si>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</si>
  <si>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</si>
  <si>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</si>
  <si>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</si>
  <si>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</si>
  <si>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</si>
  <si>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</si>
  <si>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</si>
  <si>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</si>
  <si>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</si>
  <si>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</si>
  <si>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</si>
  <si>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</si>
  <si>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</si>
  <si>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</si>
  <si>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</si>
  <si>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</si>
  <si>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</si>
  <si>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</si>
  <si>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</si>
  <si>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</si>
  <si>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</si>
  <si>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</si>
  <si>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</si>
  <si>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</si>
  <si>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</si>
  <si>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</si>
  <si>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</si>
  <si>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</si>
  <si>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</si>
  <si>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</si>
  <si>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</si>
  <si>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</si>
  <si>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</si>
  <si>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</si>
  <si>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</si>
  <si>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</si>
  <si>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</si>
  <si>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</si>
  <si>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</si>
  <si>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</si>
  <si>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</si>
  <si>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</si>
  <si>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</si>
  <si>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</si>
  <si>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</si>
  <si>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</si>
  <si>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</si>
  <si>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</si>
  <si>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</si>
  <si>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</si>
  <si>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</si>
  <si>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</si>
  <si>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</si>
  <si>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</si>
  <si>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</si>
  <si>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</si>
  <si>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</si>
  <si>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</si>
  <si>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</si>
  <si>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</si>
  <si>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</si>
  <si>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</si>
  <si>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</si>
  <si>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</si>
  <si>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</si>
  <si>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</si>
  <si>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</si>
  <si>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</si>
  <si>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</si>
  <si>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</si>
  <si>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</si>
  <si>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A21</t>
  </si>
  <si>
    <t>A36</t>
  </si>
  <si>
    <t>A47</t>
  </si>
  <si>
    <t>1. 金属 (*) - 在下拉菜单中，选择正在输入信息的冶炼厂所提炼的金属。 此为必填字段。</t>
  </si>
  <si>
    <t>1. 金属(*) － ドロップダウンメニューを使用して、製錬業者情報を入力する該当金属を選択してください。この欄は必須です。</t>
  </si>
  <si>
    <t>1. 금속(*) - 드랍다운 메뉴를 이용하여 제련소 정보를 입력하려는 금속을 선택하시오.  이 필드는 필수입니다.</t>
  </si>
  <si>
    <t>1. Métal (*) – Utiliser la liste déroulante pour sélectionner le métal pour lequel vous entrez l’information. Ce champ est obligatoire.</t>
  </si>
  <si>
    <t xml:space="preserve">4. 冶炼厂识别 - 依据冶炼厂和精炼厂识别系统每一冶炼厂或精炼厂均有一独一无二的标识。相信会有一间冶炼厂或一间精炼厂存在多个名称的情况出现。 因此，唯一的冶炼厂标识能将其他名称和别名进行统一。 </t>
  </si>
  <si>
    <t>6. 冶炼厂所在街道 - 提供冶炼厂所在街道的名称。此为选填字段。</t>
  </si>
  <si>
    <t>7. 冶炼厂所在城市 - 提供冶炼厂所在城市的名称。此为选填字段。</t>
  </si>
  <si>
    <t>8. 冶炼厂地点：州/省（如适用）- 提供冶炼厂所在的州/省。此为选填字段。</t>
  </si>
  <si>
    <t xml:space="preserve">10. 冶炼厂联系人电子邮件 - 填写被确定为冶炼厂联系人的电子邮件。例如： John.Smith@SmelterXXX.com。填写此字段栏前，请阅读冶炼厂联系人姓名填写指引。 </t>
  </si>
  <si>
    <t>4.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</si>
  <si>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製錬業者所在地：番地　－　製錬所の所在する番地を記入してください。この欄は任意記入欄です。</t>
  </si>
  <si>
    <t>7.  製錬業者所在地：市　－　製錬所の所在する市を記入してください。この欄は任意記入欄です。</t>
  </si>
  <si>
    <t>8.  製錬業者所在地： 州／県／省（該当する場合のみ回答）　－　製錬所の所在する州又は県を記入してください。この欄は任意記入欄です。</t>
  </si>
  <si>
    <t>10. 製錬業者連絡先電子メール　－　上記製錬施設連絡先担当者のメールアドレスを記入してください。
例：John.Smith@SmelterXXX.com 　この欄を記入する前に、「製錬業者連絡先担当者名」の説明を確認してください。</t>
  </si>
  <si>
    <t>4.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</si>
  <si>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제련소 주소 - 제련소가 위치하고 있는 주소를 기입하십시오. 이 필드는 선택사항입니다.</t>
  </si>
  <si>
    <t>7. 제련소 시 – 제련소가 위치하고 있는 도시를 기입하십시오. 이 필드는 선택사항입니다.</t>
  </si>
  <si>
    <t>8. 제련소 위치: 도/주, 해당할 경우 – 제련소가 위치하고 있는 도나 주를 기입하십시오. 이 필드는 선택사항입니다.</t>
  </si>
  <si>
    <t>10.  제련소 담당자 이메일 - 귀사에 공급하는 제련소 담당자의 이메일 주소를 기입하시오.  예: John.Smith@SmelterXXX.com.  이 필드를 완료하기 전에 제련소 담당자 이름에 대한 설명을 읽어보십시요.</t>
  </si>
  <si>
    <t>6. Rue de la fonderie – indique le nom de la rue où est située la fonderie. Ce champ est facultatif.</t>
  </si>
  <si>
    <t>7. Ville de la fonderie – indique le nom de la ville où est située la fonderie. Ce champ est facultatif.</t>
  </si>
  <si>
    <t>8. Emplacement de la fonderie : État/province, le cas échéant – indique l’État ou la province où est située la fonderie. Ce champ est facultatif.</t>
  </si>
  <si>
    <t>10. Adresse Email du contact de la fonderie- Indiquez l'adresse email du contact que vous avez identifié pour la fonderie . Exemple: John.Smith@SmelterXXX.com. Merci de lire les instructions sur le nom du contact de la fonderie avant de remplir ce champ.</t>
  </si>
  <si>
    <t>《经济合作与发展组织关于来自受冲突影响和高风险地区矿石的负责任供应链尽职调查指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http://www.responsiblemineralsinitiative.org/training-and-resources/conflict-affected-and-high-risk-areas/.</t>
  </si>
  <si>
    <t>OECD紛争地域および高リスク地域からの鉱物の責任あるサプライチェーンのためのデュー・ディリジェンスガイダンス（OECDガイダンス）はデュー・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</si>
  <si>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</si>
  <si>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</si>
  <si>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RMI MRT Team, Hiroshi Kobayashi, JEITA, and Akimasa Yamakawa, JEITA</t>
  </si>
  <si>
    <t>公司信息的填写说明（第 8 至 26 行）。
请仅以英文作答</t>
  </si>
  <si>
    <t>会社情報の記入（8～26行）に関する解説。回答は英語(半角)で入力してください。</t>
  </si>
  <si>
    <t>기업 정보 입력 안내서(8~26줄).
답변은 반드시 영어로 기입해야 합니다.</t>
  </si>
  <si>
    <t>Instructions pour compléter les informations relatives à votre entreprise (lignes 8 - 26). Merci de répondre en anglais uniquement.</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</si>
  <si>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mineral</t>
    </r>
    <r>
      <rPr>
        <sz val="11"/>
        <rFont val="Verdana"/>
        <family val="2"/>
      </rPr>
      <t xml:space="preserve"> data at the company level, they will be reporting mineral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mineral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</si>
  <si>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对于“全公司”，申报涵盖公司产品或母公司生产的产品物质整体。如果用户在公司级别中报告矿产数据，他们将报告关于其生产的所有产品的矿产数据。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如果选择范围为“用户自定义”，用户必须描述矿产披露适用的范围。此类范围应由供应商在文本字段内予以定义，并确保客户或文档接收人可以清楚理解。例如，公司可提供链接来说明信息。
此为必填字段。</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</si>
  <si>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광물 데이터를 보고하고 있는 경우, 회사가 제조하는 모든 제품에 대해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광물 공개가 적용될 범위를 설명하는 것은 필수 사항입니다. 사용자 정의 등급을 통해 사용자는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</si>
  <si>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à l’échelle de la société, il déclarera les données des minerais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minerais. La catégorie définie par l’utilisateur permet à un utilisateur de décrire la portée applicable à la déclaration de minerais.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minerais utilisés dans les produits de la catégorie définie par l’utilisateur.
Ce champ est obligatoire.</t>
  </si>
  <si>
    <t>1. 此问题的答复用来确定任何特定矿产是否属于报告要求的范围。
此问题询问是否有任何矿产在贵公司生产或外包生产的产品中用作原材料、组件或添加物（包括原材料和组件）。原材料、组件、添加物、磨具和切削工具中的杂质不在此调查范围。
必须为每种特定矿产回答此问题。此问题的有效答复为“是”、“否”、“不知道”或“未申报”。此问题必须作答。</t>
  </si>
  <si>
    <t>1. 이 질문에 대한 답변에 따라 특정 광물이 보고 요건 범위 내에 있는지 여부가 판단됩니다.
이 질문은 귀사가 제조하거나 계약 제조한 제품에서 원료, 구성요소 또는 첨가제로서 광물(원료 및 구성요소 포함)의 사용 여부를 묻습니다. 원료, 구성요소, 첨가제, 연마제, 절삭 공구에서 나온 불순물은 본 설문조사의 범위가 아닙니다. 
개별 특정 광물에 대한 이 질문에 답변해야 합니다. 이 질문에 대한 유효한 답변은 ""Yes(예)"", ""No(아니요)"", ""Unknown(모름)"" 또는 ""Not Declaring(미신고)""입니다. 이 질문은 필수 사항입니다.</t>
  </si>
  <si>
    <t>1. La réponse à cette question est utilisée pour déterminer si l’un des minerais spécifiés est concerné par l’obligation de déclaration.
Cette question a pour but de déterminer si des minerais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minerais spécifiés. Les réponses valides à cette question sont « oui », « non », « je ne sais pas » ou « je ne déclare pas ». Cette question est obligatoire.</t>
  </si>
  <si>
    <t>申告範囲の鉱物がサプライチェーン中のどこかで意図的に追加された場合、御社の製品に意図的に追加されたものとみなされると理解してください。
企業によっては、「No（いいえ）」の回答の裏付けとなる理由を求める場合があります。理由は、「Comment（コメント）」フィールドに入力してください。</t>
  </si>
  <si>
    <t>신고 범위 내 광물이 공급망 내 어떤 부분에서든 의도적으로 추가되는 경우, 의도적으로 제품에 추가된 것으로 간주된다는 점을 이해합니다.
일부 기업은 "No(아니요)" 답변에 대해 입증할 수 있는 근거를 의견 란에 입력하도록 요구할 수 있습니다.</t>
  </si>
  <si>
    <t>Sachez que si un minerai du champ d’application de la déclaration est intentionnellement ajouté à n’importe quelle étape de votre chaîne d’approvisionnement, il est considéré comme ajouté intentionnellement à votre produit.
Certaines sociétés peuvent exiger une justification pour une réponse « Non », laquelle doit être saisie dans le champ de commentaires.</t>
  </si>
  <si>
    <t>如果申报范围内的任何矿产特意添加到供应链的任意部份，它们就会被认为是特意添加到产品中。
有些公司可能会要求为“否”的答案举证，此时需要在意见栏填写你的回复。</t>
  </si>
  <si>
    <t>9. 製錬業者連絡先担当者名　－　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t>
  </si>
  <si>
    <t>9. 冶炼厂联系人名称 -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t>
  </si>
  <si>
    <t>12.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</si>
  <si>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13.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</si>
  <si>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12.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</si>
  <si>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</si>
  <si>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12.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</si>
  <si>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</si>
  <si>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12.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</si>
  <si>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</si>
  <si>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12.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</si>
  <si>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</si>
  <si>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11. 这是一个评论区，允许公司指定下一步管理冶炼厂的步骤。 如果该设施未列在负责任矿物审验流程 (RMAP) 无冲突冶炼厂计划合规冶炼厂列表，您可以对冶炼厂采取这些措施。 示例：要求通过 RMAP 评估冶炼厂设施，从首选供应商名单中删除等。</t>
  </si>
  <si>
    <t>11. これは、会社が製錬所を管理するための次のステップを指定できるようにするコメント領域です。 これらは、責任ある鉱物保証プロセス（RMAP） 適合製錬業者リストに記載されていない場合に、製錬業者に対して実行できるアクションです。 例: RMAP を通じて製錬施設の評価を依頼する、優先サプライヤー リストから削除するなど。</t>
  </si>
  <si>
    <t>11. 회사가 제련소를 관리하기 위한 다음 단계를 지정할 수 있는 설명 영역입니다. 다음은 시설이 RMAP(Responsible Minerals Assurance Process) 준수 제련소 리스트에 없는 경우 제련소에서 취할 수 있는 조치입니다. 예: RMAP을 통해 평가할 제련소 시설 요청, 선호 공급업체 목록에서 제거 등</t>
  </si>
  <si>
    <t>11. Il s'agit d'une zone de commentaires, qui permet à l'entreprise de préciser les prochaines étapes de gestion des fonderies. Voici les mesures que vous pouvez prendre avec la fonderie si l'installation ne figure pas sur la Liste des fonderies conformes au RMAP. Exemple : demander que la fonderie soit évaluée par le biais du RMAP, retirer de la liste des fournisseurs privilégiés, etc.</t>
  </si>
  <si>
    <t>铝加工厂</t>
  </si>
  <si>
    <t>Une entreprise de transformation de l’aluminium</t>
  </si>
  <si>
    <t>铜加工厂</t>
  </si>
  <si>
    <t>锂加工厂</t>
  </si>
  <si>
    <t>镍加工厂</t>
  </si>
  <si>
    <t>구리 가공 공장</t>
  </si>
  <si>
    <t>Une entreprise de transformation de cuivre</t>
  </si>
  <si>
    <t>Une entreprise de transformation de lithium</t>
  </si>
  <si>
    <t>Une entreprise de transformation de nickel</t>
  </si>
  <si>
    <t>Une entreprise de transformation de lithium primaire est une entité qui transforme des minerais, des saumures, des concentrés ou des produits semi-finis contenant du lithium en un produit au lithium intermédiaire qui sera utilisé dans un processus de fabrication en aval. Une entreprise de transformation de lithium secondaire est une entité qui transforme les matériaux secondaires par recyclage pyrométallurgique (et récupération hydrométallurgique) pour la production de produits intermédiaires du lithium.</t>
  </si>
  <si>
    <t>链接到条款和条件</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</si>
  <si>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或更高的金属、金属粉体、金属锭、金属条、金属粒子、金属氧化物、金属盐类等。术语“冶炼厂”和“精炼厂”和“加工厂”在各类型的刊物经常互用。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</si>
  <si>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加工工場」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</si>
  <si>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 또는 "가공 공장"란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</si>
  <si>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"affineur" et "usine de transformation" sont utilisés indifféremment dans diverses publications.</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</si>
  <si>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</si>
  <si>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</si>
  <si>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必填字段以星号表示。</t>
  </si>
  <si>
    <t>必須項目は（*）で表示。</t>
  </si>
  <si>
    <t>필수 기재란은 별표(*)로 표시됩니다.</t>
  </si>
  <si>
    <t>(*) Les champs obligatoires sont indiqués par un astérisque.</t>
  </si>
  <si>
    <t>광물 신고 범위에 "Other(기타)"가 포함된 경우 여기에 기타 광물을 입력하십시오.</t>
  </si>
  <si>
    <t>鉱物の申告範囲に「Other（その他）」が含まれる場合、ここにその他の鉱物を入力してください。</t>
  </si>
  <si>
    <t>如果您的矿产申报范围包括“其他”，请在此处输入其他矿产。</t>
  </si>
  <si>
    <t>在“申报”选项卡 D12-I13 单元格中，输入至少一种矿输入至少一种矿物质</t>
  </si>
  <si>
    <t>「申告」タブのD12-I13セルに少なくとも1つのミネラルを入力してください</t>
  </si>
  <si>
    <t>선언(Declaration) 탭의 D12-I13 셀에 적어도 하나의 미네랄을 입력.</t>
  </si>
  <si>
    <t>Saisissez au moins un minéral D112-I13 de l'onglet Déclaration</t>
  </si>
  <si>
    <t>Saisissez le nombre spécifié d'autres minéraux dans la cellule D14-I15 de l’onglet Déclaration</t>
  </si>
  <si>
    <t>선언(Declaration) 탭의 D14-I15 셀에 기타 광물의 지정된 수를 입력기타 광물의 지정된 수를 입력.</t>
  </si>
  <si>
    <t>「申告」タブのD14-I15セルに指定された数の他の鉱物を入力します</t>
  </si>
  <si>
    <t>在“申报”选项卡 D14-I15 单元格中，输入指定数量的其他矿物</t>
  </si>
  <si>
    <t>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企業によっては、「No（いいえ）」の回答の裏付けとなる理由を求める場合があります。理由は、「Comment（コメント）」フィールドに入力してください。</t>
  </si>
  <si>
    <t>冶炼厂名称 (*)</t>
  </si>
  <si>
    <t>제련소 이름 (*)</t>
  </si>
  <si>
    <t>根据上述申报范围，回答以下 1 至 2 题</t>
  </si>
  <si>
    <t>上記の申告範囲にもとづいて、以下の1～2の質問にお答えください</t>
  </si>
  <si>
    <t>위에 명시한 선언범위를 바탕으로 다음 1~2번 질문에 답하시오.</t>
  </si>
  <si>
    <t>Répondre aux questions 1 à 2 suivantes pour le périmètre de la déclaration indiqué ci-dessus</t>
  </si>
  <si>
    <t>1) 是否在产品或生产流程中有意添加或使用任何特定矿产？(*)</t>
  </si>
  <si>
    <t>1）製品自体や製造過程で、指定された鉱物が意図的に添加又は使用されていますか？ （*）</t>
  </si>
  <si>
    <t>1) 지정된 광물이 가 제품 또는 생산 공정에서 의도적으로 추가 또는 사용됩니까? (*)</t>
  </si>
  <si>
    <t>1) Des minerais spécifiés sont-ils intentionnellement ajoutés ou utilisés dans le(s) produit(s) ou les processus de production ? (*)</t>
  </si>
  <si>
    <t>2) 已对贵公司供应链调查提供答复的相关供应商百分比是多少？</t>
  </si>
  <si>
    <t>2）サプライチェーン調査に回答した関連するサプライヤーは何パーセントですか？</t>
  </si>
  <si>
    <t>2) 관련 공급업체가 귀사의 공급망 설문조사에 응답한 비율은 몇 퍼센트입니까?</t>
  </si>
  <si>
    <t>2) Combien de fournisseurs (%) concernés ont répondu à l'enquête sur la chaîne d'approvisionnement ?</t>
  </si>
  <si>
    <t>尽职调查</t>
  </si>
  <si>
    <t>vérifications nécessaires</t>
  </si>
  <si>
    <t>실사(Due Diligence)</t>
  </si>
  <si>
    <t>加工厂</t>
  </si>
  <si>
    <t>加工業者</t>
  </si>
  <si>
    <t>가공 공장</t>
  </si>
  <si>
    <t>Une entreprise de transformation</t>
  </si>
  <si>
    <t>알루미늄 가공업자</t>
  </si>
  <si>
    <t>니켈 가공업자</t>
  </si>
  <si>
    <t>如果贵公司对问题 2 就任何矿产答复为“100%”，则贵公司需要提供所有被确定为加工贵公司供应链中使用的金属的冶炼厂名称，以使答复完整。
部分公司可能要求贵公司如何定义“相关”供应商的证据，这些证据应当输入备注字段。如果贵公司尚未从贵公司相关供应商处得到 100% 答复，请提交贵公司表明相应百分比的试点报告模板，并继续调查贵公司的供应商。被调查的贵公司供应商百分比的提高可看作每年改善的一种标志。
部分公司可能要求对答复“Did not survey (未调查)”的任何矿产提供进一步证据，应在“备注”字段输入这些证据。</t>
  </si>
  <si>
    <t>2. Smelter Name (*) – This field is mandatory.</t>
  </si>
  <si>
    <t>2. 冶炼厂名称 (*) - 此为必填字段。</t>
  </si>
  <si>
    <t>2. 製錬業者名(*)　－　この欄は必須です。</t>
  </si>
  <si>
    <t>2. 표준 제련소 이름 (*) - 이 필드는 필수입니다.</t>
  </si>
  <si>
    <t>2. Nom de la fonderie (*) - Ce champ est obligatoire.</t>
  </si>
  <si>
    <t>3. 冶炼厂所在国家或地区 (*) - 请使用下拉菜单，选择冶炼厂所在国家或地区。此为必填字段。</t>
  </si>
  <si>
    <t>3. 製錬業者所在地：国(*)　－　ドロップダウンメニューの中から、製錬業者の所在する国を選択してください。この欄は必須です。</t>
  </si>
  <si>
    <t>3. 제련소 국가 (*) - 제련소 국가 위치를 풀다운 메뉴에서 선택하십시오.  이 필드는 필수입니다.</t>
  </si>
  <si>
    <t>3. Pays de la fonderie (*) - Utilisez le menu déroulant pour sélectionner le pays de la fonderie. Ce champ est obligatoire.</t>
  </si>
  <si>
    <t>3. Smelter Country (*) – Use the pull down menu to select the country location of the smelter. This field is mandatory.</t>
  </si>
  <si>
    <t>1. Metal (*)   -   Use the pull down menu to select the metal for which you are entering smelter information. This field is mandatory.</t>
  </si>
  <si>
    <t>J18</t>
  </si>
  <si>
    <t>J19</t>
  </si>
  <si>
    <t>J20</t>
  </si>
  <si>
    <t>J21</t>
  </si>
  <si>
    <t>J22</t>
  </si>
  <si>
    <t>J23</t>
  </si>
  <si>
    <t>J24</t>
  </si>
  <si>
    <t>J25</t>
  </si>
  <si>
    <t>J26</t>
  </si>
  <si>
    <t>Declare if specified mineral is intentionally added to your products on Declaration tab cell D30</t>
  </si>
  <si>
    <t>Declare if specified mineral is intentionally added to your products on Declaration tab cell D31</t>
  </si>
  <si>
    <t>Declare if specified mineral is intentionally added to your products on Declaration tab cell D32</t>
  </si>
  <si>
    <t>Declare if specified mineral is intentionally added to your products on Declaration tab cell D33</t>
  </si>
  <si>
    <t>Declare if specified mineral is intentionally added to your products on Declaration tab cell D34</t>
  </si>
  <si>
    <t>Declare if specified mineral is intentionally added to your products on Declaration tab cell D35</t>
  </si>
  <si>
    <t>Declare if specified mineral is intentionally added to your products on Declaration tab cell D36</t>
  </si>
  <si>
    <t>Declare if specified mineral is intentionally added to your products on Declaration tab cell D37</t>
  </si>
  <si>
    <t>在“申报”选项卡 D30 单元格中申报是否有意将此矿产增加到贵公司的产品中</t>
  </si>
  <si>
    <t>在“申报”选项卡 D31 单元格中申报是否有意将此矿产增加到贵公司的产品中</t>
  </si>
  <si>
    <t>在“申报”选项卡 D32 单元格中申报是否有意将此矿产增加到贵公司的产品中</t>
  </si>
  <si>
    <t>在“申报”选项卡 D33 单元格中申报是否有意将此矿产增加到贵公司的产品中</t>
  </si>
  <si>
    <t>在“申报”选项卡 D34 单元格中申报是否有意将此矿产增加到贵公司的产品中</t>
  </si>
  <si>
    <t>在“申报”选项卡 D35 单元格中申报是否有意将此矿产增加到贵公司的产品中</t>
  </si>
  <si>
    <t>在“申报”选项卡 D36 单元格中申报是否有意将此矿产增加到贵公司的产品中</t>
  </si>
  <si>
    <t>在“申报”选项卡 D37 单元格中申报是否有意将此矿产增加到贵公司的产品中</t>
  </si>
  <si>
    <t>指定された鉱物が貴社製品に意図的に付加された場合は「申告（Declaration）」タブのD30セルに申告してください</t>
  </si>
  <si>
    <t>指定された鉱物が貴社製品に意図的に付加された場合は「申告（Declaration）」タブのD31セルに申告してください</t>
  </si>
  <si>
    <t>指定された鉱物が貴社製品に意図的に付加された場合は「申告（Declaration）」タブのD32セルに申告してください</t>
  </si>
  <si>
    <t>指定された鉱物が貴社製品に意図的に付加された場合は「申告（Declaration）」タブのD33セルに申告してください</t>
  </si>
  <si>
    <t>指定された鉱物が貴社製品に意図的に付加された場合は「申告（Declaration）」タブのD34セルに申告してください</t>
  </si>
  <si>
    <t>指定された鉱物が貴社製品に意図的に付加された場合は「申告（Declaration）」タブのD35セルに申告してください</t>
  </si>
  <si>
    <t>指定された鉱物が貴社製品に意図的に付加された場合は「申告（Declaration）」タブのD36セルに申告してください</t>
  </si>
  <si>
    <t>指定された鉱物が貴社製品に意図的に付加された場合は「申告（Declaration）」タブのD37セルに申告してください</t>
  </si>
  <si>
    <t>선언(Declaration) 탭의 D30 셀에 특정 광물이  의도적으로 제품에 첨가되었는지 여부를 신고하십시오.</t>
  </si>
  <si>
    <t>선언(Declaration) 탭의 D31 셀에 특정 광물이  의도적으로 제품에 첨가되었는지 여부를 신고하십시오.</t>
  </si>
  <si>
    <t>선언(Declaration) 탭의 D32 셀에 특정 광물이  의도적으로 제품에 첨가되었는지 여부를 신고하십시오.</t>
  </si>
  <si>
    <t>선언(Declaration) 탭의 D33 셀에 특정 광물이  의도적으로 제품에 첨가되었는지 여부를 신고하십시오.</t>
  </si>
  <si>
    <t>선언(Declaration) 탭의 D34 셀에 특정 광물이  의도적으로 제품에 첨가되었는지 여부를 신고하십시오.</t>
  </si>
  <si>
    <t>선언(Declaration) 탭의 D35 셀에 특정 광물이  의도적으로 제품에 첨가되었는지 여부를 신고하십시오.</t>
  </si>
  <si>
    <t>선언(Declaration) 탭의 D37 셀에 특정 광물이  의도적으로 제품에 첨가되었는지 여부를 신고하십시오.</t>
  </si>
  <si>
    <t>Déclarez si le minéral spécifié est intentionnellement ajouté à vos produits dans la cellule D30 de l’onglet Déclaration</t>
  </si>
  <si>
    <t>Déclarez si le minéral spécifié est intentionnellement ajouté à vos produits dans la cellule D31 de l’onglet Déclaration</t>
  </si>
  <si>
    <t>Déclarez si le minéral spécifié est intentionnellement ajouté à vos produits dans la cellule D32 de l’onglet Déclaration</t>
  </si>
  <si>
    <t>Déclarez si le minéral spécifié est intentionnellement ajouté à vos produits dans la cellule D33 de l’onglet Déclaration</t>
  </si>
  <si>
    <t>Déclarez si le minéral spécifié est intentionnellement ajouté à vos produits dans la cellule D34 de l’onglet Déclaration</t>
  </si>
  <si>
    <t>Déclarez si le minéral spécifié est intentionnellement ajouté à vos produits dans la cellule D35 de l’onglet Déclaration</t>
  </si>
  <si>
    <t>Déclarez si le minéral spécifié est intentionnellement ajouté à vos produits dans la cellule D36 de l’onglet Déclaration</t>
  </si>
  <si>
    <t>Déclarez si le minéral spécifié est intentionnellement ajouté à vos produits dans la cellule D37 de l’onglet Déclaration</t>
  </si>
  <si>
    <t>J29</t>
  </si>
  <si>
    <t>J30</t>
  </si>
  <si>
    <t>J31</t>
  </si>
  <si>
    <t>J32</t>
  </si>
  <si>
    <t>J33</t>
  </si>
  <si>
    <t>J34</t>
  </si>
  <si>
    <t>J35</t>
  </si>
  <si>
    <t>J36</t>
  </si>
  <si>
    <t>J37</t>
  </si>
  <si>
    <t>J38</t>
  </si>
  <si>
    <t>Provide % of completeness of supplier's smelter information on Declaration tab cell D42</t>
  </si>
  <si>
    <t>Provide % of completeness of supplier's smelter information on Declaration tab cell D43</t>
  </si>
  <si>
    <t>Provide % of completeness of supplier's smelter information on Declaration tab cell D44</t>
  </si>
  <si>
    <t>Provide % of completeness of supplier's smelter information on Declaration tab cell D45</t>
  </si>
  <si>
    <t>Provide % of completeness of supplier's smelter information on Declaration tab cell D46</t>
  </si>
  <si>
    <t>Provide % of completeness of supplier's smelter information on Declaration tab cell D47</t>
  </si>
  <si>
    <t>Provide % of completeness of supplier's smelter information on Declaration tab cell D48</t>
  </si>
  <si>
    <t>Provide % of completeness of supplier's smelter information on Declaration tab cell D49</t>
  </si>
  <si>
    <t>在“申报”选项卡 D42 单元格中提供供应商的冶炼厂信息填写百分比</t>
  </si>
  <si>
    <t>在“申报”选项卡 D43 单元格中提供供应商的冶炼厂信息填写百分比</t>
  </si>
  <si>
    <t>在“申报”选项卡 D44 单元格中提供供应商的冶炼厂信息填写百分比</t>
  </si>
  <si>
    <t>在“申报”选项卡 D45 单元格中提供供应商的冶炼厂信息填写百分比</t>
  </si>
  <si>
    <t>在“申报”选项卡 D46 单元格中提供供应商的冶炼厂信息填写百分比</t>
  </si>
  <si>
    <t>在“申报”选项卡 D47 单元格中提供供应商的冶炼厂信息填写百分比</t>
  </si>
  <si>
    <t>在“申报”选项卡 D48 单元格中提供供应商的冶炼厂信息填写百分比</t>
  </si>
  <si>
    <t>在“申报”选项卡 D49 单元格中提供供应商的冶炼厂信息填写百分比</t>
  </si>
  <si>
    <t>サプライヤーの製錬業者情報の回答率を割合（%）で「申告（Declaration）」タブのD42セルに記入してください</t>
  </si>
  <si>
    <t>サプライヤーの製錬業者情報の回答率を割合（%）で「申告（Declaration）」タブのD43セルに記入してください</t>
  </si>
  <si>
    <t>サプライヤーの製錬業者情報の回答率を割合（%）で「申告（Declaration）」タブのD44セルに記入してください</t>
  </si>
  <si>
    <t>サプライヤーの製錬業者情報の回答率を割合（%）で「申告（Declaration）」タブのD45セルに記入してください</t>
  </si>
  <si>
    <t>サプライヤーの製錬業者情報の回答率を割合（%）で「申告（Declaration）」タブのD46セルに記入してください</t>
  </si>
  <si>
    <t>サプライヤーの製錬業者情報の回答率を割合（%）で「申告（Declaration）」タブのD47セルに記入してください</t>
  </si>
  <si>
    <t>サプライヤーの製錬業者情報の回答率を割合（%）で「申告（Declaration）」タブのD48セルに記入してください</t>
  </si>
  <si>
    <t>サプライヤーの製錬業者情報の回答率を割合（%）で「申告（Declaration）」タブのD49セルに記入してください</t>
  </si>
  <si>
    <t xml:space="preserve">선언(Declaration) 탭의 D42 셀에 공급업체의 제련소 정보 요청에 대한 응답비율(%)을 제공하십시오. </t>
  </si>
  <si>
    <t xml:space="preserve">선언(Declaration) 탭의 D43 셀에 공급업체의 제련소 정보 요청에 대한 응답비율(%)을 제공하십시오. </t>
  </si>
  <si>
    <t xml:space="preserve">선언(Declaration) 탭의 D44 셀에 공급업체의 제련소 정보 요청에 대한 응답비율(%)을 제공하십시오. </t>
  </si>
  <si>
    <t xml:space="preserve">선언(Declaration) 탭의 D45 셀에 공급업체의 제련소 정보 요청에 대한 응답비율(%)을 제공하십시오. </t>
  </si>
  <si>
    <t xml:space="preserve">선언(Declaration) 탭의 D46 셀에 공급업체의 제련소 정보 요청에 대한 응답비율(%)을 제공하십시오. </t>
  </si>
  <si>
    <t xml:space="preserve">선언(Declaration) 탭의 D47 셀에 공급업체의 제련소 정보 요청에 대한 응답비율(%)을 제공하십시오. </t>
  </si>
  <si>
    <t xml:space="preserve">선언(Declaration) 탭의 D48 셀에 공급업체의 제련소 정보 요청에 대한 응답비율(%)을 제공하십시오. </t>
  </si>
  <si>
    <t xml:space="preserve">선언(Declaration) 탭의 D49 셀에 공급업체의 제련소 정보 요청에 대한 응답비율(%)을 제공하십시오. </t>
  </si>
  <si>
    <t>Indiquez le pourcentage d'exhaustivité des informations sur la fonderie données par le fournisseur dans la cellule D42 de l'onglet Déclaration</t>
  </si>
  <si>
    <t>Indiquez le pourcentage d'exhaustivité des informations sur la fonderie données par le fournisseur dans la cellule D43 de l'onglet Déclaration</t>
  </si>
  <si>
    <t>Indiquez le pourcentage d'exhaustivité des informations sur la fonderie données par le fournisseur dans la cellule D44 de l'onglet Déclaration</t>
  </si>
  <si>
    <t>Indiquez le pourcentage d'exhaustivité des informations sur la fonderie données par le fournisseur dans la cellule D45 de l'onglet Déclaration</t>
  </si>
  <si>
    <t>Indiquez le pourcentage d'exhaustivité des informations sur la fonderie données par le fournisseur dans la cellule D46 de l'onglet Déclaration</t>
  </si>
  <si>
    <t>Indiquez le pourcentage d'exhaustivité des informations sur la fonderie données par le fournisseur dans la cellule D47 de l'onglet Déclaration</t>
  </si>
  <si>
    <t>Indiquez le pourcentage d'exhaustivité des informations sur la fonderie données par le fournisseur dans la cellule D48 de l'onglet Déclaration</t>
  </si>
  <si>
    <t>Indiquez le pourcentage d'exhaustivité des informations sur la fonderie données par le fournisseur dans la cellule D49 de l'onglet Déclaration</t>
  </si>
  <si>
    <t>J41</t>
  </si>
  <si>
    <t>J42</t>
  </si>
  <si>
    <t>J43</t>
  </si>
  <si>
    <t>J44</t>
  </si>
  <si>
    <t>J45</t>
  </si>
  <si>
    <t>J46</t>
  </si>
  <si>
    <t>J47</t>
  </si>
  <si>
    <t>J48</t>
  </si>
  <si>
    <t>J49</t>
  </si>
  <si>
    <t>在“冶炼厂目录”选项卡中，提供向供应链提供材料供此矿产的冶炼厂列表</t>
  </si>
  <si>
    <t>Provide list of smelters contributing material to supply chain for specified mineral on Smelter List tab</t>
  </si>
  <si>
    <t>サプライチェーンに指定された鉱物を寄与している精錬業者のリストを、「精錬業者リスト」タブに記入してください</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</si>
  <si>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</si>
  <si>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</si>
  <si>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2. This is a question to determine whether a company has received relevant mineral disclosures from all direct suppliers reasonably believed to be providing the declared mineral(s) contained in the products covered by the scope of their declaration. Permissible responses to this question are:
- 100%
- Greater than 90%
- Greater than 75%
- Greater than 50%
- 50% or less
- None
- Unknown
- Did not survey</t>
  </si>
  <si>
    <t>2. 这一问题以确定公司是否收到了所有直接供应商的相关矿产披露，这些供应商有理由被认为提供其申报范围所涵盖的产品中所含的申报矿产。
- 100%
- Greater than 90%
- Greater than 75%
- Greater than 50%
- 50% or less
- None
- Unknown
- Did not survey</t>
  </si>
  <si>
    <t>2. これは、この申告範囲内の製品に含まれる申告鉱物を供給すると合理的に考えられるすべての直接サプライヤーから、企業が関連する鉱物開示情報を受け取ったかどうかを判定する質問です。
- 100%
- Greater than 90%
- Greater than 75%
- Greater than 50%
- 50% or less
- None
- Unknown
- Did not survey</t>
  </si>
  <si>
    <t>2. 이 질문은 다음 선언의 범위가 적용되는 제품에 포함된 광물 를 제공하고 있는 것으로 합리적으로 신뢰를 받고 있는 모든 직접 공급업체로부터 회사가 광물 공개를 받았는지 여부를 판단하기 위한 것입니다. 이 질문에 허용되는 답변은 다음과 같습니다. 
- 100%
- Greater than 90%
- Greater than 75%
- Greater than 50%
- 50% or less
- None
- Unknown
- Did not survey</t>
  </si>
  <si>
    <t>2. Il s’agit d’une question visant à déterminer si une société a reçu des déclarations de minerais, en provenance de tous les fournisseurs directs raisonnablement susceptibles de fournir des minerais co2. Il s’agit d’une question visant à déterminer si une société a reçu des déclarations de minerais, en provenance de tous les fournisseurs directs raisonnablement susceptibles de fournir des minerais contenus dans les produits couverts par le champ d'application de cette déclaration. Les réponses possibles à cette question sont:
- 100%
- Greater than 90%
- Greater than 75%
- Greater than 50%
- 50% or less
- None
- Unknown
- Did not survey</t>
  </si>
  <si>
    <t>A49</t>
  </si>
  <si>
    <t>A51</t>
  </si>
  <si>
    <t>Founded in 2008 by members of the Responsible Business Alliance, the Responsible Minerals Initiative has grown into one of the most utilized and respected resources for companies addressing conflict minerals issues in their supply chains. Over 460 companies from a range of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</si>
  <si>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今天，来自许多行业的超过 460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 http://www.responsiblemineralsinitiative.org</t>
  </si>
  <si>
    <t>RBAのメンバーにより2008年に設立された責任ある鉱物イニシアチブは、サプライチェーンにおける紛争鉱物問題に取り組む企業が最も利用し尊重する組織のひとつに成長した。多くの業界から460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</si>
  <si>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많은 산업에서 460개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</si>
  <si>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460 entreprises de nombreux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</si>
  <si>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2.　貴社の申告範囲を選択してください。範囲の選択肢は以下の通りです。
A.　Company-wide（全社）
B.　Product or List of Products（製品又は製品リスト）
C.　User-Defined（ユーザー定義）
「全社」の場合、申告には親会社が製造する製品又は製品素材全体が含まれます。ユーザーが企業レベルでの鉱物データを報告している場合は、このユーザーが製造する全製品に関する鉱物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鉱物の開示が適用される範囲を記入する必要があります。ユーザー定義クラスでは、ユーザーがテキストフィールドに定義すると共に、それは顧客又は本文書の受領者が容易に理解できるようにすべきです。例えば、企業は情報を明確にするために、リンクを提供することができます。
この欄は必須です</t>
  </si>
  <si>
    <t>다음의 둘 가지 질문은 각 광물의 사용처, 관련 협력사 데이터 수집 수준 파악합니다. 질문은 규제 적용 가능성의 결정을 감안하기 위해 회사의 제품에서 광물 의 사용에 대한 정보를 수집하도록 설계되어 있습니다. 이에 대한 답변은 "선언 범위" 항목에서 선택한 선언 범위에 대한 것입니다. 이 섹션의 질문에 대한 답변은 광물 보고의 적용 가능성과 완전성을 결정하는데 사용될 수 있습니다.</t>
  </si>
  <si>
    <t>Ces deux questions définissent l’utilisation et le niveau de collecte des données pertinentes des fournisseurs. Les questions sont conçues pour recueillir des informations concernant l’utilisation des minerais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de minerais.</t>
  </si>
  <si>
    <t>アルミニウム加工業者</t>
  </si>
  <si>
    <t>ニッケル加工業者</t>
  </si>
  <si>
    <t>銅加工業者</t>
  </si>
  <si>
    <t>これらの2つの質問は各金属に関する使用法と関連サプライヤーのデータ収集レベルを明確にするものです。質問は、法規制の適用性を判定できるように貴社の製品中への鉱物の使用に関する情報を収集するために作られています。これらの質問への回答は、企業情報に関するセクションで選択した「申告範囲」が対象となります。このセクションでの質問への回答は、鉱物に関する報告の適用性や完全性を判定するために使用できます。</t>
  </si>
  <si>
    <t>ZZ</t>
  </si>
  <si>
    <t>UNKNOWN</t>
  </si>
  <si>
    <t>デュー・ディリジェンス</t>
  </si>
  <si>
    <t>1. Minor revisions to correct reported issues including those related to the "Declaration" tab. This PRT version is now compatable with Excel versions 2019 and earlier.</t>
  </si>
  <si>
    <t>This version does not include a standard smelter list.</t>
  </si>
  <si>
    <t>Mine List</t>
  </si>
  <si>
    <t>Step 1. Select Metal* in column A
Step 2. Enter Smelter Name* in column B
Step 3. Select Country* in column C
Step 4. Enter all available smelter information in columns D through O
(*) Mandatory fields are noted with an asterisk.</t>
  </si>
  <si>
    <t xml:space="preserve">Mine Facility Street </t>
  </si>
  <si>
    <t>Mine Facility City</t>
  </si>
  <si>
    <t>Source of Mine Facility Identification Number</t>
  </si>
  <si>
    <t>Mine Facility Location: State / Province</t>
  </si>
  <si>
    <t>Mine Facility Contact Name</t>
  </si>
  <si>
    <t>Mine Facility Contact Email</t>
  </si>
  <si>
    <t>Name of Smelter(s) sourcing from this Mine Facility</t>
  </si>
  <si>
    <t>Mine Facility (Site) Name</t>
  </si>
  <si>
    <t>Mine Facility Country</t>
  </si>
  <si>
    <t>B27</t>
  </si>
  <si>
    <t>B39</t>
  </si>
  <si>
    <t>D27</t>
  </si>
  <si>
    <t>G27</t>
  </si>
  <si>
    <t>J14</t>
  </si>
  <si>
    <t>J17</t>
  </si>
  <si>
    <t>J28</t>
  </si>
  <si>
    <t>J40</t>
  </si>
  <si>
    <t>Select Minerals/Metals in Scope</t>
  </si>
  <si>
    <t>Iron Processor</t>
  </si>
  <si>
    <t>Rare Earth Element (REE) Processor</t>
  </si>
  <si>
    <t>Zinc Processor</t>
  </si>
  <si>
    <t xml:space="preserve">An iron processor is a facility that transforms iron ore or steel scrap into pig iron, crude steel, refined steel, low-alloy or high-alloy steel. </t>
  </si>
  <si>
    <t xml:space="preserve">An REE refiner is a facility that produces rare earth oxides, rare earth element metals or any intermediates derived from the transformation of REE concentrates or REEs-bearing precipitates from leaching of ion-adsorption clays. </t>
  </si>
  <si>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</si>
  <si>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C22</t>
  </si>
  <si>
    <t xml:space="preserve">A zinc processor is a facility that transforms zinc sulfide concentrate, zinc calcine (derived from roasting) or zinc oxide (derived from recycling) into Special High Grade Zinc (SHG) or any intermediate (e.g. zinc calcine). </t>
  </si>
  <si>
    <t>C23</t>
  </si>
  <si>
    <t>C24</t>
  </si>
  <si>
    <t xml:space="preserve">A nickel processor is a facility that produces ferronickel, nickel pig iron (NPI), nickel metal or any intermediates derived from laterite ore or nickel concentrate.  </t>
  </si>
  <si>
    <t xml:space="preserve">A lithium processor is a facility that produces lithium carbonate, lithium oxide, lithium hydroxide, lithium metal or any intermediates derived from the transformation of spodumene concentrate, lithium bearing brine or secondary materials (recycled material, end-of-life products). </t>
  </si>
  <si>
    <t xml:space="preserve">A copper processor is a facility that transforms copper concentrate in copper matte, blister copper or refined copper through smelting and electrorefining or leaching, solvent extraction and electrowinning. Copper processors also include facilities that transform secondary material (recycled material, end-of-life products) in refined copper or copper alloys. </t>
  </si>
  <si>
    <t xml:space="preserve">An aluminum processor is a facility that transforms bauxite into alumina or smelts alumina into aluminum. Aluminum processors also include facilities that transform secondary material (recycled material, end of life products) in aluminum metal or aluminum alloys. </t>
  </si>
  <si>
    <t>Mine Facility (Site)</t>
  </si>
  <si>
    <t>A mine facility or site is the point of extraction of the raw material.</t>
  </si>
  <si>
    <t>C25</t>
  </si>
  <si>
    <t>The purpose of this document is to collect sourcing information on minerals/metals used in products.</t>
  </si>
  <si>
    <t>Enter Minerals/Metals in Scope (up to a maximum of 10)(*):
This Declaration can include up to 10 minerals or metals.</t>
  </si>
  <si>
    <t>Provide contact name in Declaration tab cell D17</t>
  </si>
  <si>
    <t>Provide a valid email for contact in Declaration tab cell D18</t>
  </si>
  <si>
    <t>Provide a phone number for contact in Declaration tab cell D19</t>
  </si>
  <si>
    <t>Provide authorized company representative contact name in Declaration tab cell D20</t>
  </si>
  <si>
    <t>Provide an email for authorized company representative on Declaration tab cell D22</t>
  </si>
  <si>
    <t>Provide date the form was completed on Declaration tab cell D24</t>
  </si>
  <si>
    <t>Declare if specified mineral is intentionally added to your products on Declaration tab cell D28</t>
  </si>
  <si>
    <t>Declare if specified mineral is intentionally added to your products on Declaration tab cell D29</t>
  </si>
  <si>
    <t>Provide % of completeness of supplier's smelter information on Declaration tab cell D40</t>
  </si>
  <si>
    <t>Provide % of completeness of supplier's smelter information on Declaration tab cell D41</t>
  </si>
  <si>
    <t>在“申报”选项卡 D17 单元格中，提供联系人姓名</t>
  </si>
  <si>
    <t>「申告」タブのD17セルに連絡先担当者名を記入してください</t>
  </si>
  <si>
    <t xml:space="preserve">선언(Declaration) 탭의 D17 셀에 담당자 이름을 제공하십시오. </t>
  </si>
  <si>
    <t>Saisissez le nom de contact dans la cellule D17 de l'onglet Déclaration</t>
  </si>
  <si>
    <t>在“申报”选项卡 D18 单元格中，提供联系人的有效电子邮件</t>
  </si>
  <si>
    <t>「申告」タブのD18セルに連絡先担当者の有効な電子メールを記入してください</t>
  </si>
  <si>
    <t xml:space="preserve">선언(Declaration) 탭의 D18 셀에 올바른 담당자 이메일을 입력하십시오. </t>
  </si>
  <si>
    <t>Saisissez une adresse e-mail de contact valide dans la cellule D18 de l’onglet Déclaration</t>
  </si>
  <si>
    <t>在“申报”选项卡 D19 单元格中，提供联系人的电话号码</t>
  </si>
  <si>
    <t>「申告」タブのD19セルに連絡先担当者の電話番号を記入してください</t>
  </si>
  <si>
    <t xml:space="preserve">선언(Declaration) 탭의 D19 셀에 담당자 전화 번호를 제공하십시오. </t>
  </si>
  <si>
    <t>Saisissez un numéro de téléphone de contact dans la cellule D19 de l'onglet Déclaration</t>
  </si>
  <si>
    <t>在“申报”选项卡 D20 单元格中，提供授权公司代表联系人姓名</t>
  </si>
  <si>
    <t>「申告」タブのD20セルに会社から正式に認められた代表者の連絡先担当者名を記入してください</t>
  </si>
  <si>
    <t xml:space="preserve">선언(Declaration) 탭의 D20 셀에 회사 대표 정보책임 담당자 이름을 제공하십시오. </t>
  </si>
  <si>
    <t>Saisissez le nom de contact du représentant agréé de l'entreprise dans la cellule D20 de l'onglet Déclaration</t>
  </si>
  <si>
    <t>在“申报”选项卡 D22 单元格中，提供授权公司代表的有效电子邮件</t>
  </si>
  <si>
    <t>「申告」タブのD22セルに会社から正式に認められた代表者の有効な電子メールを記入してください</t>
  </si>
  <si>
    <t xml:space="preserve">선언(Declaration) 탭의 D22 셀에 인가된 회사 대표의 올바른 이메일을 입력하십시오. </t>
  </si>
  <si>
    <t>Saisissez une adresse e-mail valide du représentant agréé de la société dans la cellule D22 de l’onglet Déclaration</t>
  </si>
  <si>
    <t>在“申报”选项卡 D24 单元格中，提供表格填写日期</t>
  </si>
  <si>
    <t>「申告」タブのD24セルに書式への記入日を記入してください</t>
  </si>
  <si>
    <t xml:space="preserve">선언(Declaration) 탭의 D24 셀에 양식이 작성된 날짜를 제공하십시오. </t>
  </si>
  <si>
    <t xml:space="preserve">Saisissez la date de remplissage du formulaire dans la cellule D24 de l'onglet Déclaration </t>
  </si>
  <si>
    <t>在“申报”选项卡 D28 单元格中申报是否有意将此矿产增加到贵公司的产品中</t>
  </si>
  <si>
    <t>在“申报”选项卡 D29 单元格中申报是否有意将此矿产增加到贵公司的产品中</t>
  </si>
  <si>
    <t>指定された鉱物が貴社製品に意図的に付加された場合は「申告（Declaration）」タブのD28セルに申告してください</t>
  </si>
  <si>
    <t>指定された鉱物が貴社製品に意図的に付加された場合は「申告（Declaration）」タブのD29セルに申告してください</t>
  </si>
  <si>
    <t>선언(Declaration) 탭의 D28 셀에 특정 광물이  의도적으로 제품에 첨가되었는지 여부를 신고하십시오.</t>
  </si>
  <si>
    <t>선언(Declaration) 탭의 D29 셀에 특정 광물이  의도적으로 제품에 첨가되었는지 여부를 신고하십시오.</t>
  </si>
  <si>
    <t>선언(Declaration) 탭의 D36셀에 특정 광물이  의도적으로 제품에 첨가되었는지 여부를 신고하십시오.</t>
  </si>
  <si>
    <t>Déclarez si le minéral spécifié est intentionnellement ajouté à vos produits dans la cellule D28 de l’onglet Déclaration</t>
  </si>
  <si>
    <t>Déclarez si le minéral spécifié est intentionnellement ajouté à vos produits dans la cellule D29 de l’onglet Déclaration</t>
  </si>
  <si>
    <t>在“申报”选项卡 D40 单元格中提供供应商的冶炼厂信息填写百分比</t>
  </si>
  <si>
    <t>在“申报”选项卡 D41 单元格中提供供应商的冶炼厂信息填写百分比</t>
  </si>
  <si>
    <t>サプライヤーの製錬業者情報の回答率を割合（%）で「申告（Declaration）」タブのD40セルに記入してください</t>
  </si>
  <si>
    <t>サプライヤーの製錬業者情報の回答率を割合（%）で「申告（Declaration）」タブのD41セルに記入してください</t>
  </si>
  <si>
    <t xml:space="preserve">선언(Declaration) 탭의 D40 셀에 공급업체의 제련소 정보 요청에 대한 응답비율(%)을 제공하십시오. </t>
  </si>
  <si>
    <t>Indiquez le pourcentage d'exhaustivité des informations sur la fonderie données par le fournisseur dans la cellule D40 de l'onglet Déclaration</t>
  </si>
  <si>
    <t xml:space="preserve">선언(Declaration) 탭의 D41 셀에 공급업체의 제련소 정보 요청에 대한 응답비율(%)을 제공하십시오. </t>
  </si>
  <si>
    <t>Indiquez le pourcentage d'exhaustivité des informations sur la fonderie données par le fournisseur dans la cellule D41 de l'onglet Déclaration</t>
  </si>
  <si>
    <t>A50</t>
  </si>
  <si>
    <t>A57</t>
  </si>
  <si>
    <t>A58</t>
  </si>
  <si>
    <t>A59</t>
  </si>
  <si>
    <t>A60</t>
  </si>
  <si>
    <t>A61</t>
  </si>
  <si>
    <t>A63</t>
  </si>
  <si>
    <t>A65</t>
  </si>
  <si>
    <t>Instructions for completing the Mine List Tab.
Provide answers in ENGLISH only</t>
  </si>
  <si>
    <t>2. Name of Smelter(s) sourcing from this Mine Facility - When possible, fill in the name of the smelter(s) that is sourcing from the listed mine facility.</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</si>
  <si>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</si>
  <si>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5. Source of Mine Identification Number - This is the source of the Mine Identification Number entered in Column D.</t>
  </si>
  <si>
    <t>5. Source of Smelter Identification Number - This is the source of the Smelter Identification Number entered in Column D.</t>
  </si>
  <si>
    <t>5.製錬業者識別番号の発行元　－　これはD列に入力された製錬業者識別番号の発行元です。</t>
  </si>
  <si>
    <t xml:space="preserve">5. 제련소 식별 번호의 출처 - 이것은 D열에 들어간 제련소 식별 번호의 출처입니다. </t>
  </si>
  <si>
    <t>5. Type de l'identifiant de la fonderie - C'est la source du numéro d'identification de la fonderie identifiée dans la colonne D.</t>
  </si>
  <si>
    <t>6. Mine Facility (Site) Country - Select from dropdown, the country where the mine facility is located.</t>
  </si>
  <si>
    <t>3. Mine Facility (Site) Name - Fill in the mine facility name as you know it.</t>
  </si>
  <si>
    <t>1. Metal  -   Use the pull down menu to select the metal for which you are entering mine facility information.</t>
  </si>
  <si>
    <t>Instructions for completing the Minerals Scope Tab.
Provide answers in ENGLISH only</t>
  </si>
  <si>
    <t>A48</t>
  </si>
  <si>
    <t>A62</t>
  </si>
  <si>
    <t>A64</t>
  </si>
  <si>
    <t>A71</t>
  </si>
  <si>
    <t>A72</t>
  </si>
  <si>
    <t>A73</t>
  </si>
  <si>
    <t>A74</t>
  </si>
  <si>
    <t>A52</t>
  </si>
  <si>
    <t>Mine Identification (e.g. CID)</t>
  </si>
  <si>
    <t>RMI Conformant Smelter List</t>
  </si>
  <si>
    <t xml:space="preserve">The Responsible Minerals Initiative (RMI) Conformant Facility List is a published list of facilities that have undergone assessment through the RMI or industry equivalent program (such as Responsible Jewellery Council or London Bullion Market Association) and have been validated to be in conformance with the protocols. If a facility is not on the list, it has either not completed an RMI assessment or is not in conformance with the RMI assessment standard. 
A list of facilities which have been validated to be conformant with an RMI assessment standard can be found at www.responsiblemineralsinitiative.org. </t>
  </si>
  <si>
    <t>11. Proposed next steps - This is a comments area, which allows the company to specify the next steps to manage smelters. These are the actions you may take with the smelter if the facility is not listed on the Responsible Minerals Initiative (RMI) Conformant Facility List. Example: request smelter facility to undergo an RMI assessment, remove from preferred supplier list, etc.</t>
  </si>
  <si>
    <t>3. The requesting company is required to input all minerals that are in scope of the declaration (up to a maximum of 10). Minerals are automatically populated in alphabetical order for Questions 1 and 2.
Minerals should not include 3TG (tin, tantalum, tungsten, and gold), cobalt and/or mica, as they are included in the CMRT &amp; EMRT.
This field is mandatory.</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</si>
  <si>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</si>
  <si>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矿厂(矿场)</t>
  </si>
  <si>
    <t>鉱山施設(採掘場)</t>
  </si>
  <si>
    <t>광산시설 (현장 )</t>
  </si>
  <si>
    <t>Une installation minière (un site minier)</t>
  </si>
  <si>
    <t>铝加工厂是将铝土矿转化为氧化铝或将氧化铝冶炼成铝的工厂。铝加工厂还包括将二次材料（回收材料、报废产品）转化为铝金属或铝合金的工厂。</t>
  </si>
  <si>
    <t>アルミニウム処理業者とは、ボーキサイトをアルミナに加工したり、アルミナをアルミニウムに製錬したりする施設のことである。アルミニウム処理業者には、二次材料（リサイクル材料、使用済み製品）をアルミニウム金属またはアルミニウム合金に加工する施設も含まれる。</t>
  </si>
  <si>
    <t>알루미늄 가공업체는 보크사이트를 알루미나로 변환하거나 알루미나 제련을 통해 알루미늄을 생산하는 시설입니다. 알루미늄 가공업체에는 2차 원료(재활용 원료, 수명이 다한 제품)를 알루미늄 금속 또는 알루미늄 합금으로 변환하는 시설도 포함됩니다.</t>
  </si>
  <si>
    <t xml:space="preserve">Une entreprise de transformation de l’aluminium est une installation qui transforme la bauxite en alumine ou procède à la fusion de l’alumine en aluminium. Les entreprises de transformation de l’aluminium comprennent également des installations qui transforment le matériau secondaire (matériau recyclé, produits en fin de vie) en aluminium métallique ou en alliages d’aluminium. </t>
  </si>
  <si>
    <t>铜加工厂是通过冶炼、电解精炼、浸出、溶剂萃取或电解沉积法，将铜精矿转化为冰铜、粗铜或精铜的工厂。铜加工厂还包括将二次材料（回收材料、报废产品）转化为精铜或铜合金的工厂。</t>
  </si>
  <si>
    <t>銅処理業者とは、銅精鉱を製錬や電解精錬、浸出、溶媒抽出、電解採取を経て、銅マット、ブリスター銅、精製銅に加工する施設のことである。銅処理業者には、二次材料（リサイクル材料、使用済み製品）を精製銅または銅合金に加工する施設も含まれる。</t>
  </si>
  <si>
    <t>구리 가공업체는 제련 및 전해정련 또는 침출, 용매추출 및 전해채취를 통해 구리 매트, 조동 또는 정련동의 구리정광을 변환하는 시설입니다. 구리 가공업체에는 2차 원료(재활용 원료, 수명이 다한 제품)를 정련동 또는 구리 합금으로 변환하는 시설도 포함됩니다.</t>
  </si>
  <si>
    <t xml:space="preserve">Une entreprise de transformation de cuivre est une installation qui transforme le concentré de cuivre en matte de cuivre, en cuivre blister ou en cuivre affiné par fusion et électroraffinage ou par lixiviation, extraction de solvants et extraction électrolytique. Les entreprises de transformation du cuivre comprennent également des installations qui transforment le matériau secondaire (matériau recyclé, produits en fin de vie) en cuivre affiné ou en alliages de cuivre. </t>
  </si>
  <si>
    <t>铁加工厂是将铁矿石或废钢转化为生铁、粗钢、精炼钢、低合金或高合金钢的工厂。</t>
  </si>
  <si>
    <t>鉄処理業者とは、鉄鉱石や鉄スクラップを銑鉄、粗鋼、精鋼、低合金鋼、高合金鋼に加工する施設のことである。</t>
  </si>
  <si>
    <t>철 가공업체는 철광석이나 철스크랩을 선철, 조강, 정련강, 저합금강 또는 고합금강으로 변환하는 시설입니다.</t>
  </si>
  <si>
    <t xml:space="preserve">Une entreprise de transformation du fer est une installation qui transforme le minerai de fer ou la ferraille en fonte brute, en acier brut, en acier raffiné, en acier faiblement allié ou en acier fortement allié. </t>
  </si>
  <si>
    <t>锂加工厂是将锂辉石精矿、含锂盐水或二次材料（回收材料、报废产品）转化为碳酸锂、氧化锂、氢氧化锂、金属锂或任何中间产品的工厂。</t>
  </si>
  <si>
    <t>リチウム処理業者とは、炭酸リチウム、酸化リチウム、水酸化リチウム、リチウム金属の生産施設、またはスポジュメン精鉱、リチウム含有かん水、二次材料（リサイクル材料、使用済み製品）を加工して得られる中間体の生産施設のことである。</t>
  </si>
  <si>
    <t>리튬 가공업체는 탄산리튬, 산화리튬, 수산화리튬, 리튬금속 또는 스포듀민 정광, 리튬 함유 염수, 또는 2차 원료(재활용 원료, 수명이 다한 제품)의 변환에서 추출된 중간재를 생산하는 시설입니다.</t>
  </si>
  <si>
    <t>矿厂或矿场是原材料的采挖点。</t>
  </si>
  <si>
    <t>鉱山施設または採掘場は、原料の採掘地点である。</t>
  </si>
  <si>
    <t>광산 시설이나 현장은 원재료의 추출 지점입니다.</t>
  </si>
  <si>
    <t>Une installation minière (ou un site minier) est le point d’extraction des matières premières.</t>
  </si>
  <si>
    <t>镍加工厂是将红土矿或镍精矿转化为镍铁、镍生铁 (NPI)、镍金属或任何中间产品的工厂。</t>
  </si>
  <si>
    <t>ニッケル処理業者とは、フェロニッケル、ニッケル銑鉄（NPI）、ニッケル地金など、ラテライト鉱石やニッケル精鉱から得られる中間体の生産施設のことである。</t>
  </si>
  <si>
    <t>니켈 가공업체는 페로니켈, 니켈선철(NPI), 니켈 금속 또는 산화광이나 니켈 정광에서 추출된 중간재를 생산하는 시설입니다.</t>
  </si>
  <si>
    <t xml:space="preserve">Une entreprise de transformation du nickel est une installation qui produit du ferronickel, de la fonte brute de nickel (NPI), du nickel métallique ou tout produit intermédiaire dérivé du minerai de latérite ou du concentré de nickel.  </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</si>
  <si>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</si>
  <si>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</si>
  <si>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</si>
  <si>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</si>
  <si>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稀土元素精炼厂是将稀土元素精矿或由离子吸附粘土浸出的稀土元素沉淀物转化为稀土氧化物、稀土元素金属或任何中间产品的工厂。</t>
  </si>
  <si>
    <t>希土類元素精製業者とは、希土類酸化物、希土類元素金属など、希土類精鉱を加工して得られる中間体、またはイオン吸着粘土を浸出して得られる希土類元素含有沈殿物の生産施設のことである。</t>
  </si>
  <si>
    <t>REE 정련소는 희토류 산화물, 희토류 금속, 또는 이온흡착형 점토의 침출로 인한 REE 정광 또는 REE 함유 침전물의 변환에서 추출된 중간재를 생산하는 시설입니다.</t>
  </si>
  <si>
    <t xml:space="preserve">Une raffinerie de terres rares (REE) est une installation qui produit des oxydes de terres rares, des métaux de terres rares ou tout produit intermédiaire dérivé de la transformation des concentrés de terres rares ou des précipités contenant des terres rares provenant de la lixiviation d’argiles d’adsorption ionique. </t>
  </si>
  <si>
    <t>锌加工厂是将硫化锌精矿、锌钙（由焙烧获得）或氧化锌（由回收获得）转化为特殊高品位锌 (SHG) 或任何中间产品（例如锌钙）的设施。</t>
  </si>
  <si>
    <t>亜鉛処理業者とは、硫化亜鉛精鉱、亜鉛か焼物（焙焼によるもの）、酸化亜鉛（リサイクルによるもの）をスペシャルハイグレード亜鉛（SHG）または中間体（亜鉛か焼物など）に加工する施設のことである。</t>
  </si>
  <si>
    <t>아연 가공업체는 황화아연 정광, 아연배소광(가열처리에서 추출) 또는 산화아연(재활용에서 추출)을 특수 고급 아연(SHG) 또는 중간재(예: 아연배소광)로 변환하는 시설입니다.</t>
  </si>
  <si>
    <t xml:space="preserve">Une entreprise de transformation du zinc est une installation qui transforme le concentré de sulfure de zinc, le zinc calciné (issu du grillage) ou l’oxyde de zinc (issu du recyclage) en zinc spécial de qualité supérieure (SHG) ou en tout produit intermédiaire (par ex., le zinc calciné). </t>
  </si>
  <si>
    <t>3. 귀사의 광물 신고 범위를 넣다십시오(최대 10개). 요청사는 범위 내 광물을 명시해야 합니다. 광물에 따라 질문1과 2가 자동으로 완성됩니다.
광물에 CMRT 및 EMRT에 포함되는 3TG(주석, 탄탈륨, 텅스텐, 금), 코발트 및/또는 운모가 포함되어서는 안 됩니다.
이 기재란은 필수 사항입니다.</t>
  </si>
  <si>
    <t>3. 貴社の鉱物の申告範囲を挟み込むください（最大10種まで）。依頼する企業は、対象範囲の鉱物を指定する必要があります。鉱物は、質問1および2に自動入力されます。
3TG（錫、タンタル、タングステン、金）、コバルト、および／またはマイカはCMRTとEMRTに含まれるため、鉱物に含めないでください。
この欄は必須です。</t>
  </si>
  <si>
    <t>3. Entrez le champ d’application de la déclaration des minerais de votre entreprise (jusqu’à 10 au maximum). La société requérante est tenue de préciser quels minerais entrent dans le champ d’application. Les minerais sont automatiquement remplis pour les questions 1 et 2.
Les minerais ne doivent pas inclure les minerais de conflit 3TG (étain, tantale, tungstène et or), le cobalt et/ou le mica, car ils sont inclus dans le CMRT et l’EMRT.
Ce champ est obligatoire.</t>
  </si>
  <si>
    <t>“Minerals Scope”（矿物范围）选项卡的填写说明。请仅以英文作答。</t>
  </si>
  <si>
    <t>「Minerals Scope（鉱物の範囲）」シートの記入に関する解説
回答は英語（半角）で入力してください。</t>
  </si>
  <si>
    <t>Minerals Scope(광물 범위) 리스트 답변 안내서. 답변은 반드시 영어로 기입해야 합니다.</t>
  </si>
  <si>
    <t>Instructions pour compléter l’onglet Minéraux concernés 
Merci de répondre en ANGLAIS uniquement</t>
  </si>
  <si>
    <t>Minerals Scope</t>
  </si>
  <si>
    <t>矿厂(矿场)名称</t>
  </si>
  <si>
    <t>鉱山施設(採掘場)所名</t>
  </si>
  <si>
    <t xml:space="preserve">광산시설 (현장 ) 이름 </t>
  </si>
  <si>
    <t>Nom de l'installation minière (un site minier)</t>
  </si>
  <si>
    <t>矿厂所在街道</t>
  </si>
  <si>
    <t>鉱山施設業者所在地：番地</t>
  </si>
  <si>
    <t>광산시설 시</t>
  </si>
  <si>
    <t>광산시설 주소</t>
  </si>
  <si>
    <t>Localisation de l'installation minière : Rue et Numéro</t>
  </si>
  <si>
    <t>矿厂所在国家或地区</t>
  </si>
  <si>
    <t>鉱山施設業者所在地：国</t>
  </si>
  <si>
    <t xml:space="preserve">광산시설 국가 </t>
  </si>
  <si>
    <t>Localisation de l'installation minière : Pays</t>
  </si>
  <si>
    <t>矿厂所在城市</t>
  </si>
  <si>
    <t>矿厂地址：州/省</t>
  </si>
  <si>
    <t>矿厂联系人</t>
  </si>
  <si>
    <t>矿厂联系人电子邮件</t>
  </si>
  <si>
    <t>矿厂识别（例如《CID》）</t>
  </si>
  <si>
    <t>鉱山施設業者識別番号の発行元</t>
  </si>
  <si>
    <t>鉱山施設業者識別番号 (例えば: CID)</t>
  </si>
  <si>
    <t>鉱山施設業者所在地：市</t>
  </si>
  <si>
    <t>鉱山施設施設所在地：州／県</t>
  </si>
  <si>
    <t>鉱山施設業者連絡先担当者名</t>
  </si>
  <si>
    <t>鉱山施設業者連絡先電子メール</t>
  </si>
  <si>
    <t>광산시설 위치: 도/주</t>
  </si>
  <si>
    <t>광산시설 연락처 이름</t>
  </si>
  <si>
    <t>광산시설 연락처 이메일</t>
  </si>
  <si>
    <t>광산시설 ID 번호 소스자료</t>
  </si>
  <si>
    <t>광산시설 ID (예: CID)</t>
  </si>
  <si>
    <t>Localisation de l'installation minière : Ville</t>
  </si>
  <si>
    <t>Localisation de l'installation minière : Etat / Province</t>
  </si>
  <si>
    <t>Nom du contact de l'installation minière</t>
  </si>
  <si>
    <t>Email du contact de l'installation minière</t>
  </si>
  <si>
    <t>Identifiant de l'installation minière (par ex., CID)</t>
  </si>
  <si>
    <t>Type de l'identifiant l'installation minière</t>
  </si>
  <si>
    <t>Z2</t>
  </si>
  <si>
    <t>Z3</t>
  </si>
  <si>
    <t>Z4</t>
  </si>
  <si>
    <t>A23</t>
  </si>
  <si>
    <t>A31</t>
  </si>
  <si>
    <t>A66</t>
  </si>
  <si>
    <t>A75</t>
  </si>
  <si>
    <t>EE-296</t>
  </si>
  <si>
    <t>Keila</t>
  </si>
  <si>
    <t>EE-424</t>
  </si>
  <si>
    <t>Loksa</t>
  </si>
  <si>
    <t>EE-446</t>
  </si>
  <si>
    <t>Maardu</t>
  </si>
  <si>
    <t>EE-784</t>
  </si>
  <si>
    <t>Tallinn</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</si>
  <si>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</si>
  <si>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</si>
  <si>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</si>
  <si>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</si>
  <si>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</si>
  <si>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</si>
  <si>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</si>
  <si>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</si>
  <si>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</si>
  <si>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</si>
  <si>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</si>
  <si>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</si>
  <si>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</si>
  <si>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</si>
  <si>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</si>
  <si>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</si>
  <si>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</si>
  <si>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</si>
  <si>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</si>
  <si>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</si>
  <si>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</si>
  <si>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</si>
  <si>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</si>
  <si>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</si>
  <si>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</si>
  <si>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</si>
  <si>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</si>
  <si>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</si>
  <si>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</si>
  <si>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</si>
  <si>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</si>
  <si>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</si>
  <si>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</si>
  <si>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Sillamäe</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</si>
  <si>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</si>
  <si>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</si>
  <si>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</si>
  <si>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</si>
  <si>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</si>
  <si>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</si>
  <si>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</si>
  <si>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</si>
  <si>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</si>
  <si>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</si>
  <si>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</si>
  <si>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</si>
  <si>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</si>
  <si>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</si>
  <si>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</si>
  <si>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</si>
  <si>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</si>
  <si>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</si>
  <si>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</si>
  <si>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</si>
  <si>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</si>
  <si>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</si>
  <si>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</si>
  <si>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</si>
  <si>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</si>
  <si>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</si>
  <si>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</si>
  <si>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</si>
  <si>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</si>
  <si>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</si>
  <si>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</si>
  <si>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</si>
  <si>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</si>
  <si>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</si>
  <si>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</si>
  <si>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</si>
  <si>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</si>
  <si>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</si>
  <si>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</si>
  <si>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</si>
  <si>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</si>
  <si>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</si>
  <si>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</si>
  <si>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</si>
  <si>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</si>
  <si>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</si>
  <si>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</si>
  <si>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</si>
  <si>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</si>
  <si>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</si>
  <si>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</si>
  <si>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</si>
  <si>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</si>
  <si>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</si>
  <si>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</si>
  <si>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</si>
  <si>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</si>
  <si>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</si>
  <si>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</si>
  <si>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</si>
  <si>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</si>
  <si>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</si>
  <si>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</si>
  <si>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</si>
  <si>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</si>
  <si>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</si>
  <si>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</si>
  <si>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</si>
  <si>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</si>
  <si>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</si>
  <si>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</si>
  <si>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</si>
  <si>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</si>
  <si>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</si>
  <si>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</si>
  <si>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</si>
  <si>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</si>
  <si>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</si>
  <si>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</si>
  <si>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</si>
  <si>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</si>
  <si>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</si>
  <si>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</si>
  <si>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</si>
  <si>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</si>
  <si>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</si>
  <si>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</si>
  <si>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</si>
  <si>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</si>
  <si>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</si>
  <si>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</si>
  <si>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</si>
  <si>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</si>
  <si>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</si>
  <si>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</si>
  <si>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</si>
  <si>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</si>
  <si>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</si>
  <si>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</si>
  <si>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</si>
  <si>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</si>
  <si>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</si>
  <si>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</si>
  <si>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</si>
  <si>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</si>
  <si>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</si>
  <si>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</si>
  <si>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</si>
  <si>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</si>
  <si>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</si>
  <si>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</si>
  <si>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</si>
  <si>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</si>
  <si>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</si>
  <si>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</si>
  <si>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</si>
  <si>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</si>
  <si>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</si>
  <si>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</si>
  <si>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</si>
  <si>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</si>
  <si>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</si>
  <si>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</si>
  <si>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</si>
  <si>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</si>
  <si>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</si>
  <si>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</si>
  <si>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</si>
  <si>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</si>
  <si>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</si>
  <si>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</si>
  <si>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</si>
  <si>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</si>
  <si>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</si>
  <si>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Mahārāshtra</t>
  </si>
  <si>
    <t>Meghālaya</t>
  </si>
  <si>
    <t>Nāgāland</t>
  </si>
  <si>
    <t>Rājasthān</t>
  </si>
  <si>
    <t>Telangāna</t>
  </si>
  <si>
    <t>Tamil Nādu</t>
  </si>
  <si>
    <t>Uttarākhand</t>
  </si>
  <si>
    <t>NO-30</t>
  </si>
  <si>
    <t>Viken</t>
  </si>
  <si>
    <t>NO-34</t>
  </si>
  <si>
    <t>Innlandet</t>
  </si>
  <si>
    <t>NO-38</t>
  </si>
  <si>
    <t>Vestfold og Telemark</t>
  </si>
  <si>
    <t>NO-42</t>
  </si>
  <si>
    <t>Agder</t>
  </si>
  <si>
    <t>NO-46</t>
  </si>
  <si>
    <t>Vestland</t>
  </si>
  <si>
    <t>NO-54</t>
  </si>
  <si>
    <t>Troms og Finnmark</t>
  </si>
  <si>
    <t>matching_key</t>
  </si>
  <si>
    <t>御社の鉱物の申告範囲を入力してください（最大10個）。この宣言には、最大 10 個の鉱物または金属を含めることができます。回答は英語（半角）で入力してください。</t>
  </si>
  <si>
    <t>Si votre champ d’application de la déclaration des minerais inclut l’option « Autre », saisissez quels autres minéraux sont concernés</t>
  </si>
  <si>
    <t>输入贵公司的矿产申报范围（最多 10 种）。该声明最多可包含 10 种矿物或金属。请用英文输入您的答案。</t>
  </si>
  <si>
    <t>귀사의 광물 신고 범위를 입력하다십시오(최대 10개). 이 선언은 최대 10개의 광물 또는 금속을 포함할 수 있습니다. 답변은 영어로 입력하세요.</t>
  </si>
  <si>
    <t>Saisissez le champ d'application de la déclaration des minerais de votre entreprise (jusqu’à 10 au maximum). Cette déclaration peut inclure jusqu'à 10 minéraux ou métaux. Veuillez saisir votre réponse en anglais.</t>
  </si>
  <si>
    <t>For each of the two questions, provide an answer for each mineral using the drop-down menu selections. The first question in this section must be completed for all specified minerals in the declaration scope.</t>
  </si>
  <si>
    <t>2つの各質問には、各鉱物についてドロップダウンメニューから選択して回答してください。このセクション最初の質問では、申告範囲に指定された鉱物すべてについて記入する必要があります。</t>
  </si>
  <si>
    <t xml:space="preserve">질문 두 개에서 개별 광물에 대한 답변을 드롭다운에서 선택하십시오. 신고 범위 내 모든 특정 광물에 대한 이 섹션의 첫 번째 질문에 답변해야 합니다. </t>
  </si>
  <si>
    <t>Pour chacune des deux questions, fournissez une réponse pour chaque minerai en choisissant les options du menu déroulant. Le première question de cette section doivent être remplies pour tous les minerais spécifiés dans le champ d’application de la déclaration.</t>
  </si>
  <si>
    <t>铁加工厂</t>
  </si>
  <si>
    <t>鉄処理業者</t>
  </si>
  <si>
    <t>リチウム処理業者</t>
  </si>
  <si>
    <t>철 가공업자</t>
  </si>
  <si>
    <t>리튬 가공업자</t>
  </si>
  <si>
    <t>Une entreprise de transformation du fer</t>
  </si>
  <si>
    <t>稀土元素精炼厂</t>
  </si>
  <si>
    <t>希土類元素精製業者</t>
  </si>
  <si>
    <t>희토류 (REE) 정련소는</t>
  </si>
  <si>
    <t>Une raffinerie de terres rares (REE)</t>
  </si>
  <si>
    <t>锌加工厂</t>
  </si>
  <si>
    <t>亜鉛処理業者</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</si>
  <si>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</si>
  <si>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아연 가공업체는</t>
  </si>
  <si>
    <t>Une entreprise de transformation du zinc</t>
  </si>
  <si>
    <t>步骤 1. 选择 A 列中的金属
步骤 2. 在 B 列中输入冶炼厂名称
步骤 3. 选择 C 列中的冶炼厂所在国家或地区
步骤 4. 在 D 至 O 列中，输入所有现有的冶炼厂信息
(*) 必填字段以星号表示。</t>
  </si>
  <si>
    <t xml:space="preserve">製錬所名(*)
</t>
  </si>
  <si>
    <t>ステップ1. A列で金属を選択
ステップ2. B列で製錬所名を入力
ステップ3. C列で製錬業者の所在する国を選択し
ステップ4. 入手可能なすべての製錬業者情報をD列～O列に記入します
必須項目は（*）で表示。</t>
  </si>
  <si>
    <t>단계 1. A열에서 금속을 선택합니다. 
단계 2. B열에서 표준 제련소 이름 넣다니다. 
단계 3. C열에서 제련소 국가 선택합니다. 
단계 4. D ~ O열에 사용 가능한 모든 제련소 정보를 입력합니다. 
필수 기재란은 별표(*)로 표시됩니다.</t>
  </si>
  <si>
    <t>Nom de la fonderie (*)</t>
  </si>
  <si>
    <t>Étape 1. Sélectionnez le métal dans la colonne A
Étape 2. Saisissez le nom de la fonderie dans la colonne B
Étape 3. Sélectionnez le pays de la fonderie dans la colonne C
Étape 4. Saisissez toutes les informations disponibles sur la fonderie dans les colonnes D à O
(*) Les champs obligatoires sont indiqués par un astérisque.</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</si>
  <si>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</si>
  <si>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</si>
  <si>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</si>
  <si>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</si>
  <si>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3. 决定贵公司的矿产申报范围（最多 10 种）。提出请求的公司必须说明哪些矿产属于申报范围。问题 1 和 2 会自动填充的矿产。
矿产不包括 3TG（锡、钽、钨和金）、钴和/或云母，因为它们已包含在 CMRT 和 EMRT 中。
这是必填项。</t>
  </si>
  <si>
    <t>这两个题明确了每种金属的用途和相关供应商的数据收集水平。这些问题旨在收集关于公司产品中矿产使用情况的信息，以确定法规适用情况。答案应与公司信息部分所选择的“申报范围”相对应。此部分中的答案可用于确定矿产报告的使用情况和完整性。</t>
  </si>
  <si>
    <t>针对两个问题，请从下拉菜单选择您的回答。本章节的第一个问题必须针申请范围内的特定金属填写.</t>
  </si>
  <si>
    <t>Mine List（鉱山施設リスト）シートの記入に関する解説
回答は英語（半角）で入力してください。</t>
  </si>
  <si>
    <t>矿厂列表选项卡的填写说明。请仅以英文作答。</t>
  </si>
  <si>
    <t>2. 从该矿厂采购的冶炼厂的名称 - 请尽可能填写从所列矿厂或矿场采购的冶炼厂的名称。</t>
  </si>
  <si>
    <t>从该矿厂采购的冶炼厂的名称</t>
  </si>
  <si>
    <t>4. 矿厂识别 - 依据矿厂识别系统每一矿厂均有一独一无二的标识。相信会有一间矿厂存在多个名称的情况出现。 因此，唯一的矿厂标识能将其他名称和别名进行统一。</t>
  </si>
  <si>
    <t>1. 金属 - 在下拉菜单中，选择正在输入信息的矿厂所提炼的金属。</t>
  </si>
  <si>
    <t>1. 金属 － ドロップダウンメニューを使用して、鉱山施設情報を入力する該当金属を選択してください。</t>
  </si>
  <si>
    <t>この鉱山施設を調達元にしている製錬業者の名称</t>
  </si>
  <si>
    <t>2. この鉱山施設を調達元にしている製錬業者の名称 - 可能な場合は、リストアップされた鉱山施設または採掘場を調達元にしている製錬業者の名称を記入する。</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</si>
  <si>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</si>
  <si>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5.鉱山施設識別番号の発行元　－　これはD列に入力された鉱山施設識別番号の発行元です。</t>
  </si>
  <si>
    <t>5. 冶炼厂识别号颁发者 - 这是 D 栏中输入的冶炼厂识别号的颁发者。</t>
  </si>
  <si>
    <t>광산시설 리스트 답변 안내서. 
답변은 반드시 영어로 기입해야 합니다.</t>
  </si>
  <si>
    <t xml:space="preserve">1. 금속 - 드랍다운 메뉴를 이용하여 광산시설 정보를 입력하려는 금속을 선택하시오. </t>
  </si>
  <si>
    <t>이 광산 시설에서 공급을 받는 제련소(들) 이름</t>
  </si>
  <si>
    <t>2. 이 광산 시설에서 공급을 받는 제련소(들) 이름 - 가능하다면 나열된 광산 시설이나 광산 현장에서 공급을 받는 제련소(들) 이름을 기재하십시오.</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</si>
  <si>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</si>
  <si>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 xml:space="preserve">5. 광산시설 식별 번호의 출처 - 이것은 D열에 들어간 광산시설 식별 번호의 출처입니다. </t>
  </si>
  <si>
    <t>Instructions pour compléter la liste des installations minières
Merci de répondre en ANGLAIS uniquement</t>
  </si>
  <si>
    <t>1. Métal – Utiliser la liste déroulante pour sélectionner le métal pour lequel vous entrez l’information.</t>
  </si>
  <si>
    <t>Nom de la ou des fonderie(s) qui s’approvisionnent auprès de cette installation minière</t>
  </si>
  <si>
    <t>2. Nom de la ou des fonderie(s) qui s’approvisionnent auprès de cette installation minière : dans la mesure du possible, indiquez le nom de la ou des fonderie(s) qui s’approvisionnent auprès de l’installation minière ou du site minier répertorié.</t>
  </si>
  <si>
    <t>4.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</si>
  <si>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</si>
  <si>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5. Type de l'identifiant de l'installation minière - C'est la source du numéro d'identification de l'installation minière identifiée dans la colonne D.</t>
  </si>
  <si>
    <t>14. Indicates whether the smelter solely obtains inputs for its smelting process(es) from recycled or scrap sources. This question is optional.  Permissible responses to this question are:
- Yes
- No
- Unknown</t>
  </si>
  <si>
    <t>15. Comments – free form text field to enter any comments concerning the smelter.  Example: smelter is being acquired by Company YYY</t>
  </si>
  <si>
    <t>14. 表明冶炼厂是否仅从回收料或报废料资源中获取冶炼过程的来料。此为选答问题。本问题允许的回答包括：
- 是
- 否
- 未知</t>
  </si>
  <si>
    <t>15. 注释 - 无格式限制的文字栏，可输入有关冶炼厂的任何意见。例如：冶炼厂正在被 YYY 公司收购</t>
  </si>
  <si>
    <t>14.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</si>
  <si>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備考　－　製錬業者に関するコメントがあれば備考欄に記述してください。例：製錬業者はYYY社に買収されている</t>
  </si>
  <si>
    <t>14. 제련소가 제련 공정에 필요한 물질을 재활용 또는 폐기 자원만 사용하여 조달하는지 표시합니다. 이 질문은 선택 사항입니다. 이 질문에 허용되는 답변은 다음과 같습니다. 
- Yes
- No
- Unknown</t>
  </si>
  <si>
    <t xml:space="preserve">15. 추가 내용 - 제련소에 대한 추가 정보를 기입하시오. (예:  제련소는 YYY 회사가 구입중 )  </t>
  </si>
  <si>
    <t>14. Indique si la fonderie utilise uniquement des sources recyclées ou de débris pour ses procédés de fusion. Cette question est facultative. Les réponses possibles à cette question sont :
– Oui
– Non
– Ne sais pas</t>
  </si>
  <si>
    <t>15. Commentaires - Zone de texte pour indiquer tout commentaire relatif à la fonderie. Exemple: La fonderie a été achetée par l'entreprise YYY.</t>
  </si>
  <si>
    <t>이 문서는 제품에 사용되는 금속 구매 정보를 수집하기 위해 제작되었습니다.</t>
  </si>
  <si>
    <t>Le but de ce document est de collecter des informations sur la provenance des métaux utilisés dans les produits.</t>
  </si>
  <si>
    <t>本文書の目的は、製品に使用される鉱物/金属の調達情報を収集することです。</t>
  </si>
  <si>
    <t>此填写此报告的目的是收集在产品中所用等鉱物/金属的采购信息。</t>
  </si>
  <si>
    <t>1. Addition of Mine List and Minerals Scope tabs
2. Updates to definitions on Definitions tab
3. Updates to mineral/metal input on Declaration tab
4. Corrections to required fields on the Declaration and Checker tabs
5. Translation corrections and improvements</t>
  </si>
  <si>
    <t>1. Renamed from Pilot Reporting Template to Additional Minerals Reporting Template
2. Addition of German language support to the file</t>
  </si>
  <si>
    <t>Additional Minerals Reporting Template</t>
  </si>
  <si>
    <t>The Responsible Minerals Assurance Process (“Process”) Conformant Smelter List (the "List") and Process templates and tools, including, without limitation, the Additional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</si>
  <si>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This Additional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AMRT was designed for downstream companies to disclose information about their supply chains up to but not including the smelter.  If you are a smelter, refiner, or processor, in accordance with the RMAP protocols, we recommend you enter your own name in the smelter list tab.
When filling out the form, none of the cell entries should start will "=" or "#."</t>
  </si>
  <si>
    <t>If you respond “100%” for any metal in Question 2, you are expected to provide the names of all smelters that were identified to process the metal(s) used in your supply chain in order for this answer to be complete.
Some companies may require substantiation for how you have defined “relevant” suppliers, which should be entered into the Comments Field. If you have not achieved a 100% response rate from your relevant suppliers, please submit your AMRT indicating the appropriate percentage and continue to survey your suppliers. An increase in your company’s percentage of suppliers surveyed may be one indication of year-over-year improvement.
Some companies may require further substantiation for any mineral with the response “Did not survey”, which should be entered in the Comments Field.</t>
  </si>
  <si>
    <t>質問2で、ある金属に「100%」と回答した場合、この回答を完了するために、サプライチェーンで使用されたその金属を加工すると特定されたすべての製錬業者の名称を提供することが求められます。
企業によっては、「関連」サプライヤーを定義する方法の裏付けとなる理由を求める場合があります。理由は、「Comments（コメント）」フィールドに入力してください。関連サプライヤーからの回答が100%に達していない場合、適切な比率を示すAMRTを提出し、サプライヤーの調査を続けてください。調査したサプライヤーについて貴社の数字が上昇していれば、前年比で改善していることになります。
さらに、企業によっては、「Did not survey（調査しなかった）」という回答がある鉱物について裏付けとなる理由を求める場合があります。理由は、「Comments（コメント）」フィールドに入力してください。</t>
  </si>
  <si>
    <t>질문 2에서 어떤 금속에 대해 “100%”라고 답변한 경우, 답변을 완료하려면 공급망에서 사용되는 금속을 가공하는 것으로 식별된 모든 제련소의 이름을 제출해야 합니다.
일부 회사는 "관련" 공급업체를 어떻게 정의했는지에 대한 설명을 의견란에 입력하여 입증해야 할 수 있습니다. 관련 공급업체로부터 100% 응답률을 달성하지 못한 경우, AMRT에 적절한 비율을 표시하여 제출한 후 공급업체 조사를 계속하십시오. 귀사의 조사 대상 공급업체 비율 증가는 전년 대비 개선의 한 가지 징후일 수 있습니다.
일부 회사는 "Did not survey (조사하지 않았음)" 이라는 답변을 의견란에 입력하여 광물에 대한 추가 입증을 요구할 수 있습니다.</t>
  </si>
  <si>
    <t>Si votre réponse est « 100 % » pour tout minerai de la question 2, vous devez fournir les noms de toutes les fonderies qui ont été identifiées pour le traitement du/des métal/métaux utilisé(s) dans votre chaîne d’approvisionnement afin que cette réponse soit complète.
Certaines sociétés peuvent exiger une justification quant à la manière dont vous avez défini les fournisseurs « concernés ». Cette justification doit être saisie dans le champ de commentaires. Si vous n’avez pas atteint un taux de réponse de 100 % de la part de vos fournisseurs concernés, veuillez soumettre votre AMRT en indiquant le pourcentage approprié et continuez d’interroger vos fournisseurs. Une augmentation du pourcentage de fournisseurs interrogés par votre société peut être une indication d’une amélioration d’un exercice à l’autre.
Certaines sociétés peuvent exiger une justification supplémentaire pour tout minerai dont la réponse est « Did not survey (N’a pas interrogé) ». Cette justification doit être saisie dans le champ de commentaires.</t>
  </si>
  <si>
    <t>It is strongly recommended that the requestor complete the Minerals Scope tab prior to sharing their AMRT survey.</t>
  </si>
  <si>
    <t>强烈建议申请人先填写“Minerals Scope”（矿物范围）选项卡，然后再提交 AMRT 调查。</t>
  </si>
  <si>
    <t>要請者は、AMRT調査を共有する前に、「Minerals Scope（鉱物の範囲）」タブに情報を入力することが強く推奨される。</t>
  </si>
  <si>
    <t>요청자는 AMRT 설문조사를 공유하기 전에 Minerals Scope(광물 범위) 탭을 작성하는 것이 좋습니다.</t>
  </si>
  <si>
    <t>Il est fortement recommandé au demandeur de remplir l’onglet Minéraux concernés avant de partager son questionnaire d’enquête sur le AMRT.</t>
  </si>
  <si>
    <t>1. Select Minerals/Metals in Scope – The metal dropdown will auto-populate with the list of in scope minerals from your Declaration page. Use the drop-down menu to select the metal for which you are providing reasons for inclusion on the AMRT.</t>
  </si>
  <si>
    <t>1. 选择属于申报范围的矿产 - 金属下拉菜单将根据您在“Declaration”（申报）页面的矿物范围列表自动填充结果。使用下拉菜单选择您要纳入 AMRT 的金属，在之后提供原因。</t>
  </si>
  <si>
    <t>1. 申告範囲の鉱物を選択してください - 金属のドロップダウンメニューには、「申告」ページから範囲内の鉱物のリストが自動的に入力される。ドロップダウンメニューを使用して、AMRTに含める理由を記入する金属を選択する。</t>
  </si>
  <si>
    <t>1. 신고 범위의 미네랄을 선택하세요 - 금속 드롭다운에는 귀하의 신고 페이지에 있는 범위 내 광물 목록이 자동으로 채워집니다. 드롭다운 메뉴를 사용하여 AMRT에 포함하는 이유를 제공하려는 금속을 선택하십시오.</t>
  </si>
  <si>
    <t>1. Choisissez un minerais entrant dans le champ d'application - La liste déroulante des métaux se remplira automatiquement grâce à la liste des minéraux concernés issue de votre page Déclaration. Utilisez le menu déroulant pour sélectionner le métal pour lequel vous fournissez des motifs d’intégration dans le AMRT.</t>
  </si>
  <si>
    <t>2. Reasons for inclusion on the AMRT - Provide details on why you are requesting data for the specified mineral(s). Examples include mineral risk profiles, such as those found on the Material Insights platform, and/or regulatory requirements.</t>
  </si>
  <si>
    <t>2. 纳入 AMRT 的原因 - 详细解释申请指定矿物数据的原因。原因示例包括矿物风险概况（包括在 Material Insights 平台上找到的概况），以及监管要求。</t>
  </si>
  <si>
    <t>2. AMRTに含める理由 - 指定した鉱物のデータを要請する理由を詳細に記入する。理由の例としては、鉱物のリスクプロファイル（マテリアルインサイトプラットフォームに掲載されているものを含む）や、規制要件などがある。</t>
  </si>
  <si>
    <t>2. AMRT에 포함하는 이유 - 지정된 광물에 대한 데이터를 요청하는 이유에 대한 세부 정보를 제공하십시오. 그러한 이유의 예로는 Material Insights 플랫폼에서 제공하는 것을 포함하는 광물 위험 프로필 및 규제 요건이 있습니다.</t>
  </si>
  <si>
    <t>2. Motifs d’intégration dans le AMRT : précisez les raisons pour lesquelles les données relatives aux minéraux spécifiés sont exigées. Les exemples de motifs comprennent les profils de risques liés aux minéraux, notamment ceux qui figurent sur la plateforme d’informations sur les matériaux et les dispositions réglementaires.</t>
  </si>
  <si>
    <t>9. Smelter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</si>
  <si>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9. 제련소 담당자 이름 - 템플릿이 개인정보를 보호하는 법률이 있는 나라에서 회람된다면, AMRT에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</si>
  <si>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9. Nom du contact de la fonderie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</si>
  <si>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확인지는 AMRT에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</si>
  <si>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Additional Minerals Reporting Template (AMRT)</t>
  </si>
  <si>
    <t>The Minerals Scope tab may be completed by the AMRT requestor to provide additional details on the specified minerals.</t>
  </si>
  <si>
    <t>AMRT 申请人可选择填写“Minerals Scope”（矿物范围）选项卡，以提供有关指定矿物的更多详细信息。</t>
  </si>
  <si>
    <t>「Minerals Scope（鉱物の範囲）」タブは、指定した鉱物に関するその他の詳細情報を記入するためにAMRT要請者が入力する。</t>
  </si>
  <si>
    <t>AMRT 요청자는 Minerals Scope(광물 범위) 탭을 작성하여 지정된 광물에 대한 추가 세부 정보를 제공할 수 있습니다.</t>
  </si>
  <si>
    <t>L’onglet Minéraux concernés peut être rempli par le demandeur AMRT afin de fournir des détails supplémentaires sur les minéraux spécifiés.</t>
  </si>
  <si>
    <t>Reasons for inclusion on the AMRT</t>
  </si>
  <si>
    <t>Select Language Preference Here:
请选择你的语言:
사용할 언어를 선택하시오 :
表示言語をここから選択してください:
Sélectionner la langue préférée ici:
Wählen sie hier die Sprache:</t>
  </si>
  <si>
    <t>Deutsch</t>
  </si>
  <si>
    <t>RMI MRT Team, and Hiroshi Kobayashi,  JEITA</t>
  </si>
  <si>
    <t>额外矿物报告模板 (AMRT)是由负责任矿物计划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AMRT 旨在让下游企业披露其供应链有关的信息（准确来讲，不包括冶炼厂）。如果贵公司是冶炼厂或精炼厂，根据 RMAP 协议，我们建议您在冶炼厂列表选项卡中输入贵公司的名称。
填写表格时，单元格条目不应以“=”或“#”开头。</t>
  </si>
  <si>
    <t>この追加鉱物報告テンプレート（AMRT）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AMRTは、下流企業が（精錬業者までの）サプライチェーンに関する情報を開示するために、こうした企業向けに考案されたものです。精錬業者または精製業者の場合は、RMAPプロトコルに従い精製業者リストタブに貴社名を記入することをお勧めします。
同書に記入する際、セルへの記入内容が「=」または「#」で始まることはできません。</t>
  </si>
  <si>
    <t xml:space="preserve">본 추가 광물 보고 양식(AMRT)은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AMRT는 다운스트림 회사가 제련소를 배제한 상태에서 최대한으로 회사의 공급망에 대한 정보를 공개하도록 설계되었습니다. 귀사가 RMAP 규약에 따라 제련소나 정제소에 해당하는 경우, 제련소 목록 탭에 귀사의 이름을 입력하길 권장합니다.
양식에 기입할 때, 어떤 셀에도 "=" 또는 "#"으로 시작하는 내용이 없어야 합니다. </t>
  </si>
  <si>
    <t>Ce modèle de rapport sur les minerais supplémentaires (AMRT)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AMRT a été conçu pour que les sociétés en aval divulguent des informations sur leurs chaînes d’approvisionnement jusqu’à la fonderie, sans toutefois inclure cette dernière. Si vous exploitez une fonderie ou une affinerie, conformément aux protocoles RMAP, nous vous recommandons de saisir votre propre nom à l’onglet de la liste des fonderies.
Lorsque vous remplirez le formulaire, veillez à ce qu’aucune des entrées dans les cellules ne commence par « = » ou « #. »</t>
  </si>
  <si>
    <t>RMI:www.responsiblemineralsinitiative.org/</t>
  </si>
  <si>
    <t>Einführung</t>
  </si>
  <si>
    <t>Diese Berichtsvorlage für zusätzliche Mineralien (AMRT)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AMRT wurde für nachgelagerte Unternehmen konzipiert, um Informationen über ihre Versorgungsketten bis hin zur (aber nicht einschließlich) Schmelzhütte offenzulegen. Wenn Sie eine Schmelzhütte oder Raffinerie in Übereinstimmung mit den RMAP-Protokollen sind, empfehlen wir Ihnen, Ihren eigenen Namen in den Schmelzhüttenliste-Tab einzutragen.
Beim Ausfüllen des Formulars, sollte keine der Zeilen mit „=“ oder „#“ beginnen.</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</si>
  <si>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</si>
  <si>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</si>
  <si>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</si>
  <si>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</si>
  <si>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 Das antragstellende Unternehmen muss alle Mineralien angeben, die in den Geltungsbereich der Erklärung fallen (bis zu maximal 10). Für die Fragen 1 und 2 sind die Mineralien automatisch in alphabetischer Reihenfolge anzugeben.
Mineralien sollten keine Konfliktmineralien (Zinn, Tantal, Wolfram und Gold), Kobalt und/oder Glimmer enthalten, da diese in der CMRT und EMRT erfasst werden.
Dies ist ein Pflichtfeld.</t>
  </si>
  <si>
    <t>5. Geben Sie die Quelle für die eindeutige Kennung oder Code ( "DUNS",  "MWST","Kunde", etc. ) an.</t>
  </si>
  <si>
    <t>6. Geben Sie Ihre vollständige Firmenanschrift an (Straße, Stadt, Postleitzahl,  Bundesland).  Dieses Feld ist optional.</t>
  </si>
  <si>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</si>
  <si>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</si>
  <si>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</si>
  <si>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</si>
  <si>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8. Insert the email address of the contact person.  If an email address is not available, state ‘‘not available’’ or ‘‘n/a.’’ A blank field may cause an error in form implementation.  This field is mandatory.</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</si>
  <si>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</si>
  <si>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</si>
  <si>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</si>
  <si>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</si>
  <si>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</si>
  <si>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</si>
  <si>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 (date as YYYY-MM-DD).  </t>
  </si>
  <si>
    <t>Instructions for completing Company Information questions (rows 8 - 24).
Provide comments in ENGLISH only</t>
  </si>
  <si>
    <t>15. 例如，用户应将文件名保存为“公司名-日期.xls”（日期格式为年-月-日）。</t>
  </si>
  <si>
    <t>14. 请使用“日-月-年”的格式输入申报日期。此为必填字段。</t>
  </si>
  <si>
    <t>13. 插入授权人的电话号码。此字段自由选择填写。</t>
  </si>
  <si>
    <t>12.  输入授权人的电子邮件地址。如果没有电子邮件地址，请声明“无”或“不适用”。如留空此字段，会导致表格出错。此为必填字段。</t>
  </si>
  <si>
    <t>11. 输入授权人的职位。 此为选填字段。</t>
  </si>
  <si>
    <t xml:space="preserve">10. 插入负责申报信息内容的人员姓名。授权人可能与联系人不同。请勿填写“相同”或相似信息，而需提供授权人的姓名。此为必填字段。 </t>
  </si>
  <si>
    <t>9. 插入联系人的电话号码。此为必填字段。</t>
  </si>
  <si>
    <t>8. 插入联系人的电子邮件地址。如果没有电子邮件地址，请说明“无”或“不适用”。如留空此字段，会导致此表格出错。此为必填字段。</t>
  </si>
  <si>
    <t>7. 插入对此申报信息内容负责的联系人姓名。此为必填字段。</t>
  </si>
  <si>
    <t>6. 插入贵公司的完整地址（街道、城市、州、国家或地区、邮政编码）。此为必填字段。</t>
  </si>
  <si>
    <t>5. 插入唯一识别序号或代码出处（例如“DUNS”、“VAT”、“客户”等）</t>
  </si>
  <si>
    <t>4. 插入贵公司的唯一识别序号或编号（DUNS 号码、VAT 号码、客户特定识别码等）</t>
  </si>
  <si>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</si>
  <si>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</si>
  <si>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。この欄は任意です。</t>
  </si>
  <si>
    <t>7. このテンプレートの回答データの内容に関して連絡先となる担当者の名前を記入してください。この欄は必須です。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</si>
  <si>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</si>
  <si>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9. 連絡先電話番号を記入してください。この欄は必須です。</t>
  </si>
  <si>
    <t>10.申告内容の回答責任者の名前を記入してください。連絡先と異なる人でもかまいません。「同上」又は同様の表記は避けてください。この欄は必須です。</t>
  </si>
  <si>
    <t>11. 回答責任者の役職を記入してください。この欄は任意です。</t>
  </si>
  <si>
    <t>12.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</si>
  <si>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13. 回答責任者の電話番号を記入してください。この欄は任意です。</t>
  </si>
  <si>
    <t>14. このテンプレートの作成日をDD-MMM-YYYY（例: 01-JAN-2012）の形式で記入してください。この欄は必須です。</t>
  </si>
  <si>
    <t>15. 例えば、ファイル名を「会社名-日付.xls」として保存します（日付はYYYY-MM-DDで記述）。</t>
  </si>
  <si>
    <t>15.  파일 저장 방법 : 기업명-날짜.xls (날짜는 YYYY-MM-DD, 예: 2012-08-01)</t>
  </si>
  <si>
    <t>14.  이 템플릿 작성을 완료한 날짜를 기입하십시오. 날짜는 DD-MMM-YYYY (예: 12-Jul-2012).  이 필드는 필수입니다.</t>
  </si>
  <si>
    <t>13. 책임자의 전화 번호기입하십시오. 혹 전화 번호 없는 경우, "not available" (없음) 또는 "N/A"를 기입하십시오.  이 필드는 선택 사항입니다.</t>
  </si>
  <si>
    <t>12.   책임자의 이메일 주소를 기입하십시오. 혹 이메일 주소가 없는 경우, "not available" (없음) 또는 "N/A"를 기입하십시오.   이 필드는 필수입니다.</t>
  </si>
  <si>
    <t>11.  이 양식에 기입되는 정보를 책임질 수 있는 책임자 직함을 기입하십시오.   이 필드는 선택 사항입니다.</t>
  </si>
  <si>
    <t>10.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</si>
  <si>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담당직원 전화 번호를 기입하십시오. 이 필드는 필수입니다.</t>
  </si>
  <si>
    <t>8.  담당직원 이메일 주소를 기입하십시오. 혹 이메일 주소가 없는 경우, "not available" (없음) 또는 "N/A"를 기입하십시오.</t>
  </si>
  <si>
    <t>7.  이 양식에 기입되는 내용에 관한 문의를 받을수 있는 담당직원 성명을 기입하십시오. 이 필드는 의무사항입니다.</t>
  </si>
  <si>
    <t>6.  귀사의 주소를 기입하십시오. (시, 구, 동, 우편번호 등).  이 필드는 선택 사항입니다.</t>
  </si>
  <si>
    <t>5.  귀사의 고유한 번호나 코드의 출처를 기입하십시오. (DUNS #, VAT # 등)</t>
  </si>
  <si>
    <t>4.  귀사의 고유한 번호나 코드를 기입하십시오. (DUNS #, VAT # 등)</t>
  </si>
  <si>
    <t>4.Geben sie ihre eindeutige Firmenidentifikationsnummer (DUNS Nummer, Steuernummer, Kunden-spezifische Kennung, etc.) ein</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</si>
  <si>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</si>
  <si>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</si>
  <si>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</si>
  <si>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</si>
  <si>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</si>
  <si>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</si>
  <si>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</si>
  <si>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</si>
  <si>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</si>
  <si>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15. Le rapport peut par exemple être sauvegardé sous le nom suivant: nomdelentreprise-date.xls (date au format AAAA-MM-JJ).</t>
  </si>
  <si>
    <t>14. Indiquer la date à laquelle vous avez complété ce rapport en utilisant le format suivant JJ-MM-AAAA. Ce champ est obligatoire.</t>
  </si>
  <si>
    <t>13. Insérez le numéro de téléphone pour la personne donnant l’autorisation. Ce champ est facultatif.</t>
  </si>
  <si>
    <t>12. Indiquer l'adresse email de la personne responsable. Si cette personne n'a pas d'adresse email, indiquer "not available" ou "n/a" (en anglais). Un champ vide peut provoquer une erreur dans l'exécution de ce formulaire. Ce champ est obligatoire.</t>
  </si>
  <si>
    <t>11. Indiquer le titre de la personne responsable. Ce champ est facultatif.</t>
  </si>
  <si>
    <t>10.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</si>
  <si>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Indiquer le numéro de téléphone de la personne à contacter. Ce champ est obligatoire.</t>
  </si>
  <si>
    <t>8. Indiquer l'adresse email de la personne à contacter. Si cette personne n'a pas d'adresse email, indiquer "not available" ou "n/a" (en anglais). Un champ vide peut provoquer une erreur dans l'exécution de ce formulaire. Ce champ est obligatoire.</t>
  </si>
  <si>
    <t>7. Indiquer le nom de la personne à contacter concernant le contenu de votre déclaration. Ce champ est obligatoire.</t>
  </si>
  <si>
    <t>6. Indiquer l’adresse complète de votre entreprise (rue, ville, pays, code postal,…). Ce champ est optionnel.</t>
  </si>
  <si>
    <t>5. Indiquer le type d'identifiant utilisé (numéro DUNS, numéro TVA, etc…)</t>
  </si>
  <si>
    <t>4. Indiquer un identifiant unique de votre entreprise (numéro DUNS, numéro TVA, etc…)</t>
  </si>
  <si>
    <t>Instructions for completing the two Due Diligence Questions (rows 26 - 49).
Provide answers in ENGLISH only</t>
  </si>
  <si>
    <t>两个尽职调查问题的填写指南（第 26 至 49 行）。
请仅以英文作答。</t>
  </si>
  <si>
    <t>2つのデュー・デリジェンスに関する質問（26～49行）に対する解説。
回答は英語（半角）で入力してください。</t>
  </si>
  <si>
    <t>둘 가지 실사 질문(26~49행) 작성 지침.
답변은 영어로만 기입하십시오.</t>
  </si>
  <si>
    <t>Instructions pour remplir les deux questions de diligence raisonnable (lignes 26 à 49).
Fournez uniquement des réponses en ANGLAIS</t>
  </si>
  <si>
    <t>Anweisungen zum Ausfüllen der zwei Fragen zum Erklärungsumfang (Zeilen 26–49).
Bitte geben Sie Ihre Antworten nur auf ENGLISCH.</t>
  </si>
  <si>
    <t>Diese zwei Fragen definieren die Kennzeichnung der Verwendung, Herkunft und Beschaffung von Mineralien im Erklärungsumfang. Die Fragen dienen dazu, Informationen über die Verwendung von diese Mineralien in den Produkten des Unternehmens und die Vollständigkeit der Berichterstattung zu sammeln. Die Antworten auf diese Fragen bilden den im Abschnitt Unternehmensangaben ausgewählten „Erklärungsumfang”.</t>
  </si>
  <si>
    <t>Geben Sie für jede der beiden Fragen eine Antwort für jedes Mineral mithilfe der Auswahlmöglichkeiten im Dropdown-Menü an. Zur ersten Frage in diesem Abschnitt müssen für alle angegebenen Mineralien im Geltungsbereich der Erklärung vollständig beantwortet werden.</t>
  </si>
  <si>
    <t>Beachten Sie, dass Mineralien aus dem Erklärungsumfang, die an einer beliebigen Stelle innerhalb Ihrer Lieferkette absichtlich hinzugefügt werden, als absichtlich Ihrem Produkt hinzugefügt gelten.
Manche Unternehmen verlangen möglicherweise Belege, wenn Sie diese Frage mit „nein” beantworten. Diese Belege sind im Feld „Anmerkungen” einzugeben.</t>
  </si>
  <si>
    <t>1. Die Antwort auf diese Frage wird verwendet, um festzustellen, ob eines der angegebenen Mineralien in den Geltungsbereich der Erklärung fällt.
Diese Frage wird abgefragt, ob bestimmte Mineralien als Rohstoff, Komponente oder Zusatzstoff in einem von Ihnen hergestellten Produkt (einschließlich Verbindungen) verwendet werden. Verunreinigungen durch Rohstoffe, Komponenten, Zusatzstoffe, Schleifmittel und Schneidwerkzeuge fallen nicht in den Geltungsbereich der Umfrage.
Diese Frage ist für jedes angegebene Mineral zu beantworten. Gültige Antworten auf diese Frage sind entweder „ja“, „nein“, „unbekannt“ oder „keine Angabe“. Diese Frage muss beantwortet werden.</t>
  </si>
  <si>
    <t>2. Dies ist eine Frage, um festzustellen, ob ein Unternehmen relevante Mineralienangaben von allen direkten Lieferanten erhalten hat, von denen angenommen werden kann, dass sie die deklarierten Mineralien liefern, die in den Produkten enthalten sind, die in den Geltungsbereich ihrer Erklärung fallen.
Diese Frage ist vor allem dann für ein bestimmtes Mineral Pflicht, wenn die Antwort auf Frage 1 „Ja“ für dieses Mineral lautet.
- 100%
- Greater than 90%
- Greater than 75%
- Greater than 50%
- 50% or less
- None
- Unknown
- Did not survey</t>
  </si>
  <si>
    <t>Anleitung zum Ausfüllen Registerkarte „Geltungsbereich der Mineralien“.  Die Kommentare nur in englischer Sprache.</t>
  </si>
  <si>
    <t>Es wird dringend empfohlen, dass der Antragsteller die Registerkarte „Geltungsbereich der Mineralien“ ausfüllt, bevor er seine AMRT-Umfrage freigibt.</t>
  </si>
  <si>
    <t>2. Gründe für die Aufnahme in die AMRT – Geben Sie Details an, warum Daten für die angegebenen Mineralien angefordert werden. Beispiele für Gründe sind die Risikoprofile von Mineralien, einschließlich derjenigen, die auf der Material Insights Plattform zu finden sind, und gesetzliche Anforderungen.</t>
  </si>
  <si>
    <t>Hinweis: Spalten mit (*) sind Pflichtfelder</t>
  </si>
  <si>
    <t>2. Schmelzhütten Name (*) - Dies ist ein Pflichteingabefeld.</t>
  </si>
  <si>
    <t>5. Quelle der Schmelzhütten Identifikationsnummer - das ist die Quelle der Schmelzhütte, welche in der Spalte D eingegeben wurde.</t>
  </si>
  <si>
    <t>6. Straße der Schmelzhütte – Geben Sie den Straßennamen des Schmelzhüttenstandortes an. Das Ausfüllen dieses Feldes ist freiwillig.</t>
  </si>
  <si>
    <t>7. Ort der Schmelzhütte – Geben Sie den Namen des Ortes an, in dem sich die Schmelzhütte befindet. Das Ausfüllen dieses Feldes ist freiwillig.</t>
  </si>
  <si>
    <t>8. Standort der Schmelzhütte: Ggf. Bundesland/Region/Provinz – Geben Sie das Bundesland oder die Region/Provinz des Schmelzhüttenstandortes an. Das Ausfüllen dieses Feldes ist freiwillig.</t>
  </si>
  <si>
    <t>4. Schmelzhütten Identifikation - Dies ist eine eindeutige ID, welche nach einem festgelegten Identifikations System einer Schmelzhütte oder Raffenerie zugewiesen ist. Es ist davon auszugehen, dass mehrere Namen oder Decknamen für die Bezeichnung einer einzigen Schmelzhütte oder Raffenerie verwendet werden und daher mehrere Namen oder Decknamen mit einer einzigen „Smelter ID“ verbunden sein können.</t>
  </si>
  <si>
    <t>9. Schmelzhütten-Ansprechpartner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</si>
  <si>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10. Schmelzhütten Kontakt-E-Mail - Tragen Sie die E-mail Adresse des Ansprechpartners der Schmelzhütte ein. Zum Beispiel:   John.Smith@SmelterXXX.com. Lesen Sie bitte die Anweisungen für die Eingabe des Ansprechpartners vor der Eingabe des Kontakt Namens.</t>
  </si>
  <si>
    <t>12.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</si>
  <si>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13.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</si>
  <si>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14. Zeigt an, ob die Schmelzhütte seine Materialien für seine(n) Schmelzprozess(e) ausschließlich aus Recycling oder Schrott bezieht. Diese Frage ist optional.  Erlaubte Antworten auf diese Frage sind:
- Ja
- Nein
- Unbekannt</t>
  </si>
  <si>
    <t xml:space="preserve">15. Anmerkungen - geben Sie Ihre Anmerkungen zu den Schmelzhütten in das Textfeld ein. Beispiel: Smelter is being acquired by Company YYY </t>
  </si>
  <si>
    <t>Anleitung zum Ausfüllen Registerkarte „Minenliste“.  Die Kommentare nur in englischer Sprache.</t>
  </si>
  <si>
    <t>1.  Metall (*) - Verwenden Sie das Pull-down-Menü, um das Metall auszuwählen, für welches Sie Informationen über die Schmelzhütte eingeben. Dies ist ein Pflichteingabefeld.</t>
  </si>
  <si>
    <t>2. Name der Schmelzhütte(n), die ihre Rohstoffe aus dieser Bergbauanlage beziehen - Geben Sie nach Möglichkeit den Namen der Schmelzhütte(n) ein, die ihre Rohstoffe aus der aufgeführten Bergbauanlage beziehen.</t>
  </si>
  <si>
    <t>3. Schmelzhütten Land (*) -  Benutzen Sie bitte das Pull-down Menü, um das Land der Schmelzhütte auszuwählen. Dies ist ein Pflichteingabefeld.</t>
  </si>
  <si>
    <t>1. Metall - Verwenden Sie das Pull-down-Menü, um das Metall auszuwählen, für welches Sie Informationen über die Schmelzhütte eingeben.</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</si>
  <si>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</si>
  <si>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Quelle der Bergbauanlage Identifikationsnummer - das ist die Quelle der Bergbauanlage, welche in der Spalte D eingegeben wurde.</t>
  </si>
  <si>
    <t>11. Dies ist ein Kommentarbereich, in dem das Unternehmen die nächsten Schritte zur Verwaltung von Schmelzhütten festlegen kann. Dies sind die Maßnahmen, die Sie gegenüber der Schmelzhütte ergreifen können, wenn die Anlage nicht auf der Responsible Minerals Initiative (RMI) Konforme Einrichtungen Liste aufgeführt ist. Beispiel: Aufforderung an die Schmelzhütte, sich einer RMI-Bewertung zu unterziehen, sie von der Liste der bevorzugten Lieferanten zu streichen usw.</t>
  </si>
  <si>
    <t>Allgemeine Geschäftsbedingungen (AGB)</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</si>
  <si>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</si>
  <si>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</si>
  <si>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</si>
  <si>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Posten</t>
  </si>
  <si>
    <t>Bevollmächtigter</t>
  </si>
  <si>
    <t>Konflikt- und Hochrisikogebiete (CAHRA)</t>
  </si>
  <si>
    <t>Erklärung Anwendungsbereich oder Klasse</t>
  </si>
  <si>
    <t>Sorgfaltspflicht</t>
  </si>
  <si>
    <t>Unabhängige Private Wirtschaftsprüfungsgesellschaft</t>
  </si>
  <si>
    <t>Absichtlich hinzugefügt</t>
  </si>
  <si>
    <t>Prozessor</t>
  </si>
  <si>
    <t>Produkt</t>
  </si>
  <si>
    <t>Responsible Minerals Initiative</t>
  </si>
  <si>
    <t>RMAP Konforme Smelter Liste</t>
  </si>
  <si>
    <t>Schmelzhütte</t>
  </si>
  <si>
    <t>Schmelzhütte Id-Nummer</t>
  </si>
  <si>
    <t>Aluminiumverarbeiter</t>
  </si>
  <si>
    <t>Kupferverarbeiter</t>
  </si>
  <si>
    <t>Eisenverarbeiter</t>
  </si>
  <si>
    <t>Lithiumverarbeiter</t>
  </si>
  <si>
    <t>Bergbauanlage (Bergbaustandort)</t>
  </si>
  <si>
    <t>Nickelverarbeiter</t>
  </si>
  <si>
    <t>Seltenerdmetall-Raffinierer</t>
  </si>
  <si>
    <t>Zinkverarbeiter</t>
  </si>
  <si>
    <t>Initiative pour des approvisionnements sans conflit</t>
  </si>
  <si>
    <t>Definition</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</si>
  <si>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</si>
  <si>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</si>
  <si>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</si>
  <si>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</si>
  <si>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</si>
  <si>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</si>
  <si>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</si>
  <si>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</si>
  <si>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Ein Aluminiumverarbeiter ist eine Anlage, die Bauxit in Tonerde umwandelt oder Tonerde zu Aluminium verhüttet. Zu den Aluminiumverarbeitern gehören auch Anlagen, die Sekundärmaterial (recyceltes Material, Altprodukte) in Aluminiummetall oder Aluminiumlegierungen umwandeln. </t>
  </si>
  <si>
    <t xml:space="preserve">Ein Kupferverarbeiter ist eine Anlage, die Kupferkonzentrat durch Schmelzen und Elektroraffinierung oder Laugung, Lösungsmittelextraktion und Gewinnung durch Elektrolyse in Kupferstein, Blisterkupfer oder raffiniertes Kupfer umwandelt. Zu den Kupferverarbeitern gehören auch Anlagen, die Sekundärmaterial (recyceltes Material, Altprodukte) in raffiniertes Kupfer oder Kupferlegierungen umwandeln.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</si>
  <si>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</si>
  <si>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</si>
  <si>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</si>
  <si>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</si>
  <si>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</si>
  <si>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</si>
  <si>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</si>
  <si>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</si>
  <si>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</si>
  <si>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 xml:space="preserve">Ein Eisenverarbeiter ist eine Anlage, die Eisenerz oder Stahlschrott in Roheisen, Rohstahl, raffinierten Stahl, niedrig- oder hochlegierten Stahl umwandelt. </t>
  </si>
  <si>
    <t xml:space="preserve">Ein Lithiumverarbeiter ist eine Anlage, die Lithiumcarbonat, Lithiumoxid, Lithiumhydroxid, Lithiummetall oder Zwischenprodukte herstellt, die aus der Umwandlung von Spodumenkonzentrat, lithiumhaltiger Sole oder Sekundärmaterialien (recyceltem Material, Altprodukten) stammen. </t>
  </si>
  <si>
    <t>Eine Bergbauanlage oder ein Bergbaustandort ist der Ort, an dem der Rohstoff gewonnen wird.</t>
  </si>
  <si>
    <t xml:space="preserve">Ein Nickelverarbeiter ist eine Anlage, die Ferronickel, Nickelroheisen (NPI), Nickelmetall oder andere Zwischenprodukte aus Lateriterz oder Nickelkonzentrat herstellt.  </t>
  </si>
  <si>
    <t>Le produit fini d'une entreprise est un matériel ou un élément qui aest arrivé au stade final de sa fabrication et est disponible pour la distribution ou la vente aux clients.</t>
  </si>
  <si>
    <t xml:space="preserve">Ein Seltenerdmetall-Raffinierer ist eine Anlage, die Seltenerdoxide, Seltenerdmetalle oder Zwischenprodukte herstellt, die aus der Umwandlung von Seltenerdmetallkonzentraten oder Seltenerdmetall-haltigen Ausfällungen aus der Laugung von Ionenadsorptionstonen gewonnen werden. </t>
  </si>
  <si>
    <t xml:space="preserve">Ein Zinkverarbeiter ist eine Anlage, die Zinksulfidkonzentrat, Zinkkalzinat (aus der Röstung) oder Zinkoxid (aus dem Recycling) in Special High Grade-Zink (SHG-Zink) oder ein Zwischenprodukt (z. B. Zinkkalzinat) umwandelt. </t>
  </si>
  <si>
    <t>Berichtsvorlage für zusätzliche Mineralien (AMRT)</t>
  </si>
  <si>
    <t>额外矿物报告模板 (AMRT)</t>
  </si>
  <si>
    <t>この追加鉱物報告テンプレート（AMRT）</t>
  </si>
  <si>
    <t>본 추가 광물 보고 양식(AMRT)</t>
  </si>
  <si>
    <t>Modèle de rapport sur les minerais supplémentaires (AMRT)</t>
  </si>
  <si>
    <t>Klicken Sie hier, um die Ausfüllung der Pflichtfelder zu bestätigen</t>
  </si>
  <si>
    <t>Eines (1) oder mehr Pflichtfelder müssen ausgefüllt werden</t>
  </si>
  <si>
    <t>Link zu den Bedingungen</t>
  </si>
  <si>
    <t>Pflichtfelder sind mit einem Sternchen (*) gekennzeichnet.  Im Tab „Instruktionen“ finden Sie eine Anleitung zur Beantwortung aller Fragen.</t>
  </si>
  <si>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</si>
  <si>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</si>
  <si>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</si>
  <si>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</si>
  <si>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</si>
  <si>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</si>
  <si>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</si>
  <si>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</si>
  <si>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</si>
  <si>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</si>
  <si>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</si>
  <si>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</si>
  <si>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</si>
  <si>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</si>
  <si>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</si>
  <si>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</si>
  <si>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</si>
  <si>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Der Zweck dieses Dokuments ist die Erfassung von Beschaffungsinformationen für Metalle, welche in Produkten genutzt werden.</t>
  </si>
  <si>
    <t>Anleitung zum Ausfüllen Registerkarte „Schmelzhüttenliste“. Die Kommentare nur in englischer Sprache.</t>
  </si>
  <si>
    <t>Das antragstellende Unternehmen muss alle Mineralien angeben, die in den Geltungsbereich der Erklärung fallen (bis zu maximal 10). Die Einträge nur in englischer Sprache.</t>
  </si>
  <si>
    <t>Beantworten Sie die Fragen 1 - 2 entsprechend dem oben angegebenen Geltungsbereich</t>
  </si>
  <si>
    <t>1) Wird absichtlich folgenden Mineralien im Herstellungsprozess verwendet oder in das bzw. die Produkte aufgenommen? (*)</t>
  </si>
  <si>
    <t>2) Wie hoch ist der Prozentsatz an Lieferanten, die auf Ihre Lieferkettenumfrage geantwortet haben?</t>
  </si>
  <si>
    <t>Kommentare und Anhänge</t>
  </si>
  <si>
    <t>Schmelzhütten: Land (*)</t>
  </si>
  <si>
    <t>Schmelzhütten: Straße</t>
  </si>
  <si>
    <t>Schmelzhütten: Stadt</t>
  </si>
  <si>
    <t>Schmelzhütten: Bundesland/Provinz</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</si>
  <si>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</si>
  <si>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</si>
  <si>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</si>
  <si>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</si>
  <si>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</si>
  <si>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</si>
  <si>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Kommentare</t>
  </si>
  <si>
    <t>Link zur "RMAP Conformant Smelter"- Liste</t>
  </si>
  <si>
    <t>UM ZU BEGINNEN:</t>
  </si>
  <si>
    <t>Metall (*)</t>
  </si>
  <si>
    <t>Schmelzhüttenname (*)</t>
  </si>
  <si>
    <t>(*) Pflichtfelder sind mit einem Sternchen gekennzeichnet.</t>
  </si>
  <si>
    <t>Schmelzhütte Identifizierung</t>
  </si>
  <si>
    <t>Quelle der Schmelzhütte Id-Nummer</t>
  </si>
  <si>
    <t>Ja</t>
  </si>
  <si>
    <t>Nein</t>
  </si>
  <si>
    <t>Nicht bekannt</t>
  </si>
  <si>
    <t>Name der Schmelzhütte(n), die ihre Rohstoffe aus dieser Bergbauanlage beziehen</t>
  </si>
  <si>
    <t>Metall</t>
  </si>
  <si>
    <t>5. 矿厂识别号颁发者 - 这是 D 栏中输入的矿厂识别号的颁发者。</t>
  </si>
  <si>
    <t>7. Mine Facility Street -  Provide the street name on which the mine is located. This field is optional.</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</si>
  <si>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</si>
  <si>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</si>
  <si>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</si>
  <si>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</si>
  <si>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</si>
  <si>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</si>
  <si>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</si>
  <si>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</si>
  <si>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</si>
  <si>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</si>
  <si>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</si>
  <si>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</si>
  <si>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</si>
  <si>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</si>
  <si>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</si>
  <si>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</si>
  <si>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</si>
  <si>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</si>
  <si>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</si>
  <si>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</si>
  <si>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</si>
  <si>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</si>
  <si>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</si>
  <si>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</si>
  <si>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</si>
  <si>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</si>
  <si>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</si>
  <si>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</si>
  <si>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</si>
  <si>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</si>
  <si>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</si>
  <si>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</si>
  <si>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</si>
  <si>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</si>
  <si>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</si>
  <si>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</si>
  <si>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</si>
  <si>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</si>
  <si>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</si>
  <si>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</si>
  <si>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</si>
  <si>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</si>
  <si>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</si>
  <si>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</si>
  <si>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A67</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</si>
  <si>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</si>
  <si>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13. Comments – free form text field to enter any comments concerning the mine facility.  Example: mine is being acquired by Company YYY</t>
  </si>
  <si>
    <t>A69</t>
  </si>
  <si>
    <t>A76</t>
  </si>
  <si>
    <t>3. Nom de l’installation minière (site) – indique le nom de l’installation minière tel que vous le connaissez.</t>
  </si>
  <si>
    <t>3. Name der Bergbauanlage (Bergbaustandort) - Geben Sie den Name der Bergbauanlage so ein, wie Sie ihn kennen.</t>
  </si>
  <si>
    <t>3. 矿厂名称 - 提供矿厂的名称。</t>
  </si>
  <si>
    <t>3.  鉱山施設名－鉱山施設名を記入してください。</t>
  </si>
  <si>
    <t>3. 광산 시설명 - 광산 시설명을 기입하십시오.</t>
  </si>
  <si>
    <t>Vorgeschlagene nächste Schritte</t>
  </si>
  <si>
    <t>Antwort</t>
  </si>
  <si>
    <t>Schritt 1. Wählen Sie das Metall in Spalte A.
Schritt 2. Geben Sie den Namen der Schmelzhütte in Spalte B.
Schritt 3. Wählen Sie das Land in Spalte A.
Schritt 4. Tragen Sie alle verfügbaren Schmelzhütteninformationen in die Spalten D bis O ein.
(*) Pflichtfelder sind mit einem Sternchen gekennzeichnet.</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</si>
  <si>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</si>
  <si>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Quelle der Bergbauanlage Identifikationsnummer</t>
  </si>
  <si>
    <t>Bergbauanlage Identifikation (z.B. CID)</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</si>
  <si>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</si>
  <si>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</si>
  <si>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</si>
  <si>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</si>
  <si>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</si>
  <si>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</si>
  <si>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</si>
  <si>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</si>
  <si>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</si>
  <si>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</si>
  <si>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</si>
  <si>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</si>
  <si>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1 Mineral mindestens in der Reiterzelle D12-I13 der Erklärung an</t>
  </si>
  <si>
    <t>Geben Sie einen Kontaktnamen in der Reiterzelle D17 der Erklärung an</t>
  </si>
  <si>
    <t>Geben Sie eine gültige Kontakt-E-Mail-Adresse in der Reiterzelle D18 der Erklärung an</t>
  </si>
  <si>
    <t>Geben Sie eine Kontakttelefonnummer in der Reiterzelle D19 der Erklärung an</t>
  </si>
  <si>
    <t>Geben Sie den Kontaktnamen eines bevollmächtigten Unternehmensvertreters in der Reiterzelle D20 der Erklärung an</t>
  </si>
  <si>
    <t>Geben Sie eine gültige E-Mail-Adresse eines bevollmächtigten Unternehmensvertreters in der Reiterzelle D22 der Erklärung an</t>
  </si>
  <si>
    <t>Geben Sie das Datum der Vervollständigung des Formulars in der Reiterzelle D24 der Erklärung an</t>
  </si>
  <si>
    <t>Erklären Sie in der Reiterzelle D28 der Erklärung, ob angegebenes Mineral Ihren Produkten absichtlich hinzugefügt wird</t>
  </si>
  <si>
    <t>Erklären Sie in der Reiterzelle D29 der Erklärung, ob angegebenes Mineral Ihren Produkten absichtlich hinzugefügt wird</t>
  </si>
  <si>
    <t>Erklären Sie in der Reiterzelle D30 der Erklärung, ob angegebenes Mineral Ihren Produkten absichtlich hinzugefügt wird</t>
  </si>
  <si>
    <t>Erklären Sie in der Reiterzelle D31 der Erklärung, ob angegebenes Mineral Ihren Produkten absichtlich hinzugefügt wird</t>
  </si>
  <si>
    <t>Erklären Sie in der Reiterzelle D32 der Erklärung, ob angegebenes Mineral Ihren Produkten absichtlich hinzugefügt wird</t>
  </si>
  <si>
    <t>Erklären Sie in der Reiterzelle D33 der Erklärung, ob angegebenes Mineral Ihren Produkten absichtlich hinzugefügt wird</t>
  </si>
  <si>
    <t>Erklären Sie in der Reiterzelle D34 der Erklärung, ob angegebenes Mineral Ihren Produkten absichtlich hinzugefügt wird</t>
  </si>
  <si>
    <t>Erklären Sie in der Reiterzelle D35 der Erklärung, ob angegebenes Mineral Ihren Produkten absichtlich hinzugefügt wird</t>
  </si>
  <si>
    <t>Erklären Sie in der Reiterzelle D36 der Erklärung, ob angegebenes Mineral Ihren Produkten absichtlich hinzugefügt wird</t>
  </si>
  <si>
    <t>Erklären Sie in der Reiterzelle D37 der Erklärung, ob angegebenes Mineral Ihren Produkten absichtlich hinzugefügt wird</t>
  </si>
  <si>
    <t>Geben Sie den Vollständigkeitsgrad der Schmelzhütteninformationen des Anbieters in Prozent in der Reiterzelle D40 der Erklärung an</t>
  </si>
  <si>
    <t>Geben Sie den Vollständigkeitsgrad der Schmelzhütteninformationen des Anbieters in Prozent in der Reiterzelle D41 der Erklärung an</t>
  </si>
  <si>
    <t>Geben Sie den Vollständigkeitsgrad der Schmelzhütteninformationen des Anbieters in Prozent in der Reiterzelle D42 der Erklärung an</t>
  </si>
  <si>
    <t>Geben Sie den Vollständigkeitsgrad der Schmelzhütteninformationen des Anbieters in Prozent in der Reiterzelle D43 der Erklärung an</t>
  </si>
  <si>
    <t>Geben Sie den Vollständigkeitsgrad der Schmelzhütteninformationen des Anbieters in Prozent in der Reiterzelle D44 der Erklärung an</t>
  </si>
  <si>
    <t>Geben Sie den Vollständigkeitsgrad der Schmelzhütteninformationen des Anbieters in Prozent in der Reiterzelle D45 der Erklärung an</t>
  </si>
  <si>
    <t>Geben Sie den Vollständigkeitsgrad der Schmelzhütteninformationen des Anbieters in Prozent in der Reiterzelle D46 der Erklärung an</t>
  </si>
  <si>
    <t>Geben Sie den Vollständigkeitsgrad der Schmelzhütteninformationen des Anbieters in Prozent in der Reiterzelle D47 der Erklärung an</t>
  </si>
  <si>
    <t>Geben Sie den Vollständigkeitsgrad der Schmelzhütteninformationen des Anbieters in Prozent in der Reiterzelle D48 der Erklärung an</t>
  </si>
  <si>
    <t>Geben Sie den Vollständigkeitsgrad der Schmelzhütteninformationen des Anbieters in Prozent in der Reiterzelle D49 der Erklärung an</t>
  </si>
  <si>
    <t>If applicable, provide 1 or more Products or Item Numbers this declaration applies to. From Declaration tab select hyperlink in cell D11 to enter Product List tab</t>
  </si>
  <si>
    <t>如果合适，提供此申报所适用的一个或多个产品或项目编号。从“申报”选项卡 D11 单元格中，选择超链接进入“产品列表”选项卡</t>
  </si>
  <si>
    <t>該当する場合は、この申告が該当する1つ以上の製品または項目を記入してください。「申告」タブからD11セルのハイパーリンクを選択し、「製品リスト」タブに進んでください</t>
  </si>
  <si>
    <t xml:space="preserve">해당할 경우, 이 선언가 적용되는 1개 이상의 제품이나 항목 번호를 제공하십시오. 선언(Declaration) 탭에서 D11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</si>
  <si>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D11 pour ouvrir l'onglet Liste de produits</t>
  </si>
  <si>
    <t>Nennen Sie ggf. ein oder mehr Produkte oder Gegenstandsnummern, auf die diese Erklärung anwendbar ist. Wählen Sie im Erklärungsreiter Hyperlink in Zelle D11, um den Reiter „Produktliste“ einzugeben</t>
  </si>
  <si>
    <t xml:space="preserve">Geben Sie im Reiter „Smelter List“ eine Liste von Schmelzhütten ein, die angegebenes Mineral für die Lieferkette beitragen  </t>
  </si>
  <si>
    <t>Bitte beantworten Sie Frage 1 / Frage 2 auf Erklärung Registerkarte.</t>
  </si>
  <si>
    <t>Abschluss nur erforderlich, wenn die Ebene "Produkt (oder eine Liste von Produkten)" auf der "Erklärung" Arbeitsblatt ausgewählt wurde</t>
  </si>
  <si>
    <t>Produkt- oder Artikelnummer (*)</t>
  </si>
  <si>
    <t>Produkt- oder Artikelbeschreibung</t>
  </si>
  <si>
    <t xml:space="preserve">Wählen Sie den Erklärungsumfang Ihres Unternehmens aus. Die Auswahlmöglichkeiten für den Umfang sind:
A. Unternehmensweit
B. Produkt (oder Produktliste)
C. Nutzerdefiniert </t>
  </si>
  <si>
    <t>Geben Sie eine gültige Kontakt-E-Mail-Adresse</t>
  </si>
  <si>
    <t>Geben Sie eine gültige E-Mail-Adresse eines bevollmächtigten Unternehmensvertreters</t>
  </si>
  <si>
    <t>Bitte notieren Sie das Datum, an dem dieses Formular von Ihrem Unternehmen ausgefüllt wurde.
Das Datum muss im internationalen Format TT-MMM-JJJJ angezeigt werden.</t>
  </si>
  <si>
    <t>Wählen Sie aus der Dropdown-Liste eine Antwort zwischen "Yes" und "No"</t>
  </si>
  <si>
    <t>Wählen Sie aus der Dropdown-Liste eine der Antwort  “Yes, 100%”; “No, but greater than 75%”; “No, but greater than 50%”; “No, but greater than 25%”; “ No, but greater than 25%”; oder “No, but less than 25%”; or “None” aus</t>
  </si>
  <si>
    <t>Wählen Sie aus der Dropdown-Liste eine der Antwort  "Yes", "No", oder "Unknown" aus</t>
  </si>
  <si>
    <t>RMI MRT Team</t>
  </si>
  <si>
    <t>1. Updated description on Minerals Scope tab</t>
  </si>
  <si>
    <t>Due to the growing calls for supply chain transparency by existing legislation (e.g. EU Battery Regulation) and stakeholders’ expectations, downstream companies are expected to collect the relevant data within their supply chains. The AMRT aims to support increased supply chain transparency as downstream companies are expected to meet mandatory legislation.</t>
  </si>
  <si>
    <t>由于现有法律法规（例如《欧盟电池条例”》）的规定，以及利益相关者的期望，对供应链透明度的呼吁日益加强，下游公司应在其供应链中收集相关数据。AMRT 旨在协助提高供应链透明度，帮助下游公司满足合规期望，符合强制性法律法规的要求。</t>
  </si>
  <si>
    <t>既存の法律（EUバッテリー規制など）やステークホルダーの期待により、サプライチェーンの透明性を求める声が高まっている。このため、川下企業はサプライチェーン内の関連データを収集することが求められている。AMRTは、川下企業が強制的な法規に対応するよう求められている中、サプライチェーンの透明性向上を支援することを目的としている。</t>
  </si>
  <si>
    <t>기존 법률(예: EU 배터리법)과 이해관계자의 기대치에 따른 공급망 투명성에 대한 요구가 증가함에 따라 다운스트림 회사는 자체 공급망 내에서 관련 데이터를 수집해야 합니다. AMRT는 다운스트림 회사가 의무 규정을 준수해야 하므로 공급망 투명성 향상을 지원하는 것을 목표로 합니다.</t>
  </si>
  <si>
    <t>En raison des appels croissants à la transparence de la chaîne d’approvisionnement par la législation existante (par ex., les règles européennes relatives aux batteries) et des attentes des parties prenantes, les entreprises en aval sont censées recueillir les données pertinentes au sein de leurs chaînes d’approvisionnement. Le AMRT vise à soutenir une transparence accrue de la chaîne d’approvisionnement, car les entreprises en aval sont censées respecter la législation obligatoire.</t>
  </si>
  <si>
    <t>Revision 1.21
May 16, 2025</t>
  </si>
  <si>
    <t>© 2025 Responsible Minerals Initiative. All rights reserved.</t>
  </si>
  <si>
    <t>© 2025 Responsible Minerals Initiative。保留所有权利。</t>
  </si>
  <si>
    <t>Wenn Sie auf Frage 2 für ein Metall mit „100 %“ antworten, wird von Ihnen erwartet, dass Sie die Namen aller Schmelzhütten angeben, die für die Verarbeitung des/der in Ihrer Lieferkette verwendeten Metalls/Metalle in Frage kommen, damit diese Frage als vollständig beantwortet gilt.
Manche Unternehmen verlangen möglicherweise Belege dafür, wie Sie die „einschlägigen” Lieferanten definieren. Geben Sie diese Belege im Feld „Anmerkungen” ein. Wenn Sie nicht von allen Ihren Lieferanten eine vollständige Antwort erhalten haben, vermerken Sie in Ihrer einzureichenden AMRT den entsprechenden Prozentsatz und befragen Sie Ihre Lieferanten weiter. Eine Zunahme im Prozentsatz der von Ihrem Unternehmen befragten Lieferanten kann ein Hinweis auf eine Verbesserung im Jahresvergleich darstellen.
Einige Unternehmen verlangen möglicherweise weitere Nachweise für Mineralien mit der Antwort „Mein Unternehmen hat unsere Lieferanten nicht befragt“, die in das Kommentarfeld eingetragen werden sollten.</t>
  </si>
  <si>
    <t>1. Die Dropdown-Liste der Metalle wird automatisch mit der Liste der in den Geltungsbereich fallenden Mineralien von Ihrer Deklarationsseite aufgefüllt. Verwenden Sie das Dropdown-Menü, um das Metall auszuwählen, für das Sie Gründe für die Aufnahme in die AMRT angeben.</t>
  </si>
  <si>
    <t>Aufgrund der zunehmenden Forderungen nach Transparenz in der Lieferkette durch bestehende Gesetze (z. B. die EU-Batterieverordnung) sowie die Erwartungen der Interessengruppen wird von nachgelagerten Unternehmen erwartet, dass sie die relevanten Daten innerhalb ihrer Lieferketten erfassen. Die AMRT zielt darauf ab, die Transparenz in der Lieferkette zu erhöhen, da von den nachgelagerten Unternehmen erwartet wird, dass sie die gesetzlichen Vorschriften erfüllen.</t>
  </si>
  <si>
    <t>Die Registerkarte „Geltungsbereich der Mineralien“ kann vom AMRT-Antragsteller ausgefüllt werden, um zusätzliche Details zu den angegebenen Mineralien bereitzustellen.</t>
  </si>
  <si>
    <t>Revision 1.21 May 16, 2025</t>
  </si>
  <si>
    <t>Lackwerke Peters GmbH &amp; Co KG</t>
  </si>
  <si>
    <t>Rare Earth Minerals</t>
  </si>
  <si>
    <t>VAT ID: DE120005212</t>
  </si>
  <si>
    <t>Hooghe Weg 23, 47906 Kempen, Germany</t>
  </si>
  <si>
    <t>Tilman Sehlen</t>
  </si>
  <si>
    <t>peters@peters.de</t>
  </si>
  <si>
    <t>++49-2152-2009-0</t>
  </si>
  <si>
    <t>Detlev Schucht</t>
  </si>
  <si>
    <t>Head of R&amp;D</t>
  </si>
  <si>
    <t>All products by Lackwerke Peters</t>
  </si>
  <si>
    <t>None of our products contain rare earth minerals.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</si>
</sst>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409]d\-mmm\-yyyy;@"/>
    <numFmt numFmtId="165" formatCode="[$-409]mmmm\ d\,\ yyyy;@"/>
    <numFmt numFmtId="166" formatCode="0.0"/>
  </numFmts>
  <fonts count="62">
    <font>
      <sz val="11"/>
      <color theme="1"/>
      <name val="Calibri"/>
      <family val="2"/>
      <scheme val="minor"/>
    </font>
    <font>
      <sz val="11"/>
      <color theme="1"/>
      <name val="Calibri"/>
      <family val="2"/>
      <scheme val="minor"/>
    </font>
    <font>
      <u/>
      <sz val="11"/>
      <color theme="10"/>
      <name val="Calibri"/>
      <family val="2"/>
      <scheme val="minor"/>
    </font>
    <font>
      <sz val="10"/>
      <name val="Verdana"/>
      <family val="2"/>
    </font>
    <font>
      <sz val="12"/>
      <name val="Verdana"/>
      <family val="2"/>
    </font>
    <font>
      <b/>
      <sz val="10"/>
      <name val="Cambria"/>
      <family val="1"/>
    </font>
    <font>
      <sz val="10"/>
      <name val="Cambria"/>
      <family val="1"/>
    </font>
    <font>
      <b/>
      <sz val="22"/>
      <name val="Cambria"/>
      <family val="1"/>
    </font>
    <font>
      <sz val="10"/>
      <color indexed="9"/>
      <name val="Arial"/>
      <family val="2"/>
    </font>
    <font>
      <b/>
      <sz val="12"/>
      <name val="Verdana"/>
      <family val="2"/>
    </font>
    <font>
      <b/>
      <u/>
      <sz val="10"/>
      <name val="Verdana"/>
      <family val="2"/>
    </font>
    <font>
      <b/>
      <sz val="10"/>
      <name val="Verdana"/>
      <family val="2"/>
    </font>
    <font>
      <u/>
      <sz val="7.5"/>
      <color indexed="12"/>
      <name val="Verdana"/>
      <family val="2"/>
    </font>
    <font>
      <u/>
      <sz val="10"/>
      <color indexed="12"/>
      <name val="Verdana"/>
      <family val="2"/>
    </font>
    <font>
      <sz val="10"/>
      <color indexed="10"/>
      <name val="Verdana"/>
      <family val="2"/>
    </font>
    <font>
      <b/>
      <sz val="9"/>
      <name val="Verdana"/>
      <family val="2"/>
    </font>
    <font>
      <b/>
      <sz val="12"/>
      <name val="Cambria"/>
      <family val="1"/>
    </font>
    <font>
      <sz val="10"/>
      <color indexed="9"/>
      <name val="Verdana"/>
      <family val="2"/>
    </font>
    <font>
      <sz val="12"/>
      <name val="Cambria"/>
      <family val="1"/>
    </font>
    <font>
      <sz val="7.5"/>
      <name val="Verdana"/>
      <family val="2"/>
    </font>
    <font>
      <sz val="18"/>
      <name val="Verdana"/>
      <family val="2"/>
    </font>
    <font>
      <sz val="14"/>
      <name val="Verdana"/>
      <family val="2"/>
    </font>
    <font>
      <sz val="8"/>
      <name val="Cambria"/>
      <family val="1"/>
    </font>
    <font>
      <b/>
      <sz val="12"/>
      <color indexed="9"/>
      <name val="Cambria"/>
      <family val="1"/>
    </font>
    <font>
      <sz val="16"/>
      <name val="Verdana"/>
      <family val="2"/>
    </font>
    <font>
      <sz val="9"/>
      <name val="ＭＳ Ｐゴシック"/>
      <family val="3"/>
      <charset val="128"/>
    </font>
    <font>
      <sz val="11"/>
      <name val="Verdana"/>
      <family val="2"/>
    </font>
    <font>
      <b/>
      <sz val="11"/>
      <name val="Verdana"/>
      <family val="2"/>
    </font>
    <font>
      <sz val="11"/>
      <name val="Calibri"/>
      <family val="2"/>
    </font>
    <font>
      <sz val="11"/>
      <color theme="1"/>
      <name val="Calibri"/>
      <family val="3"/>
      <charset val="128"/>
      <scheme val="minor"/>
    </font>
    <font>
      <sz val="11"/>
      <name val="ＭＳ Ｐゴシック"/>
      <family val="3"/>
      <charset val="128"/>
    </font>
    <font>
      <sz val="9"/>
      <name val="Verdana"/>
      <family val="2"/>
    </font>
    <font>
      <sz val="11"/>
      <color theme="1"/>
      <name val="ＭＳ Ｐゴシック"/>
      <family val="3"/>
      <charset val="128"/>
    </font>
    <font>
      <b/>
      <sz val="11"/>
      <name val="Cambria"/>
      <family val="1"/>
    </font>
    <font>
      <u/>
      <sz val="18"/>
      <color indexed="12"/>
      <name val="Verdana"/>
      <family val="2"/>
    </font>
    <font>
      <sz val="22"/>
      <name val="Verdana"/>
      <family val="2"/>
    </font>
    <font>
      <b/>
      <sz val="9"/>
      <name val="Cambria"/>
      <family val="1"/>
    </font>
    <font>
      <sz val="16"/>
      <name val="Cambria"/>
      <family val="1"/>
    </font>
    <font>
      <b/>
      <sz val="14"/>
      <color indexed="10"/>
      <name val="Cambria"/>
      <family val="1"/>
    </font>
    <font>
      <sz val="8"/>
      <name val="Verdana"/>
      <family val="2"/>
    </font>
    <font>
      <u/>
      <sz val="14"/>
      <color theme="10"/>
      <name val="Calibri"/>
      <family val="2"/>
      <scheme val="minor"/>
    </font>
    <font>
      <sz val="8"/>
      <name val="Calibri"/>
      <family val="2"/>
      <scheme val="minor"/>
    </font>
    <font>
      <b/>
      <sz val="12"/>
      <color indexed="12"/>
      <name val="Verdana"/>
      <family val="2"/>
    </font>
    <font>
      <b/>
      <sz val="12"/>
      <color rgb="FF0000FF"/>
      <name val="Verdana"/>
      <family val="2"/>
    </font>
    <font>
      <b/>
      <sz val="12"/>
      <color theme="1"/>
      <name val="Verdana"/>
      <family val="2"/>
    </font>
    <font>
      <u/>
      <sz val="12"/>
      <color indexed="12"/>
      <name val="Verdana"/>
      <family val="2"/>
    </font>
    <font>
      <sz val="10"/>
      <name val="Arial"/>
      <family val="2"/>
    </font>
    <font>
      <b/>
      <sz val="9"/>
      <color indexed="8"/>
      <name val="Verdana"/>
      <family val="2"/>
    </font>
    <font>
      <sz val="9"/>
      <color indexed="8"/>
      <name val="Verdana"/>
      <family val="2"/>
    </font>
    <font>
      <sz val="12"/>
      <color indexed="10"/>
      <name val="Verdana"/>
      <family val="2"/>
    </font>
    <font>
      <sz val="6"/>
      <name val="Calibri"/>
      <family val="3"/>
      <charset val="128"/>
      <scheme val="minor"/>
    </font>
    <font>
      <sz val="11"/>
      <color rgb="FFFF0000"/>
      <name val="Verdana"/>
      <family val="2"/>
    </font>
    <font>
      <sz val="10"/>
      <color rgb="FFFF0000"/>
      <name val="Verdana"/>
      <family val="2"/>
    </font>
    <font>
      <sz val="10"/>
      <name val="ＭＳ Ｐゴシック"/>
      <family val="2"/>
      <charset val="128"/>
    </font>
    <font>
      <b/>
      <sz val="8"/>
      <name val="Cambria"/>
      <family val="1"/>
    </font>
    <font>
      <sz val="11"/>
      <color rgb="FF000000"/>
      <name val="Verdana"/>
      <family val="2"/>
    </font>
    <font>
      <u/>
      <sz val="12"/>
      <color indexed="12"/>
      <name val="Cambria"/>
      <family val="1"/>
    </font>
    <font>
      <u/>
      <sz val="12"/>
      <color theme="10"/>
      <name val="Cambria"/>
      <family val="1"/>
    </font>
    <font>
      <u/>
      <sz val="10"/>
      <name val="Verdana"/>
      <family val="2"/>
    </font>
    <font>
      <sz val="14"/>
      <name val="Cambria"/>
      <family val="1"/>
    </font>
    <font>
      <u/>
      <sz val="7.5"/>
      <color theme="10"/>
      <name val="Verdana"/>
      <family val="2"/>
    </font>
    <font>
      <sz val="10"/>
      <color theme="1"/>
      <name val="Verdana"/>
      <family val="2"/>
    </font>
  </fonts>
  <fills count="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theme="1" tint="0.499984740745262"/>
        <bgColor indexed="64"/>
      </patternFill>
    </fill>
    <fill>
      <patternFill patternType="darkUp"/>
    </fill>
    <fill>
      <patternFill patternType="solid">
        <fgColor rgb="FFFF0000"/>
        <bgColor indexed="64"/>
      </patternFill>
    </fill>
  </fills>
  <borders count="64">
    <border>
      <left/>
      <right/>
      <top/>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style="thin">
        <color indexed="56"/>
      </left>
      <right style="thin">
        <color indexed="56"/>
      </right>
      <top style="thin">
        <color indexed="56"/>
      </top>
      <bottom/>
      <diagonal/>
    </border>
    <border>
      <left style="thin">
        <color indexed="56"/>
      </left>
      <right style="thin">
        <color indexed="56"/>
      </right>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right style="thick">
        <color indexed="56"/>
      </right>
      <top/>
      <bottom/>
      <diagonal/>
    </border>
    <border>
      <left style="thin">
        <color indexed="56"/>
      </left>
      <right style="thin">
        <color indexed="56"/>
      </right>
      <top/>
      <bottom style="thin">
        <color indexed="56"/>
      </bottom>
      <diagonal/>
    </border>
    <border>
      <left style="thin">
        <color indexed="56"/>
      </left>
      <right style="thin">
        <color indexed="56"/>
      </right>
      <top style="thin">
        <color indexed="56"/>
      </top>
      <bottom style="thin">
        <color indexed="56"/>
      </bottom>
      <diagonal/>
    </border>
    <border>
      <left/>
      <right/>
      <top style="thin">
        <color indexed="56"/>
      </top>
      <bottom/>
      <diagonal/>
    </border>
    <border>
      <left style="thin">
        <color auto="1"/>
      </left>
      <right style="thin">
        <color auto="1"/>
      </right>
      <top style="thin">
        <color auto="1"/>
      </top>
      <bottom style="thin">
        <color auto="1"/>
      </bottom>
      <diagonal/>
    </border>
    <border>
      <left/>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right style="thin">
        <color indexed="56"/>
      </right>
      <top/>
      <bottom style="thin">
        <color indexed="56"/>
      </bottom>
      <diagonal/>
    </border>
    <border>
      <left style="thin">
        <color indexed="56"/>
      </left>
      <right style="thick">
        <color indexed="56"/>
      </right>
      <top/>
      <bottom/>
      <diagonal/>
    </border>
    <border>
      <left style="thin">
        <color indexed="56"/>
      </left>
      <right/>
      <top style="thin">
        <color indexed="56"/>
      </top>
      <bottom/>
      <diagonal/>
    </border>
    <border>
      <left/>
      <right style="thin">
        <color indexed="56"/>
      </right>
      <top style="thin">
        <color indexed="56"/>
      </top>
      <bottom/>
      <diagonal/>
    </border>
    <border>
      <left style="thin">
        <color indexed="56"/>
      </left>
      <right/>
      <top/>
      <bottom/>
      <diagonal/>
    </border>
    <border>
      <left style="thick">
        <color indexed="56"/>
      </left>
      <right/>
      <top/>
      <bottom style="thin">
        <color indexed="56"/>
      </bottom>
      <diagonal/>
    </border>
    <border>
      <left/>
      <right style="thick">
        <color indexed="56"/>
      </right>
      <top/>
      <bottom style="thin">
        <color indexed="56"/>
      </bottom>
      <diagonal/>
    </border>
    <border>
      <left style="thick">
        <color indexed="56"/>
      </left>
      <right/>
      <top/>
      <bottom style="thick">
        <color indexed="56"/>
      </bottom>
      <diagonal/>
    </border>
    <border>
      <left/>
      <right/>
      <top/>
      <bottom style="thick">
        <color indexed="56"/>
      </bottom>
      <diagonal/>
    </border>
    <border>
      <left/>
      <right style="thick">
        <color indexed="56"/>
      </right>
      <top/>
      <bottom style="thick">
        <color indexed="56"/>
      </bottom>
      <diagonal/>
    </border>
    <border>
      <left style="thin">
        <color auto="1"/>
      </left>
      <right style="thin">
        <color auto="1"/>
      </right>
      <top style="dashed">
        <color auto="1"/>
      </top>
      <bottom style="dashed">
        <color auto="1"/>
      </bottom>
      <diagonal/>
    </border>
    <border>
      <left/>
      <right/>
      <top style="medium">
        <color indexed="64"/>
      </top>
      <bottom/>
      <diagonal/>
    </border>
    <border>
      <left/>
      <right/>
      <top style="thin">
        <color auto="1"/>
      </top>
      <bottom/>
      <diagonal/>
    </border>
    <border>
      <left/>
      <right style="medium">
        <color indexed="64"/>
      </right>
      <top/>
      <bottom/>
      <diagonal/>
    </border>
    <border>
      <left/>
      <right/>
      <top/>
      <bottom style="thin">
        <color indexed="64"/>
      </bottom>
      <diagonal/>
    </border>
    <border>
      <left/>
      <right/>
      <top/>
      <bottom style="thin">
        <color indexed="56"/>
      </bottom>
      <diagonal/>
    </border>
    <border>
      <left/>
      <right style="thin">
        <color indexed="56"/>
      </right>
      <top/>
      <bottom style="thin">
        <color indexed="56"/>
      </bottom>
      <diagonal/>
    </border>
    <border>
      <left/>
      <right/>
      <top/>
      <bottom style="thin">
        <color indexed="9"/>
      </bottom>
      <diagonal/>
    </border>
    <border>
      <left style="thin">
        <color auto="1"/>
      </left>
      <right style="thin">
        <color auto="1"/>
      </right>
      <top style="thin">
        <color auto="1"/>
      </top>
      <bottom/>
      <diagonal/>
    </border>
    <border>
      <left/>
      <right style="thin">
        <color auto="1"/>
      </right>
      <top style="thin">
        <color auto="1"/>
      </top>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medium">
        <color indexed="64"/>
      </bottom>
      <diagonal/>
    </border>
    <border>
      <left/>
      <right style="thin">
        <color indexed="56"/>
      </right>
      <top style="thin">
        <color auto="1"/>
      </top>
      <bottom style="medium">
        <color indexed="64"/>
      </bottom>
      <diagonal/>
    </border>
    <border>
      <left style="thin">
        <color indexed="56"/>
      </left>
      <right style="thin">
        <color indexed="56"/>
      </right>
      <top style="thin">
        <color auto="1"/>
      </top>
      <bottom style="medium">
        <color indexed="64"/>
      </bottom>
      <diagonal/>
    </border>
    <border>
      <left/>
      <right style="thin">
        <color auto="1"/>
      </right>
      <top style="thin">
        <color auto="1"/>
      </top>
      <bottom style="thin">
        <color auto="1"/>
      </bottom>
      <diagonal/>
    </border>
    <border>
      <left/>
      <right/>
      <top style="thin">
        <color indexed="56"/>
      </top>
      <bottom style="thick">
        <color indexed="56"/>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indexed="56"/>
      </left>
      <right style="thin">
        <color indexed="56"/>
      </right>
      <top style="thin">
        <color indexed="56"/>
      </top>
      <bottom/>
      <diagonal/>
    </border>
    <border>
      <left style="thin">
        <color indexed="64"/>
      </left>
      <right style="thin">
        <color indexed="64"/>
      </right>
      <top style="thin">
        <color indexed="64"/>
      </top>
      <bottom style="thin">
        <color indexed="64"/>
      </bottom>
      <diagonal/>
    </border>
    <border>
      <left style="thin">
        <color indexed="56"/>
      </left>
      <right/>
      <top style="thin">
        <color indexed="56"/>
      </top>
      <bottom style="thin">
        <color indexed="56"/>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style="thin">
        <color indexed="56"/>
      </left>
      <right style="thin">
        <color indexed="56"/>
      </right>
      <top style="thin">
        <color indexed="56"/>
      </top>
      <bottom/>
      <diagonal/>
    </border>
    <border>
      <left/>
      <right/>
      <top style="thin">
        <color indexed="56"/>
      </top>
      <bottom style="thick">
        <color indexed="56"/>
      </bottom>
      <diagonal/>
    </border>
    <border>
      <left style="thin">
        <color auto="1"/>
      </left>
      <right style="thin">
        <color auto="1"/>
      </right>
      <top style="thin">
        <color auto="1"/>
      </top>
      <bottom style="thin">
        <color auto="1"/>
      </bottom>
      <diagonal/>
    </border>
  </borders>
  <cellStyleXfs count="13">
    <xf numFmtId="0" fontId="0" fillId="0" borderId="0"/>
    <xf numFmtId="0" fontId="2" fillId="0" borderId="0" applyNumberFormat="0" applyFill="0" applyBorder="0" applyAlignment="0" applyProtection="0"/>
    <xf numFmtId="0" fontId="3" fillId="0" borderId="0"/>
    <xf numFmtId="0" fontId="12" fillId="0" borderId="0" applyNumberFormat="0" applyFill="0" applyBorder="0">
      <protection locked="0"/>
    </xf>
    <xf numFmtId="165" fontId="3" fillId="0" borderId="0"/>
    <xf numFmtId="0" fontId="29" fillId="0" borderId="0"/>
    <xf numFmtId="0" fontId="3" fillId="0" borderId="0"/>
    <xf numFmtId="0" fontId="29" fillId="0" borderId="0"/>
    <xf numFmtId="0" fontId="29" fillId="0" borderId="0"/>
    <xf numFmtId="0" fontId="1" fillId="0" borderId="0"/>
    <xf numFmtId="0" fontId="32" fillId="0" borderId="0"/>
    <xf numFmtId="0" fontId="46" fillId="0" borderId="0"/>
    <xf numFmtId="0" fontId="3" fillId="0" borderId="0"/>
  </cellStyleXfs>
  <cellXfs count="326">
    <xf numFmtId="0" fontId="0" fillId="0" borderId="0" xfId="0"/>
    <xf numFmtId="0" fontId="4" fillId="0" borderId="0" xfId="2" applyFont="1" applyAlignment="1">
      <alignment wrapText="1"/>
    </xf>
    <xf numFmtId="0" fontId="3" fillId="0" borderId="0" xfId="2"/>
    <xf numFmtId="0" fontId="3" fillId="2" borderId="0" xfId="2" applyFill="1"/>
    <xf numFmtId="0" fontId="3" fillId="2" borderId="4" xfId="2" applyFill="1" applyBorder="1" applyAlignment="1">
      <alignment vertical="top" wrapText="1"/>
    </xf>
    <xf numFmtId="0" fontId="5" fillId="2" borderId="5" xfId="2" applyFont="1" applyFill="1" applyBorder="1" applyAlignment="1">
      <alignment vertical="center" wrapText="1"/>
    </xf>
    <xf numFmtId="0" fontId="6" fillId="2" borderId="6" xfId="2" applyFont="1" applyFill="1" applyBorder="1" applyAlignment="1">
      <alignment vertical="center"/>
    </xf>
    <xf numFmtId="0" fontId="8" fillId="2" borderId="10" xfId="2" applyFont="1" applyFill="1" applyBorder="1" applyAlignment="1">
      <alignment vertical="center"/>
    </xf>
    <xf numFmtId="0" fontId="9" fillId="0" borderId="0" xfId="2" applyFont="1" applyAlignment="1">
      <alignment wrapText="1"/>
    </xf>
    <xf numFmtId="0" fontId="3" fillId="0" borderId="0" xfId="2" applyAlignment="1">
      <alignment wrapText="1"/>
    </xf>
    <xf numFmtId="0" fontId="10" fillId="2" borderId="11" xfId="2" applyFont="1" applyFill="1" applyBorder="1" applyAlignment="1" applyProtection="1">
      <alignment horizontal="right" wrapText="1"/>
      <protection hidden="1"/>
    </xf>
    <xf numFmtId="0" fontId="11" fillId="2" borderId="0" xfId="2" applyFont="1" applyFill="1" applyProtection="1">
      <protection hidden="1"/>
    </xf>
    <xf numFmtId="0" fontId="10" fillId="2" borderId="12" xfId="2" applyFont="1" applyFill="1" applyBorder="1" applyAlignment="1" applyProtection="1">
      <alignment horizontal="center" vertical="center"/>
      <protection locked="0" hidden="1"/>
    </xf>
    <xf numFmtId="0" fontId="14" fillId="0" borderId="0" xfId="2" applyFont="1" applyAlignment="1" applyProtection="1">
      <alignment horizontal="center" vertical="center" wrapText="1"/>
      <protection hidden="1"/>
    </xf>
    <xf numFmtId="0" fontId="15" fillId="0" borderId="0" xfId="2" applyFont="1" applyAlignment="1" applyProtection="1">
      <alignment horizontal="right" wrapText="1"/>
      <protection hidden="1"/>
    </xf>
    <xf numFmtId="0" fontId="3" fillId="3" borderId="14" xfId="2" applyFill="1" applyBorder="1"/>
    <xf numFmtId="0" fontId="4" fillId="0" borderId="0" xfId="2" applyFont="1" applyAlignment="1">
      <alignment horizontal="center" wrapText="1"/>
    </xf>
    <xf numFmtId="0" fontId="17" fillId="2" borderId="4" xfId="2" applyFont="1" applyFill="1" applyBorder="1" applyAlignment="1">
      <alignment vertical="top" wrapText="1"/>
    </xf>
    <xf numFmtId="0" fontId="6" fillId="2" borderId="0" xfId="2" applyFont="1" applyFill="1" applyAlignment="1" applyProtection="1">
      <alignment horizontal="center" vertical="top"/>
      <protection hidden="1"/>
    </xf>
    <xf numFmtId="0" fontId="3" fillId="0" borderId="0" xfId="2" applyAlignment="1">
      <alignment vertical="top"/>
    </xf>
    <xf numFmtId="0" fontId="3" fillId="2" borderId="0" xfId="2" applyFill="1" applyAlignment="1">
      <alignment vertical="top"/>
    </xf>
    <xf numFmtId="0" fontId="6" fillId="2" borderId="16" xfId="2" applyFont="1" applyFill="1" applyBorder="1" applyAlignment="1">
      <alignment vertical="center"/>
    </xf>
    <xf numFmtId="0" fontId="16" fillId="2" borderId="11" xfId="2" applyFont="1" applyFill="1" applyBorder="1" applyAlignment="1" applyProtection="1">
      <alignment horizontal="right" vertical="center"/>
      <protection hidden="1"/>
    </xf>
    <xf numFmtId="0" fontId="6" fillId="2" borderId="17" xfId="2" applyFont="1" applyFill="1" applyBorder="1" applyAlignment="1" applyProtection="1">
      <alignment vertical="center"/>
      <protection hidden="1"/>
    </xf>
    <xf numFmtId="0" fontId="8" fillId="2" borderId="20" xfId="2" applyFont="1" applyFill="1" applyBorder="1" applyAlignment="1">
      <alignment vertical="center"/>
    </xf>
    <xf numFmtId="0" fontId="18" fillId="2" borderId="8" xfId="2" applyFont="1" applyFill="1" applyBorder="1" applyAlignment="1">
      <alignment vertical="center" wrapText="1"/>
    </xf>
    <xf numFmtId="0" fontId="3" fillId="2" borderId="14" xfId="2" applyFill="1" applyBorder="1"/>
    <xf numFmtId="0" fontId="19" fillId="2" borderId="17" xfId="3" applyFont="1" applyFill="1" applyBorder="1" applyAlignment="1" applyProtection="1">
      <alignment horizontal="left" vertical="center"/>
      <protection hidden="1"/>
    </xf>
    <xf numFmtId="0" fontId="16" fillId="2" borderId="12" xfId="2" applyFont="1" applyFill="1" applyBorder="1" applyAlignment="1" applyProtection="1">
      <alignment horizontal="right" vertical="center"/>
      <protection hidden="1"/>
    </xf>
    <xf numFmtId="0" fontId="6" fillId="2" borderId="6" xfId="2" applyFont="1" applyFill="1" applyBorder="1" applyAlignment="1" applyProtection="1">
      <alignment vertical="center"/>
      <protection hidden="1"/>
    </xf>
    <xf numFmtId="0" fontId="20" fillId="0" borderId="0" xfId="2" applyFont="1" applyAlignment="1">
      <alignment horizontal="center" wrapText="1"/>
    </xf>
    <xf numFmtId="0" fontId="6" fillId="2" borderId="23" xfId="2" applyFont="1" applyFill="1" applyBorder="1" applyAlignment="1" applyProtection="1">
      <alignment vertical="center"/>
      <protection hidden="1"/>
    </xf>
    <xf numFmtId="0" fontId="6" fillId="2" borderId="18" xfId="2" applyFont="1" applyFill="1" applyBorder="1" applyAlignment="1" applyProtection="1">
      <alignment vertical="center"/>
      <protection hidden="1"/>
    </xf>
    <xf numFmtId="0" fontId="16" fillId="2" borderId="23" xfId="2" applyFont="1" applyFill="1" applyBorder="1" applyAlignment="1">
      <alignment wrapText="1"/>
    </xf>
    <xf numFmtId="0" fontId="6" fillId="2" borderId="4" xfId="2" applyFont="1" applyFill="1" applyBorder="1" applyAlignment="1">
      <alignment vertical="center"/>
    </xf>
    <xf numFmtId="0" fontId="16" fillId="2" borderId="0" xfId="2" applyFont="1" applyFill="1" applyAlignment="1" applyProtection="1">
      <alignment wrapText="1"/>
      <protection hidden="1"/>
    </xf>
    <xf numFmtId="0" fontId="6" fillId="2" borderId="0" xfId="2" applyFont="1" applyFill="1" applyAlignment="1" applyProtection="1">
      <alignment vertical="center"/>
      <protection hidden="1"/>
    </xf>
    <xf numFmtId="0" fontId="22" fillId="2" borderId="0" xfId="2" applyFont="1" applyFill="1" applyAlignment="1">
      <alignment horizontal="left" wrapText="1"/>
    </xf>
    <xf numFmtId="0" fontId="21" fillId="2" borderId="0" xfId="3" applyFont="1" applyFill="1" applyAlignment="1" applyProtection="1">
      <alignment vertical="center"/>
    </xf>
    <xf numFmtId="0" fontId="4" fillId="0" borderId="4" xfId="2" applyFont="1" applyBorder="1" applyAlignment="1">
      <alignment wrapText="1"/>
    </xf>
    <xf numFmtId="0" fontId="6" fillId="2" borderId="24" xfId="2" applyFont="1" applyFill="1" applyBorder="1" applyAlignment="1">
      <alignment vertical="center"/>
    </xf>
    <xf numFmtId="0" fontId="8" fillId="2" borderId="25" xfId="2" applyFont="1" applyFill="1" applyBorder="1" applyAlignment="1">
      <alignment vertical="center"/>
    </xf>
    <xf numFmtId="0" fontId="16" fillId="2" borderId="15" xfId="2" applyFont="1" applyFill="1" applyBorder="1" applyAlignment="1" applyProtection="1">
      <alignment wrapText="1"/>
      <protection hidden="1"/>
    </xf>
    <xf numFmtId="0" fontId="18" fillId="2" borderId="0" xfId="2" applyFont="1" applyFill="1" applyAlignment="1" applyProtection="1">
      <alignment horizontal="left" wrapText="1"/>
      <protection hidden="1"/>
    </xf>
    <xf numFmtId="0" fontId="22" fillId="2" borderId="15" xfId="2" applyFont="1" applyFill="1" applyBorder="1" applyAlignment="1" applyProtection="1">
      <alignment horizontal="left" vertical="center" wrapText="1"/>
      <protection hidden="1"/>
    </xf>
    <xf numFmtId="0" fontId="18" fillId="2" borderId="0" xfId="2" applyFont="1" applyFill="1" applyAlignment="1">
      <alignment vertical="center"/>
    </xf>
    <xf numFmtId="0" fontId="20" fillId="0" borderId="4" xfId="2" applyFont="1" applyBorder="1" applyAlignment="1">
      <alignment wrapText="1"/>
    </xf>
    <xf numFmtId="0" fontId="6" fillId="2" borderId="0" xfId="2" applyFont="1" applyFill="1" applyAlignment="1">
      <alignment vertical="center"/>
    </xf>
    <xf numFmtId="0" fontId="16" fillId="2" borderId="0" xfId="2" applyFont="1" applyFill="1" applyAlignment="1" applyProtection="1">
      <alignment horizontal="right" vertical="center"/>
      <protection hidden="1"/>
    </xf>
    <xf numFmtId="0" fontId="21" fillId="2" borderId="0" xfId="3" applyFont="1" applyFill="1" applyBorder="1" applyAlignment="1" applyProtection="1">
      <alignment horizontal="center" vertical="center"/>
      <protection hidden="1"/>
    </xf>
    <xf numFmtId="0" fontId="23" fillId="2" borderId="0" xfId="2" applyFont="1" applyFill="1" applyAlignment="1">
      <alignment horizontal="right" vertical="center"/>
    </xf>
    <xf numFmtId="0" fontId="23" fillId="2" borderId="0" xfId="2" applyFont="1" applyFill="1" applyAlignment="1" applyProtection="1">
      <alignment horizontal="right" vertical="center"/>
      <protection hidden="1"/>
    </xf>
    <xf numFmtId="0" fontId="16" fillId="2" borderId="15" xfId="2" applyFont="1" applyFill="1" applyBorder="1" applyAlignment="1" applyProtection="1">
      <alignment horizontal="left" wrapText="1"/>
      <protection hidden="1"/>
    </xf>
    <xf numFmtId="0" fontId="24" fillId="0" borderId="15" xfId="3" applyFont="1" applyFill="1" applyBorder="1" applyAlignment="1" applyProtection="1">
      <alignment horizontal="center"/>
      <protection hidden="1"/>
    </xf>
    <xf numFmtId="0" fontId="18" fillId="2" borderId="12" xfId="2" applyFont="1" applyFill="1" applyBorder="1" applyAlignment="1" applyProtection="1">
      <alignment vertical="center" wrapText="1"/>
      <protection hidden="1"/>
    </xf>
    <xf numFmtId="0" fontId="4" fillId="0" borderId="0" xfId="2" applyFont="1"/>
    <xf numFmtId="9" fontId="18" fillId="2" borderId="12" xfId="2" applyNumberFormat="1" applyFont="1" applyFill="1" applyBorder="1" applyAlignment="1" applyProtection="1">
      <alignment horizontal="left" vertical="center" wrapText="1"/>
      <protection hidden="1"/>
    </xf>
    <xf numFmtId="0" fontId="18" fillId="2" borderId="12" xfId="2" applyFont="1" applyFill="1" applyBorder="1" applyAlignment="1" applyProtection="1">
      <alignment horizontal="left" vertical="center" wrapText="1"/>
      <protection hidden="1"/>
    </xf>
    <xf numFmtId="0" fontId="26" fillId="0" borderId="0" xfId="2" applyFont="1" applyAlignment="1">
      <alignment vertical="top" wrapText="1"/>
    </xf>
    <xf numFmtId="0" fontId="26" fillId="4" borderId="14" xfId="2" applyFont="1" applyFill="1" applyBorder="1" applyAlignment="1">
      <alignment vertical="center" wrapText="1"/>
    </xf>
    <xf numFmtId="0" fontId="26" fillId="4" borderId="14" xfId="2" applyFont="1" applyFill="1" applyBorder="1" applyAlignment="1">
      <alignment vertical="top" wrapText="1"/>
    </xf>
    <xf numFmtId="0" fontId="26" fillId="4" borderId="14" xfId="5" applyFont="1" applyFill="1" applyBorder="1" applyAlignment="1">
      <alignment vertical="top" wrapText="1"/>
    </xf>
    <xf numFmtId="0" fontId="26" fillId="0" borderId="0" xfId="5" applyFont="1" applyAlignment="1">
      <alignment horizontal="left" vertical="top" wrapText="1"/>
    </xf>
    <xf numFmtId="0" fontId="26" fillId="4" borderId="14" xfId="5" applyFont="1" applyFill="1" applyBorder="1" applyAlignment="1">
      <alignment vertical="center" wrapText="1"/>
    </xf>
    <xf numFmtId="0" fontId="26" fillId="0" borderId="0" xfId="2" applyFont="1" applyAlignment="1">
      <alignment horizontal="left" vertical="top" wrapText="1"/>
    </xf>
    <xf numFmtId="0" fontId="3" fillId="4" borderId="14" xfId="2" applyFill="1" applyBorder="1" applyAlignment="1">
      <alignment vertical="center" wrapText="1"/>
    </xf>
    <xf numFmtId="0" fontId="26" fillId="0" borderId="0" xfId="2" applyFont="1" applyAlignment="1" applyProtection="1">
      <alignment vertical="top" wrapText="1"/>
      <protection hidden="1"/>
    </xf>
    <xf numFmtId="0" fontId="30" fillId="0" borderId="0" xfId="10" applyFont="1" applyAlignment="1">
      <alignment vertical="top" wrapText="1"/>
    </xf>
    <xf numFmtId="165" fontId="0" fillId="0" borderId="0" xfId="4" applyFont="1"/>
    <xf numFmtId="0" fontId="6" fillId="2" borderId="30" xfId="2" applyFont="1" applyFill="1" applyBorder="1" applyAlignment="1" applyProtection="1">
      <alignment horizontal="center" vertical="center" wrapText="1"/>
      <protection hidden="1"/>
    </xf>
    <xf numFmtId="0" fontId="6" fillId="2" borderId="0" xfId="2" applyFont="1" applyFill="1" applyAlignment="1" applyProtection="1">
      <alignment horizontal="center" vertical="center" wrapText="1"/>
      <protection hidden="1"/>
    </xf>
    <xf numFmtId="0" fontId="3" fillId="0" borderId="0" xfId="2" applyAlignment="1" applyProtection="1">
      <alignment wrapText="1"/>
      <protection hidden="1"/>
    </xf>
    <xf numFmtId="0" fontId="5" fillId="0" borderId="31" xfId="2" applyFont="1" applyBorder="1" applyAlignment="1" applyProtection="1">
      <alignment vertical="center" wrapText="1"/>
      <protection hidden="1"/>
    </xf>
    <xf numFmtId="0" fontId="6" fillId="2" borderId="13" xfId="2" applyFont="1" applyFill="1" applyBorder="1" applyAlignment="1" applyProtection="1">
      <alignment vertical="center" wrapText="1"/>
      <protection hidden="1"/>
    </xf>
    <xf numFmtId="0" fontId="6" fillId="2" borderId="22" xfId="2" applyFont="1" applyFill="1" applyBorder="1" applyAlignment="1" applyProtection="1">
      <alignment vertical="center" wrapText="1"/>
      <protection hidden="1"/>
    </xf>
    <xf numFmtId="0" fontId="34" fillId="2" borderId="0" xfId="3" applyFont="1" applyFill="1" applyBorder="1" applyAlignment="1" applyProtection="1">
      <alignment horizontal="center" vertical="center" wrapText="1"/>
      <protection hidden="1"/>
    </xf>
    <xf numFmtId="0" fontId="35" fillId="2" borderId="0" xfId="3" applyFont="1" applyFill="1" applyBorder="1" applyAlignment="1" applyProtection="1">
      <alignment horizontal="center" vertical="center" wrapText="1"/>
      <protection hidden="1"/>
    </xf>
    <xf numFmtId="0" fontId="6" fillId="2" borderId="0" xfId="2" applyFont="1" applyFill="1" applyAlignment="1" applyProtection="1">
      <alignment vertical="center" wrapText="1"/>
      <protection hidden="1"/>
    </xf>
    <xf numFmtId="0" fontId="5" fillId="0" borderId="33" xfId="2" applyFont="1" applyBorder="1" applyAlignment="1" applyProtection="1">
      <alignment vertical="top" wrapText="1"/>
      <protection hidden="1"/>
    </xf>
    <xf numFmtId="0" fontId="36" fillId="2" borderId="23" xfId="2" applyFont="1" applyFill="1" applyBorder="1" applyAlignment="1" applyProtection="1">
      <alignment horizontal="center" vertical="center" wrapText="1"/>
      <protection hidden="1"/>
    </xf>
    <xf numFmtId="0" fontId="36" fillId="2" borderId="0" xfId="2" applyFont="1" applyFill="1" applyAlignment="1" applyProtection="1">
      <alignment horizontal="center" vertical="center" wrapText="1"/>
      <protection hidden="1"/>
    </xf>
    <xf numFmtId="0" fontId="27" fillId="2" borderId="0" xfId="2" applyFont="1" applyFill="1" applyAlignment="1" applyProtection="1">
      <alignment horizontal="center" vertical="center" wrapText="1"/>
      <protection hidden="1"/>
    </xf>
    <xf numFmtId="0" fontId="33" fillId="0" borderId="0" xfId="2" applyFont="1" applyAlignment="1" applyProtection="1">
      <alignment vertical="center" wrapText="1"/>
      <protection hidden="1"/>
    </xf>
    <xf numFmtId="0" fontId="16" fillId="0" borderId="32" xfId="2" applyFont="1" applyBorder="1" applyAlignment="1" applyProtection="1">
      <alignment horizontal="center" vertical="center" wrapText="1"/>
      <protection hidden="1"/>
    </xf>
    <xf numFmtId="0" fontId="16" fillId="2" borderId="0" xfId="2" applyFont="1" applyFill="1" applyAlignment="1" applyProtection="1">
      <alignment horizontal="center" vertical="center" wrapText="1"/>
      <protection hidden="1"/>
    </xf>
    <xf numFmtId="0" fontId="16" fillId="2" borderId="36" xfId="2" applyFont="1" applyFill="1" applyBorder="1" applyAlignment="1" applyProtection="1">
      <alignment horizontal="center" vertical="center" wrapText="1"/>
      <protection hidden="1"/>
    </xf>
    <xf numFmtId="0" fontId="6" fillId="0" borderId="0" xfId="2" applyFont="1" applyAlignment="1" applyProtection="1">
      <alignment horizontal="center" vertical="center" wrapText="1"/>
      <protection hidden="1"/>
    </xf>
    <xf numFmtId="0" fontId="3" fillId="0" borderId="0" xfId="2" applyAlignment="1" applyProtection="1">
      <alignment horizontal="center" vertical="center" wrapText="1"/>
      <protection hidden="1"/>
    </xf>
    <xf numFmtId="0" fontId="3" fillId="0" borderId="37" xfId="2" applyBorder="1" applyAlignment="1" applyProtection="1">
      <alignment horizontal="left" vertical="center" wrapText="1"/>
      <protection locked="0" hidden="1"/>
    </xf>
    <xf numFmtId="0" fontId="3" fillId="2" borderId="22" xfId="2" applyFill="1" applyBorder="1" applyAlignment="1" applyProtection="1">
      <alignment horizontal="left" vertical="center" wrapText="1"/>
      <protection locked="0" hidden="1"/>
    </xf>
    <xf numFmtId="0" fontId="3" fillId="2" borderId="5" xfId="2" applyFill="1" applyBorder="1" applyAlignment="1" applyProtection="1">
      <alignment horizontal="left" vertical="center" wrapText="1"/>
      <protection locked="0" hidden="1"/>
    </xf>
    <xf numFmtId="0" fontId="3" fillId="0" borderId="14" xfId="2" applyBorder="1" applyAlignment="1" applyProtection="1">
      <alignment wrapText="1"/>
      <protection locked="0"/>
    </xf>
    <xf numFmtId="0" fontId="3" fillId="2" borderId="14" xfId="2" applyFill="1" applyBorder="1" applyAlignment="1" applyProtection="1">
      <alignment horizontal="left" vertical="center" wrapText="1"/>
      <protection locked="0"/>
    </xf>
    <xf numFmtId="0" fontId="3" fillId="0" borderId="38" xfId="2" applyBorder="1" applyAlignment="1" applyProtection="1">
      <alignment horizontal="left" vertical="center" wrapText="1"/>
      <protection locked="0" hidden="1"/>
    </xf>
    <xf numFmtId="0" fontId="37" fillId="0" borderId="0" xfId="2" applyFont="1" applyAlignment="1" applyProtection="1">
      <alignment vertical="center" wrapText="1"/>
      <protection locked="0"/>
    </xf>
    <xf numFmtId="0" fontId="3" fillId="0" borderId="0" xfId="2" applyAlignment="1" applyProtection="1">
      <alignment wrapText="1"/>
      <protection locked="0"/>
    </xf>
    <xf numFmtId="0" fontId="3" fillId="0" borderId="37" xfId="2" applyBorder="1" applyAlignment="1" applyProtection="1">
      <alignment wrapText="1"/>
      <protection locked="0"/>
    </xf>
    <xf numFmtId="0" fontId="3" fillId="0" borderId="39" xfId="2" applyBorder="1" applyAlignment="1" applyProtection="1">
      <alignment wrapText="1"/>
      <protection locked="0"/>
    </xf>
    <xf numFmtId="0" fontId="3" fillId="2" borderId="39" xfId="2" applyFill="1" applyBorder="1" applyAlignment="1" applyProtection="1">
      <alignment horizontal="left" vertical="center" wrapText="1"/>
      <protection locked="0"/>
    </xf>
    <xf numFmtId="0" fontId="3" fillId="0" borderId="40" xfId="2" applyBorder="1" applyAlignment="1" applyProtection="1">
      <alignment horizontal="left" vertical="center" wrapText="1"/>
      <protection locked="0" hidden="1"/>
    </xf>
    <xf numFmtId="0" fontId="3" fillId="2" borderId="41" xfId="2" applyFill="1" applyBorder="1" applyAlignment="1" applyProtection="1">
      <alignment horizontal="left" vertical="center" wrapText="1"/>
      <protection locked="0" hidden="1"/>
    </xf>
    <xf numFmtId="0" fontId="3" fillId="2" borderId="42" xfId="2" applyFill="1" applyBorder="1" applyAlignment="1" applyProtection="1">
      <alignment horizontal="left" vertical="center" wrapText="1"/>
      <protection locked="0" hidden="1"/>
    </xf>
    <xf numFmtId="0" fontId="3" fillId="0" borderId="40" xfId="2" applyBorder="1" applyAlignment="1" applyProtection="1">
      <alignment wrapText="1"/>
      <protection locked="0"/>
    </xf>
    <xf numFmtId="0" fontId="3" fillId="2" borderId="40" xfId="2" applyFill="1" applyBorder="1" applyAlignment="1" applyProtection="1">
      <alignment horizontal="left" vertical="center" wrapText="1"/>
      <protection locked="0"/>
    </xf>
    <xf numFmtId="0" fontId="6" fillId="2" borderId="10" xfId="2" applyFont="1" applyFill="1" applyBorder="1" applyAlignment="1" applyProtection="1">
      <alignment vertical="center" wrapText="1"/>
      <protection locked="0"/>
    </xf>
    <xf numFmtId="49" fontId="18" fillId="2" borderId="9" xfId="2" applyNumberFormat="1" applyFont="1" applyFill="1" applyBorder="1" applyAlignment="1" applyProtection="1">
      <alignment horizontal="left" vertical="center" wrapText="1"/>
      <protection locked="0"/>
    </xf>
    <xf numFmtId="0" fontId="38" fillId="2" borderId="3" xfId="2" applyFont="1" applyFill="1" applyBorder="1" applyAlignment="1" applyProtection="1">
      <alignment horizontal="center" vertical="center" wrapText="1"/>
      <protection hidden="1"/>
    </xf>
    <xf numFmtId="0" fontId="6" fillId="2" borderId="4" xfId="2" applyFont="1" applyFill="1" applyBorder="1" applyAlignment="1" applyProtection="1">
      <alignment vertical="center" wrapText="1"/>
      <protection hidden="1"/>
    </xf>
    <xf numFmtId="0" fontId="6" fillId="2" borderId="10" xfId="2" applyFont="1" applyFill="1" applyBorder="1" applyAlignment="1" applyProtection="1">
      <alignment vertical="center" wrapText="1"/>
      <protection hidden="1"/>
    </xf>
    <xf numFmtId="0" fontId="16" fillId="2" borderId="4" xfId="2" applyFont="1" applyFill="1" applyBorder="1" applyAlignment="1" applyProtection="1">
      <alignment horizontal="center" wrapText="1"/>
      <protection locked="0"/>
    </xf>
    <xf numFmtId="0" fontId="16" fillId="2" borderId="36" xfId="2" applyFont="1" applyFill="1" applyBorder="1" applyAlignment="1" applyProtection="1">
      <alignment horizontal="center" wrapText="1"/>
      <protection hidden="1"/>
    </xf>
    <xf numFmtId="0" fontId="16" fillId="2" borderId="34" xfId="2" applyFont="1" applyFill="1" applyBorder="1" applyAlignment="1" applyProtection="1">
      <alignment horizontal="center" wrapText="1"/>
      <protection hidden="1"/>
    </xf>
    <xf numFmtId="0" fontId="6" fillId="2" borderId="45" xfId="2" applyFont="1" applyFill="1" applyBorder="1" applyAlignment="1" applyProtection="1">
      <alignment vertical="center" wrapText="1"/>
      <protection locked="0"/>
    </xf>
    <xf numFmtId="0" fontId="18" fillId="2" borderId="12" xfId="2" applyFont="1" applyFill="1" applyBorder="1" applyAlignment="1" applyProtection="1">
      <alignment horizontal="left" vertical="center" wrapText="1"/>
      <protection locked="0"/>
    </xf>
    <xf numFmtId="0" fontId="6" fillId="2" borderId="46" xfId="2" applyFont="1" applyFill="1" applyBorder="1" applyAlignment="1" applyProtection="1">
      <alignment vertical="center" wrapText="1"/>
      <protection locked="0"/>
    </xf>
    <xf numFmtId="0" fontId="3" fillId="2" borderId="0" xfId="2" applyFill="1" applyProtection="1">
      <protection hidden="1"/>
    </xf>
    <xf numFmtId="0" fontId="6" fillId="2" borderId="10" xfId="2" applyFont="1" applyFill="1" applyBorder="1" applyAlignment="1" applyProtection="1">
      <alignment vertical="center" wrapText="1"/>
      <protection locked="0" hidden="1"/>
    </xf>
    <xf numFmtId="0" fontId="3" fillId="2" borderId="0" xfId="2" applyFill="1" applyProtection="1">
      <protection locked="0" hidden="1"/>
    </xf>
    <xf numFmtId="0" fontId="6" fillId="2" borderId="26" xfId="2" applyFont="1" applyFill="1" applyBorder="1" applyAlignment="1" applyProtection="1">
      <alignment vertical="center" wrapText="1"/>
      <protection locked="0"/>
    </xf>
    <xf numFmtId="0" fontId="6" fillId="2" borderId="28" xfId="2" applyFont="1" applyFill="1" applyBorder="1" applyAlignment="1" applyProtection="1">
      <alignment vertical="center" wrapText="1"/>
      <protection hidden="1"/>
    </xf>
    <xf numFmtId="0" fontId="3" fillId="0" borderId="0" xfId="2" applyProtection="1">
      <protection hidden="1"/>
    </xf>
    <xf numFmtId="49" fontId="3" fillId="0" borderId="0" xfId="2" applyNumberFormat="1" applyProtection="1">
      <protection hidden="1"/>
    </xf>
    <xf numFmtId="0" fontId="17" fillId="0" borderId="0" xfId="2" applyFont="1" applyProtection="1">
      <protection hidden="1"/>
    </xf>
    <xf numFmtId="0" fontId="16" fillId="0" borderId="0" xfId="2" applyFont="1" applyAlignment="1" applyProtection="1">
      <alignment horizontal="center" vertical="center" wrapText="1"/>
      <protection hidden="1"/>
    </xf>
    <xf numFmtId="0" fontId="16" fillId="2" borderId="5" xfId="2" applyFont="1" applyFill="1" applyBorder="1" applyAlignment="1" applyProtection="1">
      <alignment horizontal="right" vertical="center"/>
      <protection hidden="1"/>
    </xf>
    <xf numFmtId="0" fontId="9" fillId="0" borderId="47" xfId="2" applyFont="1" applyBorder="1" applyAlignment="1" applyProtection="1">
      <alignment vertical="center" wrapText="1"/>
      <protection hidden="1"/>
    </xf>
    <xf numFmtId="0" fontId="4" fillId="0" borderId="0" xfId="2" applyFont="1" applyAlignment="1">
      <alignment vertical="center" wrapText="1"/>
    </xf>
    <xf numFmtId="0" fontId="3" fillId="0" borderId="0" xfId="2" applyAlignment="1">
      <alignment vertical="center"/>
    </xf>
    <xf numFmtId="0" fontId="42" fillId="0" borderId="29" xfId="2" applyFont="1" applyBorder="1" applyAlignment="1" applyProtection="1">
      <alignment vertical="center" wrapText="1"/>
      <protection hidden="1"/>
    </xf>
    <xf numFmtId="0" fontId="9" fillId="0" borderId="29" xfId="2" applyFont="1" applyBorder="1" applyAlignment="1" applyProtection="1">
      <alignment vertical="center" wrapText="1"/>
      <protection hidden="1"/>
    </xf>
    <xf numFmtId="0" fontId="4" fillId="6" borderId="29" xfId="2" applyFont="1" applyFill="1" applyBorder="1" applyAlignment="1" applyProtection="1">
      <alignment wrapText="1"/>
      <protection hidden="1"/>
    </xf>
    <xf numFmtId="0" fontId="43" fillId="0" borderId="29" xfId="2" applyFont="1" applyBorder="1" applyAlignment="1" applyProtection="1">
      <alignment vertical="center" wrapText="1"/>
      <protection hidden="1"/>
    </xf>
    <xf numFmtId="0" fontId="44" fillId="0" borderId="29" xfId="2" applyFont="1" applyBorder="1" applyAlignment="1" applyProtection="1">
      <alignment vertical="center" wrapText="1"/>
      <protection hidden="1"/>
    </xf>
    <xf numFmtId="0" fontId="9" fillId="6" borderId="29" xfId="2" applyFont="1" applyFill="1" applyBorder="1" applyAlignment="1" applyProtection="1">
      <alignment vertical="center" wrapText="1"/>
      <protection hidden="1"/>
    </xf>
    <xf numFmtId="0" fontId="4" fillId="0" borderId="0" xfId="2" applyFont="1" applyAlignment="1">
      <alignment vertical="center"/>
    </xf>
    <xf numFmtId="0" fontId="45" fillId="0" borderId="29" xfId="3" applyFont="1" applyFill="1" applyBorder="1" applyAlignment="1" applyProtection="1">
      <alignment horizontal="center" vertical="center"/>
      <protection hidden="1"/>
    </xf>
    <xf numFmtId="0" fontId="9" fillId="0" borderId="48" xfId="2" applyFont="1" applyBorder="1" applyAlignment="1" applyProtection="1">
      <alignment horizontal="center" vertical="center"/>
      <protection hidden="1"/>
    </xf>
    <xf numFmtId="0" fontId="3" fillId="2" borderId="1" xfId="2" applyFill="1" applyBorder="1" applyAlignment="1">
      <alignment vertical="top" wrapText="1"/>
    </xf>
    <xf numFmtId="0" fontId="3" fillId="2" borderId="2" xfId="2" applyFill="1" applyBorder="1" applyAlignment="1">
      <alignment vertical="top" wrapText="1"/>
    </xf>
    <xf numFmtId="165" fontId="3" fillId="2" borderId="2" xfId="2" applyNumberFormat="1" applyFill="1" applyBorder="1" applyAlignment="1">
      <alignment vertical="top" wrapText="1"/>
    </xf>
    <xf numFmtId="0" fontId="3" fillId="2" borderId="3" xfId="2" applyFill="1" applyBorder="1"/>
    <xf numFmtId="0" fontId="11" fillId="2" borderId="0" xfId="2" applyFont="1" applyFill="1"/>
    <xf numFmtId="165" fontId="3" fillId="2" borderId="0" xfId="2" applyNumberFormat="1" applyFill="1"/>
    <xf numFmtId="0" fontId="3" fillId="2" borderId="10" xfId="2" applyFill="1" applyBorder="1" applyAlignment="1">
      <alignment horizontal="center"/>
    </xf>
    <xf numFmtId="165" fontId="11" fillId="2" borderId="0" xfId="2" applyNumberFormat="1" applyFont="1" applyFill="1"/>
    <xf numFmtId="0" fontId="9" fillId="2" borderId="0" xfId="2" applyFont="1" applyFill="1" applyAlignment="1">
      <alignment horizontal="left"/>
    </xf>
    <xf numFmtId="0" fontId="9" fillId="2" borderId="0" xfId="2" applyFont="1" applyFill="1" applyAlignment="1">
      <alignment horizontal="center" vertical="center" wrapText="1"/>
    </xf>
    <xf numFmtId="165" fontId="9" fillId="2" borderId="0" xfId="2" applyNumberFormat="1" applyFont="1" applyFill="1" applyAlignment="1">
      <alignment horizontal="center" vertical="center" wrapText="1"/>
    </xf>
    <xf numFmtId="0" fontId="3" fillId="0" borderId="0" xfId="2" applyAlignment="1">
      <alignment horizontal="left"/>
    </xf>
    <xf numFmtId="0" fontId="3" fillId="2" borderId="0" xfId="2" applyFill="1" applyAlignment="1">
      <alignment horizontal="center" vertical="center"/>
    </xf>
    <xf numFmtId="165" fontId="3" fillId="2" borderId="0" xfId="2" applyNumberFormat="1" applyFill="1" applyAlignment="1">
      <alignment horizontal="center" vertical="center"/>
    </xf>
    <xf numFmtId="0" fontId="47" fillId="2" borderId="39" xfId="11" applyFont="1" applyFill="1" applyBorder="1" applyAlignment="1">
      <alignment horizontal="center" vertical="center" wrapText="1"/>
    </xf>
    <xf numFmtId="0" fontId="47" fillId="2" borderId="43" xfId="11" applyFont="1" applyFill="1" applyBorder="1" applyAlignment="1">
      <alignment horizontal="center" vertical="center" wrapText="1"/>
    </xf>
    <xf numFmtId="165" fontId="15" fillId="2" borderId="43" xfId="11" applyNumberFormat="1" applyFont="1" applyFill="1" applyBorder="1" applyAlignment="1">
      <alignment horizontal="center" vertical="center" wrapText="1"/>
    </xf>
    <xf numFmtId="0" fontId="31" fillId="0" borderId="51" xfId="11" applyFont="1" applyBorder="1" applyAlignment="1">
      <alignment vertical="top" wrapText="1"/>
    </xf>
    <xf numFmtId="165" fontId="31" fillId="0" borderId="51" xfId="11" applyNumberFormat="1" applyFont="1" applyBorder="1" applyAlignment="1">
      <alignment horizontal="center" vertical="top" wrapText="1"/>
    </xf>
    <xf numFmtId="0" fontId="48" fillId="0" borderId="51" xfId="11" applyFont="1" applyBorder="1" applyAlignment="1">
      <alignment horizontal="left" vertical="top" wrapText="1"/>
    </xf>
    <xf numFmtId="0" fontId="3" fillId="2" borderId="28" xfId="2" applyFill="1" applyBorder="1" applyAlignment="1">
      <alignment horizontal="center"/>
    </xf>
    <xf numFmtId="165" fontId="3" fillId="0" borderId="0" xfId="2" applyNumberFormat="1"/>
    <xf numFmtId="0" fontId="3" fillId="2" borderId="4" xfId="2" applyFill="1" applyBorder="1" applyAlignment="1">
      <alignment vertical="center"/>
    </xf>
    <xf numFmtId="0" fontId="9" fillId="2" borderId="12" xfId="2" applyFont="1" applyFill="1" applyBorder="1" applyAlignment="1" applyProtection="1">
      <alignment horizontal="left" vertical="center" wrapText="1"/>
      <protection hidden="1"/>
    </xf>
    <xf numFmtId="0" fontId="3" fillId="2" borderId="26" xfId="2" applyFill="1" applyBorder="1" applyAlignment="1">
      <alignment vertical="center"/>
    </xf>
    <xf numFmtId="0" fontId="3" fillId="0" borderId="27" xfId="2" applyBorder="1" applyAlignment="1">
      <alignment vertical="center"/>
    </xf>
    <xf numFmtId="0" fontId="49" fillId="0" borderId="0" xfId="2" applyFont="1" applyAlignment="1" applyProtection="1">
      <alignment horizontal="center" wrapText="1"/>
      <protection hidden="1"/>
    </xf>
    <xf numFmtId="0" fontId="45" fillId="0" borderId="0" xfId="3" applyFont="1" applyFill="1" applyAlignment="1" applyProtection="1">
      <alignment horizontal="center" wrapText="1"/>
      <protection hidden="1"/>
    </xf>
    <xf numFmtId="0" fontId="12" fillId="0" borderId="0" xfId="3" applyFill="1" applyAlignment="1" applyProtection="1">
      <alignment horizontal="center"/>
      <protection hidden="1"/>
    </xf>
    <xf numFmtId="1" fontId="49" fillId="0" borderId="0" xfId="2" applyNumberFormat="1" applyFont="1" applyAlignment="1" applyProtection="1">
      <alignment horizontal="center" vertical="center" wrapText="1"/>
      <protection hidden="1"/>
    </xf>
    <xf numFmtId="0" fontId="9" fillId="0" borderId="0" xfId="2" applyFont="1" applyAlignment="1" applyProtection="1">
      <alignment horizontal="center"/>
      <protection hidden="1"/>
    </xf>
    <xf numFmtId="0" fontId="31" fillId="0" borderId="0" xfId="2" applyFont="1" applyProtection="1">
      <protection hidden="1"/>
    </xf>
    <xf numFmtId="0" fontId="3" fillId="0" borderId="39" xfId="2" applyBorder="1" applyAlignment="1" applyProtection="1">
      <alignment horizontal="left" vertical="center" wrapText="1"/>
      <protection hidden="1"/>
    </xf>
    <xf numFmtId="0" fontId="3" fillId="7" borderId="39" xfId="2" applyFill="1" applyBorder="1" applyAlignment="1" applyProtection="1">
      <alignment horizontal="left" vertical="center" wrapText="1"/>
      <protection hidden="1"/>
    </xf>
    <xf numFmtId="1" fontId="3" fillId="0" borderId="0" xfId="2" applyNumberFormat="1" applyProtection="1">
      <protection hidden="1"/>
    </xf>
    <xf numFmtId="3" fontId="3" fillId="3" borderId="0" xfId="2" applyNumberFormat="1" applyFill="1" applyProtection="1">
      <protection hidden="1"/>
    </xf>
    <xf numFmtId="0" fontId="3" fillId="3" borderId="0" xfId="2" applyFill="1" applyProtection="1">
      <protection hidden="1"/>
    </xf>
    <xf numFmtId="0" fontId="28" fillId="0" borderId="0" xfId="2" applyFont="1"/>
    <xf numFmtId="0" fontId="3" fillId="4" borderId="0" xfId="2" applyFill="1" applyProtection="1">
      <protection hidden="1"/>
    </xf>
    <xf numFmtId="1" fontId="3" fillId="3" borderId="0" xfId="2" applyNumberFormat="1" applyFill="1" applyProtection="1">
      <protection hidden="1"/>
    </xf>
    <xf numFmtId="0" fontId="3" fillId="1" borderId="39" xfId="2" applyFill="1" applyBorder="1" applyAlignment="1" applyProtection="1">
      <alignment horizontal="left" vertical="center" wrapText="1"/>
      <protection hidden="1"/>
    </xf>
    <xf numFmtId="49" fontId="3" fillId="0" borderId="39" xfId="2" applyNumberFormat="1" applyBorder="1" applyAlignment="1" applyProtection="1">
      <alignment horizontal="left" vertical="center" wrapText="1"/>
      <protection hidden="1"/>
    </xf>
    <xf numFmtId="9" fontId="3" fillId="0" borderId="39" xfId="2" applyNumberFormat="1" applyBorder="1" applyAlignment="1" applyProtection="1">
      <alignment horizontal="left" vertical="center" wrapText="1"/>
      <protection hidden="1"/>
    </xf>
    <xf numFmtId="0" fontId="18" fillId="0" borderId="12" xfId="2" applyFont="1" applyBorder="1"/>
    <xf numFmtId="0" fontId="3" fillId="0" borderId="39" xfId="2" applyBorder="1"/>
    <xf numFmtId="0" fontId="26" fillId="4" borderId="39" xfId="2" applyFont="1" applyFill="1" applyBorder="1" applyAlignment="1">
      <alignment vertical="top" wrapText="1"/>
    </xf>
    <xf numFmtId="0" fontId="11" fillId="0" borderId="0" xfId="12" applyFont="1"/>
    <xf numFmtId="0" fontId="3" fillId="0" borderId="0" xfId="12"/>
    <xf numFmtId="0" fontId="3" fillId="0" borderId="53" xfId="2" applyBorder="1" applyAlignment="1" applyProtection="1">
      <alignment horizontal="left" vertical="center" wrapText="1"/>
      <protection hidden="1"/>
    </xf>
    <xf numFmtId="0" fontId="9" fillId="0" borderId="0" xfId="2" applyFont="1" applyAlignment="1" applyProtection="1">
      <alignment horizontal="center" wrapText="1"/>
      <protection hidden="1"/>
    </xf>
    <xf numFmtId="49" fontId="3" fillId="0" borderId="53" xfId="2" applyNumberFormat="1" applyBorder="1" applyAlignment="1" applyProtection="1">
      <alignment horizontal="left" vertical="center" wrapText="1"/>
      <protection hidden="1"/>
    </xf>
    <xf numFmtId="164" fontId="3" fillId="0" borderId="53" xfId="2" applyNumberFormat="1" applyBorder="1" applyAlignment="1" applyProtection="1">
      <alignment horizontal="left" vertical="center" wrapText="1"/>
      <protection hidden="1"/>
    </xf>
    <xf numFmtId="3" fontId="19" fillId="3" borderId="0" xfId="2" quotePrefix="1" applyNumberFormat="1" applyFont="1" applyFill="1" applyProtection="1">
      <protection hidden="1"/>
    </xf>
    <xf numFmtId="0" fontId="16" fillId="2" borderId="56" xfId="2" applyFont="1" applyFill="1" applyBorder="1" applyAlignment="1" applyProtection="1">
      <alignment horizontal="right" vertical="center"/>
      <protection hidden="1"/>
    </xf>
    <xf numFmtId="0" fontId="51" fillId="0" borderId="0" xfId="2" applyFont="1" applyAlignment="1">
      <alignment vertical="top" wrapText="1"/>
    </xf>
    <xf numFmtId="0" fontId="51" fillId="4" borderId="39" xfId="2" applyFont="1" applyFill="1" applyBorder="1" applyAlignment="1">
      <alignment vertical="top" wrapText="1"/>
    </xf>
    <xf numFmtId="0" fontId="52" fillId="0" borderId="0" xfId="2" applyFont="1" applyAlignment="1">
      <alignment vertical="top"/>
    </xf>
    <xf numFmtId="0" fontId="3" fillId="0" borderId="14" xfId="2" applyBorder="1"/>
    <xf numFmtId="0" fontId="53" fillId="0" borderId="37" xfId="2" applyFont="1" applyBorder="1" applyAlignment="1" applyProtection="1">
      <alignment horizontal="left" vertical="center" wrapText="1"/>
      <protection locked="0" hidden="1"/>
    </xf>
    <xf numFmtId="0" fontId="16" fillId="7" borderId="0" xfId="2" applyFont="1" applyFill="1" applyAlignment="1" applyProtection="1">
      <alignment horizontal="center" vertical="center" wrapText="1"/>
      <protection hidden="1"/>
    </xf>
    <xf numFmtId="0" fontId="3" fillId="0" borderId="0" xfId="2" applyProtection="1">
      <protection locked="0"/>
    </xf>
    <xf numFmtId="0" fontId="55" fillId="0" borderId="0" xfId="2" applyFont="1" applyAlignment="1">
      <alignment vertical="top" wrapText="1"/>
    </xf>
    <xf numFmtId="0" fontId="26" fillId="0" borderId="0" xfId="5" applyFont="1" applyAlignment="1">
      <alignment vertical="top" wrapText="1"/>
    </xf>
    <xf numFmtId="0" fontId="26" fillId="0" borderId="0" xfId="2" applyFont="1" applyAlignment="1">
      <alignment vertical="top"/>
    </xf>
    <xf numFmtId="165" fontId="18" fillId="0" borderId="12" xfId="4" applyFont="1" applyBorder="1" applyProtection="1">
      <protection locked="0"/>
    </xf>
    <xf numFmtId="0" fontId="18" fillId="2" borderId="0" xfId="3" applyFont="1" applyFill="1" applyBorder="1" applyAlignment="1" applyProtection="1">
      <alignment vertical="center" wrapText="1"/>
    </xf>
    <xf numFmtId="166" fontId="31" fillId="0" borderId="50" xfId="11" applyNumberFormat="1" applyFont="1" applyBorder="1" applyAlignment="1">
      <alignment horizontal="center" vertical="top" wrapText="1"/>
    </xf>
    <xf numFmtId="0" fontId="3" fillId="2" borderId="0" xfId="2" applyFill="1" applyAlignment="1">
      <alignment vertical="top" wrapText="1"/>
    </xf>
    <xf numFmtId="0" fontId="0" fillId="0" borderId="53" xfId="0" applyBorder="1" applyAlignment="1">
      <alignment vertical="center"/>
    </xf>
    <xf numFmtId="0" fontId="0" fillId="0" borderId="0" xfId="0" applyAlignment="1">
      <alignment vertical="center"/>
    </xf>
    <xf numFmtId="0" fontId="31" fillId="0" borderId="50" xfId="11" applyFont="1" applyBorder="1" applyAlignment="1">
      <alignment horizontal="center" vertical="top" wrapText="1"/>
    </xf>
    <xf numFmtId="0" fontId="6" fillId="2" borderId="26" xfId="2" applyFont="1" applyFill="1" applyBorder="1" applyAlignment="1">
      <alignment vertical="center"/>
    </xf>
    <xf numFmtId="0" fontId="38" fillId="4" borderId="3" xfId="2" applyFont="1" applyFill="1" applyBorder="1" applyAlignment="1" applyProtection="1">
      <alignment horizontal="center" vertical="center" wrapText="1"/>
      <protection hidden="1"/>
    </xf>
    <xf numFmtId="0" fontId="3" fillId="4" borderId="0" xfId="2" applyFill="1"/>
    <xf numFmtId="0" fontId="6" fillId="4" borderId="4" xfId="2" applyFont="1" applyFill="1" applyBorder="1" applyAlignment="1" applyProtection="1">
      <alignment vertical="center" wrapText="1"/>
      <protection hidden="1"/>
    </xf>
    <xf numFmtId="0" fontId="6" fillId="4" borderId="0" xfId="2" applyFont="1" applyFill="1" applyAlignment="1" applyProtection="1">
      <alignment horizontal="center" vertical="center" wrapText="1"/>
      <protection hidden="1"/>
    </xf>
    <xf numFmtId="0" fontId="6" fillId="4" borderId="10" xfId="2" applyFont="1" applyFill="1" applyBorder="1" applyAlignment="1" applyProtection="1">
      <alignment vertical="center" wrapText="1"/>
      <protection hidden="1"/>
    </xf>
    <xf numFmtId="0" fontId="16" fillId="4" borderId="4" xfId="2" applyFont="1" applyFill="1" applyBorder="1" applyAlignment="1" applyProtection="1">
      <alignment horizontal="center" wrapText="1"/>
      <protection locked="0"/>
    </xf>
    <xf numFmtId="0" fontId="16" fillId="4" borderId="36" xfId="2" applyFont="1" applyFill="1" applyBorder="1" applyAlignment="1" applyProtection="1">
      <alignment horizontal="center" wrapText="1"/>
      <protection hidden="1"/>
    </xf>
    <xf numFmtId="0" fontId="16" fillId="4" borderId="15" xfId="2" applyFont="1" applyFill="1" applyBorder="1" applyAlignment="1" applyProtection="1">
      <alignment horizontal="center" wrapText="1"/>
      <protection hidden="1"/>
    </xf>
    <xf numFmtId="0" fontId="6" fillId="4" borderId="45" xfId="2" applyFont="1" applyFill="1" applyBorder="1" applyAlignment="1" applyProtection="1">
      <alignment vertical="center" wrapText="1"/>
      <protection locked="0"/>
    </xf>
    <xf numFmtId="165" fontId="2" fillId="4" borderId="60" xfId="1" applyNumberFormat="1" applyFill="1" applyBorder="1" applyProtection="1">
      <protection locked="0"/>
    </xf>
    <xf numFmtId="0" fontId="6" fillId="4" borderId="10" xfId="2" applyFont="1" applyFill="1" applyBorder="1" applyAlignment="1" applyProtection="1">
      <alignment vertical="center" wrapText="1"/>
      <protection locked="0" hidden="1"/>
    </xf>
    <xf numFmtId="0" fontId="3" fillId="4" borderId="0" xfId="2" applyFill="1" applyProtection="1">
      <protection locked="0"/>
    </xf>
    <xf numFmtId="0" fontId="3" fillId="4" borderId="0" xfId="2" applyFill="1" applyProtection="1">
      <protection locked="0" hidden="1"/>
    </xf>
    <xf numFmtId="0" fontId="6" fillId="4" borderId="46" xfId="2" applyFont="1" applyFill="1" applyBorder="1" applyAlignment="1" applyProtection="1">
      <alignment vertical="center" wrapText="1"/>
      <protection locked="0"/>
    </xf>
    <xf numFmtId="165" fontId="18" fillId="4" borderId="60" xfId="4" applyFont="1" applyFill="1" applyBorder="1" applyProtection="1">
      <protection locked="0"/>
    </xf>
    <xf numFmtId="0" fontId="6" fillId="4" borderId="26" xfId="2" applyFont="1" applyFill="1" applyBorder="1" applyAlignment="1" applyProtection="1">
      <alignment vertical="center" wrapText="1"/>
      <protection locked="0"/>
    </xf>
    <xf numFmtId="0" fontId="6" fillId="4" borderId="28" xfId="2" applyFont="1" applyFill="1" applyBorder="1" applyAlignment="1" applyProtection="1">
      <alignment vertical="center" wrapText="1"/>
      <protection hidden="1"/>
    </xf>
    <xf numFmtId="0" fontId="0" fillId="4" borderId="0" xfId="0" applyFill="1"/>
    <xf numFmtId="0" fontId="26" fillId="4" borderId="63" xfId="2" applyFont="1" applyFill="1" applyBorder="1" applyAlignment="1">
      <alignment vertical="center" wrapText="1"/>
    </xf>
    <xf numFmtId="0" fontId="26" fillId="4" borderId="63" xfId="2" applyFont="1" applyFill="1" applyBorder="1" applyAlignment="1">
      <alignment vertical="top" wrapText="1"/>
    </xf>
    <xf numFmtId="0" fontId="12" fillId="0" borderId="39" xfId="3" applyBorder="1" applyAlignment="1">
      <alignment vertical="center"/>
      <protection locked="0"/>
    </xf>
    <xf numFmtId="0" fontId="12" fillId="0" borderId="39" xfId="3" applyBorder="1" applyAlignment="1" applyProtection="1">
      <alignment vertical="center" wrapText="1"/>
      <protection hidden="1"/>
    </xf>
    <xf numFmtId="0" fontId="60" fillId="0" borderId="39" xfId="1" applyFont="1" applyBorder="1" applyAlignment="1" applyProtection="1">
      <alignment vertical="center" wrapText="1"/>
      <protection hidden="1"/>
    </xf>
    <xf numFmtId="0" fontId="19" fillId="1" borderId="39" xfId="2" applyFont="1" applyFill="1" applyBorder="1" applyAlignment="1" applyProtection="1">
      <alignment vertical="center" wrapText="1"/>
      <protection hidden="1"/>
    </xf>
    <xf numFmtId="0" fontId="60" fillId="0" borderId="39" xfId="1" applyFont="1" applyBorder="1" applyAlignment="1" applyProtection="1">
      <alignment vertical="center"/>
      <protection locked="0"/>
    </xf>
    <xf numFmtId="0" fontId="26" fillId="4" borderId="0" xfId="2" applyFont="1" applyFill="1" applyAlignment="1">
      <alignment vertical="top" wrapText="1"/>
    </xf>
    <xf numFmtId="0" fontId="61" fillId="0" borderId="0" xfId="0" applyFont="1"/>
    <xf numFmtId="0" fontId="3" fillId="0" borderId="0" xfId="2" applyAlignment="1">
      <alignment vertical="top" wrapText="1"/>
    </xf>
    <xf numFmtId="0" fontId="5" fillId="2" borderId="4" xfId="2" applyFont="1" applyFill="1" applyBorder="1" applyAlignment="1">
      <alignment horizontal="center" vertical="center" wrapText="1"/>
    </xf>
    <xf numFmtId="0" fontId="5" fillId="2" borderId="26" xfId="2" applyFont="1" applyFill="1" applyBorder="1" applyAlignment="1">
      <alignment horizontal="center" vertical="center" wrapText="1"/>
    </xf>
    <xf numFmtId="0" fontId="11" fillId="2" borderId="0" xfId="2" applyFont="1" applyFill="1" applyAlignment="1">
      <alignment horizontal="center" vertical="center"/>
    </xf>
    <xf numFmtId="0" fontId="31" fillId="2" borderId="0" xfId="2" applyFont="1" applyFill="1" applyAlignment="1">
      <alignment horizontal="left" vertical="center" wrapText="1"/>
    </xf>
    <xf numFmtId="0" fontId="31" fillId="2" borderId="49" xfId="2" applyFont="1" applyFill="1" applyBorder="1" applyAlignment="1">
      <alignment horizontal="left" vertical="center" wrapText="1"/>
    </xf>
    <xf numFmtId="0" fontId="31" fillId="0" borderId="27" xfId="2" applyFont="1" applyBorder="1" applyAlignment="1">
      <alignment horizontal="center"/>
    </xf>
    <xf numFmtId="0" fontId="3" fillId="2" borderId="1" xfId="2" applyFill="1" applyBorder="1" applyAlignment="1">
      <alignment horizontal="center" vertical="center"/>
    </xf>
    <xf numFmtId="0" fontId="3" fillId="2" borderId="2" xfId="2" applyFill="1" applyBorder="1" applyAlignment="1">
      <alignment horizontal="center" vertical="center"/>
    </xf>
    <xf numFmtId="0" fontId="3" fillId="2" borderId="3" xfId="2" applyFill="1" applyBorder="1" applyAlignment="1">
      <alignment horizontal="center" vertical="center"/>
    </xf>
    <xf numFmtId="0" fontId="3" fillId="2" borderId="10" xfId="2" applyFill="1" applyBorder="1" applyAlignment="1">
      <alignment horizontal="center" vertical="center"/>
    </xf>
    <xf numFmtId="0" fontId="3" fillId="2" borderId="28" xfId="2" applyFill="1" applyBorder="1" applyAlignment="1">
      <alignment horizontal="center" vertical="center"/>
    </xf>
    <xf numFmtId="0" fontId="3" fillId="2" borderId="13" xfId="2" applyFill="1" applyBorder="1" applyAlignment="1" applyProtection="1">
      <alignment horizontal="center" vertical="center"/>
      <protection hidden="1"/>
    </xf>
    <xf numFmtId="0" fontId="58" fillId="0" borderId="0" xfId="3" applyFont="1" applyFill="1" applyBorder="1" applyAlignment="1" applyProtection="1">
      <alignment horizontal="center" vertical="center" wrapText="1"/>
      <protection hidden="1"/>
    </xf>
    <xf numFmtId="165" fontId="18" fillId="0" borderId="12" xfId="4" applyFont="1" applyBorder="1" applyProtection="1">
      <protection locked="0"/>
    </xf>
    <xf numFmtId="0" fontId="18" fillId="0" borderId="57" xfId="2" applyFont="1" applyBorder="1" applyAlignment="1" applyProtection="1">
      <alignment horizontal="left"/>
      <protection locked="0"/>
    </xf>
    <xf numFmtId="0" fontId="18" fillId="0" borderId="58" xfId="2" applyFont="1" applyBorder="1" applyAlignment="1" applyProtection="1">
      <alignment horizontal="left"/>
      <protection locked="0"/>
    </xf>
    <xf numFmtId="0" fontId="18" fillId="0" borderId="59" xfId="2" applyFont="1" applyBorder="1" applyAlignment="1" applyProtection="1">
      <alignment horizontal="left"/>
      <protection locked="0"/>
    </xf>
    <xf numFmtId="0" fontId="18" fillId="2" borderId="7" xfId="2" applyFont="1" applyFill="1" applyBorder="1" applyAlignment="1" applyProtection="1">
      <alignment horizontal="left" vertical="center"/>
      <protection locked="0"/>
    </xf>
    <xf numFmtId="0" fontId="18" fillId="2" borderId="9" xfId="2" applyFont="1" applyFill="1" applyBorder="1" applyAlignment="1" applyProtection="1">
      <alignment horizontal="left" vertical="center"/>
      <protection locked="0"/>
    </xf>
    <xf numFmtId="0" fontId="6" fillId="2" borderId="57" xfId="2" applyFont="1" applyFill="1" applyBorder="1" applyAlignment="1" applyProtection="1">
      <alignment horizontal="left" vertical="center" wrapText="1"/>
      <protection locked="0"/>
    </xf>
    <xf numFmtId="0" fontId="6" fillId="2" borderId="58" xfId="2" applyFont="1" applyFill="1" applyBorder="1" applyAlignment="1" applyProtection="1">
      <alignment horizontal="left" vertical="center" wrapText="1"/>
      <protection locked="0"/>
    </xf>
    <xf numFmtId="0" fontId="6" fillId="2" borderId="59" xfId="2" applyFont="1" applyFill="1" applyBorder="1" applyAlignment="1" applyProtection="1">
      <alignment horizontal="left" vertical="center" wrapText="1"/>
      <protection locked="0"/>
    </xf>
    <xf numFmtId="9" fontId="18" fillId="2" borderId="54" xfId="2" applyNumberFormat="1" applyFont="1" applyFill="1" applyBorder="1" applyAlignment="1" applyProtection="1">
      <alignment horizontal="left" vertical="center"/>
      <protection locked="0"/>
    </xf>
    <xf numFmtId="9" fontId="18" fillId="2" borderId="55" xfId="2" applyNumberFormat="1" applyFont="1" applyFill="1" applyBorder="1" applyAlignment="1" applyProtection="1">
      <alignment horizontal="left" vertical="center"/>
      <protection locked="0"/>
    </xf>
    <xf numFmtId="0" fontId="16" fillId="2" borderId="15" xfId="2" applyFont="1" applyFill="1" applyBorder="1" applyAlignment="1" applyProtection="1">
      <alignment horizontal="left" wrapText="1"/>
      <protection hidden="1"/>
    </xf>
    <xf numFmtId="164" fontId="16" fillId="2" borderId="18" xfId="2" applyNumberFormat="1" applyFont="1" applyFill="1" applyBorder="1" applyAlignment="1" applyProtection="1">
      <alignment horizontal="center" wrapText="1"/>
      <protection locked="0"/>
    </xf>
    <xf numFmtId="164" fontId="16" fillId="2" borderId="19" xfId="2" applyNumberFormat="1" applyFont="1" applyFill="1" applyBorder="1" applyAlignment="1" applyProtection="1">
      <alignment horizontal="center" wrapText="1"/>
      <protection locked="0"/>
    </xf>
    <xf numFmtId="0" fontId="22" fillId="2" borderId="0" xfId="2" applyFont="1" applyFill="1" applyAlignment="1">
      <alignment horizontal="center" wrapText="1"/>
    </xf>
    <xf numFmtId="0" fontId="16" fillId="2" borderId="15" xfId="2" applyFont="1" applyFill="1" applyBorder="1" applyAlignment="1" applyProtection="1">
      <alignment horizontal="center" wrapText="1"/>
      <protection hidden="1"/>
    </xf>
    <xf numFmtId="0" fontId="16" fillId="2" borderId="8" xfId="2" applyFont="1" applyFill="1" applyBorder="1" applyAlignment="1" applyProtection="1">
      <alignment horizontal="left" wrapText="1"/>
      <protection hidden="1"/>
    </xf>
    <xf numFmtId="0" fontId="16" fillId="2" borderId="0" xfId="2" applyFont="1" applyFill="1" applyAlignment="1" applyProtection="1">
      <alignment horizontal="center" vertical="center" wrapText="1"/>
      <protection hidden="1"/>
    </xf>
    <xf numFmtId="49" fontId="18" fillId="2" borderId="57" xfId="2" applyNumberFormat="1" applyFont="1" applyFill="1" applyBorder="1" applyAlignment="1" applyProtection="1">
      <alignment horizontal="left" vertical="center" wrapText="1"/>
      <protection locked="0"/>
    </xf>
    <xf numFmtId="49" fontId="18" fillId="2" borderId="58" xfId="2" applyNumberFormat="1" applyFont="1" applyFill="1" applyBorder="1" applyAlignment="1" applyProtection="1">
      <alignment horizontal="left" vertical="center" wrapText="1"/>
      <protection locked="0"/>
    </xf>
    <xf numFmtId="49" fontId="18" fillId="2" borderId="59" xfId="2" applyNumberFormat="1" applyFont="1" applyFill="1" applyBorder="1" applyAlignment="1" applyProtection="1">
      <alignment horizontal="left" vertical="center" wrapText="1"/>
      <protection locked="0"/>
    </xf>
    <xf numFmtId="49" fontId="57" fillId="2" borderId="58" xfId="1" applyNumberFormat="1" applyFont="1" applyFill="1" applyBorder="1" applyAlignment="1" applyProtection="1">
      <alignment horizontal="left" vertical="center" wrapText="1"/>
      <protection locked="0"/>
    </xf>
    <xf numFmtId="49" fontId="57" fillId="2" borderId="59" xfId="1" applyNumberFormat="1" applyFont="1" applyFill="1" applyBorder="1" applyAlignment="1" applyProtection="1">
      <alignment horizontal="left" vertical="center" wrapText="1"/>
      <protection locked="0"/>
    </xf>
    <xf numFmtId="0" fontId="16" fillId="2" borderId="15" xfId="2" applyFont="1" applyFill="1" applyBorder="1" applyAlignment="1" applyProtection="1">
      <alignment horizontal="center" vertical="top" wrapText="1"/>
      <protection hidden="1"/>
    </xf>
    <xf numFmtId="49" fontId="18" fillId="2" borderId="18" xfId="2" applyNumberFormat="1" applyFont="1" applyFill="1" applyBorder="1" applyAlignment="1" applyProtection="1">
      <alignment horizontal="left" vertical="center" wrapText="1"/>
      <protection locked="0"/>
    </xf>
    <xf numFmtId="49" fontId="18" fillId="2" borderId="15" xfId="2" applyNumberFormat="1" applyFont="1" applyFill="1" applyBorder="1" applyAlignment="1" applyProtection="1">
      <alignment horizontal="left" vertical="center" wrapText="1"/>
      <protection locked="0"/>
    </xf>
    <xf numFmtId="49" fontId="18" fillId="2" borderId="19" xfId="2" applyNumberFormat="1" applyFont="1" applyFill="1" applyBorder="1" applyAlignment="1" applyProtection="1">
      <alignment horizontal="left" vertical="center" wrapText="1"/>
      <protection locked="0"/>
    </xf>
    <xf numFmtId="49" fontId="18" fillId="2" borderId="7" xfId="3" applyNumberFormat="1" applyFont="1" applyFill="1" applyBorder="1" applyAlignment="1">
      <alignment horizontal="left" vertical="center" wrapText="1"/>
      <protection locked="0"/>
    </xf>
    <xf numFmtId="49" fontId="18" fillId="2" borderId="8" xfId="3" applyNumberFormat="1" applyFont="1" applyFill="1" applyBorder="1" applyAlignment="1">
      <alignment horizontal="left" vertical="center" wrapText="1"/>
      <protection locked="0"/>
    </xf>
    <xf numFmtId="49" fontId="18" fillId="2" borderId="9" xfId="3" applyNumberFormat="1" applyFont="1" applyFill="1" applyBorder="1" applyAlignment="1">
      <alignment horizontal="left" vertical="center" wrapText="1"/>
      <protection locked="0"/>
    </xf>
    <xf numFmtId="0" fontId="16" fillId="2" borderId="5" xfId="2" applyFont="1" applyFill="1" applyBorder="1" applyAlignment="1" applyProtection="1">
      <alignment horizontal="right" vertical="center"/>
      <protection hidden="1"/>
    </xf>
    <xf numFmtId="0" fontId="16" fillId="2" borderId="11" xfId="2" applyFont="1" applyFill="1" applyBorder="1" applyAlignment="1" applyProtection="1">
      <alignment horizontal="right" vertical="center"/>
      <protection hidden="1"/>
    </xf>
    <xf numFmtId="0" fontId="18" fillId="2" borderId="21" xfId="2" applyFont="1" applyFill="1" applyBorder="1" applyAlignment="1" applyProtection="1">
      <alignment horizontal="left" vertical="center" wrapText="1"/>
      <protection locked="0"/>
    </xf>
    <xf numFmtId="0" fontId="18" fillId="2" borderId="13" xfId="2" applyFont="1" applyFill="1" applyBorder="1" applyAlignment="1" applyProtection="1">
      <alignment horizontal="left" vertical="center" wrapText="1"/>
      <protection locked="0"/>
    </xf>
    <xf numFmtId="0" fontId="18" fillId="2" borderId="22" xfId="2" applyFont="1" applyFill="1" applyBorder="1" applyAlignment="1" applyProtection="1">
      <alignment horizontal="left" vertical="center" wrapText="1"/>
      <protection locked="0"/>
    </xf>
    <xf numFmtId="0" fontId="56" fillId="0" borderId="18" xfId="3" applyFont="1" applyFill="1" applyBorder="1" applyAlignment="1" applyProtection="1">
      <alignment horizontal="left" vertical="center" wrapText="1"/>
    </xf>
    <xf numFmtId="0" fontId="56" fillId="0" borderId="15" xfId="3" applyFont="1" applyFill="1" applyBorder="1" applyAlignment="1" applyProtection="1">
      <alignment horizontal="left" vertical="center" wrapText="1"/>
    </xf>
    <xf numFmtId="0" fontId="56" fillId="0" borderId="19" xfId="3" applyFont="1" applyFill="1" applyBorder="1" applyAlignment="1" applyProtection="1">
      <alignment horizontal="left" vertical="center" wrapText="1"/>
    </xf>
    <xf numFmtId="165" fontId="18" fillId="0" borderId="7" xfId="4" applyFont="1" applyBorder="1" applyAlignment="1" applyProtection="1">
      <alignment horizontal="left"/>
      <protection locked="0"/>
    </xf>
    <xf numFmtId="165" fontId="18" fillId="0" borderId="9" xfId="4" applyFont="1" applyBorder="1" applyAlignment="1" applyProtection="1">
      <alignment horizontal="left"/>
      <protection locked="0"/>
    </xf>
    <xf numFmtId="0" fontId="16" fillId="2" borderId="52" xfId="2" applyFont="1" applyFill="1" applyBorder="1" applyAlignment="1" applyProtection="1">
      <alignment horizontal="right" vertical="center" wrapText="1"/>
      <protection hidden="1"/>
    </xf>
    <xf numFmtId="0" fontId="16" fillId="2" borderId="11" xfId="2" applyFont="1" applyFill="1" applyBorder="1" applyAlignment="1" applyProtection="1">
      <alignment horizontal="right" vertical="center" wrapText="1"/>
      <protection hidden="1"/>
    </xf>
    <xf numFmtId="0" fontId="56" fillId="5" borderId="61" xfId="3" applyFont="1" applyFill="1" applyBorder="1" applyAlignment="1">
      <alignment horizontal="center" vertical="center" wrapText="1"/>
      <protection locked="0"/>
    </xf>
    <xf numFmtId="0" fontId="56" fillId="5" borderId="11" xfId="3" applyFont="1" applyFill="1" applyBorder="1" applyAlignment="1">
      <alignment horizontal="center" vertical="center" wrapText="1"/>
      <protection locked="0"/>
    </xf>
    <xf numFmtId="0" fontId="3" fillId="2" borderId="1" xfId="2" applyFill="1" applyBorder="1" applyAlignment="1">
      <alignment horizontal="center" vertical="top" wrapText="1"/>
    </xf>
    <xf numFmtId="0" fontId="3" fillId="2" borderId="2" xfId="2" applyFill="1" applyBorder="1" applyAlignment="1">
      <alignment horizontal="center" vertical="top" wrapText="1"/>
    </xf>
    <xf numFmtId="0" fontId="3" fillId="2" borderId="3" xfId="2" applyFill="1" applyBorder="1" applyAlignment="1">
      <alignment horizontal="center" vertical="top" wrapText="1"/>
    </xf>
    <xf numFmtId="0" fontId="7" fillId="2" borderId="7" xfId="2" applyFont="1" applyFill="1" applyBorder="1" applyAlignment="1" applyProtection="1">
      <alignment horizontal="center" vertical="center"/>
      <protection hidden="1"/>
    </xf>
    <xf numFmtId="0" fontId="7" fillId="2" borderId="8" xfId="2" applyFont="1" applyFill="1" applyBorder="1" applyAlignment="1" applyProtection="1">
      <alignment horizontal="center" vertical="center"/>
      <protection hidden="1"/>
    </xf>
    <xf numFmtId="0" fontId="7" fillId="2" borderId="9" xfId="2" applyFont="1" applyFill="1" applyBorder="1" applyAlignment="1" applyProtection="1">
      <alignment horizontal="center" vertical="center"/>
      <protection hidden="1"/>
    </xf>
    <xf numFmtId="0" fontId="13" fillId="0" borderId="13" xfId="3" applyFont="1" applyFill="1" applyBorder="1" applyAlignment="1" applyProtection="1">
      <alignment horizontal="center" vertical="center" wrapText="1"/>
      <protection hidden="1"/>
    </xf>
    <xf numFmtId="0" fontId="13" fillId="2" borderId="0" xfId="3" applyFont="1" applyFill="1" applyBorder="1" applyAlignment="1">
      <alignment horizontal="center"/>
      <protection locked="0"/>
    </xf>
    <xf numFmtId="0" fontId="22" fillId="2" borderId="27" xfId="2" applyFont="1" applyFill="1" applyBorder="1" applyAlignment="1" applyProtection="1">
      <alignment horizontal="center" vertical="center"/>
      <protection hidden="1"/>
    </xf>
    <xf numFmtId="0" fontId="6" fillId="2" borderId="57" xfId="2" applyFont="1" applyFill="1" applyBorder="1" applyAlignment="1" applyProtection="1">
      <alignment horizontal="center" vertical="center" wrapText="1"/>
      <protection locked="0"/>
    </xf>
    <xf numFmtId="0" fontId="6" fillId="2" borderId="58" xfId="2" applyFont="1" applyFill="1" applyBorder="1" applyAlignment="1" applyProtection="1">
      <alignment horizontal="center" vertical="center" wrapText="1"/>
      <protection locked="0"/>
    </xf>
    <xf numFmtId="0" fontId="6" fillId="2" borderId="59" xfId="2" applyFont="1" applyFill="1" applyBorder="1" applyAlignment="1" applyProtection="1">
      <alignment horizontal="center" vertical="center" wrapText="1"/>
      <protection locked="0"/>
    </xf>
    <xf numFmtId="49" fontId="18" fillId="0" borderId="57" xfId="2" applyNumberFormat="1" applyFont="1" applyBorder="1" applyAlignment="1" applyProtection="1">
      <alignment horizontal="left" vertical="center" wrapText="1"/>
      <protection locked="0"/>
    </xf>
    <xf numFmtId="49" fontId="18" fillId="0" borderId="58" xfId="2" applyNumberFormat="1" applyFont="1" applyBorder="1" applyAlignment="1" applyProtection="1">
      <alignment horizontal="left" vertical="center" wrapText="1"/>
      <protection locked="0"/>
    </xf>
    <xf numFmtId="49" fontId="18" fillId="0" borderId="59" xfId="2" applyNumberFormat="1" applyFont="1" applyBorder="1" applyAlignment="1" applyProtection="1">
      <alignment horizontal="left" vertical="center" wrapText="1"/>
      <protection locked="0"/>
    </xf>
    <xf numFmtId="0" fontId="38" fillId="4" borderId="1" xfId="2" applyFont="1" applyFill="1" applyBorder="1" applyAlignment="1" applyProtection="1">
      <alignment horizontal="center" vertical="center" wrapText="1"/>
      <protection hidden="1"/>
    </xf>
    <xf numFmtId="0" fontId="3" fillId="4" borderId="2" xfId="2" applyFill="1" applyBorder="1" applyAlignment="1">
      <alignment horizontal="center" vertical="center" wrapText="1"/>
    </xf>
    <xf numFmtId="0" fontId="40" fillId="4" borderId="0" xfId="1" applyFont="1" applyFill="1" applyBorder="1" applyAlignment="1" applyProtection="1">
      <alignment horizontal="center" vertical="center"/>
      <protection locked="0"/>
    </xf>
    <xf numFmtId="0" fontId="59" fillId="4" borderId="0" xfId="1" applyFont="1" applyFill="1" applyBorder="1" applyAlignment="1" applyProtection="1">
      <alignment horizontal="left" vertical="center" wrapText="1"/>
      <protection locked="0"/>
    </xf>
    <xf numFmtId="0" fontId="39" fillId="4" borderId="62" xfId="2" applyFont="1" applyFill="1" applyBorder="1" applyAlignment="1" applyProtection="1">
      <alignment horizontal="center" wrapText="1"/>
      <protection hidden="1"/>
    </xf>
    <xf numFmtId="0" fontId="34" fillId="2" borderId="23" xfId="3" applyFont="1" applyFill="1" applyBorder="1" applyAlignment="1" applyProtection="1">
      <alignment horizontal="center" vertical="center" wrapText="1"/>
      <protection hidden="1"/>
    </xf>
    <xf numFmtId="0" fontId="34" fillId="2" borderId="0" xfId="3" applyFont="1" applyFill="1" applyBorder="1" applyAlignment="1" applyProtection="1">
      <alignment horizontal="center" vertical="center" wrapText="1"/>
      <protection hidden="1"/>
    </xf>
    <xf numFmtId="0" fontId="54" fillId="0" borderId="33" xfId="2" applyFont="1" applyBorder="1" applyAlignment="1" applyProtection="1">
      <alignment horizontal="left" vertical="top" wrapText="1"/>
      <protection hidden="1"/>
    </xf>
    <xf numFmtId="0" fontId="6" fillId="2" borderId="34" xfId="2" applyFont="1" applyFill="1" applyBorder="1" applyAlignment="1" applyProtection="1">
      <alignment horizontal="center" wrapText="1"/>
      <protection hidden="1"/>
    </xf>
    <xf numFmtId="0" fontId="6" fillId="2" borderId="35" xfId="2" applyFont="1" applyFill="1" applyBorder="1" applyAlignment="1" applyProtection="1">
      <alignment horizontal="center" wrapText="1"/>
      <protection hidden="1"/>
    </xf>
    <xf numFmtId="0" fontId="5" fillId="0" borderId="33" xfId="2" applyFont="1" applyBorder="1" applyAlignment="1" applyProtection="1">
      <alignment horizontal="left" vertical="top" wrapText="1"/>
      <protection hidden="1"/>
    </xf>
    <xf numFmtId="0" fontId="3" fillId="0" borderId="0" xfId="2" applyAlignment="1" applyProtection="1">
      <alignment horizontal="center" wrapText="1"/>
      <protection hidden="1"/>
    </xf>
    <xf numFmtId="0" fontId="38" fillId="2" borderId="1" xfId="2" applyFont="1" applyFill="1" applyBorder="1" applyAlignment="1" applyProtection="1">
      <alignment horizontal="center" vertical="center" wrapText="1"/>
      <protection hidden="1"/>
    </xf>
    <xf numFmtId="0" fontId="3" fillId="0" borderId="2" xfId="2" applyBorder="1" applyAlignment="1">
      <alignment horizontal="center" vertical="center" wrapText="1"/>
    </xf>
    <xf numFmtId="0" fontId="40" fillId="2" borderId="0" xfId="1" applyFont="1" applyFill="1" applyBorder="1" applyAlignment="1" applyProtection="1">
      <alignment horizontal="center" vertical="center"/>
      <protection locked="0"/>
    </xf>
    <xf numFmtId="0" fontId="39" fillId="2" borderId="44" xfId="2" applyFont="1" applyFill="1" applyBorder="1" applyAlignment="1" applyProtection="1">
      <alignment horizontal="center" wrapText="1"/>
      <protection hidden="1"/>
    </xf>
    <xf numFmtId="49" fontId="2" fillId="2" borderId="57" xfId="1" applyNumberFormat="1" applyFill="1" applyBorder="1" applyAlignment="1" applyProtection="1">
      <alignment horizontal="left" vertical="center" wrapText="1"/>
      <protection locked="0"/>
    </xf>
  </cellXfs>
  <cellStyles count="13">
    <cellStyle name="Excel Built-in Normal" xfId="4"/>
    <cellStyle name="Hyperlink 2" xfId="3"/>
    <cellStyle name="Link" xfId="1" builtinId="8"/>
    <cellStyle name="Normal 13" xfId="5"/>
    <cellStyle name="Normal 13 2 2 2 2" xfId="7"/>
    <cellStyle name="Normal 13 2 2 2 3" xfId="8"/>
    <cellStyle name="Normal 2" xfId="2"/>
    <cellStyle name="Normal 3" xfId="10"/>
    <cellStyle name="Normal 8" xfId="6"/>
    <cellStyle name="Normal 9" xfId="9"/>
    <cellStyle name="Normal_Sheet1" xfId="11"/>
    <cellStyle name="Standard" xfId="0" builtinId="0"/>
    <cellStyle name="標準 2" xfId="12"/>
  </cellStyles>
  <dxfs count="70">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auto="1"/>
      </font>
      <fill>
        <patternFill>
          <bgColor indexed="1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ont>
        <color auto="1"/>
      </font>
      <fill>
        <patternFill>
          <bgColor rgb="FFFFFF00"/>
        </patternFill>
      </fill>
    </dxf>
    <dxf>
      <fill>
        <patternFill>
          <bgColor rgb="FF5F5F5F"/>
        </patternFill>
      </fill>
    </dxf>
    <dxf>
      <fill>
        <patternFill>
          <bgColor rgb="FFFFFF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1011555</xdr:rowOff>
    </xdr:to>
    <xdr:pic>
      <xdr:nvPicPr>
        <xdr:cNvPr id="2" name="Picture 1">
          <a:extLst>
            <a:ext uri="{FF2B5EF4-FFF2-40B4-BE49-F238E27FC236}">
              <a16:creationId xmlns:a16="http://schemas.microsoft.com/office/drawing/2014/main" id="{1BDCD38B-62DD-420D-974D-56BC1E13E47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7705"/>
        <a:stretch/>
      </xdr:blipFill>
      <xdr:spPr>
        <a:xfrm>
          <a:off x="9893300" y="82550"/>
          <a:ext cx="868772" cy="9232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3831648</xdr:colOff>
      <xdr:row>6</xdr:row>
      <xdr:rowOff>135255</xdr:rowOff>
    </xdr:to>
    <xdr:pic>
      <xdr:nvPicPr>
        <xdr:cNvPr id="2" name="Picture 1">
          <a:extLst>
            <a:ext uri="{FF2B5EF4-FFF2-40B4-BE49-F238E27FC236}">
              <a16:creationId xmlns:a16="http://schemas.microsoft.com/office/drawing/2014/main" id="{47C540ED-0534-4F81-9C9E-3D1D8149BB5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9270"/>
        <a:stretch/>
      </xdr:blipFill>
      <xdr:spPr>
        <a:xfrm>
          <a:off x="9860741" y="300990"/>
          <a:ext cx="823192" cy="85534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8020917</xdr:colOff>
      <xdr:row>0</xdr:row>
      <xdr:rowOff>969646</xdr:rowOff>
    </xdr:to>
    <xdr:pic>
      <xdr:nvPicPr>
        <xdr:cNvPr id="2" name="Picture 1">
          <a:extLst>
            <a:ext uri="{FF2B5EF4-FFF2-40B4-BE49-F238E27FC236}">
              <a16:creationId xmlns:a16="http://schemas.microsoft.com/office/drawing/2014/main" id="{40630A1B-C848-4E12-A2DD-8249CCF88EC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9033"/>
        <a:stretch/>
      </xdr:blipFill>
      <xdr:spPr>
        <a:xfrm>
          <a:off x="1031748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2" name="Picture 1">
          <a:extLst>
            <a:ext uri="{FF2B5EF4-FFF2-40B4-BE49-F238E27FC236}">
              <a16:creationId xmlns:a16="http://schemas.microsoft.com/office/drawing/2014/main" id="{95D534AE-CF3A-4A33-BA2D-6EB4133AE3A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10936" y="444681"/>
          <a:ext cx="2133600" cy="2166892"/>
        </a:xfrm>
        <a:prstGeom prst="rect">
          <a:avLst/>
        </a:prstGeom>
        <a:noFill/>
        <a:ln>
          <a:noFill/>
        </a:ln>
      </xdr:spPr>
    </xdr:pic>
    <xdr:clientData/>
  </xdr:twoCellAnchor>
  <xdr:twoCellAnchor>
    <xdr:from>
      <xdr:col>16</xdr:col>
      <xdr:colOff>631916</xdr:colOff>
      <xdr:row>10</xdr:row>
      <xdr:rowOff>95250</xdr:rowOff>
    </xdr:from>
    <xdr:to>
      <xdr:col>19</xdr:col>
      <xdr:colOff>258535</xdr:colOff>
      <xdr:row>10</xdr:row>
      <xdr:rowOff>173082</xdr:rowOff>
    </xdr:to>
    <xdr:cxnSp macro="">
      <xdr:nvCxnSpPr>
        <xdr:cNvPr id="6" name="Straight Connector 5">
          <a:extLst>
            <a:ext uri="{FF2B5EF4-FFF2-40B4-BE49-F238E27FC236}">
              <a16:creationId xmlns:a16="http://schemas.microsoft.com/office/drawing/2014/main" id="{641930EB-34D1-BD13-46A4-728CA9AF1734}"/>
            </a:ext>
          </a:extLst>
        </xdr:cNvPr>
        <xdr:cNvCxnSpPr/>
      </xdr:nvCxnSpPr>
      <xdr:spPr>
        <a:xfrm flipV="1">
          <a:off x="18851880" y="5211536"/>
          <a:ext cx="1953441" cy="7783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xdr:col>
      <xdr:colOff>281940</xdr:colOff>
      <xdr:row>9</xdr:row>
      <xdr:rowOff>168184</xdr:rowOff>
    </xdr:from>
    <xdr:to>
      <xdr:col>21</xdr:col>
      <xdr:colOff>114299</xdr:colOff>
      <xdr:row>11</xdr:row>
      <xdr:rowOff>19050</xdr:rowOff>
    </xdr:to>
    <xdr:sp macro="" textlink="">
      <xdr:nvSpPr>
        <xdr:cNvPr id="8" name="Rectangle 7">
          <a:extLst>
            <a:ext uri="{FF2B5EF4-FFF2-40B4-BE49-F238E27FC236}">
              <a16:creationId xmlns:a16="http://schemas.microsoft.com/office/drawing/2014/main" id="{77B72F4E-2C9B-0BB3-13DE-6772C387DE00}"/>
            </a:ext>
          </a:extLst>
        </xdr:cNvPr>
        <xdr:cNvSpPr/>
      </xdr:nvSpPr>
      <xdr:spPr>
        <a:xfrm>
          <a:off x="20789265" y="4911634"/>
          <a:ext cx="1356359" cy="469991"/>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entered minerals/metals</a:t>
          </a:r>
        </a:p>
      </xdr:txBody>
    </xdr:sp>
    <xdr:clientData/>
  </xdr:twoCellAnchor>
  <xdr:twoCellAnchor>
    <xdr:from>
      <xdr:col>19</xdr:col>
      <xdr:colOff>285750</xdr:colOff>
      <xdr:row>28</xdr:row>
      <xdr:rowOff>122464</xdr:rowOff>
    </xdr:from>
    <xdr:to>
      <xdr:col>21</xdr:col>
      <xdr:colOff>394607</xdr:colOff>
      <xdr:row>32</xdr:row>
      <xdr:rowOff>163286</xdr:rowOff>
    </xdr:to>
    <xdr:sp macro="" textlink="">
      <xdr:nvSpPr>
        <xdr:cNvPr id="5" name="Rectangle 7">
          <a:extLst>
            <a:ext uri="{FF2B5EF4-FFF2-40B4-BE49-F238E27FC236}">
              <a16:creationId xmlns:a16="http://schemas.microsoft.com/office/drawing/2014/main" id="{B551F465-2F18-4B91-9A51-E33790985FE4}"/>
            </a:ext>
          </a:extLst>
        </xdr:cNvPr>
        <xdr:cNvSpPr/>
      </xdr:nvSpPr>
      <xdr:spPr>
        <a:xfrm>
          <a:off x="23153370" y="5258344"/>
          <a:ext cx="1815737" cy="116096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54247</xdr:colOff>
      <xdr:row>3</xdr:row>
      <xdr:rowOff>169001</xdr:rowOff>
    </xdr:to>
    <xdr:pic>
      <xdr:nvPicPr>
        <xdr:cNvPr id="2" name="Picture 1">
          <a:extLst>
            <a:ext uri="{FF2B5EF4-FFF2-40B4-BE49-F238E27FC236}">
              <a16:creationId xmlns:a16="http://schemas.microsoft.com/office/drawing/2014/main" id="{AA118B3D-8055-4061-BE57-9118571E941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5191" y="355691"/>
          <a:ext cx="489131" cy="50292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1158451</xdr:colOff>
      <xdr:row>1</xdr:row>
      <xdr:rowOff>181187</xdr:rowOff>
    </xdr:from>
    <xdr:to>
      <xdr:col>6</xdr:col>
      <xdr:colOff>288771</xdr:colOff>
      <xdr:row>2</xdr:row>
      <xdr:rowOff>1104899</xdr:rowOff>
    </xdr:to>
    <xdr:pic>
      <xdr:nvPicPr>
        <xdr:cNvPr id="2" name="Picture 1">
          <a:extLst>
            <a:ext uri="{FF2B5EF4-FFF2-40B4-BE49-F238E27FC236}">
              <a16:creationId xmlns:a16="http://schemas.microsoft.com/office/drawing/2014/main" id="{61CA5739-3C79-49A6-A5D9-9A4642499EA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7216"/>
        <a:stretch/>
      </xdr:blipFill>
      <xdr:spPr>
        <a:xfrm>
          <a:off x="10464376" y="352637"/>
          <a:ext cx="1244870" cy="130280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1158451</xdr:colOff>
      <xdr:row>1</xdr:row>
      <xdr:rowOff>181187</xdr:rowOff>
    </xdr:from>
    <xdr:to>
      <xdr:col>6</xdr:col>
      <xdr:colOff>284961</xdr:colOff>
      <xdr:row>3</xdr:row>
      <xdr:rowOff>17144</xdr:rowOff>
    </xdr:to>
    <xdr:pic>
      <xdr:nvPicPr>
        <xdr:cNvPr id="2" name="Picture 1">
          <a:extLst>
            <a:ext uri="{FF2B5EF4-FFF2-40B4-BE49-F238E27FC236}">
              <a16:creationId xmlns:a16="http://schemas.microsoft.com/office/drawing/2014/main" id="{50806D97-BACD-4A59-B916-B6BC039A95C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7216"/>
        <a:stretch/>
      </xdr:blipFill>
      <xdr:spPr>
        <a:xfrm>
          <a:off x="9068011" y="350732"/>
          <a:ext cx="1241060" cy="130661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2" name="Picture 1">
          <a:extLst>
            <a:ext uri="{FF2B5EF4-FFF2-40B4-BE49-F238E27FC236}">
              <a16:creationId xmlns:a16="http://schemas.microsoft.com/office/drawing/2014/main" id="{AF255EDC-E2CB-435C-AD03-1CC6220F59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3286" y="353786"/>
          <a:ext cx="533581" cy="526415"/>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Smelter%20Look-up"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melter Look-up"/>
    </sheetNames>
    <sheetDataSet>
      <sheetData sheetId="0"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peters@peters.de" TargetMode="External"/><Relationship Id="rId1" Type="http://schemas.openxmlformats.org/officeDocument/2006/relationships/hyperlink" Target="mailto:peters@peters.de"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B79"/>
  <sheetViews>
    <sheetView showGridLines="0" zoomScaleNormal="100" workbookViewId="0"/>
  </sheetViews>
  <sheetFormatPr baseColWidth="10" defaultColWidth="10.85546875" defaultRowHeight="12.75"/>
  <cols>
    <col min="1" max="1" width="174.85546875" style="127" customWidth="1"/>
    <col min="2" max="2" width="42.5703125" style="127" customWidth="1"/>
    <col min="3" max="3" width="10.85546875" style="127" customWidth="1"/>
    <col min="4" max="16384" width="10.85546875" style="127"/>
  </cols>
  <sheetData>
    <row r="1" spans="1:2" ht="127.7" customHeight="1">
      <c r="A1" s="125" t="str">
        <f ca="1">OFFSET(L!$C$1,MATCH("Instructions"&amp;ADDRESS(ROW(),COLUMN(),4),L!$A:$A,0)-1,SL,,)</f>
        <v>RMI website: (www.responsiblemineralsinitiative.org)</v>
      </c>
      <c r="B1" s="126"/>
    </row>
    <row r="2" spans="1:2" ht="15">
      <c r="A2" s="128" t="str">
        <f ca="1">OFFSET(L!$C$1,MATCH("Instructions"&amp;ADDRESS(ROW(),COLUMN(),4),L!$A:$A,0)-1,SL,,)</f>
        <v>Introduction</v>
      </c>
      <c r="B2" s="126"/>
    </row>
    <row r="3" spans="1:2" ht="150">
      <c r="A3" s="129" t="str">
        <f ca="1">OFFSET(L!$C$1,MATCH("Instructions"&amp;ADDRESS(ROW(),COLUMN(),4),L!$A:$A,0)-1,SL,,)</f>
        <v>This Additional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AMRT was designed for downstream companies to disclose information about their supply chains up to but not including the smelter.  If you are a smelter, refiner, or processor, in accordance with the RMAP protocols, we recommend you enter your own name in the smelter list tab.
When filling out the form, none of the cell entries should start will "=" or "#."</v>
      </c>
      <c r="B3" s="126"/>
    </row>
    <row r="4" spans="1:2" ht="15">
      <c r="A4" s="130"/>
      <c r="B4" s="126"/>
    </row>
    <row r="5" spans="1:2" ht="30">
      <c r="A5" s="131" t="str">
        <f ca="1">OFFSET(L!$C$1,MATCH("Instructions"&amp;ADDRESS(ROW(),COLUMN(),4),L!$A:$A,0)-1,SL,,)</f>
        <v>Instructions for completing Company Information questions (rows 8 - 24).
Provide comments in ENGLISH only</v>
      </c>
      <c r="B5" s="126"/>
    </row>
    <row r="6" spans="1:2" ht="15">
      <c r="A6" s="128" t="str">
        <f ca="1">OFFSET(L!$C$1,MATCH("Instructions"&amp;ADDRESS(ROW(),COLUMN(),4),L!$A:$A,0)-1,SL,,)</f>
        <v xml:space="preserve">Note:  Entries with (*) are mandatory fields. </v>
      </c>
      <c r="B6" s="126"/>
    </row>
    <row r="7" spans="1:2" ht="30">
      <c r="A7" s="132" t="str">
        <f ca="1">OFFSET(L!$C$1,MATCH("Instructions"&amp;ADDRESS(ROW(),COLUMN(),4),L!$A:$A,0)-1,SL,,)</f>
        <v>1. Insert your company's Legal Name.  Please do not use abbreviations. In this field you have the option to add other commercial names, DBAs, etc.</v>
      </c>
      <c r="B7" s="126"/>
    </row>
    <row r="8" spans="1:2" ht="300">
      <c r="A8" s="132"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mineral data at the company level, they will be reporting mineral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mineral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26"/>
    </row>
    <row r="9" spans="1:2" ht="90">
      <c r="A9" s="129" t="str">
        <f ca="1">OFFSET(L!$C$1,MATCH("Instructions"&amp;ADDRESS(ROW(),COLUMN(),4),L!$A:$A,0)-1,SL,,)</f>
        <v>3. The requesting company is required to input all minerals that are in scope of the declaration (up to a maximum of 10). Minerals are automatically populated in alphabetical order for Questions 1 and 2.
Minerals should not include 3TG (tin, tantalum, tungsten, and gold), cobalt and/or mica, as they are included in the CMRT &amp; EMRT.
This field is mandatory.</v>
      </c>
      <c r="B9" s="126"/>
    </row>
    <row r="10" spans="1:2" ht="15">
      <c r="A10" s="129" t="str">
        <f ca="1">OFFSET(L!$C$1,MATCH("Instructions"&amp;ADDRESS(ROW(),COLUMN(),4),L!$A:$A,0)-1,SL,,)</f>
        <v>4. Insert your company’s unique identifier number or code (DUNS number, VAT number, customer-specific identifier, etc.)</v>
      </c>
      <c r="B10" s="126"/>
    </row>
    <row r="11" spans="1:2" ht="15">
      <c r="A11" s="129" t="str">
        <f ca="1">OFFSET(L!$C$1,MATCH("Instructions"&amp;ADDRESS(ROW(),COLUMN(),4),L!$A:$A,0)-1,SL,,)</f>
        <v xml:space="preserve">5. Insert the source for the unique identifier number or code ("DUNS", "VAT", "Customer", etc).  </v>
      </c>
      <c r="B11" s="126"/>
    </row>
    <row r="12" spans="1:2" ht="15">
      <c r="A12" s="129" t="str">
        <f ca="1">OFFSET(L!$C$1,MATCH("Instructions"&amp;ADDRESS(ROW(),COLUMN(),4),L!$A:$A,0)-1,SL,,)</f>
        <v>6. Insert your full company address (street, city, state, country, postal code).  This field is optional.</v>
      </c>
      <c r="B12" s="126"/>
    </row>
    <row r="13" spans="1:2" ht="15">
      <c r="A13" s="129" t="str">
        <f ca="1">OFFSET(L!$C$1,MATCH("Instructions"&amp;ADDRESS(ROW(),COLUMN(),4),L!$A:$A,0)-1,SL,,)</f>
        <v>7. Insert the name of the person to contact regarding the contents of the declaration information. This field is mandatory.</v>
      </c>
      <c r="B13" s="126"/>
    </row>
    <row r="14" spans="1:2" ht="30">
      <c r="A14" s="129" t="str">
        <f ca="1">OFFSET(L!$C$1,MATCH("Instructions"&amp;ADDRESS(ROW(),COLUMN(),4),L!$A:$A,0)-1,SL,,)</f>
        <v>8. Insert the email address of the contact person.  If an email address is not available, state ‘‘not available’’ or ‘‘n/a.’’ A blank field may cause an error in form implementation.  This field is mandatory.</v>
      </c>
      <c r="B14" s="126"/>
    </row>
    <row r="15" spans="1:2" ht="15">
      <c r="A15" s="129" t="str">
        <f ca="1">OFFSET(L!$C$1,MATCH("Instructions"&amp;ADDRESS(ROW(),COLUMN(),4),L!$A:$A,0)-1,SL,,)</f>
        <v>9. Insert the telephone number for the contact. This field is mandatory.</v>
      </c>
      <c r="B15" s="126"/>
    </row>
    <row r="16" spans="1:2" ht="45">
      <c r="A16" s="129"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26"/>
    </row>
    <row r="17" spans="1:2" ht="15">
      <c r="A17" s="129" t="str">
        <f ca="1">OFFSET(L!$C$1,MATCH("Instructions"&amp;ADDRESS(ROW(),COLUMN(),4),L!$A:$A,0)-1,SL,,)</f>
        <v>11. Insert the title for the Authorizing person. This field is optional.</v>
      </c>
      <c r="B17" s="126"/>
    </row>
    <row r="18" spans="1:2" ht="30">
      <c r="A18" s="129" t="str">
        <f ca="1">OFFSET(L!$C$1,MATCH("Instructions"&amp;ADDRESS(ROW(),COLUMN(),4),L!$A:$A,0)-1,SL,,)</f>
        <v>12. Insert the email address of the Authorizing person.  If an email address is not available, state ‘‘not available’’ or ‘‘n/a.’’ A blank field may cause an error in form implementation.  This field is mandatory.</v>
      </c>
      <c r="B18" s="126"/>
    </row>
    <row r="19" spans="1:2" ht="15">
      <c r="A19" s="129" t="str">
        <f ca="1">OFFSET(L!$C$1,MATCH("Instructions"&amp;ADDRESS(ROW(),COLUMN(),4),L!$A:$A,0)-1,SL,,)</f>
        <v>13. Insert the telephone number for the Authorizing person. This field is optional.</v>
      </c>
      <c r="B19" s="126"/>
    </row>
    <row r="20" spans="1:2" ht="15">
      <c r="A20" s="129" t="str">
        <f ca="1">OFFSET(L!$C$1,MATCH("Instructions"&amp;ADDRESS(ROW(),COLUMN(),4),L!$A:$A,0)-1,SL,,)</f>
        <v>14. Please enter the Date of Completion for this form using the format DD-MMM-YYYY.  This field is mandatory.</v>
      </c>
      <c r="B20" s="126"/>
    </row>
    <row r="21" spans="1:2" ht="15">
      <c r="A21" s="129" t="str">
        <f ca="1">OFFSET(L!$C$1,MATCH("Instructions"&amp;ADDRESS(ROW(),COLUMN(),4),L!$A:$A,0)-1,SL,,)</f>
        <v xml:space="preserve">15. As an example, the user may save the file name as:  companyname-date.xls (date as YYYY-MM-DD).  </v>
      </c>
      <c r="B21" s="126"/>
    </row>
    <row r="22" spans="1:2" ht="15">
      <c r="A22" s="130"/>
      <c r="B22" s="126"/>
    </row>
    <row r="23" spans="1:2" ht="30">
      <c r="A23" s="128" t="str">
        <f ca="1">OFFSET(L!$C$1,MATCH("Instructions"&amp;ADDRESS(ROW(),COLUMN(),4),L!$A:$A,0)-1,SL,,)</f>
        <v>Instructions for completing the two Due Diligence Questions (rows 26 - 49).
Provide answers in ENGLISH only</v>
      </c>
      <c r="B23" s="126"/>
    </row>
    <row r="24" spans="1:2" ht="60">
      <c r="A24" s="128" t="str">
        <f ca="1">OFFSET(L!$C$1,MATCH("Instructions"&amp;ADDRESS(ROW(),COLUMN(),4),L!$A:$A,0)-1,SL,,)</f>
        <v>These two questions define the usage and the level of relevant suppliers’ data collection for the declaration scope of minerals. The questions are designed to collect information about the use of all specified minerals in the company’s product(s) to determine the applicability and completeness of reporting. Responses to these questions shall represent the ‘Declaration Scope’ selected in the company information section.</v>
      </c>
      <c r="B24" s="126"/>
    </row>
    <row r="25" spans="1:2" ht="30">
      <c r="A25" s="128" t="str">
        <f ca="1">OFFSET(L!$C$1,MATCH("Instructions"&amp;ADDRESS(ROW(),COLUMN(),4),L!$A:$A,0)-1,SL,,)</f>
        <v>For each of the two questions, provide an answer for each mineral using the drop-down menu selections. The first question in this section must be completed for all specified minerals in the declaration scope.</v>
      </c>
      <c r="B25" s="126"/>
    </row>
    <row r="26" spans="1:2" ht="135">
      <c r="A26" s="129" t="str">
        <f ca="1">OFFSET(L!$C$1,MATCH("Instructions"&amp;ADDRESS(ROW(),COLUMN(),4),L!$A:$A,0)-1,SL,,)</f>
        <v>1. The response to this question is used to determine whether any of the specified minerals are within the scope of the reporting requirement.
This question asks if any specified minerals are used as a raw material, component or additive in a product that you manufacture, including compounds. Impurities from raw materials, components, additives, abrasives and cutting tools are outside the scope of the survey.
This question shall be answered for each specified mineral. Valid responses to this question are either "yes", "no", "unknown", or "not declaring". This question is mandatory.</v>
      </c>
      <c r="B26" s="126"/>
    </row>
    <row r="27" spans="1:2" ht="60">
      <c r="A27" s="129" t="str">
        <f ca="1">OFFSET(L!$C$1,MATCH("Instructions"&amp;ADDRESS(ROW(),COLUMN(),4),L!$A:$A,0)-1,SL,,)</f>
        <v>Understand that if any mineral from the declaration scope is intentionally added anywhere within your supply chain, they are considered intentionally added to your product.
Some companies may require substantiation for a "No" answer that should be entered into the Comment Field.</v>
      </c>
      <c r="B27" s="126"/>
    </row>
    <row r="28" spans="1:2" ht="180">
      <c r="A28" s="129" t="str">
        <f ca="1">OFFSET(L!$C$1,MATCH("Instructions"&amp;ADDRESS(ROW(),COLUMN(),4),L!$A:$A,0)-1,SL,,)</f>
        <v>2. This is a question to determine whether a company has received relevant mineral disclosures from all direct suppliers reasonably believed to be providing the declared mineral(s) contained in the products covered by the scope of their declaration. Permissible responses to this question are:
- 100%
- Greater than 90%
- Greater than 75%
- Greater than 50%
- 50% or less
- None
- Unknown
- Did not survey</v>
      </c>
      <c r="B28" s="126"/>
    </row>
    <row r="29" spans="1:2" ht="150">
      <c r="A29" s="129" t="str">
        <f ca="1">OFFSET(L!$C$1,MATCH("Instructions"&amp;ADDRESS(ROW(),COLUMN(),4),L!$A:$A,0)-1,SL,,)</f>
        <v>If you respond “100%” for any metal in Question 2, you are expected to provide the names of all smelters that were identified to process the metal(s) used in your supply chain in order for this answer to be complete.
Some companies may require substantiation for how you have defined “relevant” suppliers, which should be entered into the Comments Field. If you have not achieved a 100% response rate from your relevant suppliers, please submit your AMRT indicating the appropriate percentage and continue to survey your suppliers. An increase in your company’s percentage of suppliers surveyed may be one indication of year-over-year improvement.
Some companies may require further substantiation for any mineral with the response “Did not survey”, which should be entered in the Comments Field.</v>
      </c>
      <c r="B29" s="126"/>
    </row>
    <row r="30" spans="1:2" ht="15">
      <c r="A30" s="130"/>
      <c r="B30" s="126"/>
    </row>
    <row r="31" spans="1:2" ht="30">
      <c r="A31" s="131" t="str">
        <f ca="1">OFFSET(L!$C$1,MATCH("Instructions"&amp;ADDRESS(ROW(),COLUMN(),4),L!$A:$A,0)-1,SL,,)</f>
        <v>Instructions for completing the Minerals Scope Tab.
Provide answers in ENGLISH only</v>
      </c>
      <c r="B31" s="126"/>
    </row>
    <row r="32" spans="1:2" ht="15">
      <c r="A32" s="129" t="str">
        <f ca="1">OFFSET(L!$C$1,MATCH("Instructions"&amp;ADDRESS(ROW(),COLUMN(),4),L!$A:$A,0)-1,SL,,)</f>
        <v>It is strongly recommended that the requestor complete the Minerals Scope tab prior to sharing their AMRT survey.</v>
      </c>
      <c r="B32" s="126"/>
    </row>
    <row r="33" spans="1:2" ht="30">
      <c r="A33" s="129" t="str">
        <f ca="1">OFFSET(L!$C$1,MATCH("Instructions"&amp;ADDRESS(ROW(),COLUMN(),4),L!$A:$A,0)-1,SL,,)</f>
        <v>1. Select Minerals/Metals in Scope – The metal dropdown will auto-populate with the list of in scope minerals from your Declaration page. Use the drop-down menu to select the metal for which you are providing reasons for inclusion on the AMRT.</v>
      </c>
      <c r="B33" s="126"/>
    </row>
    <row r="34" spans="1:2" ht="30">
      <c r="A34" s="132" t="str">
        <f ca="1">OFFSET(L!$C$1,MATCH("Instructions"&amp;ADDRESS(ROW(),COLUMN(),4),L!$A:$A,0)-1,SL,,)</f>
        <v>2. Reasons for inclusion on the AMRT - Provide details on why you are requesting data for the specified mineral(s). Examples include mineral risk profiles, such as those found on the Material Insights platform, and/or regulatory requirements.</v>
      </c>
      <c r="B34" s="126"/>
    </row>
    <row r="35" spans="1:2" ht="15">
      <c r="A35" s="133"/>
      <c r="B35" s="126"/>
    </row>
    <row r="36" spans="1:2" ht="30">
      <c r="A36" s="131" t="str">
        <f ca="1">OFFSET(L!$C$1,MATCH("Instructions"&amp;ADDRESS(ROW(),COLUMN(),4),L!$A:$A,0)-1,SL,,)</f>
        <v>Instructions for completing the Smelter List Tab.
Provide answers in ENGLISH only</v>
      </c>
      <c r="B36" s="126"/>
    </row>
    <row r="37" spans="1:2" ht="15">
      <c r="A37" s="131" t="str">
        <f ca="1">OFFSET(L!$C$1,MATCH("Instructions"&amp;ADDRESS(ROW(),COLUMN(),4),L!$A:$A,0)-1,SL,,)</f>
        <v>Note:  Columns with (*) are mandatory fields</v>
      </c>
      <c r="B37" s="126"/>
    </row>
    <row r="38" spans="1:2" ht="15">
      <c r="A38" s="129" t="str">
        <f ca="1">OFFSET(L!$C$1,MATCH("Instructions"&amp;ADDRESS(ROW(),COLUMN(),4),L!$A:$A,0)-1,SL,,)</f>
        <v>1. Metal (*)   -   Use the pull down menu to select the metal for which you are entering smelter information. This field is mandatory.</v>
      </c>
      <c r="B38" s="126"/>
    </row>
    <row r="39" spans="1:2" ht="15">
      <c r="A39" s="129" t="str">
        <f ca="1">OFFSET(L!$C$1,MATCH("Instructions"&amp;ADDRESS(ROW(),COLUMN(),4),L!$A:$A,0)-1,SL,,)</f>
        <v>2. Smelter Name (*) – This field is mandatory.</v>
      </c>
      <c r="B39" s="126"/>
    </row>
    <row r="40" spans="1:2" ht="15">
      <c r="A40" s="129" t="str">
        <f ca="1">OFFSET(L!$C$1,MATCH("Instructions"&amp;ADDRESS(ROW(),COLUMN(),4),L!$A:$A,0)-1,SL,,)</f>
        <v>3. Smelter Country (*) – Use the pull down menu to select the country location of the smelter. This field is mandatory.</v>
      </c>
      <c r="B40" s="126"/>
    </row>
    <row r="41" spans="1:2" ht="45">
      <c r="A41" s="129" t="str">
        <f ca="1">OFFSET(L!$C$1,MATCH("Instructions"&amp;ADDRESS(ROW(),COLUMN(),4),L!$A:$A,0)-1,SL,,)</f>
        <v>4.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41" s="126"/>
    </row>
    <row r="42" spans="1:2" ht="15">
      <c r="A42" s="129" t="str">
        <f ca="1">OFFSET(L!$C$1,MATCH("Instructions"&amp;ADDRESS(ROW(),COLUMN(),4),L!$A:$A,0)-1,SL,,)</f>
        <v>5. Source of Smelter Identification Number - This is the source of the Smelter Identification Number entered in Column D.</v>
      </c>
      <c r="B42" s="126"/>
    </row>
    <row r="43" spans="1:2" ht="15">
      <c r="A43" s="129" t="str">
        <f ca="1">OFFSET(L!$C$1,MATCH("Instructions"&amp;ADDRESS(ROW(),COLUMN(),4),L!$A:$A,0)-1,SL,,)</f>
        <v>6. Smelter Street -  Provide the street name on which the smelter is located. This field is optional.</v>
      </c>
      <c r="B43" s="126"/>
    </row>
    <row r="44" spans="1:2" ht="15">
      <c r="A44" s="129" t="str">
        <f ca="1">OFFSET(L!$C$1,MATCH("Instructions"&amp;ADDRESS(ROW(),COLUMN(),4),L!$A:$A,0)-1,SL,,)</f>
        <v>7. Smelter City – Provide the city name of where the smelter is located. This field is optional.</v>
      </c>
      <c r="B44" s="126"/>
    </row>
    <row r="45" spans="1:2" ht="15">
      <c r="A45" s="129" t="str">
        <f ca="1">OFFSET(L!$C$1,MATCH("Instructions"&amp;ADDRESS(ROW(),COLUMN(),4),L!$A:$A,0)-1,SL,,)</f>
        <v>8. Smelter Location: State/Province, if applicable – Provide the state or province where the smelter is located. This field is optional.</v>
      </c>
      <c r="B45" s="126"/>
    </row>
    <row r="46" spans="1:2" ht="90">
      <c r="A46" s="129" t="str">
        <f ca="1">OFFSET(L!$C$1,MATCH("Instructions"&amp;ADDRESS(ROW(),COLUMN(),4),L!$A:$A,0)-1,SL,,)</f>
        <v>9. Smelter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46" s="126"/>
    </row>
    <row r="47" spans="1:2" ht="30">
      <c r="A47" s="129" t="str">
        <f ca="1">OFFSET(L!$C$1,MATCH("Instructions"&amp;ADDRESS(ROW(),COLUMN(),4),L!$A:$A,0)-1,SL,,)</f>
        <v>10. Smelter Contact Email – Fill in the email address of the Smelter Facility contact person who was identified as the Smelter Contact Name.  Example: John.Smith@SmelterXXX.com.  Please review the instructions for Smelter Contact Name before completing this field.</v>
      </c>
      <c r="B47" s="126"/>
    </row>
    <row r="48" spans="1:2" ht="45">
      <c r="A48" s="129" t="str">
        <f ca="1">OFFSET(L!$C$1,MATCH("Instructions"&amp;ADDRESS(ROW(),COLUMN(),4),L!$A:$A,0)-1,SL,,)</f>
        <v>11. Proposed next steps - This is a comments area, which allows the company to specify the next steps to manage smelters. These are the actions you may take with the smelter if the facility is not listed on the Responsible Minerals Initiative (RMI) Conformant Facility List. Example: request smelter facility to undergo an RMI assessment, remove from preferred supplier list, etc.</v>
      </c>
      <c r="B48" s="126"/>
    </row>
    <row r="49" spans="1:2" ht="75">
      <c r="A49" s="129" t="str">
        <f ca="1">OFFSET(L!$C$1,MATCH("Instructions"&amp;ADDRESS(ROW(),COLUMN(),4),L!$A:$A,0)-1,SL,,)</f>
        <v>12.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49" s="126"/>
    </row>
    <row r="50" spans="1:2" ht="90">
      <c r="A50" s="129" t="str">
        <f ca="1">OFFSET(L!$C$1,MATCH("Instructions"&amp;ADDRESS(ROW(),COLUMN(),4),L!$A:$A,0)-1,SL,,)</f>
        <v>13.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50" s="126"/>
    </row>
    <row r="51" spans="1:2" ht="90">
      <c r="A51" s="129" t="str">
        <f ca="1">OFFSET(L!$C$1,MATCH("Instructions"&amp;ADDRESS(ROW(),COLUMN(),4),L!$A:$A,0)-1,SL,,)</f>
        <v>14. Indicates whether the smelter solely obtains inputs for its smelting process(es) from recycled or scrap sources. This question is optional.  Permissible responses to this question are:
- Yes
- No
- Unknown</v>
      </c>
      <c r="B51" s="126"/>
    </row>
    <row r="52" spans="1:2" ht="30">
      <c r="A52" s="129" t="str">
        <f ca="1">OFFSET(L!$C$1,MATCH("Instructions"&amp;ADDRESS(ROW(),COLUMN(),4),L!$A:$A,0)-1,SL,,)</f>
        <v>15. Comments – free form text field to enter any comments concerning the smelter.  Example: smelter is being acquired by Company YYY</v>
      </c>
      <c r="B52" s="126"/>
    </row>
    <row r="53" spans="1:2" ht="15">
      <c r="A53" s="133"/>
      <c r="B53" s="126"/>
    </row>
    <row r="54" spans="1:2" ht="30">
      <c r="A54" s="131" t="str">
        <f ca="1">OFFSET(L!$C$1,MATCH("Instructions"&amp;ADDRESS(ROW(),COLUMN(),4),L!$A:$A,0)-1,SL,,)</f>
        <v>Instructions for completing the Mine List Tab.
Provide answers in ENGLISH only</v>
      </c>
      <c r="B54" s="126"/>
    </row>
    <row r="55" spans="1:2" ht="15">
      <c r="A55" s="129" t="str">
        <f ca="1">OFFSET(L!$C$1,MATCH("Instructions"&amp;ADDRESS(ROW(),COLUMN(),4),L!$A:$A,0)-1,SL,,)</f>
        <v>1. Metal  -   Use the pull down menu to select the metal for which you are entering mine facility information.</v>
      </c>
      <c r="B55" s="126"/>
    </row>
    <row r="56" spans="1:2" ht="30">
      <c r="A56" s="129" t="str">
        <f ca="1">OFFSET(L!$C$1,MATCH("Instructions"&amp;ADDRESS(ROW(),COLUMN(),4),L!$A:$A,0)-1,SL,,)</f>
        <v>2. Name of Smelter(s) sourcing from this Mine Facility - When possible, fill in the name of the smelter(s) that is sourcing from the listed mine facility.</v>
      </c>
      <c r="B56" s="126"/>
    </row>
    <row r="57" spans="1:2" ht="15">
      <c r="A57" s="129" t="str">
        <f ca="1">OFFSET(L!$C$1,MATCH("Instructions"&amp;ADDRESS(ROW(),COLUMN(),4),L!$A:$A,0)-1,SL,,)</f>
        <v>3. Mine Facility (Site) Name - Fill in the mine facility name as you know it.</v>
      </c>
      <c r="B57" s="126"/>
    </row>
    <row r="58" spans="1:2" ht="45">
      <c r="A58" s="129"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58" s="126"/>
    </row>
    <row r="59" spans="1:2" ht="15">
      <c r="A59" s="129" t="str">
        <f ca="1">OFFSET(L!$C$1,MATCH("Instructions"&amp;ADDRESS(ROW(),COLUMN(),4),L!$A:$A,0)-1,SL,,)</f>
        <v>5. Source of Mine Identification Number - This is the source of the Mine Identification Number entered in Column D.</v>
      </c>
      <c r="B59" s="126"/>
    </row>
    <row r="60" spans="1:2" ht="15">
      <c r="A60" s="129" t="str">
        <f ca="1">OFFSET(L!$C$1,MATCH("Instructions"&amp;ADDRESS(ROW(),COLUMN(),4),L!$A:$A,0)-1,SL,,)</f>
        <v>6. Mine Facility (Site) Country - Select from dropdown, the country where the mine facility is located.</v>
      </c>
      <c r="B60" s="134"/>
    </row>
    <row r="61" spans="1:2" ht="15">
      <c r="A61" s="129" t="str">
        <f ca="1">OFFSET(L!$C$1,MATCH("Instructions"&amp;ADDRESS(ROW(),COLUMN(),4),L!$A:$A,0)-1,SL,,)</f>
        <v>7. Mine Facility Street -  Provide the street name on which the mine is located. This field is optional.</v>
      </c>
      <c r="B61" s="134"/>
    </row>
    <row r="62" spans="1:2" ht="15">
      <c r="A62" s="129" t="str">
        <f ca="1">OFFSET(L!$C$1,MATCH("Instructions"&amp;ADDRESS(ROW(),COLUMN(),4),L!$A:$A,0)-1,SL,,)</f>
        <v>8. Mine Facility City – Provide the city name of where the mine facility is located.</v>
      </c>
    </row>
    <row r="63" spans="1:2" ht="15">
      <c r="A63" s="129" t="str">
        <f ca="1">OFFSET(L!$C$1,MATCH("Instructions"&amp;ADDRESS(ROW(),COLUMN(),4),L!$A:$A,0)-1,SL,,)</f>
        <v>9. Mine Facility Location: State/Province, if applicable – Provide the state or province where the mine facility is located.</v>
      </c>
    </row>
    <row r="64" spans="1:2" ht="90">
      <c r="A64" s="129"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row>
    <row r="65" spans="1:1" ht="45">
      <c r="A65" s="129"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row>
    <row r="66" spans="1:1" ht="45">
      <c r="A66" s="129"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row>
    <row r="67" spans="1:1" ht="30">
      <c r="A67" s="129" t="str">
        <f ca="1">OFFSET(L!$C$1,MATCH("Instructions"&amp;ADDRESS(ROW(),COLUMN(),4),L!$A:$A,0)-1,SL,,)</f>
        <v>13. Comments – free form text field to enter any comments concerning the mine facility.  Example: mine is being acquired by Company YYY</v>
      </c>
    </row>
    <row r="68" spans="1:1" ht="15">
      <c r="A68" s="130"/>
    </row>
    <row r="69" spans="1:1" ht="90">
      <c r="A69" s="128"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row>
    <row r="70" spans="1:1" ht="15">
      <c r="A70" s="130"/>
    </row>
    <row r="71" spans="1:1" ht="15">
      <c r="A71" s="128" t="str">
        <f ca="1">OFFSET(L!$C$1,MATCH("Instructions"&amp;ADDRESS(ROW(),COLUMN(),4),L!$A:$A,0)-1,SL,,)</f>
        <v>TERMS AND CONDITIONS</v>
      </c>
    </row>
    <row r="72" spans="1:1" ht="105">
      <c r="A72" s="128" t="str">
        <f ca="1">OFFSET(L!$C$1,MATCH("Instructions"&amp;ADDRESS(ROW(),COLUMN(),4),L!$A:$A,0)-1,SL,,)</f>
        <v>The Responsible Minerals Assurance Process (“Process”) Conformant Smelter List (the "List") and Process templates and tools, including, without limitation, the Additional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row>
    <row r="73" spans="1:1" ht="60">
      <c r="A73" s="12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row>
    <row r="74" spans="1:1" ht="60">
      <c r="A74" s="12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row>
    <row r="75" spans="1:1" ht="120">
      <c r="A75" s="128"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row>
    <row r="76" spans="1:1" ht="45">
      <c r="A76" s="128"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row>
    <row r="77" spans="1:1" ht="15">
      <c r="A77" s="129" t="str">
        <f ca="1">OFFSET(L!$C$1,MATCH("General"&amp;"Cpy",L!$A:$A,0)-1,SL,,)</f>
        <v>© 2025 Responsible Minerals Initiative. All rights reserved.</v>
      </c>
    </row>
    <row r="78" spans="1:1" ht="15">
      <c r="A78" s="135" t="s">
        <v>698</v>
      </c>
    </row>
    <row r="79" spans="1:1" ht="15">
      <c r="A79" s="136" t="s">
        <v>12928</v>
      </c>
    </row>
  </sheetData>
  <sheetProtection algorithmName="SHA-512" hashValue="xqPbGi/jliawa9RN4Kz0YXllhkmCXSnApqBfpYyLKp7S7fw2YAEeSmUhJdR3Wiepf1i9tpTT/JGtAuQV77gltg==" saltValue="Dvo42Jg3D9N4nd8yjYYhOA==" spinCount="100000" sheet="1" formatRows="0"/>
  <phoneticPr fontId="50"/>
  <hyperlinks>
    <hyperlink ref="A78" location="Declaration!A1" display="Return to declaration tab"/>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I944"/>
  <sheetViews>
    <sheetView topLeftCell="D1" zoomScaleNormal="100" zoomScalePageLayoutView="90" workbookViewId="0">
      <selection activeCell="D2" sqref="D2"/>
    </sheetView>
  </sheetViews>
  <sheetFormatPr baseColWidth="10" defaultColWidth="10.85546875" defaultRowHeight="14.25"/>
  <cols>
    <col min="1" max="1" width="17.85546875" style="58" customWidth="1"/>
    <col min="2" max="2" width="17.140625" style="58" customWidth="1"/>
    <col min="3" max="3" width="7.5703125" style="58" customWidth="1"/>
    <col min="4" max="4" width="68.85546875" style="58" customWidth="1"/>
    <col min="5" max="5" width="65.5703125" style="65" customWidth="1"/>
    <col min="6" max="6" width="66.140625" style="58" customWidth="1"/>
    <col min="7" max="7" width="83.42578125" style="58" customWidth="1"/>
    <col min="8" max="8" width="60.140625" style="58" customWidth="1"/>
    <col min="9" max="9" width="56.5703125" style="19" customWidth="1"/>
    <col min="10" max="16384" width="10.85546875" style="19"/>
  </cols>
  <sheetData>
    <row r="1" spans="1:9">
      <c r="B1" s="58" t="s">
        <v>14</v>
      </c>
      <c r="C1" s="58" t="s">
        <v>15</v>
      </c>
      <c r="D1" s="58" t="s">
        <v>0</v>
      </c>
      <c r="E1" s="59" t="s">
        <v>16</v>
      </c>
      <c r="F1" s="58" t="s">
        <v>17</v>
      </c>
      <c r="G1" s="58" t="s">
        <v>18</v>
      </c>
      <c r="H1" s="58" t="s">
        <v>19</v>
      </c>
      <c r="I1" s="19" t="s">
        <v>12564</v>
      </c>
    </row>
    <row r="2" spans="1:9" ht="71.25">
      <c r="A2" s="58" t="str">
        <f>B2&amp;C2</f>
        <v>InstructionsA1</v>
      </c>
      <c r="B2" s="58" t="s">
        <v>20</v>
      </c>
      <c r="C2" s="58" t="s">
        <v>21</v>
      </c>
      <c r="D2" s="58" t="s">
        <v>718</v>
      </c>
      <c r="E2" s="58" t="s">
        <v>22</v>
      </c>
      <c r="F2" s="58" t="s">
        <v>23</v>
      </c>
      <c r="G2" s="58" t="s">
        <v>24</v>
      </c>
      <c r="H2" s="58" t="s">
        <v>25</v>
      </c>
      <c r="I2" s="58" t="s">
        <v>12570</v>
      </c>
    </row>
    <row r="3" spans="1:9">
      <c r="A3" s="58" t="str">
        <f t="shared" ref="A3:A35" si="0">B3&amp;C3</f>
        <v>InstructionsA2</v>
      </c>
      <c r="B3" s="58" t="s">
        <v>20</v>
      </c>
      <c r="C3" s="58" t="s">
        <v>26</v>
      </c>
      <c r="D3" s="58" t="s">
        <v>27</v>
      </c>
      <c r="E3" s="59" t="s">
        <v>28</v>
      </c>
      <c r="F3" s="58" t="s">
        <v>29</v>
      </c>
      <c r="G3" s="58" t="s">
        <v>30</v>
      </c>
      <c r="H3" s="58" t="s">
        <v>27</v>
      </c>
      <c r="I3" s="58" t="s">
        <v>12571</v>
      </c>
    </row>
    <row r="4" spans="1:9" ht="370.5">
      <c r="A4" s="58" t="str">
        <f t="shared" si="0"/>
        <v>InstructionsA3</v>
      </c>
      <c r="B4" s="58" t="s">
        <v>20</v>
      </c>
      <c r="C4" s="58" t="s">
        <v>31</v>
      </c>
      <c r="D4" s="58" t="s">
        <v>12532</v>
      </c>
      <c r="E4" s="60" t="s">
        <v>12566</v>
      </c>
      <c r="F4" s="58" t="s">
        <v>12567</v>
      </c>
      <c r="G4" s="58" t="s">
        <v>12568</v>
      </c>
      <c r="H4" s="58" t="s">
        <v>12569</v>
      </c>
      <c r="I4" s="58" t="s">
        <v>12572</v>
      </c>
    </row>
    <row r="5" spans="1:9" ht="365.25" customHeight="1">
      <c r="A5" s="58" t="str">
        <f t="shared" si="0"/>
        <v>InstructionsA4</v>
      </c>
      <c r="B5" s="58" t="s">
        <v>20</v>
      </c>
      <c r="C5" s="58" t="s">
        <v>32</v>
      </c>
      <c r="D5" s="58" t="s">
        <v>33</v>
      </c>
      <c r="E5" s="58" t="s">
        <v>34</v>
      </c>
      <c r="F5" s="58" t="s">
        <v>35</v>
      </c>
      <c r="G5" s="58" t="s">
        <v>36</v>
      </c>
      <c r="H5" s="58" t="s">
        <v>37</v>
      </c>
      <c r="I5" s="58" t="s">
        <v>33</v>
      </c>
    </row>
    <row r="6" spans="1:9" ht="42.75">
      <c r="A6" s="58" t="str">
        <f t="shared" si="0"/>
        <v>InstructionsA5</v>
      </c>
      <c r="B6" s="58" t="s">
        <v>20</v>
      </c>
      <c r="C6" s="58" t="s">
        <v>719</v>
      </c>
      <c r="D6" s="58" t="s">
        <v>12592</v>
      </c>
      <c r="E6" s="59" t="s">
        <v>11808</v>
      </c>
      <c r="F6" s="58" t="s">
        <v>11809</v>
      </c>
      <c r="G6" s="58" t="s">
        <v>11810</v>
      </c>
      <c r="H6" s="58" t="s">
        <v>11811</v>
      </c>
      <c r="I6" s="58" t="s">
        <v>12573</v>
      </c>
    </row>
    <row r="7" spans="1:9" ht="28.5">
      <c r="A7" s="58" t="str">
        <f t="shared" si="0"/>
        <v>InstructionsA6</v>
      </c>
      <c r="B7" s="58" t="s">
        <v>20</v>
      </c>
      <c r="C7" s="58" t="s">
        <v>38</v>
      </c>
      <c r="D7" s="58" t="s">
        <v>40</v>
      </c>
      <c r="E7" s="59" t="s">
        <v>41</v>
      </c>
      <c r="F7" s="58" t="s">
        <v>42</v>
      </c>
      <c r="G7" s="58" t="s">
        <v>43</v>
      </c>
      <c r="H7" s="58" t="s">
        <v>44</v>
      </c>
      <c r="I7" s="58" t="s">
        <v>12574</v>
      </c>
    </row>
    <row r="8" spans="1:9" ht="86.25" customHeight="1">
      <c r="A8" s="58" t="str">
        <f t="shared" si="0"/>
        <v>InstructionsA7</v>
      </c>
      <c r="B8" s="58" t="s">
        <v>20</v>
      </c>
      <c r="C8" s="58" t="s">
        <v>39</v>
      </c>
      <c r="D8" s="58" t="s">
        <v>46</v>
      </c>
      <c r="E8" s="60" t="s">
        <v>47</v>
      </c>
      <c r="F8" s="58" t="s">
        <v>48</v>
      </c>
      <c r="G8" s="58" t="s">
        <v>49</v>
      </c>
      <c r="H8" s="58" t="s">
        <v>50</v>
      </c>
      <c r="I8" s="58" t="s">
        <v>12575</v>
      </c>
    </row>
    <row r="9" spans="1:9" ht="409.5">
      <c r="A9" s="58" t="str">
        <f t="shared" si="0"/>
        <v>InstructionsA8</v>
      </c>
      <c r="B9" s="58" t="s">
        <v>20</v>
      </c>
      <c r="C9" s="58" t="s">
        <v>45</v>
      </c>
      <c r="D9" s="58" t="s">
        <v>11812</v>
      </c>
      <c r="E9" s="60" t="s">
        <v>11813</v>
      </c>
      <c r="F9" s="58" t="s">
        <v>12031</v>
      </c>
      <c r="G9" s="58" t="s">
        <v>11814</v>
      </c>
      <c r="H9" s="58" t="s">
        <v>11815</v>
      </c>
      <c r="I9" s="58" t="s">
        <v>12576</v>
      </c>
    </row>
    <row r="10" spans="1:9" ht="185.25">
      <c r="A10" s="58" t="str">
        <f t="shared" ref="A10" si="1">B10&amp;C10</f>
        <v>InstructionsA9</v>
      </c>
      <c r="B10" s="58" t="s">
        <v>20</v>
      </c>
      <c r="C10" s="58" t="s">
        <v>51</v>
      </c>
      <c r="D10" s="58" t="s">
        <v>12165</v>
      </c>
      <c r="E10" s="182" t="s">
        <v>12486</v>
      </c>
      <c r="F10" s="58" t="s">
        <v>12207</v>
      </c>
      <c r="G10" s="58" t="s">
        <v>12206</v>
      </c>
      <c r="H10" s="58" t="s">
        <v>12208</v>
      </c>
      <c r="I10" s="58" t="s">
        <v>12577</v>
      </c>
    </row>
    <row r="11" spans="1:9" ht="48.6" customHeight="1">
      <c r="A11" s="58" t="str">
        <f t="shared" si="0"/>
        <v>InstructionsA10</v>
      </c>
      <c r="B11" s="58" t="s">
        <v>20</v>
      </c>
      <c r="C11" s="58" t="s">
        <v>52</v>
      </c>
      <c r="D11" s="58" t="s">
        <v>12580</v>
      </c>
      <c r="E11" s="59" t="s">
        <v>12604</v>
      </c>
      <c r="F11" s="58" t="s">
        <v>12605</v>
      </c>
      <c r="G11" s="58" t="s">
        <v>12628</v>
      </c>
      <c r="H11" s="58" t="s">
        <v>12650</v>
      </c>
      <c r="I11" s="58" t="s">
        <v>12629</v>
      </c>
    </row>
    <row r="12" spans="1:9" ht="42.75">
      <c r="A12" s="58" t="str">
        <f t="shared" ref="A12" si="2">B12&amp;C12</f>
        <v>InstructionsA11</v>
      </c>
      <c r="B12" s="58" t="s">
        <v>20</v>
      </c>
      <c r="C12" s="58" t="s">
        <v>53</v>
      </c>
      <c r="D12" s="58" t="s">
        <v>12581</v>
      </c>
      <c r="E12" s="59" t="s">
        <v>12603</v>
      </c>
      <c r="F12" s="58" t="s">
        <v>12606</v>
      </c>
      <c r="G12" s="58" t="s">
        <v>12627</v>
      </c>
      <c r="H12" s="58" t="s">
        <v>12649</v>
      </c>
      <c r="I12" s="58" t="s">
        <v>12578</v>
      </c>
    </row>
    <row r="13" spans="1:9" ht="42.75">
      <c r="A13" s="58" t="str">
        <f t="shared" si="0"/>
        <v>InstructionsA12</v>
      </c>
      <c r="B13" s="58" t="s">
        <v>20</v>
      </c>
      <c r="C13" s="58" t="s">
        <v>54</v>
      </c>
      <c r="D13" s="58" t="s">
        <v>12582</v>
      </c>
      <c r="E13" s="59" t="s">
        <v>12602</v>
      </c>
      <c r="F13" s="58" t="s">
        <v>12607</v>
      </c>
      <c r="G13" s="58" t="s">
        <v>12626</v>
      </c>
      <c r="H13" s="58" t="s">
        <v>12648</v>
      </c>
      <c r="I13" s="58" t="s">
        <v>12579</v>
      </c>
    </row>
    <row r="14" spans="1:9" ht="42.75">
      <c r="A14" s="58" t="str">
        <f t="shared" si="0"/>
        <v>InstructionsA13</v>
      </c>
      <c r="B14" s="58" t="s">
        <v>20</v>
      </c>
      <c r="C14" s="58" t="s">
        <v>55</v>
      </c>
      <c r="D14" s="58" t="s">
        <v>12583</v>
      </c>
      <c r="E14" s="59" t="s">
        <v>12601</v>
      </c>
      <c r="F14" s="58" t="s">
        <v>12608</v>
      </c>
      <c r="G14" s="58" t="s">
        <v>12625</v>
      </c>
      <c r="H14" s="58" t="s">
        <v>12647</v>
      </c>
      <c r="I14" s="58" t="s">
        <v>12630</v>
      </c>
    </row>
    <row r="15" spans="1:9" ht="85.5">
      <c r="A15" s="58" t="str">
        <f t="shared" si="0"/>
        <v>InstructionsA14</v>
      </c>
      <c r="B15" s="58" t="s">
        <v>20</v>
      </c>
      <c r="C15" s="58" t="s">
        <v>56</v>
      </c>
      <c r="D15" s="58" t="s">
        <v>12584</v>
      </c>
      <c r="E15" s="59" t="s">
        <v>12600</v>
      </c>
      <c r="F15" s="58" t="s">
        <v>12609</v>
      </c>
      <c r="G15" s="58" t="s">
        <v>12624</v>
      </c>
      <c r="H15" s="58" t="s">
        <v>12646</v>
      </c>
      <c r="I15" s="58" t="s">
        <v>12631</v>
      </c>
    </row>
    <row r="16" spans="1:9" ht="28.5">
      <c r="A16" s="58" t="str">
        <f t="shared" si="0"/>
        <v>InstructionsA15</v>
      </c>
      <c r="B16" s="58" t="s">
        <v>20</v>
      </c>
      <c r="C16" s="58" t="s">
        <v>57</v>
      </c>
      <c r="D16" s="58" t="s">
        <v>12585</v>
      </c>
      <c r="E16" s="59" t="s">
        <v>12599</v>
      </c>
      <c r="F16" s="58" t="s">
        <v>12610</v>
      </c>
      <c r="G16" s="58" t="s">
        <v>12623</v>
      </c>
      <c r="H16" s="58" t="s">
        <v>12645</v>
      </c>
      <c r="I16" s="58" t="s">
        <v>12632</v>
      </c>
    </row>
    <row r="17" spans="1:9" ht="99.75">
      <c r="A17" s="58" t="str">
        <f t="shared" si="0"/>
        <v>InstructionsA16</v>
      </c>
      <c r="B17" s="58" t="s">
        <v>20</v>
      </c>
      <c r="C17" s="58" t="s">
        <v>58</v>
      </c>
      <c r="D17" s="58" t="s">
        <v>12586</v>
      </c>
      <c r="E17" s="59" t="s">
        <v>12598</v>
      </c>
      <c r="F17" s="58" t="s">
        <v>12611</v>
      </c>
      <c r="G17" s="58" t="s">
        <v>12622</v>
      </c>
      <c r="H17" s="58" t="s">
        <v>12644</v>
      </c>
      <c r="I17" s="58" t="s">
        <v>12633</v>
      </c>
    </row>
    <row r="18" spans="1:9" ht="28.5">
      <c r="A18" s="58" t="str">
        <f t="shared" si="0"/>
        <v>InstructionsA17</v>
      </c>
      <c r="B18" s="58" t="s">
        <v>20</v>
      </c>
      <c r="C18" s="58" t="s">
        <v>59</v>
      </c>
      <c r="D18" s="58" t="s">
        <v>12587</v>
      </c>
      <c r="E18" s="59" t="s">
        <v>12597</v>
      </c>
      <c r="F18" s="58" t="s">
        <v>12612</v>
      </c>
      <c r="G18" s="58" t="s">
        <v>12621</v>
      </c>
      <c r="H18" s="58" t="s">
        <v>12643</v>
      </c>
      <c r="I18" s="58" t="s">
        <v>12634</v>
      </c>
    </row>
    <row r="19" spans="1:9" ht="85.5">
      <c r="A19" s="58" t="str">
        <f t="shared" si="0"/>
        <v>InstructionsA18</v>
      </c>
      <c r="B19" s="58" t="s">
        <v>20</v>
      </c>
      <c r="C19" s="58" t="s">
        <v>60</v>
      </c>
      <c r="D19" s="58" t="s">
        <v>12588</v>
      </c>
      <c r="E19" s="59" t="s">
        <v>12596</v>
      </c>
      <c r="F19" s="58" t="s">
        <v>12613</v>
      </c>
      <c r="G19" s="58" t="s">
        <v>12620</v>
      </c>
      <c r="H19" s="58" t="s">
        <v>12642</v>
      </c>
      <c r="I19" s="58" t="s">
        <v>12635</v>
      </c>
    </row>
    <row r="20" spans="1:9" ht="75.75" customHeight="1">
      <c r="A20" s="58" t="str">
        <f t="shared" si="0"/>
        <v>InstructionsA19</v>
      </c>
      <c r="B20" s="58" t="s">
        <v>20</v>
      </c>
      <c r="C20" s="58" t="s">
        <v>61</v>
      </c>
      <c r="D20" s="58" t="s">
        <v>12589</v>
      </c>
      <c r="E20" s="58" t="s">
        <v>12595</v>
      </c>
      <c r="F20" s="58" t="s">
        <v>12614</v>
      </c>
      <c r="G20" s="58" t="s">
        <v>12619</v>
      </c>
      <c r="H20" s="58" t="s">
        <v>12641</v>
      </c>
      <c r="I20" s="58" t="s">
        <v>12636</v>
      </c>
    </row>
    <row r="21" spans="1:9" ht="42.75">
      <c r="A21" s="58" t="str">
        <f t="shared" si="0"/>
        <v>InstructionsA20</v>
      </c>
      <c r="B21" s="58" t="s">
        <v>20</v>
      </c>
      <c r="C21" s="58" t="s">
        <v>62</v>
      </c>
      <c r="D21" s="58" t="s">
        <v>12590</v>
      </c>
      <c r="E21" s="59" t="s">
        <v>12594</v>
      </c>
      <c r="F21" s="58" t="s">
        <v>12615</v>
      </c>
      <c r="G21" s="58" t="s">
        <v>12618</v>
      </c>
      <c r="H21" s="58" t="s">
        <v>12640</v>
      </c>
      <c r="I21" s="58" t="s">
        <v>12637</v>
      </c>
    </row>
    <row r="22" spans="1:9" ht="42.75">
      <c r="A22" s="58" t="str">
        <f t="shared" si="0"/>
        <v>InstructionsA21</v>
      </c>
      <c r="B22" s="58" t="s">
        <v>20</v>
      </c>
      <c r="C22" s="58" t="s">
        <v>11777</v>
      </c>
      <c r="D22" s="58" t="s">
        <v>12591</v>
      </c>
      <c r="E22" s="59" t="s">
        <v>12593</v>
      </c>
      <c r="F22" s="58" t="s">
        <v>12616</v>
      </c>
      <c r="G22" s="58" t="s">
        <v>12617</v>
      </c>
      <c r="H22" s="58" t="s">
        <v>12639</v>
      </c>
      <c r="I22" s="58" t="s">
        <v>12638</v>
      </c>
    </row>
    <row r="23" spans="1:9" ht="54.75" customHeight="1">
      <c r="A23" s="58" t="str">
        <f t="shared" si="0"/>
        <v>InstructionsA23</v>
      </c>
      <c r="B23" s="58" t="s">
        <v>20</v>
      </c>
      <c r="C23" s="58" t="s">
        <v>12252</v>
      </c>
      <c r="D23" s="58" t="s">
        <v>12651</v>
      </c>
      <c r="E23" s="58" t="s">
        <v>12652</v>
      </c>
      <c r="F23" s="58" t="s">
        <v>12653</v>
      </c>
      <c r="G23" s="58" t="s">
        <v>12654</v>
      </c>
      <c r="H23" s="58" t="s">
        <v>12655</v>
      </c>
      <c r="I23" s="58" t="s">
        <v>12656</v>
      </c>
    </row>
    <row r="24" spans="1:9" ht="171">
      <c r="A24" s="58" t="str">
        <f t="shared" si="0"/>
        <v>InstructionsA24</v>
      </c>
      <c r="B24" s="58" t="s">
        <v>20</v>
      </c>
      <c r="C24" s="58" t="s">
        <v>63</v>
      </c>
      <c r="D24" s="58" t="s">
        <v>735</v>
      </c>
      <c r="E24" s="58" t="s">
        <v>12487</v>
      </c>
      <c r="F24" s="58" t="s">
        <v>12037</v>
      </c>
      <c r="G24" s="58" t="s">
        <v>12032</v>
      </c>
      <c r="H24" s="58" t="s">
        <v>12033</v>
      </c>
      <c r="I24" s="58" t="s">
        <v>12657</v>
      </c>
    </row>
    <row r="25" spans="1:9" ht="85.5">
      <c r="A25" s="58" t="str">
        <f t="shared" si="0"/>
        <v>InstructionsA25</v>
      </c>
      <c r="B25" s="58" t="s">
        <v>20</v>
      </c>
      <c r="C25" s="58" t="s">
        <v>64</v>
      </c>
      <c r="D25" s="58" t="s">
        <v>12457</v>
      </c>
      <c r="E25" s="58" t="s">
        <v>12488</v>
      </c>
      <c r="F25" s="58" t="s">
        <v>12458</v>
      </c>
      <c r="G25" s="58" t="s">
        <v>12459</v>
      </c>
      <c r="H25" s="58" t="s">
        <v>12460</v>
      </c>
      <c r="I25" s="58" t="s">
        <v>12658</v>
      </c>
    </row>
    <row r="26" spans="1:9" ht="223.35" customHeight="1">
      <c r="A26" s="58" t="str">
        <f t="shared" si="0"/>
        <v>InstructionsA26</v>
      </c>
      <c r="B26" s="58" t="s">
        <v>20</v>
      </c>
      <c r="C26" s="58" t="s">
        <v>65</v>
      </c>
      <c r="D26" s="58" t="s">
        <v>736</v>
      </c>
      <c r="E26" s="61" t="s">
        <v>11816</v>
      </c>
      <c r="F26" s="58" t="s">
        <v>11871</v>
      </c>
      <c r="G26" s="62" t="s">
        <v>11817</v>
      </c>
      <c r="H26" s="62" t="s">
        <v>11818</v>
      </c>
      <c r="I26" s="58" t="s">
        <v>12660</v>
      </c>
    </row>
    <row r="27" spans="1:9" ht="142.5">
      <c r="A27" s="58" t="str">
        <f t="shared" si="0"/>
        <v>InstructionsA27</v>
      </c>
      <c r="B27" s="58" t="s">
        <v>20</v>
      </c>
      <c r="C27" s="58" t="s">
        <v>66</v>
      </c>
      <c r="D27" s="58" t="s">
        <v>737</v>
      </c>
      <c r="E27" s="60" t="s">
        <v>11822</v>
      </c>
      <c r="F27" s="58" t="s">
        <v>11819</v>
      </c>
      <c r="G27" s="58" t="s">
        <v>11820</v>
      </c>
      <c r="H27" s="58" t="s">
        <v>11821</v>
      </c>
      <c r="I27" s="58" t="s">
        <v>12659</v>
      </c>
    </row>
    <row r="28" spans="1:9" ht="323.45" customHeight="1">
      <c r="A28" s="58" t="str">
        <f t="shared" si="0"/>
        <v>InstructionsA28</v>
      </c>
      <c r="B28" s="58" t="s">
        <v>20</v>
      </c>
      <c r="C28" s="58" t="s">
        <v>67</v>
      </c>
      <c r="D28" s="58" t="s">
        <v>12019</v>
      </c>
      <c r="E28" s="61" t="s">
        <v>12020</v>
      </c>
      <c r="F28" s="62" t="s">
        <v>12021</v>
      </c>
      <c r="G28" s="62" t="s">
        <v>12022</v>
      </c>
      <c r="H28" s="62" t="s">
        <v>12023</v>
      </c>
      <c r="I28" s="58" t="s">
        <v>12661</v>
      </c>
    </row>
    <row r="29" spans="1:9" ht="348" customHeight="1">
      <c r="A29" s="58" t="str">
        <f t="shared" si="0"/>
        <v>InstructionsA29</v>
      </c>
      <c r="B29" s="58" t="s">
        <v>20</v>
      </c>
      <c r="C29" s="58" t="s">
        <v>68</v>
      </c>
      <c r="D29" s="58" t="s">
        <v>12533</v>
      </c>
      <c r="E29" s="58" t="s">
        <v>11895</v>
      </c>
      <c r="F29" s="198" t="s">
        <v>12534</v>
      </c>
      <c r="G29" s="58" t="s">
        <v>12535</v>
      </c>
      <c r="H29" s="58" t="s">
        <v>12536</v>
      </c>
      <c r="I29" s="58" t="s">
        <v>12924</v>
      </c>
    </row>
    <row r="30" spans="1:9" ht="42.75">
      <c r="A30" s="58" t="str">
        <f t="shared" ref="A30:A33" si="3">B30&amp;C30</f>
        <v>InstructionsA31</v>
      </c>
      <c r="B30" s="58" t="s">
        <v>20</v>
      </c>
      <c r="C30" s="58" t="s">
        <v>12253</v>
      </c>
      <c r="D30" s="58" t="s">
        <v>12152</v>
      </c>
      <c r="E30" s="59" t="s">
        <v>12209</v>
      </c>
      <c r="F30" s="58" t="s">
        <v>12210</v>
      </c>
      <c r="G30" s="58" t="s">
        <v>12211</v>
      </c>
      <c r="H30" s="58" t="s">
        <v>12212</v>
      </c>
      <c r="I30" s="58" t="s">
        <v>12662</v>
      </c>
    </row>
    <row r="31" spans="1:9" ht="57">
      <c r="A31" s="58" t="str">
        <f t="shared" ref="A31" si="4">B31&amp;C31</f>
        <v>InstructionsA32</v>
      </c>
      <c r="B31" s="58" t="s">
        <v>20</v>
      </c>
      <c r="C31" s="58" t="s">
        <v>69</v>
      </c>
      <c r="D31" s="58" t="s">
        <v>12537</v>
      </c>
      <c r="E31" s="227" t="s">
        <v>12538</v>
      </c>
      <c r="F31" s="58" t="s">
        <v>12539</v>
      </c>
      <c r="G31" s="58" t="s">
        <v>12540</v>
      </c>
      <c r="H31" s="58" t="s">
        <v>12541</v>
      </c>
      <c r="I31" s="58" t="s">
        <v>12663</v>
      </c>
    </row>
    <row r="32" spans="1:9" ht="99.75">
      <c r="A32" s="58" t="str">
        <f t="shared" si="3"/>
        <v>InstructionsA33</v>
      </c>
      <c r="B32" s="58" t="s">
        <v>20</v>
      </c>
      <c r="C32" s="58" t="s">
        <v>70</v>
      </c>
      <c r="D32" s="58" t="s">
        <v>12542</v>
      </c>
      <c r="E32" s="60" t="s">
        <v>12543</v>
      </c>
      <c r="F32" s="58" t="s">
        <v>12544</v>
      </c>
      <c r="G32" s="58" t="s">
        <v>12545</v>
      </c>
      <c r="H32" s="58" t="s">
        <v>12546</v>
      </c>
      <c r="I32" s="58" t="s">
        <v>12925</v>
      </c>
    </row>
    <row r="33" spans="1:9" ht="99.75">
      <c r="A33" s="58" t="str">
        <f t="shared" si="3"/>
        <v>InstructionsA34</v>
      </c>
      <c r="B33" s="58" t="s">
        <v>20</v>
      </c>
      <c r="C33" s="58" t="s">
        <v>71</v>
      </c>
      <c r="D33" s="58" t="s">
        <v>12547</v>
      </c>
      <c r="E33" s="198" t="s">
        <v>12548</v>
      </c>
      <c r="F33" s="198" t="s">
        <v>12549</v>
      </c>
      <c r="G33" s="198" t="s">
        <v>12550</v>
      </c>
      <c r="H33" s="198" t="s">
        <v>12551</v>
      </c>
      <c r="I33" s="58" t="s">
        <v>12664</v>
      </c>
    </row>
    <row r="34" spans="1:9" ht="42.75">
      <c r="A34" s="58" t="str">
        <f t="shared" si="0"/>
        <v>InstructionsA36</v>
      </c>
      <c r="B34" s="58" t="s">
        <v>20</v>
      </c>
      <c r="C34" s="58" t="s">
        <v>11778</v>
      </c>
      <c r="D34" s="58" t="s">
        <v>82</v>
      </c>
      <c r="E34" s="59" t="s">
        <v>83</v>
      </c>
      <c r="F34" s="58" t="s">
        <v>84</v>
      </c>
      <c r="G34" s="58" t="s">
        <v>85</v>
      </c>
      <c r="H34" s="58" t="s">
        <v>86</v>
      </c>
      <c r="I34" s="58" t="s">
        <v>12766</v>
      </c>
    </row>
    <row r="35" spans="1:9" ht="28.5">
      <c r="A35" s="58" t="str">
        <f t="shared" si="0"/>
        <v>InstructionsA37</v>
      </c>
      <c r="B35" s="58" t="s">
        <v>20</v>
      </c>
      <c r="C35" s="58" t="s">
        <v>72</v>
      </c>
      <c r="D35" s="58" t="s">
        <v>87</v>
      </c>
      <c r="E35" s="59" t="s">
        <v>88</v>
      </c>
      <c r="F35" s="58" t="s">
        <v>89</v>
      </c>
      <c r="G35" s="58" t="s">
        <v>90</v>
      </c>
      <c r="H35" s="58" t="s">
        <v>91</v>
      </c>
      <c r="I35" s="58" t="s">
        <v>12665</v>
      </c>
    </row>
    <row r="36" spans="1:9" ht="57">
      <c r="A36" s="58" t="str">
        <f t="shared" ref="A36:A75" si="5">B36&amp;C36</f>
        <v>InstructionsA38</v>
      </c>
      <c r="B36" s="58" t="s">
        <v>20</v>
      </c>
      <c r="C36" s="58" t="s">
        <v>73</v>
      </c>
      <c r="D36" s="58" t="s">
        <v>11906</v>
      </c>
      <c r="E36" s="60" t="s">
        <v>11780</v>
      </c>
      <c r="F36" s="58" t="s">
        <v>11781</v>
      </c>
      <c r="G36" s="58" t="s">
        <v>11782</v>
      </c>
      <c r="H36" s="58" t="s">
        <v>11783</v>
      </c>
      <c r="I36" s="58" t="s">
        <v>12679</v>
      </c>
    </row>
    <row r="37" spans="1:9" ht="28.5">
      <c r="A37" s="58" t="str">
        <f t="shared" si="5"/>
        <v>InstructionsA39</v>
      </c>
      <c r="B37" s="58" t="s">
        <v>20</v>
      </c>
      <c r="C37" s="58" t="s">
        <v>74</v>
      </c>
      <c r="D37" s="58" t="s">
        <v>11896</v>
      </c>
      <c r="E37" s="60" t="s">
        <v>11897</v>
      </c>
      <c r="F37" s="58" t="s">
        <v>11898</v>
      </c>
      <c r="G37" s="58" t="s">
        <v>11899</v>
      </c>
      <c r="H37" s="58" t="s">
        <v>11900</v>
      </c>
      <c r="I37" s="58" t="s">
        <v>12666</v>
      </c>
    </row>
    <row r="38" spans="1:9" ht="57">
      <c r="A38" s="58" t="str">
        <f t="shared" si="5"/>
        <v>InstructionsA40</v>
      </c>
      <c r="B38" s="58" t="s">
        <v>20</v>
      </c>
      <c r="C38" s="58" t="s">
        <v>75</v>
      </c>
      <c r="D38" s="58" t="s">
        <v>11905</v>
      </c>
      <c r="E38" s="58" t="s">
        <v>11901</v>
      </c>
      <c r="F38" s="58" t="s">
        <v>11902</v>
      </c>
      <c r="G38" s="58" t="s">
        <v>11903</v>
      </c>
      <c r="H38" s="58" t="s">
        <v>11904</v>
      </c>
      <c r="I38" s="58" t="s">
        <v>12681</v>
      </c>
    </row>
    <row r="39" spans="1:9" ht="142.5">
      <c r="A39" s="58" t="str">
        <f t="shared" si="5"/>
        <v>InstructionsA41</v>
      </c>
      <c r="B39" s="58" t="s">
        <v>20</v>
      </c>
      <c r="C39" s="58" t="s">
        <v>76</v>
      </c>
      <c r="D39" s="58" t="s">
        <v>1238</v>
      </c>
      <c r="E39" s="58" t="s">
        <v>11784</v>
      </c>
      <c r="F39" s="58" t="s">
        <v>11789</v>
      </c>
      <c r="G39" s="58" t="s">
        <v>11794</v>
      </c>
      <c r="H39" s="58" t="s">
        <v>12511</v>
      </c>
      <c r="I39" s="58" t="s">
        <v>12671</v>
      </c>
    </row>
    <row r="40" spans="1:9" ht="57">
      <c r="A40" s="58" t="str">
        <f t="shared" si="5"/>
        <v>InstructionsA42</v>
      </c>
      <c r="B40" s="58" t="s">
        <v>20</v>
      </c>
      <c r="C40" s="58" t="s">
        <v>77</v>
      </c>
      <c r="D40" s="58" t="s">
        <v>12145</v>
      </c>
      <c r="E40" s="58" t="s">
        <v>12500</v>
      </c>
      <c r="F40" s="58" t="s">
        <v>12146</v>
      </c>
      <c r="G40" s="58" t="s">
        <v>12147</v>
      </c>
      <c r="H40" s="58" t="s">
        <v>12148</v>
      </c>
      <c r="I40" s="58" t="s">
        <v>12667</v>
      </c>
    </row>
    <row r="41" spans="1:9" ht="42.75">
      <c r="A41" s="58" t="str">
        <f t="shared" si="5"/>
        <v>InstructionsA43</v>
      </c>
      <c r="B41" s="58" t="s">
        <v>20</v>
      </c>
      <c r="C41" s="58" t="s">
        <v>78</v>
      </c>
      <c r="D41" s="58" t="s">
        <v>1239</v>
      </c>
      <c r="E41" s="58" t="s">
        <v>11785</v>
      </c>
      <c r="F41" s="58" t="s">
        <v>11790</v>
      </c>
      <c r="G41" s="58" t="s">
        <v>11795</v>
      </c>
      <c r="H41" s="58" t="s">
        <v>11799</v>
      </c>
      <c r="I41" s="58" t="s">
        <v>12668</v>
      </c>
    </row>
    <row r="42" spans="1:9" ht="42.75">
      <c r="A42" s="58" t="str">
        <f t="shared" si="5"/>
        <v>InstructionsA44</v>
      </c>
      <c r="B42" s="58" t="s">
        <v>20</v>
      </c>
      <c r="C42" s="58" t="s">
        <v>79</v>
      </c>
      <c r="D42" s="58" t="s">
        <v>1240</v>
      </c>
      <c r="E42" s="58" t="s">
        <v>11786</v>
      </c>
      <c r="F42" s="58" t="s">
        <v>11791</v>
      </c>
      <c r="G42" s="58" t="s">
        <v>11796</v>
      </c>
      <c r="H42" s="58" t="s">
        <v>11800</v>
      </c>
      <c r="I42" s="58" t="s">
        <v>12669</v>
      </c>
    </row>
    <row r="43" spans="1:9" ht="71.25">
      <c r="A43" s="58" t="str">
        <f t="shared" si="5"/>
        <v>InstructionsA45</v>
      </c>
      <c r="B43" s="58" t="s">
        <v>20</v>
      </c>
      <c r="C43" s="58" t="s">
        <v>80</v>
      </c>
      <c r="D43" s="58" t="s">
        <v>1241</v>
      </c>
      <c r="E43" s="58" t="s">
        <v>11787</v>
      </c>
      <c r="F43" s="58" t="s">
        <v>11792</v>
      </c>
      <c r="G43" s="58" t="s">
        <v>11797</v>
      </c>
      <c r="H43" s="58" t="s">
        <v>11801</v>
      </c>
      <c r="I43" s="58" t="s">
        <v>12670</v>
      </c>
    </row>
    <row r="44" spans="1:9" ht="256.5">
      <c r="A44" s="58" t="str">
        <f t="shared" si="5"/>
        <v>InstructionsA46</v>
      </c>
      <c r="B44" s="58" t="s">
        <v>20</v>
      </c>
      <c r="C44" s="58" t="s">
        <v>81</v>
      </c>
      <c r="D44" s="58" t="s">
        <v>12552</v>
      </c>
      <c r="E44" s="58" t="s">
        <v>11824</v>
      </c>
      <c r="F44" s="58" t="s">
        <v>11823</v>
      </c>
      <c r="G44" s="64" t="s">
        <v>12553</v>
      </c>
      <c r="H44" s="58" t="s">
        <v>12554</v>
      </c>
      <c r="I44" s="58" t="s">
        <v>12672</v>
      </c>
    </row>
    <row r="45" spans="1:9" ht="99.75">
      <c r="A45" s="58" t="str">
        <f t="shared" si="5"/>
        <v>InstructionsA47</v>
      </c>
      <c r="B45" s="58" t="s">
        <v>20</v>
      </c>
      <c r="C45" s="58" t="s">
        <v>11779</v>
      </c>
      <c r="D45" s="58" t="s">
        <v>1242</v>
      </c>
      <c r="E45" s="58" t="s">
        <v>11788</v>
      </c>
      <c r="F45" s="58" t="s">
        <v>11793</v>
      </c>
      <c r="G45" s="58" t="s">
        <v>11798</v>
      </c>
      <c r="H45" s="58" t="s">
        <v>11802</v>
      </c>
      <c r="I45" s="58" t="s">
        <v>12673</v>
      </c>
    </row>
    <row r="46" spans="1:9" ht="156.75">
      <c r="A46" s="58" t="str">
        <f t="shared" si="5"/>
        <v>InstructionsA48</v>
      </c>
      <c r="B46" s="58" t="s">
        <v>20</v>
      </c>
      <c r="C46" s="58" t="s">
        <v>12153</v>
      </c>
      <c r="D46" s="58" t="s">
        <v>12164</v>
      </c>
      <c r="E46" s="58" t="s">
        <v>11835</v>
      </c>
      <c r="F46" s="58" t="s">
        <v>11836</v>
      </c>
      <c r="G46" s="58" t="s">
        <v>11837</v>
      </c>
      <c r="H46" s="58" t="s">
        <v>11838</v>
      </c>
      <c r="I46" s="58" t="s">
        <v>12685</v>
      </c>
    </row>
    <row r="47" spans="1:9" ht="185.25">
      <c r="A47" s="58" t="str">
        <f t="shared" si="5"/>
        <v>InstructionsA49</v>
      </c>
      <c r="B47" s="58" t="s">
        <v>20</v>
      </c>
      <c r="C47" s="58" t="s">
        <v>12024</v>
      </c>
      <c r="D47" s="58" t="s">
        <v>11825</v>
      </c>
      <c r="E47" s="58" t="s">
        <v>11827</v>
      </c>
      <c r="F47" s="58" t="s">
        <v>11829</v>
      </c>
      <c r="G47" s="58" t="s">
        <v>11831</v>
      </c>
      <c r="H47" s="58" t="s">
        <v>11833</v>
      </c>
      <c r="I47" s="58" t="s">
        <v>12674</v>
      </c>
    </row>
    <row r="48" spans="1:9" ht="213.75">
      <c r="A48" s="58" t="str">
        <f t="shared" si="5"/>
        <v>InstructionsA50</v>
      </c>
      <c r="B48" s="58" t="s">
        <v>20</v>
      </c>
      <c r="C48" s="58" t="s">
        <v>12133</v>
      </c>
      <c r="D48" s="58" t="s">
        <v>11826</v>
      </c>
      <c r="E48" s="58" t="s">
        <v>11828</v>
      </c>
      <c r="F48" s="58" t="s">
        <v>11830</v>
      </c>
      <c r="G48" s="58" t="s">
        <v>11832</v>
      </c>
      <c r="H48" s="58" t="s">
        <v>11834</v>
      </c>
      <c r="I48" s="58" t="s">
        <v>12675</v>
      </c>
    </row>
    <row r="49" spans="1:9" ht="128.25">
      <c r="A49" s="58" t="str">
        <f t="shared" si="5"/>
        <v>InstructionsA51</v>
      </c>
      <c r="B49" s="58" t="s">
        <v>20</v>
      </c>
      <c r="C49" s="58" t="s">
        <v>12025</v>
      </c>
      <c r="D49" s="58" t="s">
        <v>12514</v>
      </c>
      <c r="E49" s="58" t="s">
        <v>12516</v>
      </c>
      <c r="F49" s="58" t="s">
        <v>12518</v>
      </c>
      <c r="G49" s="58" t="s">
        <v>12520</v>
      </c>
      <c r="H49" s="58" t="s">
        <v>12522</v>
      </c>
      <c r="I49" s="58" t="s">
        <v>12676</v>
      </c>
    </row>
    <row r="50" spans="1:9" ht="57">
      <c r="A50" s="58" t="str">
        <f>B50&amp;C50</f>
        <v>InstructionsA52</v>
      </c>
      <c r="B50" s="58" t="s">
        <v>20</v>
      </c>
      <c r="C50" s="58" t="s">
        <v>12160</v>
      </c>
      <c r="D50" s="58" t="s">
        <v>12515</v>
      </c>
      <c r="E50" s="58" t="s">
        <v>12517</v>
      </c>
      <c r="F50" s="58" t="s">
        <v>12519</v>
      </c>
      <c r="G50" s="58" t="s">
        <v>12521</v>
      </c>
      <c r="H50" s="58" t="s">
        <v>12523</v>
      </c>
      <c r="I50" s="58" t="s">
        <v>12677</v>
      </c>
    </row>
    <row r="51" spans="1:9" ht="42.75">
      <c r="A51" s="58" t="str">
        <f t="shared" si="5"/>
        <v>InstructionsA54</v>
      </c>
      <c r="B51" s="58" t="s">
        <v>20</v>
      </c>
      <c r="C51" s="58" t="s">
        <v>92</v>
      </c>
      <c r="D51" s="58" t="s">
        <v>12141</v>
      </c>
      <c r="E51" s="59" t="s">
        <v>12490</v>
      </c>
      <c r="F51" s="58" t="s">
        <v>12489</v>
      </c>
      <c r="G51" s="58" t="s">
        <v>12501</v>
      </c>
      <c r="H51" s="58" t="s">
        <v>12507</v>
      </c>
      <c r="I51" s="58" t="s">
        <v>12678</v>
      </c>
    </row>
    <row r="52" spans="1:9" ht="42.75">
      <c r="A52" s="58" t="str">
        <f t="shared" ref="A52:A65" si="6">B52&amp;C52</f>
        <v>InstructionsA55</v>
      </c>
      <c r="B52" s="58" t="s">
        <v>20</v>
      </c>
      <c r="C52" s="58" t="s">
        <v>93</v>
      </c>
      <c r="D52" s="58" t="s">
        <v>12151</v>
      </c>
      <c r="E52" s="60" t="s">
        <v>12494</v>
      </c>
      <c r="F52" s="58" t="s">
        <v>12495</v>
      </c>
      <c r="G52" s="58" t="s">
        <v>12502</v>
      </c>
      <c r="H52" s="58" t="s">
        <v>12508</v>
      </c>
      <c r="I52" s="58" t="s">
        <v>12682</v>
      </c>
    </row>
    <row r="53" spans="1:9" ht="71.25">
      <c r="A53" s="58" t="str">
        <f t="shared" si="6"/>
        <v>InstructionsA56</v>
      </c>
      <c r="B53" s="58" t="s">
        <v>20</v>
      </c>
      <c r="C53" s="58" t="s">
        <v>94</v>
      </c>
      <c r="D53" s="58" t="s">
        <v>12142</v>
      </c>
      <c r="E53" s="60" t="s">
        <v>12491</v>
      </c>
      <c r="F53" s="58" t="s">
        <v>12497</v>
      </c>
      <c r="G53" s="58" t="s">
        <v>12504</v>
      </c>
      <c r="H53" s="58" t="s">
        <v>12510</v>
      </c>
      <c r="I53" s="58" t="s">
        <v>12680</v>
      </c>
    </row>
    <row r="54" spans="1:9" ht="42.75">
      <c r="A54" s="58" t="str">
        <f t="shared" si="6"/>
        <v>InstructionsA57</v>
      </c>
      <c r="B54" s="58" t="s">
        <v>20</v>
      </c>
      <c r="C54" s="58" t="s">
        <v>12134</v>
      </c>
      <c r="D54" s="58" t="s">
        <v>12150</v>
      </c>
      <c r="E54" s="65" t="s">
        <v>12848</v>
      </c>
      <c r="F54" s="58" t="s">
        <v>12849</v>
      </c>
      <c r="G54" s="58" t="s">
        <v>12850</v>
      </c>
      <c r="H54" s="58" t="s">
        <v>12846</v>
      </c>
      <c r="I54" s="58" t="s">
        <v>12847</v>
      </c>
    </row>
    <row r="55" spans="1:9" ht="128.25">
      <c r="A55" s="58" t="str">
        <f t="shared" si="6"/>
        <v>InstructionsA58</v>
      </c>
      <c r="B55" s="58" t="s">
        <v>20</v>
      </c>
      <c r="C55" s="58" t="s">
        <v>12135</v>
      </c>
      <c r="D55" s="58" t="s">
        <v>12143</v>
      </c>
      <c r="E55" s="58" t="s">
        <v>12493</v>
      </c>
      <c r="F55" s="58" t="s">
        <v>12498</v>
      </c>
      <c r="G55" s="58" t="s">
        <v>12505</v>
      </c>
      <c r="H55" s="58" t="s">
        <v>12512</v>
      </c>
      <c r="I55" s="58" t="s">
        <v>12683</v>
      </c>
    </row>
    <row r="56" spans="1:9" ht="57">
      <c r="A56" s="58" t="str">
        <f t="shared" si="6"/>
        <v>InstructionsA59</v>
      </c>
      <c r="B56" s="58" t="s">
        <v>20</v>
      </c>
      <c r="C56" s="58" t="s">
        <v>12136</v>
      </c>
      <c r="D56" s="58" t="s">
        <v>12144</v>
      </c>
      <c r="E56" s="58" t="s">
        <v>12795</v>
      </c>
      <c r="F56" s="58" t="s">
        <v>12499</v>
      </c>
      <c r="G56" s="58" t="s">
        <v>12506</v>
      </c>
      <c r="H56" s="58" t="s">
        <v>12513</v>
      </c>
      <c r="I56" s="58" t="s">
        <v>12684</v>
      </c>
    </row>
    <row r="57" spans="1:9" ht="42.75">
      <c r="A57" s="58" t="str">
        <f t="shared" si="6"/>
        <v>InstructionsA60</v>
      </c>
      <c r="B57" s="58" t="s">
        <v>20</v>
      </c>
      <c r="C57" s="58" t="s">
        <v>12137</v>
      </c>
      <c r="D57" s="58" t="s">
        <v>12149</v>
      </c>
      <c r="E57" s="58" t="s">
        <v>12797</v>
      </c>
      <c r="F57" s="58" t="s">
        <v>12798</v>
      </c>
      <c r="G57" s="58" t="s">
        <v>12799</v>
      </c>
      <c r="H57" s="58" t="s">
        <v>12800</v>
      </c>
      <c r="I57" s="58" t="s">
        <v>12801</v>
      </c>
    </row>
    <row r="58" spans="1:9" ht="42.75">
      <c r="A58" s="58" t="str">
        <f t="shared" ref="A58" si="7">B58&amp;C58</f>
        <v>InstructionsA61</v>
      </c>
      <c r="B58" s="58" t="s">
        <v>20</v>
      </c>
      <c r="C58" s="58" t="s">
        <v>12138</v>
      </c>
      <c r="D58" s="58" t="s">
        <v>12796</v>
      </c>
      <c r="E58" s="58" t="s">
        <v>12802</v>
      </c>
      <c r="F58" s="58" t="s">
        <v>12803</v>
      </c>
      <c r="G58" s="58" t="s">
        <v>12804</v>
      </c>
      <c r="H58" s="58" t="s">
        <v>12805</v>
      </c>
      <c r="I58" s="58" t="s">
        <v>12806</v>
      </c>
    </row>
    <row r="59" spans="1:9" ht="42.75">
      <c r="A59" s="58" t="str">
        <f t="shared" si="6"/>
        <v>InstructionsA62</v>
      </c>
      <c r="B59" s="58" t="s">
        <v>20</v>
      </c>
      <c r="C59" s="58" t="s">
        <v>12154</v>
      </c>
      <c r="D59" s="58" t="s">
        <v>12807</v>
      </c>
      <c r="E59" s="58" t="s">
        <v>12808</v>
      </c>
      <c r="F59" s="58" t="s">
        <v>12809</v>
      </c>
      <c r="G59" s="58" t="s">
        <v>12810</v>
      </c>
      <c r="H59" s="58" t="s">
        <v>12811</v>
      </c>
      <c r="I59" s="58" t="s">
        <v>12812</v>
      </c>
    </row>
    <row r="60" spans="1:9" ht="71.25">
      <c r="A60" s="58" t="str">
        <f t="shared" si="6"/>
        <v>InstructionsA63</v>
      </c>
      <c r="B60" s="58" t="s">
        <v>20</v>
      </c>
      <c r="C60" s="58" t="s">
        <v>12139</v>
      </c>
      <c r="D60" s="58" t="s">
        <v>12813</v>
      </c>
      <c r="E60" s="58" t="s">
        <v>12814</v>
      </c>
      <c r="F60" s="58" t="s">
        <v>12815</v>
      </c>
      <c r="G60" s="58" t="s">
        <v>12816</v>
      </c>
      <c r="H60" s="58" t="s">
        <v>12817</v>
      </c>
      <c r="I60" s="58" t="s">
        <v>12818</v>
      </c>
    </row>
    <row r="61" spans="1:9" ht="256.5">
      <c r="A61" s="58" t="str">
        <f t="shared" si="6"/>
        <v>InstructionsA64</v>
      </c>
      <c r="B61" s="58" t="s">
        <v>20</v>
      </c>
      <c r="C61" s="58" t="s">
        <v>12155</v>
      </c>
      <c r="D61" s="58" t="s">
        <v>12819</v>
      </c>
      <c r="E61" s="58" t="s">
        <v>12820</v>
      </c>
      <c r="F61" s="58" t="s">
        <v>12821</v>
      </c>
      <c r="G61" s="64" t="s">
        <v>12822</v>
      </c>
      <c r="H61" s="58" t="s">
        <v>12823</v>
      </c>
      <c r="I61" s="58" t="s">
        <v>12824</v>
      </c>
    </row>
    <row r="62" spans="1:9" ht="99.75">
      <c r="A62" s="58" t="str">
        <f t="shared" si="6"/>
        <v>InstructionsA65</v>
      </c>
      <c r="B62" s="58" t="s">
        <v>20</v>
      </c>
      <c r="C62" s="58" t="s">
        <v>12140</v>
      </c>
      <c r="D62" s="58" t="s">
        <v>12825</v>
      </c>
      <c r="E62" s="58" t="s">
        <v>12826</v>
      </c>
      <c r="F62" s="58" t="s">
        <v>12827</v>
      </c>
      <c r="G62" s="58" t="s">
        <v>12828</v>
      </c>
      <c r="H62" s="58" t="s">
        <v>12829</v>
      </c>
      <c r="I62" s="58" t="s">
        <v>12830</v>
      </c>
    </row>
    <row r="63" spans="1:9" ht="156.75">
      <c r="A63" s="58" t="str">
        <f t="shared" si="6"/>
        <v>InstructionsA66</v>
      </c>
      <c r="B63" s="58" t="s">
        <v>20</v>
      </c>
      <c r="C63" s="58" t="s">
        <v>12254</v>
      </c>
      <c r="D63" s="58" t="s">
        <v>12842</v>
      </c>
      <c r="E63" s="58" t="s">
        <v>12831</v>
      </c>
      <c r="F63" s="58" t="s">
        <v>12832</v>
      </c>
      <c r="G63" s="58" t="s">
        <v>12833</v>
      </c>
      <c r="H63" s="58" t="s">
        <v>12834</v>
      </c>
      <c r="I63" s="58" t="s">
        <v>12835</v>
      </c>
    </row>
    <row r="64" spans="1:9" ht="57">
      <c r="A64" s="58" t="str">
        <f t="shared" si="6"/>
        <v>InstructionsA67</v>
      </c>
      <c r="B64" s="58" t="s">
        <v>20</v>
      </c>
      <c r="C64" s="58" t="s">
        <v>12841</v>
      </c>
      <c r="D64" s="58" t="s">
        <v>12843</v>
      </c>
      <c r="E64" s="58" t="s">
        <v>12836</v>
      </c>
      <c r="F64" s="58" t="s">
        <v>12837</v>
      </c>
      <c r="G64" s="58" t="s">
        <v>12838</v>
      </c>
      <c r="H64" s="58" t="s">
        <v>12839</v>
      </c>
      <c r="I64" s="58" t="s">
        <v>12840</v>
      </c>
    </row>
    <row r="65" spans="1:9" ht="199.5">
      <c r="A65" s="58" t="str">
        <f t="shared" si="6"/>
        <v>InstructionsA69</v>
      </c>
      <c r="B65" s="58" t="s">
        <v>20</v>
      </c>
      <c r="C65" s="58" t="s">
        <v>12844</v>
      </c>
      <c r="D65" s="58" t="s">
        <v>95</v>
      </c>
      <c r="E65" s="58" t="s">
        <v>96</v>
      </c>
      <c r="F65" s="58" t="s">
        <v>97</v>
      </c>
      <c r="G65" s="58" t="s">
        <v>12555</v>
      </c>
      <c r="H65" s="58" t="s">
        <v>98</v>
      </c>
      <c r="I65" s="58" t="s">
        <v>12723</v>
      </c>
    </row>
    <row r="66" spans="1:9" ht="28.5">
      <c r="A66" s="58" t="str">
        <f t="shared" si="5"/>
        <v>InstructionsA71</v>
      </c>
      <c r="B66" s="58" t="s">
        <v>20</v>
      </c>
      <c r="C66" s="58" t="s">
        <v>12156</v>
      </c>
      <c r="D66" s="58" t="s">
        <v>99</v>
      </c>
      <c r="E66" s="59" t="s">
        <v>100</v>
      </c>
      <c r="F66" s="58" t="s">
        <v>101</v>
      </c>
      <c r="G66" s="58" t="s">
        <v>102</v>
      </c>
      <c r="H66" s="58" t="s">
        <v>103</v>
      </c>
      <c r="I66" s="58" t="s">
        <v>12686</v>
      </c>
    </row>
    <row r="67" spans="1:9" ht="299.25">
      <c r="A67" s="58" t="str">
        <f t="shared" si="5"/>
        <v>InstructionsA72</v>
      </c>
      <c r="B67" s="58" t="s">
        <v>20</v>
      </c>
      <c r="C67" s="58" t="s">
        <v>12157</v>
      </c>
      <c r="D67" s="58" t="s">
        <v>12531</v>
      </c>
      <c r="E67" s="60" t="s">
        <v>104</v>
      </c>
      <c r="F67" s="58" t="s">
        <v>105</v>
      </c>
      <c r="G67" s="58" t="s">
        <v>106</v>
      </c>
      <c r="H67" s="58" t="s">
        <v>107</v>
      </c>
      <c r="I67" s="58" t="s">
        <v>12724</v>
      </c>
    </row>
    <row r="68" spans="1:9" ht="185.25">
      <c r="A68" s="58" t="str">
        <f t="shared" si="5"/>
        <v>InstructionsA73</v>
      </c>
      <c r="B68" s="58" t="s">
        <v>20</v>
      </c>
      <c r="C68" s="58" t="s">
        <v>12158</v>
      </c>
      <c r="D68" s="58" t="s">
        <v>108</v>
      </c>
      <c r="E68" s="60" t="s">
        <v>109</v>
      </c>
      <c r="F68" s="58" t="s">
        <v>110</v>
      </c>
      <c r="G68" s="58" t="s">
        <v>111</v>
      </c>
      <c r="H68" s="58" t="s">
        <v>112</v>
      </c>
      <c r="I68" s="58" t="s">
        <v>12725</v>
      </c>
    </row>
    <row r="69" spans="1:9" ht="171">
      <c r="A69" s="58" t="str">
        <f t="shared" si="5"/>
        <v>InstructionsA74</v>
      </c>
      <c r="B69" s="58" t="s">
        <v>20</v>
      </c>
      <c r="C69" s="58" t="s">
        <v>12159</v>
      </c>
      <c r="D69" s="58" t="s">
        <v>113</v>
      </c>
      <c r="E69" s="60" t="s">
        <v>114</v>
      </c>
      <c r="F69" s="58" t="s">
        <v>115</v>
      </c>
      <c r="G69" s="58" t="s">
        <v>116</v>
      </c>
      <c r="H69" s="58" t="s">
        <v>117</v>
      </c>
      <c r="I69" s="58" t="s">
        <v>12687</v>
      </c>
    </row>
    <row r="70" spans="1:9" ht="356.25">
      <c r="A70" s="58" t="str">
        <f t="shared" si="5"/>
        <v>InstructionsA75</v>
      </c>
      <c r="B70" s="58" t="s">
        <v>20</v>
      </c>
      <c r="C70" s="58" t="s">
        <v>12255</v>
      </c>
      <c r="D70" s="58" t="s">
        <v>118</v>
      </c>
      <c r="E70" s="60" t="s">
        <v>119</v>
      </c>
      <c r="F70" s="58" t="s">
        <v>120</v>
      </c>
      <c r="G70" s="58" t="s">
        <v>121</v>
      </c>
      <c r="H70" s="58" t="s">
        <v>122</v>
      </c>
      <c r="I70" s="58" t="s">
        <v>12688</v>
      </c>
    </row>
    <row r="71" spans="1:9" ht="113.45" customHeight="1">
      <c r="A71" s="58" t="str">
        <f t="shared" si="5"/>
        <v>InstructionsA76</v>
      </c>
      <c r="B71" s="58" t="s">
        <v>20</v>
      </c>
      <c r="C71" s="58" t="s">
        <v>12845</v>
      </c>
      <c r="D71" s="58" t="s">
        <v>123</v>
      </c>
      <c r="E71" s="60" t="s">
        <v>124</v>
      </c>
      <c r="F71" s="58" t="s">
        <v>125</v>
      </c>
      <c r="G71" s="58" t="s">
        <v>126</v>
      </c>
      <c r="H71" s="58" t="s">
        <v>127</v>
      </c>
      <c r="I71" s="58" t="s">
        <v>12689</v>
      </c>
    </row>
    <row r="72" spans="1:9">
      <c r="A72" s="58" t="str">
        <f t="shared" si="5"/>
        <v>DefinitionsB2</v>
      </c>
      <c r="B72" s="58" t="s">
        <v>128</v>
      </c>
      <c r="C72" s="58" t="s">
        <v>129</v>
      </c>
      <c r="D72" s="58" t="s">
        <v>130</v>
      </c>
      <c r="E72" s="59" t="s">
        <v>131</v>
      </c>
      <c r="F72" s="58" t="s">
        <v>132</v>
      </c>
      <c r="G72" s="58" t="s">
        <v>133</v>
      </c>
      <c r="H72" s="58" t="s">
        <v>130</v>
      </c>
      <c r="I72" s="58" t="s">
        <v>12690</v>
      </c>
    </row>
    <row r="73" spans="1:9">
      <c r="A73" s="58" t="str">
        <f t="shared" si="5"/>
        <v>DefinitionsB3</v>
      </c>
      <c r="B73" s="58" t="s">
        <v>128</v>
      </c>
      <c r="C73" s="58" t="s">
        <v>134</v>
      </c>
      <c r="D73" s="58" t="s">
        <v>720</v>
      </c>
      <c r="E73" s="59" t="s">
        <v>11839</v>
      </c>
      <c r="F73" s="58" t="s">
        <v>12034</v>
      </c>
      <c r="G73" s="58" t="s">
        <v>11893</v>
      </c>
      <c r="H73" s="58" t="s">
        <v>11840</v>
      </c>
      <c r="I73" s="200" t="s">
        <v>12703</v>
      </c>
    </row>
    <row r="74" spans="1:9">
      <c r="A74" s="58" t="str">
        <f t="shared" si="5"/>
        <v>DefinitionsB4</v>
      </c>
      <c r="B74" s="58" t="s">
        <v>128</v>
      </c>
      <c r="C74" s="58" t="s">
        <v>135</v>
      </c>
      <c r="D74" s="58" t="s">
        <v>136</v>
      </c>
      <c r="E74" s="59" t="s">
        <v>137</v>
      </c>
      <c r="F74" s="58" t="s">
        <v>138</v>
      </c>
      <c r="G74" s="58" t="s">
        <v>139</v>
      </c>
      <c r="H74" s="58" t="s">
        <v>140</v>
      </c>
      <c r="I74" s="58" t="s">
        <v>12691</v>
      </c>
    </row>
    <row r="75" spans="1:9" ht="28.5">
      <c r="A75" s="58" t="str">
        <f t="shared" si="5"/>
        <v>DefinitionsB5</v>
      </c>
      <c r="B75" s="58" t="s">
        <v>128</v>
      </c>
      <c r="C75" s="58" t="s">
        <v>141</v>
      </c>
      <c r="D75" s="58" t="s">
        <v>142</v>
      </c>
      <c r="E75" s="58" t="s">
        <v>143</v>
      </c>
      <c r="F75" s="58" t="s">
        <v>144</v>
      </c>
      <c r="G75" s="58" t="s">
        <v>145</v>
      </c>
      <c r="H75" s="58" t="s">
        <v>146</v>
      </c>
      <c r="I75" s="58" t="s">
        <v>12692</v>
      </c>
    </row>
    <row r="76" spans="1:9">
      <c r="A76" s="58" t="str">
        <f>B76&amp;C76</f>
        <v>DefinitionsB6</v>
      </c>
      <c r="B76" s="58" t="s">
        <v>128</v>
      </c>
      <c r="C76" s="58" t="s">
        <v>147</v>
      </c>
      <c r="D76" s="58" t="s">
        <v>726</v>
      </c>
      <c r="E76" s="59" t="s">
        <v>11841</v>
      </c>
      <c r="F76" s="58" t="s">
        <v>12036</v>
      </c>
      <c r="G76" s="58" t="s">
        <v>11844</v>
      </c>
      <c r="H76" s="58" t="s">
        <v>11845</v>
      </c>
      <c r="I76" s="58" t="s">
        <v>12704</v>
      </c>
    </row>
    <row r="77" spans="1:9">
      <c r="A77" s="58" t="str">
        <f>B77&amp;C77</f>
        <v>DefinitionsB7</v>
      </c>
      <c r="B77" s="58" t="s">
        <v>128</v>
      </c>
      <c r="C77" s="58" t="s">
        <v>148</v>
      </c>
      <c r="D77" s="58" t="s">
        <v>150</v>
      </c>
      <c r="E77" s="59" t="s">
        <v>151</v>
      </c>
      <c r="F77" s="58" t="s">
        <v>152</v>
      </c>
      <c r="G77" s="58" t="s">
        <v>153</v>
      </c>
      <c r="H77" s="58" t="s">
        <v>154</v>
      </c>
      <c r="I77" s="200" t="s">
        <v>12693</v>
      </c>
    </row>
    <row r="78" spans="1:9">
      <c r="A78" s="58" t="str">
        <f>B78&amp;C78</f>
        <v>DefinitionsB8</v>
      </c>
      <c r="B78" s="58" t="s">
        <v>128</v>
      </c>
      <c r="C78" s="58" t="s">
        <v>149</v>
      </c>
      <c r="D78" s="58" t="s">
        <v>721</v>
      </c>
      <c r="E78" s="59" t="s">
        <v>11886</v>
      </c>
      <c r="F78" s="58" t="s">
        <v>12040</v>
      </c>
      <c r="G78" s="58" t="s">
        <v>11888</v>
      </c>
      <c r="H78" s="58" t="s">
        <v>11887</v>
      </c>
      <c r="I78" s="58" t="s">
        <v>12694</v>
      </c>
    </row>
    <row r="79" spans="1:9" ht="28.5">
      <c r="A79" s="58" t="str">
        <f t="shared" ref="A79:A132" si="8">B79&amp;C79</f>
        <v>DefinitionsB9</v>
      </c>
      <c r="B79" s="58" t="s">
        <v>128</v>
      </c>
      <c r="C79" s="58" t="s">
        <v>155</v>
      </c>
      <c r="D79" s="58" t="s">
        <v>160</v>
      </c>
      <c r="E79" s="59" t="s">
        <v>161</v>
      </c>
      <c r="F79" s="58" t="s">
        <v>162</v>
      </c>
      <c r="G79" s="58" t="s">
        <v>163</v>
      </c>
      <c r="H79" s="58" t="s">
        <v>164</v>
      </c>
      <c r="I79" s="58" t="s">
        <v>12695</v>
      </c>
    </row>
    <row r="80" spans="1:9">
      <c r="A80" s="58" t="str">
        <f t="shared" si="8"/>
        <v>DefinitionsB10</v>
      </c>
      <c r="B80" s="58" t="s">
        <v>128</v>
      </c>
      <c r="C80" s="58" t="s">
        <v>156</v>
      </c>
      <c r="D80" s="58" t="s">
        <v>166</v>
      </c>
      <c r="E80" s="59" t="s">
        <v>167</v>
      </c>
      <c r="F80" s="58" t="s">
        <v>168</v>
      </c>
      <c r="G80" s="58" t="s">
        <v>169</v>
      </c>
      <c r="H80" s="58" t="s">
        <v>170</v>
      </c>
      <c r="I80" s="58" t="s">
        <v>12696</v>
      </c>
    </row>
    <row r="81" spans="1:9">
      <c r="A81" s="58" t="str">
        <f t="shared" ref="A81" si="9">B81&amp;C81</f>
        <v>DefinitionsB11</v>
      </c>
      <c r="B81" s="58" t="s">
        <v>128</v>
      </c>
      <c r="C81" s="58" t="s">
        <v>157</v>
      </c>
      <c r="D81" s="58" t="s">
        <v>12063</v>
      </c>
      <c r="E81" s="227" t="s">
        <v>12461</v>
      </c>
      <c r="F81" s="58" t="s">
        <v>12462</v>
      </c>
      <c r="G81" s="58" t="s">
        <v>12464</v>
      </c>
      <c r="H81" s="58" t="s">
        <v>12466</v>
      </c>
      <c r="I81" s="58" t="s">
        <v>12705</v>
      </c>
    </row>
    <row r="82" spans="1:9">
      <c r="A82" s="58" t="str">
        <f t="shared" si="8"/>
        <v>DefinitionsB12</v>
      </c>
      <c r="B82" s="58" t="s">
        <v>128</v>
      </c>
      <c r="C82" s="58" t="s">
        <v>158</v>
      </c>
      <c r="D82" s="58" t="s">
        <v>727</v>
      </c>
      <c r="E82" s="59" t="s">
        <v>11842</v>
      </c>
      <c r="F82" s="58" t="s">
        <v>12463</v>
      </c>
      <c r="G82" s="58" t="s">
        <v>12465</v>
      </c>
      <c r="H82" s="58" t="s">
        <v>11846</v>
      </c>
      <c r="I82" s="58" t="s">
        <v>12706</v>
      </c>
    </row>
    <row r="83" spans="1:9">
      <c r="A83" s="58" t="str">
        <f t="shared" si="8"/>
        <v>DefinitionsB13</v>
      </c>
      <c r="B83" s="58" t="s">
        <v>128</v>
      </c>
      <c r="C83" s="58" t="s">
        <v>159</v>
      </c>
      <c r="D83" s="58" t="s">
        <v>12077</v>
      </c>
      <c r="E83" s="227" t="s">
        <v>12167</v>
      </c>
      <c r="F83" s="58" t="s">
        <v>12168</v>
      </c>
      <c r="G83" s="58" t="s">
        <v>12169</v>
      </c>
      <c r="H83" s="58" t="s">
        <v>12170</v>
      </c>
      <c r="I83" s="58" t="s">
        <v>12707</v>
      </c>
    </row>
    <row r="84" spans="1:9">
      <c r="A84" s="58" t="str">
        <f t="shared" ref="A84:A95" si="10">B84&amp;C84</f>
        <v>DefinitionsB14</v>
      </c>
      <c r="B84" s="58" t="s">
        <v>128</v>
      </c>
      <c r="C84" s="58" t="s">
        <v>165</v>
      </c>
      <c r="D84" s="58" t="s">
        <v>728</v>
      </c>
      <c r="E84" s="59" t="s">
        <v>11843</v>
      </c>
      <c r="F84" s="58" t="s">
        <v>12035</v>
      </c>
      <c r="G84" s="58" t="s">
        <v>11894</v>
      </c>
      <c r="H84" s="58" t="s">
        <v>11847</v>
      </c>
      <c r="I84" s="200" t="s">
        <v>12708</v>
      </c>
    </row>
    <row r="85" spans="1:9" ht="28.5">
      <c r="A85" s="58" t="str">
        <f t="shared" si="10"/>
        <v>DefinitionsB15</v>
      </c>
      <c r="B85" s="58" t="s">
        <v>128</v>
      </c>
      <c r="C85" s="58" t="s">
        <v>171</v>
      </c>
      <c r="D85" s="58" t="s">
        <v>176</v>
      </c>
      <c r="E85" s="59" t="s">
        <v>177</v>
      </c>
      <c r="F85" s="58" t="s">
        <v>178</v>
      </c>
      <c r="G85" s="58" t="s">
        <v>176</v>
      </c>
      <c r="H85" s="58" t="s">
        <v>179</v>
      </c>
      <c r="I85" s="19" t="s">
        <v>176</v>
      </c>
    </row>
    <row r="86" spans="1:9">
      <c r="A86" s="58" t="str">
        <f t="shared" si="10"/>
        <v>DefinitionsB16</v>
      </c>
      <c r="B86" s="58" t="s">
        <v>128</v>
      </c>
      <c r="C86" s="58" t="s">
        <v>172</v>
      </c>
      <c r="D86" s="58" t="s">
        <v>733</v>
      </c>
      <c r="E86" s="59" t="s">
        <v>11889</v>
      </c>
      <c r="F86" s="58" t="s">
        <v>11890</v>
      </c>
      <c r="G86" s="58" t="s">
        <v>11891</v>
      </c>
      <c r="H86" s="58" t="s">
        <v>11892</v>
      </c>
      <c r="I86" s="58" t="s">
        <v>12697</v>
      </c>
    </row>
    <row r="87" spans="1:9">
      <c r="A87" s="58" t="str">
        <f t="shared" si="10"/>
        <v>DefinitionsB17</v>
      </c>
      <c r="B87" s="58" t="s">
        <v>128</v>
      </c>
      <c r="C87" s="58" t="s">
        <v>173</v>
      </c>
      <c r="D87" s="58" t="s">
        <v>181</v>
      </c>
      <c r="E87" s="59" t="s">
        <v>182</v>
      </c>
      <c r="F87" s="58" t="s">
        <v>183</v>
      </c>
      <c r="G87" s="58" t="s">
        <v>184</v>
      </c>
      <c r="H87" s="58" t="s">
        <v>185</v>
      </c>
      <c r="I87" s="58" t="s">
        <v>12698</v>
      </c>
    </row>
    <row r="88" spans="1:9">
      <c r="A88" s="58" t="str">
        <f t="shared" si="10"/>
        <v>DefinitionsB18</v>
      </c>
      <c r="B88" s="58" t="s">
        <v>128</v>
      </c>
      <c r="C88" s="58" t="s">
        <v>174</v>
      </c>
      <c r="D88" s="58" t="s">
        <v>12064</v>
      </c>
      <c r="E88" s="227" t="s">
        <v>12467</v>
      </c>
      <c r="F88" s="58" t="s">
        <v>12468</v>
      </c>
      <c r="G88" s="58" t="s">
        <v>12469</v>
      </c>
      <c r="H88" s="58" t="s">
        <v>12470</v>
      </c>
      <c r="I88" s="58" t="s">
        <v>12709</v>
      </c>
    </row>
    <row r="89" spans="1:9">
      <c r="A89" s="58" t="str">
        <f t="shared" si="10"/>
        <v>DefinitionsB19</v>
      </c>
      <c r="B89" s="58" t="s">
        <v>128</v>
      </c>
      <c r="C89" s="58" t="s">
        <v>175</v>
      </c>
      <c r="D89" s="58" t="s">
        <v>723</v>
      </c>
      <c r="E89" s="59" t="s">
        <v>188</v>
      </c>
      <c r="F89" s="58" t="s">
        <v>187</v>
      </c>
      <c r="G89" s="58" t="s">
        <v>187</v>
      </c>
      <c r="H89" s="58" t="s">
        <v>187</v>
      </c>
      <c r="I89" s="58" t="s">
        <v>723</v>
      </c>
    </row>
    <row r="90" spans="1:9" ht="28.5">
      <c r="A90" s="58" t="str">
        <f t="shared" si="10"/>
        <v>DefinitionsB20</v>
      </c>
      <c r="B90" s="58" t="s">
        <v>128</v>
      </c>
      <c r="C90" s="58" t="s">
        <v>180</v>
      </c>
      <c r="D90" s="58" t="s">
        <v>192</v>
      </c>
      <c r="E90" s="59" t="s">
        <v>193</v>
      </c>
      <c r="F90" s="58" t="s">
        <v>194</v>
      </c>
      <c r="G90" s="58" t="s">
        <v>195</v>
      </c>
      <c r="H90" s="58" t="s">
        <v>196</v>
      </c>
      <c r="I90" s="58" t="s">
        <v>192</v>
      </c>
    </row>
    <row r="91" spans="1:9" ht="28.5">
      <c r="A91" s="58" t="str">
        <f t="shared" si="10"/>
        <v>DefinitionsB21</v>
      </c>
      <c r="B91" s="58" t="s">
        <v>128</v>
      </c>
      <c r="C91" s="58" t="s">
        <v>186</v>
      </c>
      <c r="D91" s="58" t="s">
        <v>724</v>
      </c>
      <c r="E91" s="59" t="s">
        <v>198</v>
      </c>
      <c r="F91" s="58" t="s">
        <v>199</v>
      </c>
      <c r="G91" s="58" t="s">
        <v>200</v>
      </c>
      <c r="H91" s="58" t="s">
        <v>12711</v>
      </c>
      <c r="I91" s="58" t="s">
        <v>12699</v>
      </c>
    </row>
    <row r="92" spans="1:9" ht="28.5">
      <c r="A92" s="58" t="str">
        <f t="shared" si="10"/>
        <v>DefinitionsB22</v>
      </c>
      <c r="B92" s="58" t="s">
        <v>128</v>
      </c>
      <c r="C92" s="58" t="s">
        <v>190</v>
      </c>
      <c r="D92" s="58" t="s">
        <v>12162</v>
      </c>
      <c r="E92" s="59" t="s">
        <v>202</v>
      </c>
      <c r="F92" s="58" t="s">
        <v>203</v>
      </c>
      <c r="G92" s="58" t="s">
        <v>204</v>
      </c>
      <c r="H92" s="58" t="s">
        <v>205</v>
      </c>
      <c r="I92" s="58" t="s">
        <v>12700</v>
      </c>
    </row>
    <row r="93" spans="1:9" ht="28.5">
      <c r="A93" s="58" t="str">
        <f t="shared" si="10"/>
        <v>DefinitionsB23</v>
      </c>
      <c r="B93" s="58" t="s">
        <v>128</v>
      </c>
      <c r="C93" s="58" t="s">
        <v>191</v>
      </c>
      <c r="D93" s="58" t="s">
        <v>207</v>
      </c>
      <c r="E93" s="59" t="s">
        <v>208</v>
      </c>
      <c r="F93" s="58" t="s">
        <v>209</v>
      </c>
      <c r="G93" s="58" t="s">
        <v>210</v>
      </c>
      <c r="H93" s="58" t="s">
        <v>211</v>
      </c>
      <c r="I93" s="58" t="s">
        <v>12701</v>
      </c>
    </row>
    <row r="94" spans="1:9">
      <c r="A94" s="58" t="str">
        <f t="shared" si="10"/>
        <v>DefinitionsB24</v>
      </c>
      <c r="B94" s="58" t="s">
        <v>128</v>
      </c>
      <c r="C94" s="58" t="s">
        <v>197</v>
      </c>
      <c r="D94" s="58" t="s">
        <v>212</v>
      </c>
      <c r="E94" s="59" t="s">
        <v>213</v>
      </c>
      <c r="F94" s="58" t="s">
        <v>214</v>
      </c>
      <c r="G94" s="58" t="s">
        <v>215</v>
      </c>
      <c r="H94" s="58" t="s">
        <v>216</v>
      </c>
      <c r="I94" s="58" t="s">
        <v>12702</v>
      </c>
    </row>
    <row r="95" spans="1:9">
      <c r="A95" s="58" t="str">
        <f t="shared" si="10"/>
        <v>DefinitionsB25</v>
      </c>
      <c r="B95" s="58" t="s">
        <v>128</v>
      </c>
      <c r="C95" s="58" t="s">
        <v>201</v>
      </c>
      <c r="D95" s="58" t="s">
        <v>12065</v>
      </c>
      <c r="E95" s="227" t="s">
        <v>12471</v>
      </c>
      <c r="F95" s="58" t="s">
        <v>12472</v>
      </c>
      <c r="G95" s="58" t="s">
        <v>12474</v>
      </c>
      <c r="H95" s="58" t="s">
        <v>12475</v>
      </c>
      <c r="I95" s="58" t="s">
        <v>12710</v>
      </c>
    </row>
    <row r="96" spans="1:9">
      <c r="A96" s="58" t="str">
        <f t="shared" si="8"/>
        <v>DefinitionsC2</v>
      </c>
      <c r="B96" s="58" t="s">
        <v>128</v>
      </c>
      <c r="C96" s="58" t="s">
        <v>217</v>
      </c>
      <c r="D96" s="58" t="s">
        <v>218</v>
      </c>
      <c r="E96" s="59" t="s">
        <v>219</v>
      </c>
      <c r="F96" s="58" t="s">
        <v>220</v>
      </c>
      <c r="G96" s="58" t="s">
        <v>221</v>
      </c>
      <c r="H96" s="58" t="s">
        <v>218</v>
      </c>
      <c r="I96" s="58" t="s">
        <v>12712</v>
      </c>
    </row>
    <row r="97" spans="1:9" ht="114">
      <c r="A97" s="58" t="str">
        <f t="shared" si="8"/>
        <v>DefinitionsC3</v>
      </c>
      <c r="B97" s="58" t="s">
        <v>128</v>
      </c>
      <c r="C97" s="58" t="s">
        <v>222</v>
      </c>
      <c r="D97" s="58" t="s">
        <v>12076</v>
      </c>
      <c r="E97" s="198" t="s">
        <v>12171</v>
      </c>
      <c r="F97" s="198" t="s">
        <v>12172</v>
      </c>
      <c r="G97" s="198" t="s">
        <v>12173</v>
      </c>
      <c r="H97" s="198" t="s">
        <v>12174</v>
      </c>
      <c r="I97" s="58" t="s">
        <v>12721</v>
      </c>
    </row>
    <row r="98" spans="1:9" ht="85.5">
      <c r="A98" s="58" t="str">
        <f t="shared" si="8"/>
        <v>DefinitionsC4</v>
      </c>
      <c r="B98" s="58" t="s">
        <v>128</v>
      </c>
      <c r="C98" s="58" t="s">
        <v>223</v>
      </c>
      <c r="D98" s="58" t="s">
        <v>224</v>
      </c>
      <c r="E98" s="59" t="s">
        <v>225</v>
      </c>
      <c r="F98" s="58" t="s">
        <v>226</v>
      </c>
      <c r="G98" s="58" t="s">
        <v>227</v>
      </c>
      <c r="H98" s="58" t="s">
        <v>228</v>
      </c>
      <c r="I98" s="58" t="s">
        <v>12726</v>
      </c>
    </row>
    <row r="99" spans="1:9" ht="128.25">
      <c r="A99" s="58" t="str">
        <f t="shared" si="8"/>
        <v>DefinitionsC5</v>
      </c>
      <c r="B99" s="58" t="s">
        <v>128</v>
      </c>
      <c r="C99" s="58" t="s">
        <v>229</v>
      </c>
      <c r="D99" s="58" t="s">
        <v>230</v>
      </c>
      <c r="E99" s="59" t="s">
        <v>231</v>
      </c>
      <c r="F99" s="58" t="s">
        <v>232</v>
      </c>
      <c r="G99" s="58" t="s">
        <v>233</v>
      </c>
      <c r="H99" s="58" t="s">
        <v>234</v>
      </c>
      <c r="I99" s="58" t="s">
        <v>12727</v>
      </c>
    </row>
    <row r="100" spans="1:9" ht="142.5">
      <c r="A100" s="58" t="str">
        <f t="shared" si="8"/>
        <v>DefinitionsC6</v>
      </c>
      <c r="B100" s="58" t="s">
        <v>128</v>
      </c>
      <c r="C100" s="58" t="s">
        <v>235</v>
      </c>
      <c r="D100" s="58" t="s">
        <v>12075</v>
      </c>
      <c r="E100" s="60" t="s">
        <v>12175</v>
      </c>
      <c r="F100" s="198" t="s">
        <v>12176</v>
      </c>
      <c r="G100" s="58" t="s">
        <v>12177</v>
      </c>
      <c r="H100" s="58" t="s">
        <v>12178</v>
      </c>
      <c r="I100" s="58" t="s">
        <v>12722</v>
      </c>
    </row>
    <row r="101" spans="1:9" ht="185.25">
      <c r="A101" s="58" t="str">
        <f t="shared" si="8"/>
        <v>DefinitionsC7</v>
      </c>
      <c r="B101" s="58" t="s">
        <v>128</v>
      </c>
      <c r="C101" s="58" t="s">
        <v>236</v>
      </c>
      <c r="D101" s="58" t="s">
        <v>238</v>
      </c>
      <c r="E101" s="59" t="s">
        <v>239</v>
      </c>
      <c r="F101" s="58" t="s">
        <v>240</v>
      </c>
      <c r="G101" s="58" t="s">
        <v>241</v>
      </c>
      <c r="H101" s="58" t="s">
        <v>242</v>
      </c>
      <c r="I101" s="58" t="s">
        <v>12728</v>
      </c>
    </row>
    <row r="102" spans="1:9" ht="171">
      <c r="A102" s="58" t="str">
        <f t="shared" si="8"/>
        <v>DefinitionsC8</v>
      </c>
      <c r="B102" s="58" t="s">
        <v>128</v>
      </c>
      <c r="C102" s="58" t="s">
        <v>237</v>
      </c>
      <c r="D102" s="58" t="s">
        <v>722</v>
      </c>
      <c r="E102" s="59" t="s">
        <v>11803</v>
      </c>
      <c r="F102" s="58" t="s">
        <v>11804</v>
      </c>
      <c r="G102" s="58" t="s">
        <v>11805</v>
      </c>
      <c r="H102" s="58" t="s">
        <v>11806</v>
      </c>
      <c r="I102" s="58" t="s">
        <v>12729</v>
      </c>
    </row>
    <row r="103" spans="1:9" ht="171">
      <c r="A103" s="58" t="str">
        <f t="shared" si="8"/>
        <v>DefinitionsC9</v>
      </c>
      <c r="B103" s="58" t="s">
        <v>128</v>
      </c>
      <c r="C103" s="58" t="s">
        <v>243</v>
      </c>
      <c r="D103" s="58" t="s">
        <v>248</v>
      </c>
      <c r="E103" s="60" t="s">
        <v>249</v>
      </c>
      <c r="F103" s="58" t="s">
        <v>250</v>
      </c>
      <c r="G103" s="58" t="s">
        <v>251</v>
      </c>
      <c r="H103" s="58" t="s">
        <v>252</v>
      </c>
      <c r="I103" s="58" t="s">
        <v>12730</v>
      </c>
    </row>
    <row r="104" spans="1:9" ht="409.5">
      <c r="A104" s="58" t="str">
        <f t="shared" si="8"/>
        <v>DefinitionsC10</v>
      </c>
      <c r="B104" s="58" t="s">
        <v>128</v>
      </c>
      <c r="C104" s="58" t="s">
        <v>244</v>
      </c>
      <c r="D104" s="58" t="s">
        <v>254</v>
      </c>
      <c r="E104" s="60" t="s">
        <v>255</v>
      </c>
      <c r="F104" s="58" t="s">
        <v>256</v>
      </c>
      <c r="G104" s="58" t="s">
        <v>257</v>
      </c>
      <c r="H104" s="58" t="s">
        <v>258</v>
      </c>
      <c r="I104" s="58" t="s">
        <v>12731</v>
      </c>
    </row>
    <row r="105" spans="1:9" ht="57">
      <c r="A105" s="58" t="str">
        <f t="shared" si="8"/>
        <v>DefinitionsC11</v>
      </c>
      <c r="B105" s="58" t="s">
        <v>128</v>
      </c>
      <c r="C105" s="58" t="s">
        <v>245</v>
      </c>
      <c r="D105" s="58" t="s">
        <v>12066</v>
      </c>
      <c r="E105" s="228" t="s">
        <v>12179</v>
      </c>
      <c r="F105" s="58" t="s">
        <v>12180</v>
      </c>
      <c r="G105" s="58" t="s">
        <v>12181</v>
      </c>
      <c r="H105" s="58" t="s">
        <v>12182</v>
      </c>
      <c r="I105" s="236" t="s">
        <v>12732</v>
      </c>
    </row>
    <row r="106" spans="1:9" ht="156.75">
      <c r="A106" s="58" t="str">
        <f t="shared" si="8"/>
        <v>DefinitionsC12</v>
      </c>
      <c r="B106" s="58" t="s">
        <v>128</v>
      </c>
      <c r="C106" s="58" t="s">
        <v>246</v>
      </c>
      <c r="D106" s="58" t="s">
        <v>12074</v>
      </c>
      <c r="E106" s="60" t="s">
        <v>12183</v>
      </c>
      <c r="F106" s="58" t="s">
        <v>12184</v>
      </c>
      <c r="G106" s="58" t="s">
        <v>12185</v>
      </c>
      <c r="H106" s="58" t="s">
        <v>11848</v>
      </c>
      <c r="I106" s="236" t="s">
        <v>12733</v>
      </c>
    </row>
    <row r="107" spans="1:9" ht="28.5">
      <c r="A107" s="58" t="str">
        <f t="shared" ref="A107:A119" si="11">B107&amp;C107</f>
        <v>DefinitionsC13</v>
      </c>
      <c r="B107" s="58" t="s">
        <v>128</v>
      </c>
      <c r="C107" s="58" t="s">
        <v>247</v>
      </c>
      <c r="D107" s="58" t="s">
        <v>12078</v>
      </c>
      <c r="E107" s="228" t="s">
        <v>12186</v>
      </c>
      <c r="F107" s="58" t="s">
        <v>12187</v>
      </c>
      <c r="G107" s="58" t="s">
        <v>12188</v>
      </c>
      <c r="H107" s="58" t="s">
        <v>12189</v>
      </c>
      <c r="I107" s="236" t="s">
        <v>12734</v>
      </c>
    </row>
    <row r="108" spans="1:9" ht="71.25">
      <c r="A108" s="58" t="str">
        <f t="shared" si="11"/>
        <v>DefinitionsC14</v>
      </c>
      <c r="B108" s="58" t="s">
        <v>128</v>
      </c>
      <c r="C108" s="58" t="s">
        <v>253</v>
      </c>
      <c r="D108" s="58" t="s">
        <v>12073</v>
      </c>
      <c r="E108" s="60" t="s">
        <v>12190</v>
      </c>
      <c r="F108" s="198" t="s">
        <v>12191</v>
      </c>
      <c r="G108" s="58" t="s">
        <v>12192</v>
      </c>
      <c r="H108" s="58" t="s">
        <v>12193</v>
      </c>
      <c r="I108" s="236" t="s">
        <v>12735</v>
      </c>
    </row>
    <row r="109" spans="1:9" ht="242.25">
      <c r="A109" s="58" t="str">
        <f t="shared" si="11"/>
        <v>DefinitionsC15</v>
      </c>
      <c r="B109" s="58" t="s">
        <v>128</v>
      </c>
      <c r="C109" s="58" t="s">
        <v>259</v>
      </c>
      <c r="D109" s="58" t="s">
        <v>264</v>
      </c>
      <c r="E109" s="59" t="s">
        <v>265</v>
      </c>
      <c r="F109" s="58" t="s">
        <v>266</v>
      </c>
      <c r="G109" s="58" t="s">
        <v>267</v>
      </c>
      <c r="H109" s="58" t="s">
        <v>268</v>
      </c>
      <c r="I109" s="58" t="s">
        <v>12713</v>
      </c>
    </row>
    <row r="110" spans="1:9" ht="228">
      <c r="A110" s="58" t="str">
        <f t="shared" si="11"/>
        <v>DefinitionsC16</v>
      </c>
      <c r="B110" s="58" t="s">
        <v>128</v>
      </c>
      <c r="C110" s="58" t="s">
        <v>260</v>
      </c>
      <c r="D110" s="58" t="s">
        <v>12068</v>
      </c>
      <c r="E110" s="182" t="s">
        <v>12194</v>
      </c>
      <c r="F110" s="58" t="s">
        <v>12195</v>
      </c>
      <c r="G110" s="58" t="s">
        <v>12196</v>
      </c>
      <c r="H110" s="58" t="s">
        <v>12197</v>
      </c>
      <c r="I110" s="58" t="s">
        <v>12857</v>
      </c>
    </row>
    <row r="111" spans="1:9" ht="71.25">
      <c r="A111" s="58" t="str">
        <f t="shared" si="11"/>
        <v>DefinitionsC17</v>
      </c>
      <c r="B111" s="58" t="s">
        <v>128</v>
      </c>
      <c r="C111" s="58" t="s">
        <v>261</v>
      </c>
      <c r="D111" s="58" t="s">
        <v>270</v>
      </c>
      <c r="E111" s="59" t="s">
        <v>271</v>
      </c>
      <c r="F111" s="58" t="s">
        <v>272</v>
      </c>
      <c r="G111" s="58" t="s">
        <v>273</v>
      </c>
      <c r="H111" s="58" t="s">
        <v>12736</v>
      </c>
      <c r="I111" s="58" t="s">
        <v>12714</v>
      </c>
    </row>
    <row r="112" spans="1:9" ht="99.75">
      <c r="A112" s="58" t="str">
        <f t="shared" si="11"/>
        <v>DefinitionsC18</v>
      </c>
      <c r="B112" s="58" t="s">
        <v>128</v>
      </c>
      <c r="C112" s="58" t="s">
        <v>262</v>
      </c>
      <c r="D112" s="58" t="s">
        <v>12067</v>
      </c>
      <c r="E112" s="228" t="s">
        <v>12198</v>
      </c>
      <c r="F112" s="58" t="s">
        <v>12199</v>
      </c>
      <c r="G112" s="58" t="s">
        <v>12200</v>
      </c>
      <c r="H112" s="58" t="s">
        <v>12201</v>
      </c>
      <c r="I112" s="58" t="s">
        <v>12737</v>
      </c>
    </row>
    <row r="113" spans="1:9" ht="71.25">
      <c r="A113" s="58" t="str">
        <f t="shared" si="11"/>
        <v>DefinitionsC19</v>
      </c>
      <c r="B113" s="58" t="s">
        <v>128</v>
      </c>
      <c r="C113" s="58" t="s">
        <v>263</v>
      </c>
      <c r="D113" s="58" t="s">
        <v>189</v>
      </c>
      <c r="E113" s="59" t="s">
        <v>275</v>
      </c>
      <c r="F113" s="58" t="s">
        <v>276</v>
      </c>
      <c r="G113" s="58" t="s">
        <v>277</v>
      </c>
      <c r="H113" s="58" t="s">
        <v>189</v>
      </c>
      <c r="I113" s="58" t="s">
        <v>12715</v>
      </c>
    </row>
    <row r="114" spans="1:9" ht="114">
      <c r="A114" s="58" t="str">
        <f t="shared" si="11"/>
        <v>DefinitionsC20</v>
      </c>
      <c r="B114" s="58" t="s">
        <v>128</v>
      </c>
      <c r="C114" s="58" t="s">
        <v>269</v>
      </c>
      <c r="D114" s="58" t="s">
        <v>278</v>
      </c>
      <c r="E114" s="59" t="s">
        <v>279</v>
      </c>
      <c r="F114" s="58" t="s">
        <v>280</v>
      </c>
      <c r="G114" s="58" t="s">
        <v>281</v>
      </c>
      <c r="H114" s="58" t="s">
        <v>282</v>
      </c>
      <c r="I114" s="58" t="s">
        <v>12716</v>
      </c>
    </row>
    <row r="115" spans="1:9" s="193" customFormat="1" ht="299.25">
      <c r="A115" s="58" t="str">
        <f t="shared" si="11"/>
        <v>DefinitionsC21</v>
      </c>
      <c r="B115" s="58" t="s">
        <v>128</v>
      </c>
      <c r="C115" s="58" t="s">
        <v>274</v>
      </c>
      <c r="D115" s="58" t="s">
        <v>12026</v>
      </c>
      <c r="E115" s="60" t="s">
        <v>12027</v>
      </c>
      <c r="F115" s="58" t="s">
        <v>12028</v>
      </c>
      <c r="G115" s="58" t="s">
        <v>12029</v>
      </c>
      <c r="H115" s="58" t="s">
        <v>12030</v>
      </c>
      <c r="I115" s="58" t="s">
        <v>12717</v>
      </c>
    </row>
    <row r="116" spans="1:9" ht="285">
      <c r="A116" s="58" t="str">
        <f t="shared" si="11"/>
        <v>DefinitionsC22</v>
      </c>
      <c r="B116" s="58" t="s">
        <v>128</v>
      </c>
      <c r="C116" s="58" t="s">
        <v>12069</v>
      </c>
      <c r="D116" s="58" t="s">
        <v>12163</v>
      </c>
      <c r="E116" s="60" t="s">
        <v>283</v>
      </c>
      <c r="F116" s="58" t="s">
        <v>284</v>
      </c>
      <c r="G116" s="58" t="s">
        <v>11854</v>
      </c>
      <c r="H116" s="58" t="s">
        <v>11855</v>
      </c>
      <c r="I116" s="58" t="s">
        <v>12718</v>
      </c>
    </row>
    <row r="117" spans="1:9" ht="171">
      <c r="A117" s="58" t="str">
        <f t="shared" si="11"/>
        <v>DefinitionsC23</v>
      </c>
      <c r="B117" s="58" t="s">
        <v>128</v>
      </c>
      <c r="C117" s="58" t="s">
        <v>12071</v>
      </c>
      <c r="D117" s="58" t="s">
        <v>725</v>
      </c>
      <c r="E117" s="60" t="s">
        <v>11850</v>
      </c>
      <c r="F117" s="58" t="s">
        <v>11851</v>
      </c>
      <c r="G117" s="58" t="s">
        <v>11852</v>
      </c>
      <c r="H117" s="58" t="s">
        <v>11853</v>
      </c>
      <c r="I117" s="58" t="s">
        <v>12719</v>
      </c>
    </row>
    <row r="118" spans="1:9" ht="99.75">
      <c r="A118" s="58" t="str">
        <f t="shared" si="11"/>
        <v>DefinitionsC24</v>
      </c>
      <c r="B118" s="58" t="s">
        <v>128</v>
      </c>
      <c r="C118" s="58" t="s">
        <v>12072</v>
      </c>
      <c r="D118" s="58" t="s">
        <v>285</v>
      </c>
      <c r="E118" s="59" t="s">
        <v>286</v>
      </c>
      <c r="F118" s="58" t="s">
        <v>287</v>
      </c>
      <c r="G118" s="58" t="s">
        <v>288</v>
      </c>
      <c r="H118" s="58" t="s">
        <v>12473</v>
      </c>
      <c r="I118" s="58" t="s">
        <v>12720</v>
      </c>
    </row>
    <row r="119" spans="1:9" ht="85.5">
      <c r="A119" s="58" t="str">
        <f t="shared" si="11"/>
        <v>DefinitionsC25</v>
      </c>
      <c r="B119" s="58" t="s">
        <v>128</v>
      </c>
      <c r="C119" s="58" t="s">
        <v>12079</v>
      </c>
      <c r="D119" s="58" t="s">
        <v>12070</v>
      </c>
      <c r="E119" s="234" t="s">
        <v>12202</v>
      </c>
      <c r="F119" s="58" t="s">
        <v>12203</v>
      </c>
      <c r="G119" s="58" t="s">
        <v>12204</v>
      </c>
      <c r="H119" s="58" t="s">
        <v>12205</v>
      </c>
      <c r="I119" s="58" t="s">
        <v>12738</v>
      </c>
    </row>
    <row r="120" spans="1:9" ht="28.5">
      <c r="A120" s="58" t="str">
        <f t="shared" si="8"/>
        <v>DeclarationD2</v>
      </c>
      <c r="B120" s="58" t="s">
        <v>289</v>
      </c>
      <c r="C120" s="58" t="s">
        <v>290</v>
      </c>
      <c r="D120" s="58" t="s">
        <v>12556</v>
      </c>
      <c r="E120" s="58" t="s">
        <v>12740</v>
      </c>
      <c r="F120" s="58" t="s">
        <v>12741</v>
      </c>
      <c r="G120" s="58" t="s">
        <v>12742</v>
      </c>
      <c r="H120" s="58" t="s">
        <v>12743</v>
      </c>
      <c r="I120" s="58" t="s">
        <v>12739</v>
      </c>
    </row>
    <row r="121" spans="1:9" ht="28.5">
      <c r="A121" s="58" t="str">
        <f t="shared" si="8"/>
        <v>DeclarationF3</v>
      </c>
      <c r="B121" s="58" t="s">
        <v>289</v>
      </c>
      <c r="C121" s="58" t="s">
        <v>291</v>
      </c>
      <c r="D121" s="58" t="s">
        <v>292</v>
      </c>
      <c r="E121" s="59" t="s">
        <v>293</v>
      </c>
      <c r="F121" s="58" t="s">
        <v>294</v>
      </c>
      <c r="G121" s="58" t="s">
        <v>295</v>
      </c>
      <c r="H121" s="58" t="s">
        <v>296</v>
      </c>
      <c r="I121" s="58" t="s">
        <v>12744</v>
      </c>
    </row>
    <row r="122" spans="1:9" ht="28.5">
      <c r="A122" s="58" t="str">
        <f t="shared" si="8"/>
        <v>DeclarationI3</v>
      </c>
      <c r="B122" s="58" t="s">
        <v>289</v>
      </c>
      <c r="C122" s="58" t="s">
        <v>297</v>
      </c>
      <c r="D122" s="58" t="s">
        <v>298</v>
      </c>
      <c r="E122" s="59" t="s">
        <v>299</v>
      </c>
      <c r="F122" s="58" t="s">
        <v>300</v>
      </c>
      <c r="G122" s="58" t="s">
        <v>301</v>
      </c>
      <c r="H122" s="58" t="s">
        <v>302</v>
      </c>
      <c r="I122" s="58" t="s">
        <v>12745</v>
      </c>
    </row>
    <row r="123" spans="1:9">
      <c r="A123" s="58" t="str">
        <f t="shared" si="8"/>
        <v>DeclarationI4</v>
      </c>
      <c r="B123" s="58" t="s">
        <v>289</v>
      </c>
      <c r="C123" s="58" t="s">
        <v>303</v>
      </c>
      <c r="D123" s="58" t="s">
        <v>304</v>
      </c>
      <c r="E123" s="59" t="s">
        <v>11849</v>
      </c>
      <c r="F123" s="58" t="s">
        <v>305</v>
      </c>
      <c r="G123" s="58" t="s">
        <v>306</v>
      </c>
      <c r="H123" s="58" t="s">
        <v>307</v>
      </c>
      <c r="I123" s="58" t="s">
        <v>12746</v>
      </c>
    </row>
    <row r="124" spans="1:9" ht="42.75">
      <c r="A124" s="58" t="str">
        <f t="shared" si="8"/>
        <v>DeclarationB4</v>
      </c>
      <c r="B124" s="58" t="s">
        <v>289</v>
      </c>
      <c r="C124" s="58" t="s">
        <v>135</v>
      </c>
      <c r="D124" s="58" t="s">
        <v>12080</v>
      </c>
      <c r="E124" s="60" t="s">
        <v>12527</v>
      </c>
      <c r="F124" s="198" t="s">
        <v>12526</v>
      </c>
      <c r="G124" s="58" t="s">
        <v>12524</v>
      </c>
      <c r="H124" s="58" t="s">
        <v>12525</v>
      </c>
      <c r="I124" s="58" t="s">
        <v>12765</v>
      </c>
    </row>
    <row r="125" spans="1:9" ht="42.75">
      <c r="A125" s="58" t="str">
        <f t="shared" si="8"/>
        <v>DeclarationB6</v>
      </c>
      <c r="B125" s="58" t="s">
        <v>289</v>
      </c>
      <c r="C125" s="58" t="s">
        <v>147</v>
      </c>
      <c r="D125" s="58" t="s">
        <v>308</v>
      </c>
      <c r="E125" s="58" t="s">
        <v>309</v>
      </c>
      <c r="F125" s="62" t="s">
        <v>310</v>
      </c>
      <c r="G125" s="62" t="s">
        <v>311</v>
      </c>
      <c r="H125" s="62" t="s">
        <v>312</v>
      </c>
      <c r="I125" s="58" t="s">
        <v>12747</v>
      </c>
    </row>
    <row r="126" spans="1:9">
      <c r="A126" s="58" t="str">
        <f t="shared" si="8"/>
        <v>DeclarationB7</v>
      </c>
      <c r="B126" s="58" t="s">
        <v>289</v>
      </c>
      <c r="C126" s="58" t="s">
        <v>148</v>
      </c>
      <c r="D126" s="58" t="s">
        <v>313</v>
      </c>
      <c r="E126" s="60" t="s">
        <v>314</v>
      </c>
      <c r="F126" s="58" t="s">
        <v>315</v>
      </c>
      <c r="G126" s="58" t="s">
        <v>316</v>
      </c>
      <c r="H126" s="58" t="s">
        <v>317</v>
      </c>
      <c r="I126" s="58" t="s">
        <v>12748</v>
      </c>
    </row>
    <row r="127" spans="1:9">
      <c r="A127" s="58" t="str">
        <f t="shared" si="8"/>
        <v>DeclarationB8</v>
      </c>
      <c r="B127" s="58" t="s">
        <v>289</v>
      </c>
      <c r="C127" s="58" t="s">
        <v>149</v>
      </c>
      <c r="D127" s="58" t="s">
        <v>318</v>
      </c>
      <c r="E127" s="59" t="s">
        <v>319</v>
      </c>
      <c r="F127" s="58" t="s">
        <v>320</v>
      </c>
      <c r="G127" s="58" t="s">
        <v>321</v>
      </c>
      <c r="H127" s="58" t="s">
        <v>322</v>
      </c>
      <c r="I127" s="58" t="s">
        <v>12749</v>
      </c>
    </row>
    <row r="128" spans="1:9">
      <c r="A128" s="58" t="str">
        <f t="shared" si="8"/>
        <v>DeclarationB9</v>
      </c>
      <c r="B128" s="58" t="s">
        <v>289</v>
      </c>
      <c r="C128" s="58" t="s">
        <v>155</v>
      </c>
      <c r="D128" s="58" t="s">
        <v>323</v>
      </c>
      <c r="E128" s="59" t="s">
        <v>324</v>
      </c>
      <c r="F128" s="58" t="s">
        <v>325</v>
      </c>
      <c r="G128" s="58" t="s">
        <v>326</v>
      </c>
      <c r="H128" s="58" t="s">
        <v>327</v>
      </c>
      <c r="I128" s="58" t="s">
        <v>12750</v>
      </c>
    </row>
    <row r="129" spans="1:9">
      <c r="A129" s="58" t="str">
        <f t="shared" si="8"/>
        <v>DeclarationB10</v>
      </c>
      <c r="B129" s="58" t="s">
        <v>289</v>
      </c>
      <c r="C129" s="58" t="s">
        <v>156</v>
      </c>
      <c r="D129" s="58" t="s">
        <v>328</v>
      </c>
      <c r="E129" s="59" t="s">
        <v>329</v>
      </c>
      <c r="F129" s="58" t="s">
        <v>330</v>
      </c>
      <c r="G129" s="58" t="s">
        <v>331</v>
      </c>
      <c r="H129" s="58" t="s">
        <v>332</v>
      </c>
      <c r="I129" s="58" t="s">
        <v>12751</v>
      </c>
    </row>
    <row r="130" spans="1:9" ht="28.5">
      <c r="A130" s="58" t="str">
        <f t="shared" si="8"/>
        <v>DeclarationB10A</v>
      </c>
      <c r="B130" s="58" t="s">
        <v>289</v>
      </c>
      <c r="C130" s="58" t="s">
        <v>333</v>
      </c>
      <c r="D130" s="58" t="s">
        <v>328</v>
      </c>
      <c r="E130" s="59" t="s">
        <v>329</v>
      </c>
      <c r="F130" s="58" t="s">
        <v>330</v>
      </c>
      <c r="G130" s="58" t="s">
        <v>331</v>
      </c>
      <c r="H130" s="58" t="s">
        <v>332</v>
      </c>
      <c r="I130" s="58" t="s">
        <v>12751</v>
      </c>
    </row>
    <row r="131" spans="1:9" ht="28.5">
      <c r="A131" s="58" t="str">
        <f t="shared" si="8"/>
        <v>DeclarationB10C</v>
      </c>
      <c r="B131" s="58" t="s">
        <v>289</v>
      </c>
      <c r="C131" s="58" t="s">
        <v>334</v>
      </c>
      <c r="D131" s="58" t="s">
        <v>1246</v>
      </c>
      <c r="E131" s="59" t="s">
        <v>335</v>
      </c>
      <c r="F131" s="58" t="s">
        <v>336</v>
      </c>
      <c r="G131" s="58" t="s">
        <v>337</v>
      </c>
      <c r="H131" s="58" t="s">
        <v>338</v>
      </c>
      <c r="I131" s="58" t="s">
        <v>12752</v>
      </c>
    </row>
    <row r="132" spans="1:9" ht="28.5">
      <c r="A132" s="58" t="str">
        <f t="shared" si="8"/>
        <v>DeclarationB10B</v>
      </c>
      <c r="B132" s="58" t="s">
        <v>289</v>
      </c>
      <c r="C132" s="58" t="s">
        <v>339</v>
      </c>
      <c r="D132" s="58" t="s">
        <v>340</v>
      </c>
      <c r="E132" s="60" t="s">
        <v>341</v>
      </c>
      <c r="F132" s="58" t="s">
        <v>342</v>
      </c>
      <c r="G132" s="58" t="s">
        <v>343</v>
      </c>
      <c r="H132" s="58" t="s">
        <v>344</v>
      </c>
      <c r="I132" s="58" t="s">
        <v>12753</v>
      </c>
    </row>
    <row r="133" spans="1:9" ht="28.5">
      <c r="A133" s="58" t="str">
        <f t="shared" ref="A133:A161" si="12">B133&amp;C133</f>
        <v>DeclarationD11</v>
      </c>
      <c r="B133" s="58" t="s">
        <v>289</v>
      </c>
      <c r="C133" s="58" t="s">
        <v>345</v>
      </c>
      <c r="D133" s="58" t="s">
        <v>346</v>
      </c>
      <c r="E133" s="60" t="s">
        <v>347</v>
      </c>
      <c r="F133" s="58" t="s">
        <v>348</v>
      </c>
      <c r="G133" s="58" t="s">
        <v>349</v>
      </c>
      <c r="H133" s="58" t="s">
        <v>350</v>
      </c>
      <c r="I133" s="58" t="s">
        <v>12754</v>
      </c>
    </row>
    <row r="134" spans="1:9" ht="71.25">
      <c r="A134" s="58" t="str">
        <f t="shared" ref="A134" si="13">B134&amp;C134</f>
        <v>DeclarationB12</v>
      </c>
      <c r="B134" s="58" t="s">
        <v>289</v>
      </c>
      <c r="C134" s="58" t="s">
        <v>158</v>
      </c>
      <c r="D134" s="58" t="s">
        <v>12081</v>
      </c>
      <c r="E134" s="60" t="s">
        <v>12454</v>
      </c>
      <c r="F134" s="58" t="s">
        <v>12452</v>
      </c>
      <c r="G134" s="58" t="s">
        <v>12455</v>
      </c>
      <c r="H134" s="58" t="s">
        <v>12456</v>
      </c>
      <c r="I134" s="58" t="s">
        <v>12767</v>
      </c>
    </row>
    <row r="135" spans="1:9" ht="42.75">
      <c r="A135" s="58" t="str">
        <f t="shared" ref="A135" si="14">B135&amp;C135</f>
        <v>Declaration</v>
      </c>
      <c r="B135" s="58" t="s">
        <v>289</v>
      </c>
      <c r="D135" s="58" t="s">
        <v>731</v>
      </c>
      <c r="E135" s="182" t="s">
        <v>11862</v>
      </c>
      <c r="F135" s="58" t="s">
        <v>11861</v>
      </c>
      <c r="G135" s="58" t="s">
        <v>11860</v>
      </c>
      <c r="H135" s="58" t="s">
        <v>12453</v>
      </c>
      <c r="I135" s="58"/>
    </row>
    <row r="136" spans="1:9" ht="28.5">
      <c r="A136" s="191" t="str">
        <f t="shared" ref="A136" si="15">B136&amp;C136</f>
        <v>Declaration</v>
      </c>
      <c r="B136" s="191" t="s">
        <v>289</v>
      </c>
      <c r="C136" s="191"/>
      <c r="D136" s="58" t="s">
        <v>1247</v>
      </c>
      <c r="E136" s="192"/>
      <c r="F136" s="191"/>
      <c r="G136" s="191"/>
      <c r="H136" s="191"/>
      <c r="I136" s="58"/>
    </row>
    <row r="137" spans="1:9" ht="15" customHeight="1">
      <c r="A137" s="58" t="str">
        <f t="shared" si="12"/>
        <v>DeclarationB14</v>
      </c>
      <c r="B137" s="58" t="s">
        <v>289</v>
      </c>
      <c r="C137" s="58" t="s">
        <v>165</v>
      </c>
      <c r="D137" s="58" t="s">
        <v>351</v>
      </c>
      <c r="E137" s="60" t="s">
        <v>352</v>
      </c>
      <c r="F137" s="58" t="s">
        <v>353</v>
      </c>
      <c r="G137" s="58" t="s">
        <v>354</v>
      </c>
      <c r="H137" s="58" t="s">
        <v>355</v>
      </c>
      <c r="I137" s="58" t="s">
        <v>12755</v>
      </c>
    </row>
    <row r="138" spans="1:9">
      <c r="A138" s="58" t="str">
        <f t="shared" si="12"/>
        <v>DeclarationB15</v>
      </c>
      <c r="B138" s="58" t="s">
        <v>289</v>
      </c>
      <c r="C138" s="58" t="s">
        <v>171</v>
      </c>
      <c r="D138" s="58" t="s">
        <v>356</v>
      </c>
      <c r="E138" s="60" t="s">
        <v>357</v>
      </c>
      <c r="F138" s="58" t="s">
        <v>358</v>
      </c>
      <c r="G138" s="58" t="s">
        <v>359</v>
      </c>
      <c r="H138" s="58" t="s">
        <v>360</v>
      </c>
      <c r="I138" s="58" t="s">
        <v>12756</v>
      </c>
    </row>
    <row r="139" spans="1:9">
      <c r="A139" s="58" t="str">
        <f t="shared" si="12"/>
        <v>DeclarationB16</v>
      </c>
      <c r="B139" s="58" t="s">
        <v>289</v>
      </c>
      <c r="C139" s="58" t="s">
        <v>172</v>
      </c>
      <c r="D139" s="58" t="s">
        <v>361</v>
      </c>
      <c r="E139" s="59" t="s">
        <v>362</v>
      </c>
      <c r="F139" s="58" t="s">
        <v>363</v>
      </c>
      <c r="G139" s="58" t="s">
        <v>364</v>
      </c>
      <c r="H139" s="58" t="s">
        <v>365</v>
      </c>
      <c r="I139" s="58" t="s">
        <v>365</v>
      </c>
    </row>
    <row r="140" spans="1:9">
      <c r="A140" s="58" t="str">
        <f t="shared" si="12"/>
        <v>DeclarationB17</v>
      </c>
      <c r="B140" s="58" t="s">
        <v>289</v>
      </c>
      <c r="C140" s="58" t="s">
        <v>173</v>
      </c>
      <c r="D140" s="58" t="s">
        <v>366</v>
      </c>
      <c r="E140" s="59" t="s">
        <v>367</v>
      </c>
      <c r="F140" s="58" t="s">
        <v>368</v>
      </c>
      <c r="G140" s="58" t="s">
        <v>369</v>
      </c>
      <c r="H140" s="58" t="s">
        <v>370</v>
      </c>
      <c r="I140" s="58" t="s">
        <v>12757</v>
      </c>
    </row>
    <row r="141" spans="1:9">
      <c r="A141" s="58" t="str">
        <f t="shared" si="12"/>
        <v>DeclarationB18</v>
      </c>
      <c r="B141" s="58" t="s">
        <v>289</v>
      </c>
      <c r="C141" s="58" t="s">
        <v>174</v>
      </c>
      <c r="D141" s="58" t="s">
        <v>371</v>
      </c>
      <c r="E141" s="59" t="s">
        <v>372</v>
      </c>
      <c r="F141" s="58" t="s">
        <v>373</v>
      </c>
      <c r="G141" s="58" t="s">
        <v>374</v>
      </c>
      <c r="H141" s="58" t="s">
        <v>375</v>
      </c>
      <c r="I141" s="58" t="s">
        <v>12758</v>
      </c>
    </row>
    <row r="142" spans="1:9">
      <c r="A142" s="58" t="str">
        <f t="shared" si="12"/>
        <v>DeclarationB19</v>
      </c>
      <c r="B142" s="58" t="s">
        <v>289</v>
      </c>
      <c r="C142" s="58" t="s">
        <v>175</v>
      </c>
      <c r="D142" s="58" t="s">
        <v>376</v>
      </c>
      <c r="E142" s="59" t="s">
        <v>377</v>
      </c>
      <c r="F142" s="58" t="s">
        <v>378</v>
      </c>
      <c r="G142" s="58" t="s">
        <v>379</v>
      </c>
      <c r="H142" s="58" t="s">
        <v>380</v>
      </c>
      <c r="I142" s="58" t="s">
        <v>12759</v>
      </c>
    </row>
    <row r="143" spans="1:9" ht="28.5">
      <c r="A143" s="58" t="str">
        <f t="shared" si="12"/>
        <v>DeclarationB20</v>
      </c>
      <c r="B143" s="58" t="s">
        <v>289</v>
      </c>
      <c r="C143" s="58" t="s">
        <v>180</v>
      </c>
      <c r="D143" s="58" t="s">
        <v>381</v>
      </c>
      <c r="E143" s="59" t="s">
        <v>382</v>
      </c>
      <c r="F143" s="58" t="s">
        <v>383</v>
      </c>
      <c r="G143" s="58" t="s">
        <v>384</v>
      </c>
      <c r="H143" s="58" t="s">
        <v>385</v>
      </c>
      <c r="I143" s="58" t="s">
        <v>12760</v>
      </c>
    </row>
    <row r="144" spans="1:9">
      <c r="A144" s="58" t="str">
        <f t="shared" si="12"/>
        <v>DeclarationB21</v>
      </c>
      <c r="B144" s="58" t="s">
        <v>289</v>
      </c>
      <c r="C144" s="58" t="s">
        <v>186</v>
      </c>
      <c r="D144" s="58" t="s">
        <v>386</v>
      </c>
      <c r="E144" s="59" t="s">
        <v>387</v>
      </c>
      <c r="F144" s="58" t="s">
        <v>388</v>
      </c>
      <c r="G144" s="58" t="s">
        <v>389</v>
      </c>
      <c r="H144" s="58" t="s">
        <v>390</v>
      </c>
      <c r="I144" s="58" t="s">
        <v>12761</v>
      </c>
    </row>
    <row r="145" spans="1:9" ht="28.5" customHeight="1">
      <c r="A145" s="58" t="str">
        <f t="shared" si="12"/>
        <v>DeclarationB22</v>
      </c>
      <c r="B145" s="58" t="s">
        <v>289</v>
      </c>
      <c r="C145" s="58" t="s">
        <v>190</v>
      </c>
      <c r="D145" s="58" t="s">
        <v>391</v>
      </c>
      <c r="E145" s="59" t="s">
        <v>392</v>
      </c>
      <c r="F145" s="58" t="s">
        <v>393</v>
      </c>
      <c r="G145" s="58" t="s">
        <v>394</v>
      </c>
      <c r="H145" s="58" t="s">
        <v>395</v>
      </c>
      <c r="I145" s="58" t="s">
        <v>12762</v>
      </c>
    </row>
    <row r="146" spans="1:9" ht="28.5" customHeight="1">
      <c r="A146" s="58" t="str">
        <f t="shared" si="12"/>
        <v>DeclarationB23</v>
      </c>
      <c r="B146" s="58" t="s">
        <v>289</v>
      </c>
      <c r="C146" s="58" t="s">
        <v>191</v>
      </c>
      <c r="D146" s="58" t="s">
        <v>396</v>
      </c>
      <c r="E146" s="59" t="s">
        <v>397</v>
      </c>
      <c r="F146" s="58" t="s">
        <v>398</v>
      </c>
      <c r="G146" s="58" t="s">
        <v>399</v>
      </c>
      <c r="H146" s="58" t="s">
        <v>400</v>
      </c>
      <c r="I146" s="58" t="s">
        <v>12763</v>
      </c>
    </row>
    <row r="147" spans="1:9" ht="28.5" customHeight="1">
      <c r="A147" s="58" t="str">
        <f t="shared" si="12"/>
        <v>DeclarationB24</v>
      </c>
      <c r="B147" s="58" t="s">
        <v>289</v>
      </c>
      <c r="C147" s="58" t="s">
        <v>197</v>
      </c>
      <c r="D147" s="58" t="s">
        <v>401</v>
      </c>
      <c r="E147" s="59" t="s">
        <v>402</v>
      </c>
      <c r="F147" s="58" t="s">
        <v>403</v>
      </c>
      <c r="G147" s="58" t="s">
        <v>404</v>
      </c>
      <c r="H147" s="58" t="s">
        <v>405</v>
      </c>
      <c r="I147" s="58" t="s">
        <v>12764</v>
      </c>
    </row>
    <row r="148" spans="1:9" ht="28.5" customHeight="1">
      <c r="A148" s="58" t="str">
        <f t="shared" si="12"/>
        <v>DeclarationB26</v>
      </c>
      <c r="B148" s="58" t="s">
        <v>289</v>
      </c>
      <c r="C148" s="58" t="s">
        <v>206</v>
      </c>
      <c r="D148" s="58" t="s">
        <v>691</v>
      </c>
      <c r="E148" s="59" t="s">
        <v>11874</v>
      </c>
      <c r="F148" s="58" t="s">
        <v>11875</v>
      </c>
      <c r="G148" s="58" t="s">
        <v>11876</v>
      </c>
      <c r="H148" s="58" t="s">
        <v>11877</v>
      </c>
      <c r="I148" s="58" t="s">
        <v>12768</v>
      </c>
    </row>
    <row r="149" spans="1:9" ht="44.25" customHeight="1">
      <c r="A149" s="58" t="str">
        <f t="shared" si="12"/>
        <v>DeclarationB27</v>
      </c>
      <c r="B149" s="58" t="s">
        <v>289</v>
      </c>
      <c r="C149" s="58" t="s">
        <v>12054</v>
      </c>
      <c r="D149" s="58" t="s">
        <v>692</v>
      </c>
      <c r="E149" s="63" t="s">
        <v>11878</v>
      </c>
      <c r="F149" s="62" t="s">
        <v>11879</v>
      </c>
      <c r="G149" s="62" t="s">
        <v>11880</v>
      </c>
      <c r="H149" s="62" t="s">
        <v>11881</v>
      </c>
      <c r="I149" s="58" t="s">
        <v>12769</v>
      </c>
    </row>
    <row r="150" spans="1:9" ht="42.6" customHeight="1">
      <c r="A150" s="58" t="str">
        <f t="shared" si="12"/>
        <v>DeclarationB39</v>
      </c>
      <c r="B150" s="58" t="s">
        <v>289</v>
      </c>
      <c r="C150" s="58" t="s">
        <v>12055</v>
      </c>
      <c r="D150" s="58" t="s">
        <v>730</v>
      </c>
      <c r="E150" s="61" t="s">
        <v>11882</v>
      </c>
      <c r="F150" s="62" t="s">
        <v>11883</v>
      </c>
      <c r="G150" s="62" t="s">
        <v>11884</v>
      </c>
      <c r="H150" s="62" t="s">
        <v>11885</v>
      </c>
      <c r="I150" s="58" t="s">
        <v>12770</v>
      </c>
    </row>
    <row r="151" spans="1:9" ht="28.5" customHeight="1">
      <c r="A151" s="58" t="str">
        <f t="shared" si="12"/>
        <v>DeclarationD27</v>
      </c>
      <c r="B151" s="58" t="s">
        <v>289</v>
      </c>
      <c r="C151" s="58" t="s">
        <v>12056</v>
      </c>
      <c r="D151" s="58" t="s">
        <v>406</v>
      </c>
      <c r="E151" s="59" t="s">
        <v>407</v>
      </c>
      <c r="F151" s="58" t="s">
        <v>407</v>
      </c>
      <c r="G151" s="58" t="s">
        <v>408</v>
      </c>
      <c r="H151" s="58" t="s">
        <v>409</v>
      </c>
      <c r="I151" s="58" t="s">
        <v>12852</v>
      </c>
    </row>
    <row r="152" spans="1:9" ht="14.25" customHeight="1">
      <c r="A152" s="58" t="str">
        <f t="shared" si="12"/>
        <v>DeclarationG27</v>
      </c>
      <c r="B152" s="58" t="s">
        <v>289</v>
      </c>
      <c r="C152" s="58" t="s">
        <v>12057</v>
      </c>
      <c r="D152" s="58" t="s">
        <v>410</v>
      </c>
      <c r="E152" s="59" t="s">
        <v>411</v>
      </c>
      <c r="F152" s="58" t="s">
        <v>412</v>
      </c>
      <c r="G152" s="58" t="s">
        <v>413</v>
      </c>
      <c r="H152" s="58" t="s">
        <v>414</v>
      </c>
      <c r="I152" s="58" t="s">
        <v>12782</v>
      </c>
    </row>
    <row r="153" spans="1:9" ht="57">
      <c r="A153" s="58" t="str">
        <f t="shared" si="12"/>
        <v>Minerals ScopeB5</v>
      </c>
      <c r="B153" s="58" t="s">
        <v>12213</v>
      </c>
      <c r="C153" s="58" t="s">
        <v>141</v>
      </c>
      <c r="D153" s="58" t="s">
        <v>12557</v>
      </c>
      <c r="E153" s="227" t="s">
        <v>12558</v>
      </c>
      <c r="F153" s="58" t="s">
        <v>12559</v>
      </c>
      <c r="G153" s="58" t="s">
        <v>12560</v>
      </c>
      <c r="H153" s="58" t="s">
        <v>12561</v>
      </c>
      <c r="I153" s="58" t="s">
        <v>12927</v>
      </c>
    </row>
    <row r="154" spans="1:9" ht="142.5">
      <c r="A154" s="58" t="str">
        <f t="shared" si="12"/>
        <v>Minerals ScopeB6</v>
      </c>
      <c r="B154" s="58" t="s">
        <v>12213</v>
      </c>
      <c r="C154" s="58" t="s">
        <v>147</v>
      </c>
      <c r="D154" s="58" t="s">
        <v>12916</v>
      </c>
      <c r="E154" s="227" t="s">
        <v>12917</v>
      </c>
      <c r="F154" s="58" t="s">
        <v>12918</v>
      </c>
      <c r="G154" s="58" t="s">
        <v>12919</v>
      </c>
      <c r="H154" s="58" t="s">
        <v>12920</v>
      </c>
      <c r="I154" s="58" t="s">
        <v>12926</v>
      </c>
    </row>
    <row r="155" spans="1:9">
      <c r="A155" s="58" t="str">
        <f t="shared" si="12"/>
        <v>Declaration</v>
      </c>
      <c r="B155" s="58" t="s">
        <v>289</v>
      </c>
      <c r="D155" s="58" t="s">
        <v>693</v>
      </c>
      <c r="E155" s="59"/>
      <c r="I155" s="58"/>
    </row>
    <row r="156" spans="1:9">
      <c r="A156" s="58" t="str">
        <f t="shared" si="12"/>
        <v>Declaration</v>
      </c>
      <c r="B156" s="58" t="s">
        <v>289</v>
      </c>
      <c r="D156" s="58" t="s">
        <v>694</v>
      </c>
      <c r="E156" s="59"/>
      <c r="I156" s="58"/>
    </row>
    <row r="157" spans="1:9">
      <c r="A157" s="58" t="str">
        <f t="shared" si="12"/>
        <v>Declaration</v>
      </c>
      <c r="B157" s="58" t="s">
        <v>289</v>
      </c>
      <c r="D157" s="58" t="s">
        <v>695</v>
      </c>
      <c r="E157" s="59"/>
      <c r="I157" s="58"/>
    </row>
    <row r="158" spans="1:9">
      <c r="A158" s="58" t="str">
        <f t="shared" si="12"/>
        <v>Declaration</v>
      </c>
      <c r="B158" s="58" t="s">
        <v>289</v>
      </c>
      <c r="D158" s="58" t="s">
        <v>696</v>
      </c>
      <c r="E158" s="59"/>
      <c r="I158" s="58"/>
    </row>
    <row r="159" spans="1:9">
      <c r="A159" s="58" t="str">
        <f t="shared" si="12"/>
        <v>DeclarationAth</v>
      </c>
      <c r="B159" s="58" t="s">
        <v>289</v>
      </c>
      <c r="C159" s="58" t="s">
        <v>415</v>
      </c>
      <c r="D159" s="58" t="s">
        <v>416</v>
      </c>
      <c r="E159" s="59" t="s">
        <v>417</v>
      </c>
      <c r="F159" s="58" t="s">
        <v>418</v>
      </c>
      <c r="G159" s="58" t="s">
        <v>419</v>
      </c>
      <c r="H159" s="58" t="s">
        <v>420</v>
      </c>
      <c r="I159" s="58" t="s">
        <v>12771</v>
      </c>
    </row>
    <row r="160" spans="1:9" ht="409.5">
      <c r="A160" s="58" t="str">
        <f t="shared" si="12"/>
        <v>Smelter Look-upA1</v>
      </c>
      <c r="B160" s="58" t="s">
        <v>432</v>
      </c>
      <c r="C160" s="58" t="s">
        <v>21</v>
      </c>
      <c r="D160" s="58" t="s">
        <v>433</v>
      </c>
      <c r="E160" s="61" t="s">
        <v>434</v>
      </c>
      <c r="F160" s="62" t="s">
        <v>435</v>
      </c>
      <c r="G160" s="62" t="s">
        <v>436</v>
      </c>
      <c r="H160" s="62" t="s">
        <v>437</v>
      </c>
      <c r="I160" s="58"/>
    </row>
    <row r="161" spans="1:9" ht="28.5">
      <c r="A161" s="58" t="str">
        <f t="shared" si="12"/>
        <v>Smelter Look-upA4</v>
      </c>
      <c r="B161" s="58" t="s">
        <v>432</v>
      </c>
      <c r="C161" s="58" t="s">
        <v>32</v>
      </c>
      <c r="D161" s="58" t="s">
        <v>438</v>
      </c>
      <c r="E161" s="63" t="s">
        <v>439</v>
      </c>
      <c r="F161" s="58" t="s">
        <v>439</v>
      </c>
      <c r="G161" s="58" t="s">
        <v>440</v>
      </c>
      <c r="H161" s="58" t="s">
        <v>441</v>
      </c>
      <c r="I161" s="58"/>
    </row>
    <row r="162" spans="1:9" ht="28.5">
      <c r="A162" s="58" t="str">
        <f t="shared" ref="A162:A170" si="16">B162&amp;C162</f>
        <v>Smelter Look-upB4</v>
      </c>
      <c r="B162" s="58" t="s">
        <v>432</v>
      </c>
      <c r="C162" s="58" t="s">
        <v>135</v>
      </c>
      <c r="D162" s="58" t="s">
        <v>442</v>
      </c>
      <c r="E162" s="63" t="s">
        <v>443</v>
      </c>
      <c r="F162" s="62" t="s">
        <v>444</v>
      </c>
      <c r="G162" s="62" t="s">
        <v>445</v>
      </c>
      <c r="H162" s="62" t="s">
        <v>446</v>
      </c>
      <c r="I162" s="58"/>
    </row>
    <row r="163" spans="1:9" ht="28.5">
      <c r="A163" s="58" t="str">
        <f t="shared" si="16"/>
        <v>Smelter Look-up</v>
      </c>
      <c r="B163" s="58" t="s">
        <v>432</v>
      </c>
      <c r="D163" s="58" t="s">
        <v>447</v>
      </c>
      <c r="E163" s="63" t="s">
        <v>448</v>
      </c>
      <c r="F163" s="58" t="s">
        <v>449</v>
      </c>
      <c r="G163" s="58" t="s">
        <v>450</v>
      </c>
      <c r="H163" s="58" t="s">
        <v>451</v>
      </c>
      <c r="I163" s="58"/>
    </row>
    <row r="164" spans="1:9" ht="28.5">
      <c r="A164" s="58" t="str">
        <f t="shared" si="16"/>
        <v>Smelter Look-upC4</v>
      </c>
      <c r="B164" s="58" t="s">
        <v>432</v>
      </c>
      <c r="C164" s="58" t="s">
        <v>223</v>
      </c>
      <c r="D164" s="58" t="s">
        <v>452</v>
      </c>
      <c r="E164" s="59" t="s">
        <v>453</v>
      </c>
      <c r="F164" s="58" t="s">
        <v>454</v>
      </c>
      <c r="G164" s="58" t="s">
        <v>455</v>
      </c>
      <c r="H164" s="58" t="s">
        <v>456</v>
      </c>
      <c r="I164" s="58"/>
    </row>
    <row r="165" spans="1:9" ht="103.7" customHeight="1">
      <c r="A165" s="58" t="str">
        <f t="shared" si="16"/>
        <v>Smelter Look-upD4</v>
      </c>
      <c r="B165" s="58" t="s">
        <v>432</v>
      </c>
      <c r="C165" s="58" t="s">
        <v>457</v>
      </c>
      <c r="D165" s="58" t="s">
        <v>458</v>
      </c>
      <c r="E165" s="59" t="s">
        <v>459</v>
      </c>
      <c r="F165" s="58" t="s">
        <v>460</v>
      </c>
      <c r="G165" s="58" t="s">
        <v>461</v>
      </c>
      <c r="H165" s="58" t="s">
        <v>462</v>
      </c>
      <c r="I165" s="58"/>
    </row>
    <row r="166" spans="1:9" ht="28.5">
      <c r="A166" s="58" t="str">
        <f t="shared" si="16"/>
        <v>Smelter Look-upE4</v>
      </c>
      <c r="B166" s="58" t="s">
        <v>432</v>
      </c>
      <c r="C166" s="58" t="s">
        <v>463</v>
      </c>
      <c r="D166" s="58" t="s">
        <v>464</v>
      </c>
      <c r="E166" s="63" t="s">
        <v>465</v>
      </c>
      <c r="F166" s="62" t="s">
        <v>466</v>
      </c>
      <c r="G166" s="62" t="s">
        <v>467</v>
      </c>
      <c r="H166" s="62" t="s">
        <v>468</v>
      </c>
      <c r="I166" s="58"/>
    </row>
    <row r="167" spans="1:9" ht="28.5">
      <c r="A167" s="58" t="str">
        <f t="shared" si="16"/>
        <v>Smelter Look-upF4</v>
      </c>
      <c r="B167" s="58" t="s">
        <v>432</v>
      </c>
      <c r="C167" s="58" t="s">
        <v>469</v>
      </c>
      <c r="D167" s="58" t="s">
        <v>470</v>
      </c>
      <c r="E167" s="59" t="s">
        <v>471</v>
      </c>
      <c r="F167" s="58" t="s">
        <v>472</v>
      </c>
      <c r="G167" s="58" t="s">
        <v>473</v>
      </c>
      <c r="H167" s="58" t="s">
        <v>474</v>
      </c>
      <c r="I167" s="58"/>
    </row>
    <row r="168" spans="1:9" ht="28.5">
      <c r="A168" s="58" t="str">
        <f t="shared" si="16"/>
        <v>Smelter Look-upG4</v>
      </c>
      <c r="B168" s="58" t="s">
        <v>432</v>
      </c>
      <c r="C168" s="58" t="s">
        <v>475</v>
      </c>
      <c r="D168" s="58" t="s">
        <v>476</v>
      </c>
      <c r="E168" s="59" t="s">
        <v>477</v>
      </c>
      <c r="F168" s="58" t="s">
        <v>478</v>
      </c>
      <c r="G168" s="58" t="s">
        <v>479</v>
      </c>
      <c r="H168" s="58" t="s">
        <v>480</v>
      </c>
      <c r="I168" s="58"/>
    </row>
    <row r="169" spans="1:9" ht="28.5">
      <c r="A169" s="58" t="str">
        <f t="shared" si="16"/>
        <v>Smelter Look-upH4</v>
      </c>
      <c r="B169" s="58" t="s">
        <v>432</v>
      </c>
      <c r="C169" s="58" t="s">
        <v>481</v>
      </c>
      <c r="D169" s="58" t="s">
        <v>482</v>
      </c>
      <c r="E169" s="59" t="s">
        <v>483</v>
      </c>
      <c r="F169" s="58" t="s">
        <v>484</v>
      </c>
      <c r="G169" s="58" t="s">
        <v>485</v>
      </c>
      <c r="H169" s="58" t="s">
        <v>486</v>
      </c>
      <c r="I169" s="58"/>
    </row>
    <row r="170" spans="1:9" ht="28.5">
      <c r="A170" s="58" t="str">
        <f t="shared" si="16"/>
        <v>Smelter Look-upI4</v>
      </c>
      <c r="B170" s="58" t="s">
        <v>432</v>
      </c>
      <c r="C170" s="58" t="s">
        <v>303</v>
      </c>
      <c r="D170" s="58" t="s">
        <v>487</v>
      </c>
      <c r="E170" s="59" t="s">
        <v>488</v>
      </c>
      <c r="F170" s="58" t="s">
        <v>489</v>
      </c>
      <c r="G170" s="58" t="s">
        <v>490</v>
      </c>
      <c r="H170" s="58" t="s">
        <v>491</v>
      </c>
      <c r="I170" s="58"/>
    </row>
    <row r="171" spans="1:9">
      <c r="A171" s="58" t="str">
        <f t="shared" ref="A171:A214" si="17">B171&amp;C171</f>
        <v>Smelter ListA4</v>
      </c>
      <c r="B171" s="58" t="s">
        <v>492</v>
      </c>
      <c r="C171" s="58" t="s">
        <v>32</v>
      </c>
      <c r="D171" s="58" t="s">
        <v>493</v>
      </c>
      <c r="E171" s="59" t="s">
        <v>494</v>
      </c>
      <c r="F171" s="58" t="s">
        <v>494</v>
      </c>
      <c r="G171" s="58" t="s">
        <v>495</v>
      </c>
      <c r="H171" s="58" t="s">
        <v>496</v>
      </c>
      <c r="I171" s="58" t="s">
        <v>12785</v>
      </c>
    </row>
    <row r="172" spans="1:9" ht="28.5" customHeight="1">
      <c r="A172" s="58" t="str">
        <f t="shared" si="17"/>
        <v>Smelter ListB4</v>
      </c>
      <c r="B172" s="58" t="s">
        <v>492</v>
      </c>
      <c r="C172" s="58" t="s">
        <v>135</v>
      </c>
      <c r="D172" s="62" t="s">
        <v>1249</v>
      </c>
      <c r="E172" s="63" t="s">
        <v>11872</v>
      </c>
      <c r="F172" s="62" t="s">
        <v>12477</v>
      </c>
      <c r="G172" s="62" t="s">
        <v>11873</v>
      </c>
      <c r="H172" s="62" t="s">
        <v>12480</v>
      </c>
      <c r="I172" s="58" t="s">
        <v>12786</v>
      </c>
    </row>
    <row r="173" spans="1:9" ht="44.25" customHeight="1">
      <c r="A173" s="58" t="str">
        <f t="shared" si="17"/>
        <v>Smelter ListC4</v>
      </c>
      <c r="B173" s="58" t="s">
        <v>492</v>
      </c>
      <c r="C173" s="58" t="s">
        <v>223</v>
      </c>
      <c r="D173" s="58" t="s">
        <v>497</v>
      </c>
      <c r="E173" s="59" t="s">
        <v>498</v>
      </c>
      <c r="F173" s="58" t="s">
        <v>499</v>
      </c>
      <c r="G173" s="58" t="s">
        <v>500</v>
      </c>
      <c r="H173" s="58" t="s">
        <v>501</v>
      </c>
      <c r="I173" s="58" t="s">
        <v>12772</v>
      </c>
    </row>
    <row r="174" spans="1:9" ht="14.25" customHeight="1">
      <c r="A174" s="58" t="str">
        <f t="shared" si="17"/>
        <v>Smelter ListF4</v>
      </c>
      <c r="B174" s="58" t="s">
        <v>492</v>
      </c>
      <c r="C174" s="58" t="s">
        <v>469</v>
      </c>
      <c r="D174" s="58" t="s">
        <v>476</v>
      </c>
      <c r="E174" s="59" t="s">
        <v>477</v>
      </c>
      <c r="F174" s="58" t="s">
        <v>478</v>
      </c>
      <c r="G174" s="58" t="s">
        <v>479</v>
      </c>
      <c r="H174" s="58" t="s">
        <v>480</v>
      </c>
      <c r="I174" s="58" t="s">
        <v>12773</v>
      </c>
    </row>
    <row r="175" spans="1:9" ht="28.5" customHeight="1">
      <c r="A175" s="58" t="str">
        <f t="shared" si="17"/>
        <v>Smelter ListG4</v>
      </c>
      <c r="B175" s="58" t="s">
        <v>492</v>
      </c>
      <c r="C175" s="58" t="s">
        <v>475</v>
      </c>
      <c r="D175" s="58" t="s">
        <v>482</v>
      </c>
      <c r="E175" s="59" t="s">
        <v>483</v>
      </c>
      <c r="F175" s="58" t="s">
        <v>484</v>
      </c>
      <c r="G175" s="58" t="s">
        <v>485</v>
      </c>
      <c r="H175" s="58" t="s">
        <v>486</v>
      </c>
      <c r="I175" s="58" t="s">
        <v>12774</v>
      </c>
    </row>
    <row r="176" spans="1:9" ht="14.25" customHeight="1">
      <c r="A176" s="58" t="str">
        <f t="shared" si="17"/>
        <v>Smelter ListH4</v>
      </c>
      <c r="B176" s="58" t="s">
        <v>492</v>
      </c>
      <c r="C176" s="58" t="s">
        <v>481</v>
      </c>
      <c r="D176" s="58" t="s">
        <v>487</v>
      </c>
      <c r="E176" s="59" t="s">
        <v>488</v>
      </c>
      <c r="F176" s="58" t="s">
        <v>489</v>
      </c>
      <c r="G176" s="58" t="s">
        <v>490</v>
      </c>
      <c r="H176" s="58" t="s">
        <v>491</v>
      </c>
      <c r="I176" s="58" t="s">
        <v>12775</v>
      </c>
    </row>
    <row r="177" spans="1:9">
      <c r="A177" s="58" t="str">
        <f t="shared" si="17"/>
        <v>Smelter ListI4</v>
      </c>
      <c r="B177" s="58" t="s">
        <v>492</v>
      </c>
      <c r="C177" s="58" t="s">
        <v>303</v>
      </c>
      <c r="D177" s="58" t="s">
        <v>504</v>
      </c>
      <c r="E177" s="59" t="s">
        <v>505</v>
      </c>
      <c r="F177" s="58" t="s">
        <v>506</v>
      </c>
      <c r="G177" s="58" t="s">
        <v>507</v>
      </c>
      <c r="H177" s="58" t="s">
        <v>508</v>
      </c>
      <c r="I177" s="58" t="s">
        <v>12776</v>
      </c>
    </row>
    <row r="178" spans="1:9">
      <c r="A178" s="58" t="str">
        <f t="shared" si="17"/>
        <v>Smelter ListJ4</v>
      </c>
      <c r="B178" s="58" t="s">
        <v>492</v>
      </c>
      <c r="C178" s="58" t="s">
        <v>502</v>
      </c>
      <c r="D178" s="58" t="s">
        <v>510</v>
      </c>
      <c r="E178" s="59" t="s">
        <v>511</v>
      </c>
      <c r="F178" s="58" t="s">
        <v>512</v>
      </c>
      <c r="G178" s="58" t="s">
        <v>513</v>
      </c>
      <c r="H178" s="58" t="s">
        <v>514</v>
      </c>
      <c r="I178" s="58" t="s">
        <v>12777</v>
      </c>
    </row>
    <row r="179" spans="1:9">
      <c r="A179" s="58" t="str">
        <f t="shared" si="17"/>
        <v>Smelter ListK4</v>
      </c>
      <c r="B179" s="58" t="s">
        <v>492</v>
      </c>
      <c r="C179" s="58" t="s">
        <v>503</v>
      </c>
      <c r="D179" s="58" t="s">
        <v>516</v>
      </c>
      <c r="E179" s="59" t="s">
        <v>517</v>
      </c>
      <c r="F179" s="58" t="s">
        <v>518</v>
      </c>
      <c r="G179" s="58" t="s">
        <v>519</v>
      </c>
      <c r="H179" s="58" t="s">
        <v>520</v>
      </c>
      <c r="I179" s="58" t="s">
        <v>12778</v>
      </c>
    </row>
    <row r="180" spans="1:9" ht="42.75">
      <c r="A180" s="58" t="str">
        <f t="shared" si="17"/>
        <v>Smelter ListL4</v>
      </c>
      <c r="B180" s="58" t="s">
        <v>492</v>
      </c>
      <c r="C180" s="58" t="s">
        <v>509</v>
      </c>
      <c r="D180" s="58" t="s">
        <v>522</v>
      </c>
      <c r="E180" s="59" t="s">
        <v>523</v>
      </c>
      <c r="F180" s="58" t="s">
        <v>524</v>
      </c>
      <c r="G180" s="58" t="s">
        <v>525</v>
      </c>
      <c r="H180" s="58" t="s">
        <v>526</v>
      </c>
      <c r="I180" s="58" t="s">
        <v>12779</v>
      </c>
    </row>
    <row r="181" spans="1:9" ht="42.75">
      <c r="A181" s="58" t="str">
        <f t="shared" si="17"/>
        <v>Smelter ListM4</v>
      </c>
      <c r="B181" s="58" t="s">
        <v>492</v>
      </c>
      <c r="C181" s="58" t="s">
        <v>515</v>
      </c>
      <c r="D181" s="58" t="s">
        <v>528</v>
      </c>
      <c r="E181" s="59" t="s">
        <v>529</v>
      </c>
      <c r="F181" s="58" t="s">
        <v>530</v>
      </c>
      <c r="G181" s="58" t="s">
        <v>531</v>
      </c>
      <c r="H181" s="58" t="s">
        <v>532</v>
      </c>
      <c r="I181" s="58" t="s">
        <v>12780</v>
      </c>
    </row>
    <row r="182" spans="1:9" ht="57">
      <c r="A182" s="58" t="str">
        <f t="shared" si="17"/>
        <v>Smelter ListN4</v>
      </c>
      <c r="B182" s="58" t="s">
        <v>492</v>
      </c>
      <c r="C182" s="58" t="s">
        <v>521</v>
      </c>
      <c r="D182" s="58" t="s">
        <v>533</v>
      </c>
      <c r="E182" s="59" t="s">
        <v>534</v>
      </c>
      <c r="F182" s="58" t="s">
        <v>535</v>
      </c>
      <c r="G182" s="58" t="s">
        <v>536</v>
      </c>
      <c r="H182" s="58" t="s">
        <v>537</v>
      </c>
      <c r="I182" s="58" t="s">
        <v>12781</v>
      </c>
    </row>
    <row r="183" spans="1:9">
      <c r="A183" s="58" t="str">
        <f t="shared" si="17"/>
        <v>Smelter ListO4</v>
      </c>
      <c r="B183" s="58" t="s">
        <v>492</v>
      </c>
      <c r="C183" s="58" t="s">
        <v>527</v>
      </c>
      <c r="D183" s="58" t="s">
        <v>410</v>
      </c>
      <c r="E183" s="59" t="s">
        <v>411</v>
      </c>
      <c r="F183" s="58" t="s">
        <v>412</v>
      </c>
      <c r="G183" s="58" t="s">
        <v>413</v>
      </c>
      <c r="H183" s="58" t="s">
        <v>414</v>
      </c>
      <c r="I183" s="58" t="s">
        <v>12782</v>
      </c>
    </row>
    <row r="184" spans="1:9" ht="28.5">
      <c r="A184" s="58" t="str">
        <f t="shared" si="17"/>
        <v>Smelter ListJ2</v>
      </c>
      <c r="B184" s="58" t="s">
        <v>492</v>
      </c>
      <c r="C184" s="58" t="s">
        <v>538</v>
      </c>
      <c r="D184" s="58" t="s">
        <v>539</v>
      </c>
      <c r="E184" s="58" t="s">
        <v>540</v>
      </c>
      <c r="F184" s="58" t="s">
        <v>541</v>
      </c>
      <c r="G184" s="58" t="s">
        <v>542</v>
      </c>
      <c r="H184" s="58" t="s">
        <v>543</v>
      </c>
      <c r="I184" s="199" t="s">
        <v>12783</v>
      </c>
    </row>
    <row r="185" spans="1:9" ht="28.5">
      <c r="A185" s="58" t="str">
        <f t="shared" si="17"/>
        <v>Smelter ListB2</v>
      </c>
      <c r="B185" s="58" t="s">
        <v>492</v>
      </c>
      <c r="C185" s="58" t="s">
        <v>129</v>
      </c>
      <c r="D185" s="199" t="s">
        <v>544</v>
      </c>
      <c r="E185" s="58" t="s">
        <v>545</v>
      </c>
      <c r="F185" s="58" t="s">
        <v>546</v>
      </c>
      <c r="G185" s="58" t="s">
        <v>547</v>
      </c>
      <c r="H185" s="58" t="s">
        <v>548</v>
      </c>
      <c r="I185" s="199" t="s">
        <v>12784</v>
      </c>
    </row>
    <row r="186" spans="1:9" ht="142.5">
      <c r="A186" s="58" t="str">
        <f t="shared" si="17"/>
        <v>Smelter ListB3</v>
      </c>
      <c r="B186" s="58" t="s">
        <v>492</v>
      </c>
      <c r="C186" s="58" t="s">
        <v>134</v>
      </c>
      <c r="D186" s="199" t="s">
        <v>12044</v>
      </c>
      <c r="E186" s="58" t="s">
        <v>12476</v>
      </c>
      <c r="F186" s="62" t="s">
        <v>12478</v>
      </c>
      <c r="G186" s="62" t="s">
        <v>12479</v>
      </c>
      <c r="H186" s="62" t="s">
        <v>12481</v>
      </c>
      <c r="I186" s="199" t="s">
        <v>12853</v>
      </c>
    </row>
    <row r="187" spans="1:9" ht="103.7" customHeight="1">
      <c r="A187" s="58" t="str">
        <f t="shared" si="17"/>
        <v>Smelter List</v>
      </c>
      <c r="B187" s="58" t="s">
        <v>492</v>
      </c>
      <c r="D187" s="199" t="s">
        <v>690</v>
      </c>
      <c r="E187" s="58" t="s">
        <v>11856</v>
      </c>
      <c r="F187" s="62" t="s">
        <v>11857</v>
      </c>
      <c r="G187" s="62" t="s">
        <v>11858</v>
      </c>
      <c r="H187" s="62" t="s">
        <v>11859</v>
      </c>
      <c r="I187" s="58" t="s">
        <v>12787</v>
      </c>
    </row>
    <row r="188" spans="1:9">
      <c r="A188" s="58" t="str">
        <f t="shared" si="17"/>
        <v>Smelter ListD4</v>
      </c>
      <c r="B188" s="58" t="s">
        <v>492</v>
      </c>
      <c r="C188" s="58" t="s">
        <v>457</v>
      </c>
      <c r="D188" s="58" t="s">
        <v>549</v>
      </c>
      <c r="E188" s="58" t="s">
        <v>550</v>
      </c>
      <c r="F188" s="58" t="s">
        <v>214</v>
      </c>
      <c r="G188" s="58" t="s">
        <v>467</v>
      </c>
      <c r="H188" s="58" t="s">
        <v>551</v>
      </c>
      <c r="I188" s="58" t="s">
        <v>12788</v>
      </c>
    </row>
    <row r="189" spans="1:9">
      <c r="A189" s="58" t="str">
        <f t="shared" si="17"/>
        <v>Smelter ListE4</v>
      </c>
      <c r="B189" s="58" t="s">
        <v>492</v>
      </c>
      <c r="C189" s="58" t="s">
        <v>463</v>
      </c>
      <c r="D189" s="58" t="s">
        <v>470</v>
      </c>
      <c r="E189" s="58" t="s">
        <v>471</v>
      </c>
      <c r="F189" s="58" t="s">
        <v>472</v>
      </c>
      <c r="G189" s="58" t="s">
        <v>473</v>
      </c>
      <c r="H189" s="58" t="s">
        <v>474</v>
      </c>
      <c r="I189" s="58" t="s">
        <v>12789</v>
      </c>
    </row>
    <row r="190" spans="1:9">
      <c r="A190" s="58" t="str">
        <f t="shared" si="17"/>
        <v>Smelter ListZ2</v>
      </c>
      <c r="B190" s="58" t="s">
        <v>492</v>
      </c>
      <c r="C190" s="58" t="s">
        <v>12249</v>
      </c>
      <c r="D190" s="58" t="s">
        <v>6</v>
      </c>
      <c r="E190" s="58" t="s">
        <v>421</v>
      </c>
      <c r="F190" s="58" t="s">
        <v>422</v>
      </c>
      <c r="G190" s="58" t="s">
        <v>423</v>
      </c>
      <c r="H190" s="58" t="s">
        <v>424</v>
      </c>
      <c r="I190" s="58" t="s">
        <v>12790</v>
      </c>
    </row>
    <row r="191" spans="1:9">
      <c r="A191" s="58" t="str">
        <f t="shared" si="17"/>
        <v>Smelter ListZ3</v>
      </c>
      <c r="B191" s="58" t="s">
        <v>492</v>
      </c>
      <c r="C191" s="58" t="s">
        <v>12250</v>
      </c>
      <c r="D191" s="58" t="s">
        <v>7</v>
      </c>
      <c r="E191" s="58" t="s">
        <v>425</v>
      </c>
      <c r="F191" s="58" t="s">
        <v>426</v>
      </c>
      <c r="G191" s="58" t="s">
        <v>427</v>
      </c>
      <c r="H191" s="58" t="s">
        <v>7</v>
      </c>
      <c r="I191" s="58" t="s">
        <v>12791</v>
      </c>
    </row>
    <row r="192" spans="1:9">
      <c r="A192" s="58" t="str">
        <f t="shared" si="17"/>
        <v>Smelter ListZ4</v>
      </c>
      <c r="B192" s="58" t="s">
        <v>492</v>
      </c>
      <c r="C192" s="58" t="s">
        <v>12251</v>
      </c>
      <c r="D192" s="58" t="s">
        <v>8</v>
      </c>
      <c r="E192" s="58" t="s">
        <v>428</v>
      </c>
      <c r="F192" s="58" t="s">
        <v>429</v>
      </c>
      <c r="G192" s="58" t="s">
        <v>430</v>
      </c>
      <c r="H192" s="58" t="s">
        <v>431</v>
      </c>
      <c r="I192" s="58" t="s">
        <v>12792</v>
      </c>
    </row>
    <row r="193" spans="1:9">
      <c r="A193" s="58" t="str">
        <f t="shared" ref="A193:A208" si="18">B193&amp;C193</f>
        <v>Mine ListA4</v>
      </c>
      <c r="B193" s="58" t="s">
        <v>12043</v>
      </c>
      <c r="C193" s="58" t="s">
        <v>32</v>
      </c>
      <c r="D193" s="58" t="s">
        <v>438</v>
      </c>
      <c r="E193" s="59" t="s">
        <v>439</v>
      </c>
      <c r="F193" s="58" t="s">
        <v>439</v>
      </c>
      <c r="G193" s="58" t="s">
        <v>440</v>
      </c>
      <c r="H193" s="58" t="s">
        <v>441</v>
      </c>
      <c r="I193" s="62" t="s">
        <v>12794</v>
      </c>
    </row>
    <row r="194" spans="1:9" ht="28.5">
      <c r="A194" s="58" t="str">
        <f t="shared" si="18"/>
        <v>Mine ListB4</v>
      </c>
      <c r="B194" s="58" t="s">
        <v>12043</v>
      </c>
      <c r="C194" s="58" t="s">
        <v>135</v>
      </c>
      <c r="D194" s="62" t="s">
        <v>12051</v>
      </c>
      <c r="E194" s="61" t="s">
        <v>12492</v>
      </c>
      <c r="F194" s="62" t="s">
        <v>12496</v>
      </c>
      <c r="G194" s="62" t="s">
        <v>12503</v>
      </c>
      <c r="H194" s="62" t="s">
        <v>12509</v>
      </c>
      <c r="I194" s="62" t="s">
        <v>12793</v>
      </c>
    </row>
    <row r="195" spans="1:9">
      <c r="A195" s="58" t="str">
        <f t="shared" si="18"/>
        <v>Mine ListC4</v>
      </c>
      <c r="B195" s="58" t="s">
        <v>12043</v>
      </c>
      <c r="C195" s="58" t="s">
        <v>223</v>
      </c>
      <c r="D195" s="62" t="s">
        <v>12052</v>
      </c>
      <c r="E195" s="59" t="s">
        <v>12214</v>
      </c>
      <c r="F195" s="58" t="s">
        <v>12215</v>
      </c>
      <c r="G195" s="58" t="s">
        <v>12216</v>
      </c>
      <c r="H195" s="58" t="s">
        <v>12217</v>
      </c>
    </row>
    <row r="196" spans="1:9">
      <c r="A196" s="58" t="str">
        <f t="shared" si="18"/>
        <v>Mine ListF4</v>
      </c>
      <c r="B196" s="58" t="s">
        <v>12043</v>
      </c>
      <c r="C196" s="58" t="s">
        <v>469</v>
      </c>
      <c r="D196" s="58" t="s">
        <v>12053</v>
      </c>
      <c r="E196" s="19" t="s">
        <v>12223</v>
      </c>
      <c r="F196" s="19" t="s">
        <v>12224</v>
      </c>
      <c r="G196" s="58" t="s">
        <v>12225</v>
      </c>
      <c r="H196" s="200" t="s">
        <v>12226</v>
      </c>
      <c r="I196" s="58" t="s">
        <v>12772</v>
      </c>
    </row>
    <row r="197" spans="1:9">
      <c r="A197" s="58" t="str">
        <f t="shared" si="18"/>
        <v>Mine ListG4</v>
      </c>
      <c r="B197" s="58" t="s">
        <v>12043</v>
      </c>
      <c r="C197" s="58" t="s">
        <v>475</v>
      </c>
      <c r="D197" s="58" t="s">
        <v>12045</v>
      </c>
      <c r="E197" s="59" t="s">
        <v>12218</v>
      </c>
      <c r="F197" s="58" t="s">
        <v>12219</v>
      </c>
      <c r="G197" s="58" t="s">
        <v>12221</v>
      </c>
      <c r="H197" s="58" t="s">
        <v>12222</v>
      </c>
      <c r="I197" s="58" t="s">
        <v>12773</v>
      </c>
    </row>
    <row r="198" spans="1:9">
      <c r="A198" s="58" t="str">
        <f t="shared" si="18"/>
        <v>Mine ListH4</v>
      </c>
      <c r="B198" s="58" t="s">
        <v>12043</v>
      </c>
      <c r="C198" s="58" t="s">
        <v>481</v>
      </c>
      <c r="D198" s="58" t="s">
        <v>12046</v>
      </c>
      <c r="E198" s="59" t="s">
        <v>12227</v>
      </c>
      <c r="F198" s="58" t="s">
        <v>12234</v>
      </c>
      <c r="G198" s="58" t="s">
        <v>12220</v>
      </c>
      <c r="H198" s="58" t="s">
        <v>12243</v>
      </c>
      <c r="I198" s="58" t="s">
        <v>12774</v>
      </c>
    </row>
    <row r="199" spans="1:9">
      <c r="A199" s="58" t="str">
        <f t="shared" si="18"/>
        <v>Mine ListI4</v>
      </c>
      <c r="B199" s="58" t="s">
        <v>12043</v>
      </c>
      <c r="C199" s="58" t="s">
        <v>303</v>
      </c>
      <c r="D199" s="58" t="s">
        <v>12048</v>
      </c>
      <c r="E199" s="59" t="s">
        <v>12228</v>
      </c>
      <c r="F199" s="58" t="s">
        <v>12235</v>
      </c>
      <c r="G199" s="58" t="s">
        <v>12238</v>
      </c>
      <c r="H199" s="58" t="s">
        <v>12244</v>
      </c>
      <c r="I199" s="58" t="s">
        <v>12775</v>
      </c>
    </row>
    <row r="200" spans="1:9" ht="32.25" customHeight="1">
      <c r="A200" s="58" t="str">
        <f t="shared" si="18"/>
        <v>Mine ListJ4</v>
      </c>
      <c r="B200" s="58" t="s">
        <v>12043</v>
      </c>
      <c r="C200" s="58" t="s">
        <v>502</v>
      </c>
      <c r="D200" s="58" t="s">
        <v>12049</v>
      </c>
      <c r="E200" s="59" t="s">
        <v>12229</v>
      </c>
      <c r="F200" s="58" t="s">
        <v>12236</v>
      </c>
      <c r="G200" s="58" t="s">
        <v>12239</v>
      </c>
      <c r="H200" s="58" t="s">
        <v>12245</v>
      </c>
      <c r="I200" s="58" t="s">
        <v>12776</v>
      </c>
    </row>
    <row r="201" spans="1:9" ht="32.25" customHeight="1">
      <c r="A201" s="58" t="str">
        <f t="shared" si="18"/>
        <v>Mine ListK4</v>
      </c>
      <c r="B201" s="58" t="s">
        <v>12043</v>
      </c>
      <c r="C201" s="58" t="s">
        <v>503</v>
      </c>
      <c r="D201" s="58" t="s">
        <v>12050</v>
      </c>
      <c r="E201" s="59" t="s">
        <v>12230</v>
      </c>
      <c r="F201" s="58" t="s">
        <v>12237</v>
      </c>
      <c r="G201" s="58" t="s">
        <v>12240</v>
      </c>
      <c r="H201" s="58" t="s">
        <v>12246</v>
      </c>
      <c r="I201" s="58" t="s">
        <v>12777</v>
      </c>
    </row>
    <row r="202" spans="1:9" ht="32.25" customHeight="1">
      <c r="A202" s="58" t="str">
        <f t="shared" si="18"/>
        <v>Mine ListL4</v>
      </c>
      <c r="B202" s="58" t="s">
        <v>12043</v>
      </c>
      <c r="C202" s="58" t="s">
        <v>509</v>
      </c>
      <c r="D202" s="58" t="s">
        <v>516</v>
      </c>
      <c r="E202" s="59" t="s">
        <v>517</v>
      </c>
      <c r="F202" s="58" t="s">
        <v>518</v>
      </c>
      <c r="G202" s="58" t="s">
        <v>519</v>
      </c>
      <c r="H202" s="58" t="s">
        <v>520</v>
      </c>
      <c r="I202" s="58" t="s">
        <v>12851</v>
      </c>
    </row>
    <row r="203" spans="1:9" ht="32.25" customHeight="1">
      <c r="A203" s="58" t="str">
        <f t="shared" si="18"/>
        <v>Mine ListM4</v>
      </c>
      <c r="B203" s="58" t="s">
        <v>12043</v>
      </c>
      <c r="C203" s="58" t="s">
        <v>515</v>
      </c>
      <c r="D203" s="58" t="s">
        <v>410</v>
      </c>
      <c r="E203" s="59" t="s">
        <v>411</v>
      </c>
      <c r="F203" s="58" t="s">
        <v>412</v>
      </c>
      <c r="G203" s="58" t="s">
        <v>413</v>
      </c>
      <c r="H203" s="58" t="s">
        <v>414</v>
      </c>
      <c r="I203" s="199" t="s">
        <v>12782</v>
      </c>
    </row>
    <row r="204" spans="1:9" ht="28.5">
      <c r="A204" s="58" t="str">
        <f t="shared" si="18"/>
        <v>Mine ListB2</v>
      </c>
      <c r="B204" s="58" t="s">
        <v>12043</v>
      </c>
      <c r="C204" s="58" t="s">
        <v>129</v>
      </c>
      <c r="D204" s="199" t="s">
        <v>544</v>
      </c>
      <c r="E204" s="58" t="s">
        <v>545</v>
      </c>
      <c r="F204" s="58" t="s">
        <v>546</v>
      </c>
      <c r="G204" s="58" t="s">
        <v>547</v>
      </c>
      <c r="H204" s="58" t="s">
        <v>548</v>
      </c>
      <c r="I204" s="199" t="s">
        <v>12784</v>
      </c>
    </row>
    <row r="205" spans="1:9" ht="199.5">
      <c r="A205" s="58" t="str">
        <f t="shared" si="18"/>
        <v>Mine ListB3</v>
      </c>
      <c r="B205" s="58" t="s">
        <v>12043</v>
      </c>
      <c r="C205" s="58" t="s">
        <v>134</v>
      </c>
      <c r="D205" s="199" t="s">
        <v>12166</v>
      </c>
      <c r="E205" s="58" t="s">
        <v>12482</v>
      </c>
      <c r="F205" s="62" t="s">
        <v>12483</v>
      </c>
      <c r="G205" s="62" t="s">
        <v>12484</v>
      </c>
      <c r="H205" s="62" t="s">
        <v>12485</v>
      </c>
      <c r="I205" s="199" t="s">
        <v>12854</v>
      </c>
    </row>
    <row r="206" spans="1:9" ht="28.5">
      <c r="A206" s="58" t="str">
        <f t="shared" si="18"/>
        <v>Mine List</v>
      </c>
      <c r="B206" s="58" t="s">
        <v>12043</v>
      </c>
      <c r="D206" s="199" t="s">
        <v>690</v>
      </c>
      <c r="E206" s="58" t="s">
        <v>11856</v>
      </c>
      <c r="F206" s="62" t="s">
        <v>11857</v>
      </c>
      <c r="G206" s="62" t="s">
        <v>11858</v>
      </c>
      <c r="H206" s="62" t="s">
        <v>11859</v>
      </c>
      <c r="I206" s="58" t="s">
        <v>12787</v>
      </c>
    </row>
    <row r="207" spans="1:9">
      <c r="A207" s="58" t="str">
        <f t="shared" si="18"/>
        <v>Mine ListD4</v>
      </c>
      <c r="B207" s="58" t="s">
        <v>12043</v>
      </c>
      <c r="C207" s="58" t="s">
        <v>457</v>
      </c>
      <c r="D207" s="58" t="s">
        <v>12161</v>
      </c>
      <c r="E207" s="58" t="s">
        <v>12231</v>
      </c>
      <c r="F207" s="58" t="s">
        <v>12233</v>
      </c>
      <c r="G207" s="58" t="s">
        <v>12242</v>
      </c>
      <c r="H207" s="58" t="s">
        <v>12247</v>
      </c>
      <c r="I207" s="58" t="s">
        <v>12856</v>
      </c>
    </row>
    <row r="208" spans="1:9">
      <c r="A208" s="58" t="str">
        <f t="shared" si="18"/>
        <v>Mine ListE4</v>
      </c>
      <c r="B208" s="58" t="s">
        <v>12043</v>
      </c>
      <c r="C208" s="58" t="s">
        <v>463</v>
      </c>
      <c r="D208" s="58" t="s">
        <v>12047</v>
      </c>
      <c r="E208" s="58" t="s">
        <v>471</v>
      </c>
      <c r="F208" s="58" t="s">
        <v>12232</v>
      </c>
      <c r="G208" s="58" t="s">
        <v>12241</v>
      </c>
      <c r="H208" s="58" t="s">
        <v>12248</v>
      </c>
      <c r="I208" s="58" t="s">
        <v>12855</v>
      </c>
    </row>
    <row r="209" spans="1:9" ht="57">
      <c r="A209" s="58" t="str">
        <f t="shared" si="17"/>
        <v>CheckerA1</v>
      </c>
      <c r="B209" s="58" t="s">
        <v>552</v>
      </c>
      <c r="C209" s="58" t="s">
        <v>21</v>
      </c>
      <c r="D209" s="58" t="s">
        <v>553</v>
      </c>
      <c r="E209" s="58" t="s">
        <v>554</v>
      </c>
      <c r="F209" s="58" t="s">
        <v>555</v>
      </c>
      <c r="G209" s="58" t="s">
        <v>556</v>
      </c>
      <c r="H209" s="58" t="s">
        <v>557</v>
      </c>
      <c r="I209" s="58" t="s">
        <v>12858</v>
      </c>
    </row>
    <row r="210" spans="1:9">
      <c r="A210" s="58" t="str">
        <f t="shared" si="17"/>
        <v>CheckerD1</v>
      </c>
      <c r="B210" s="58" t="s">
        <v>552</v>
      </c>
      <c r="C210" s="58" t="s">
        <v>558</v>
      </c>
      <c r="D210" s="58" t="s">
        <v>559</v>
      </c>
      <c r="E210" s="58" t="s">
        <v>560</v>
      </c>
      <c r="F210" s="58" t="s">
        <v>561</v>
      </c>
      <c r="G210" s="58" t="s">
        <v>562</v>
      </c>
      <c r="H210" s="58" t="s">
        <v>563</v>
      </c>
      <c r="I210" s="58" t="s">
        <v>12859</v>
      </c>
    </row>
    <row r="211" spans="1:9">
      <c r="A211" s="58" t="str">
        <f t="shared" si="17"/>
        <v>CheckerA3</v>
      </c>
      <c r="B211" s="58" t="s">
        <v>552</v>
      </c>
      <c r="C211" s="58" t="s">
        <v>31</v>
      </c>
      <c r="D211" s="58" t="s">
        <v>564</v>
      </c>
      <c r="E211" s="58" t="s">
        <v>565</v>
      </c>
      <c r="F211" s="58" t="s">
        <v>566</v>
      </c>
      <c r="G211" s="58" t="s">
        <v>567</v>
      </c>
      <c r="H211" s="58" t="s">
        <v>568</v>
      </c>
      <c r="I211" s="58" t="s">
        <v>12860</v>
      </c>
    </row>
    <row r="212" spans="1:9">
      <c r="A212" s="58" t="str">
        <f t="shared" si="17"/>
        <v>CheckerB3</v>
      </c>
      <c r="B212" s="58" t="s">
        <v>552</v>
      </c>
      <c r="C212" s="58" t="s">
        <v>134</v>
      </c>
      <c r="D212" s="58" t="s">
        <v>569</v>
      </c>
      <c r="E212" s="58" t="s">
        <v>570</v>
      </c>
      <c r="F212" s="58" t="s">
        <v>407</v>
      </c>
      <c r="G212" s="58" t="s">
        <v>571</v>
      </c>
      <c r="H212" s="58" t="s">
        <v>572</v>
      </c>
      <c r="I212" s="58" t="s">
        <v>12861</v>
      </c>
    </row>
    <row r="213" spans="1:9">
      <c r="A213" s="58" t="str">
        <f t="shared" si="17"/>
        <v>CheckerC3</v>
      </c>
      <c r="B213" s="58" t="s">
        <v>552</v>
      </c>
      <c r="C213" s="58" t="s">
        <v>222</v>
      </c>
      <c r="D213" s="58" t="s">
        <v>573</v>
      </c>
      <c r="E213" s="58" t="s">
        <v>574</v>
      </c>
      <c r="F213" s="58" t="s">
        <v>575</v>
      </c>
      <c r="G213" s="58" t="s">
        <v>576</v>
      </c>
      <c r="H213" s="58" t="s">
        <v>577</v>
      </c>
      <c r="I213" s="58" t="s">
        <v>12862</v>
      </c>
    </row>
    <row r="214" spans="1:9">
      <c r="A214" s="58" t="str">
        <f t="shared" si="17"/>
        <v>CheckerD3</v>
      </c>
      <c r="B214" s="58" t="s">
        <v>552</v>
      </c>
      <c r="C214" s="58" t="s">
        <v>578</v>
      </c>
      <c r="D214" s="58" t="s">
        <v>579</v>
      </c>
      <c r="E214" s="58" t="s">
        <v>580</v>
      </c>
      <c r="F214" s="58" t="s">
        <v>581</v>
      </c>
      <c r="G214" s="58" t="s">
        <v>582</v>
      </c>
      <c r="H214" s="58" t="s">
        <v>583</v>
      </c>
      <c r="I214" s="58" t="s">
        <v>12863</v>
      </c>
    </row>
    <row r="215" spans="1:9" ht="28.5">
      <c r="A215" s="58" t="s">
        <v>584</v>
      </c>
      <c r="B215" s="58" t="s">
        <v>552</v>
      </c>
      <c r="C215" s="58" t="s">
        <v>585</v>
      </c>
      <c r="D215" s="58" t="s">
        <v>586</v>
      </c>
      <c r="E215" s="58" t="s">
        <v>587</v>
      </c>
      <c r="F215" s="58" t="s">
        <v>588</v>
      </c>
      <c r="G215" s="58" t="s">
        <v>589</v>
      </c>
      <c r="H215" s="58" t="s">
        <v>590</v>
      </c>
      <c r="I215" s="58" t="s">
        <v>12864</v>
      </c>
    </row>
    <row r="216" spans="1:9" ht="28.5">
      <c r="A216" s="58" t="str">
        <f>B216&amp;C216</f>
        <v>CheckerB63</v>
      </c>
      <c r="B216" s="58" t="s">
        <v>552</v>
      </c>
      <c r="C216" s="58" t="s">
        <v>591</v>
      </c>
      <c r="D216" s="58" t="s">
        <v>586</v>
      </c>
      <c r="E216" s="58" t="s">
        <v>587</v>
      </c>
      <c r="F216" s="58" t="s">
        <v>588</v>
      </c>
      <c r="G216" s="58" t="s">
        <v>589</v>
      </c>
      <c r="H216" s="58" t="s">
        <v>590</v>
      </c>
      <c r="I216" s="58" t="s">
        <v>12864</v>
      </c>
    </row>
    <row r="217" spans="1:9" ht="28.5">
      <c r="A217" s="58" t="str">
        <f>B217&amp;C217</f>
        <v>CheckerB64</v>
      </c>
      <c r="B217" s="58" t="s">
        <v>552</v>
      </c>
      <c r="C217" s="58" t="s">
        <v>592</v>
      </c>
      <c r="D217" s="58" t="s">
        <v>586</v>
      </c>
      <c r="E217" s="58" t="s">
        <v>587</v>
      </c>
      <c r="F217" s="58" t="s">
        <v>588</v>
      </c>
      <c r="G217" s="58" t="s">
        <v>589</v>
      </c>
      <c r="H217" s="58" t="s">
        <v>590</v>
      </c>
      <c r="I217" s="58" t="s">
        <v>12864</v>
      </c>
    </row>
    <row r="218" spans="1:9" ht="28.5">
      <c r="A218" s="58" t="str">
        <f>B218&amp;C218</f>
        <v>CheckerB65</v>
      </c>
      <c r="B218" s="58" t="s">
        <v>552</v>
      </c>
      <c r="C218" s="58" t="s">
        <v>593</v>
      </c>
      <c r="D218" s="58" t="s">
        <v>586</v>
      </c>
      <c r="E218" s="58" t="s">
        <v>587</v>
      </c>
      <c r="F218" s="58" t="s">
        <v>588</v>
      </c>
      <c r="G218" s="58" t="s">
        <v>589</v>
      </c>
      <c r="H218" s="58" t="s">
        <v>590</v>
      </c>
      <c r="I218" s="58" t="s">
        <v>12864</v>
      </c>
    </row>
    <row r="219" spans="1:9" ht="28.5">
      <c r="A219" s="58" t="str">
        <f t="shared" ref="A219:A265" si="19">B219&amp;C219</f>
        <v>CheckerCOMP</v>
      </c>
      <c r="B219" s="58" t="s">
        <v>552</v>
      </c>
      <c r="C219" s="58" t="s">
        <v>594</v>
      </c>
      <c r="D219" s="58" t="s">
        <v>595</v>
      </c>
      <c r="E219" s="58" t="s">
        <v>596</v>
      </c>
      <c r="F219" s="58" t="s">
        <v>597</v>
      </c>
      <c r="G219" s="58" t="s">
        <v>598</v>
      </c>
      <c r="H219" s="58" t="s">
        <v>599</v>
      </c>
      <c r="I219" s="58" t="s">
        <v>12865</v>
      </c>
    </row>
    <row r="220" spans="1:9" ht="28.5">
      <c r="A220" s="58" t="str">
        <f t="shared" si="19"/>
        <v>CheckerJ4</v>
      </c>
      <c r="B220" s="58" t="s">
        <v>552</v>
      </c>
      <c r="C220" s="58" t="s">
        <v>502</v>
      </c>
      <c r="D220" s="58" t="s">
        <v>600</v>
      </c>
      <c r="E220" s="58" t="s">
        <v>601</v>
      </c>
      <c r="F220" s="58" t="s">
        <v>602</v>
      </c>
      <c r="G220" s="58" t="s">
        <v>603</v>
      </c>
      <c r="H220" s="58" t="s">
        <v>604</v>
      </c>
      <c r="I220" s="58" t="s">
        <v>12866</v>
      </c>
    </row>
    <row r="221" spans="1:9" ht="28.5">
      <c r="A221" s="58" t="str">
        <f t="shared" si="19"/>
        <v>CheckerJ5</v>
      </c>
      <c r="B221" s="58" t="s">
        <v>552</v>
      </c>
      <c r="C221" s="58" t="s">
        <v>605</v>
      </c>
      <c r="D221" s="58" t="s">
        <v>606</v>
      </c>
      <c r="E221" s="58" t="s">
        <v>607</v>
      </c>
      <c r="F221" s="58" t="s">
        <v>608</v>
      </c>
      <c r="G221" s="58" t="s">
        <v>609</v>
      </c>
      <c r="H221" s="58" t="s">
        <v>610</v>
      </c>
      <c r="I221" s="58" t="s">
        <v>12867</v>
      </c>
    </row>
    <row r="222" spans="1:9" ht="28.5">
      <c r="A222" s="58" t="str">
        <f t="shared" si="19"/>
        <v>CheckerJ6</v>
      </c>
      <c r="B222" s="58" t="s">
        <v>552</v>
      </c>
      <c r="C222" s="58" t="s">
        <v>611</v>
      </c>
      <c r="D222" s="58" t="s">
        <v>612</v>
      </c>
      <c r="E222" s="58" t="s">
        <v>613</v>
      </c>
      <c r="F222" s="58" t="s">
        <v>614</v>
      </c>
      <c r="G222" s="58" t="s">
        <v>615</v>
      </c>
      <c r="H222" s="58" t="s">
        <v>616</v>
      </c>
      <c r="I222" s="58" t="s">
        <v>12868</v>
      </c>
    </row>
    <row r="223" spans="1:9" ht="28.5">
      <c r="A223" s="58" t="str">
        <f t="shared" ref="A223:A224" si="20">B223&amp;C223</f>
        <v>CheckerJ7</v>
      </c>
      <c r="B223" s="58" t="s">
        <v>552</v>
      </c>
      <c r="C223" s="58" t="s">
        <v>617</v>
      </c>
      <c r="D223" s="58" t="s">
        <v>1244</v>
      </c>
      <c r="E223" s="58" t="s">
        <v>11863</v>
      </c>
      <c r="F223" s="58" t="s">
        <v>11864</v>
      </c>
      <c r="G223" s="58" t="s">
        <v>11865</v>
      </c>
      <c r="H223" s="58" t="s">
        <v>11866</v>
      </c>
      <c r="I223" s="58" t="s">
        <v>12869</v>
      </c>
    </row>
    <row r="224" spans="1:9" ht="28.5">
      <c r="A224" s="58" t="str">
        <f t="shared" si="20"/>
        <v>Checker</v>
      </c>
      <c r="B224" s="58" t="s">
        <v>552</v>
      </c>
      <c r="D224" s="58" t="s">
        <v>1245</v>
      </c>
      <c r="E224" s="58" t="s">
        <v>11870</v>
      </c>
      <c r="F224" s="58" t="s">
        <v>11869</v>
      </c>
      <c r="G224" s="58" t="s">
        <v>11868</v>
      </c>
      <c r="H224" s="58" t="s">
        <v>11867</v>
      </c>
      <c r="I224" s="58"/>
    </row>
    <row r="225" spans="1:9" ht="28.5">
      <c r="A225" s="58" t="str">
        <f t="shared" si="19"/>
        <v>CheckerJ8</v>
      </c>
      <c r="B225" s="58" t="s">
        <v>552</v>
      </c>
      <c r="C225" s="58" t="s">
        <v>618</v>
      </c>
      <c r="D225" s="58" t="s">
        <v>12082</v>
      </c>
      <c r="E225" s="58" t="s">
        <v>12092</v>
      </c>
      <c r="F225" s="58" t="s">
        <v>12093</v>
      </c>
      <c r="G225" s="58" t="s">
        <v>12094</v>
      </c>
      <c r="H225" s="58" t="s">
        <v>12095</v>
      </c>
      <c r="I225" s="58" t="s">
        <v>12870</v>
      </c>
    </row>
    <row r="226" spans="1:9" ht="28.5">
      <c r="A226" s="58" t="str">
        <f t="shared" si="19"/>
        <v>CheckerJ9</v>
      </c>
      <c r="B226" s="58" t="s">
        <v>552</v>
      </c>
      <c r="C226" s="58" t="s">
        <v>619</v>
      </c>
      <c r="D226" s="58" t="s">
        <v>12083</v>
      </c>
      <c r="E226" s="58" t="s">
        <v>12096</v>
      </c>
      <c r="F226" s="58" t="s">
        <v>12097</v>
      </c>
      <c r="G226" s="58" t="s">
        <v>12098</v>
      </c>
      <c r="H226" s="58" t="s">
        <v>12099</v>
      </c>
      <c r="I226" s="58" t="s">
        <v>12871</v>
      </c>
    </row>
    <row r="227" spans="1:9" ht="28.5">
      <c r="A227" s="58" t="str">
        <f t="shared" si="19"/>
        <v>CheckerJ10</v>
      </c>
      <c r="B227" s="58" t="s">
        <v>552</v>
      </c>
      <c r="C227" s="58" t="s">
        <v>620</v>
      </c>
      <c r="D227" s="58" t="s">
        <v>12084</v>
      </c>
      <c r="E227" s="58" t="s">
        <v>12100</v>
      </c>
      <c r="F227" s="58" t="s">
        <v>12101</v>
      </c>
      <c r="G227" s="58" t="s">
        <v>12102</v>
      </c>
      <c r="H227" s="58" t="s">
        <v>12103</v>
      </c>
      <c r="I227" s="58" t="s">
        <v>12872</v>
      </c>
    </row>
    <row r="228" spans="1:9" ht="42.75">
      <c r="A228" s="58" t="str">
        <f t="shared" si="19"/>
        <v>CheckerJ11</v>
      </c>
      <c r="B228" s="58" t="s">
        <v>552</v>
      </c>
      <c r="C228" s="58" t="s">
        <v>621</v>
      </c>
      <c r="D228" s="58" t="s">
        <v>12085</v>
      </c>
      <c r="E228" s="58" t="s">
        <v>12104</v>
      </c>
      <c r="F228" s="58" t="s">
        <v>12105</v>
      </c>
      <c r="G228" s="58" t="s">
        <v>12106</v>
      </c>
      <c r="H228" s="58" t="s">
        <v>12107</v>
      </c>
      <c r="I228" s="58" t="s">
        <v>12873</v>
      </c>
    </row>
    <row r="229" spans="1:9" ht="42.75">
      <c r="A229" s="58" t="str">
        <f t="shared" si="19"/>
        <v>CheckerJ12</v>
      </c>
      <c r="B229" s="58" t="s">
        <v>552</v>
      </c>
      <c r="C229" s="58" t="s">
        <v>622</v>
      </c>
      <c r="D229" s="58" t="s">
        <v>12086</v>
      </c>
      <c r="E229" s="58" t="s">
        <v>12108</v>
      </c>
      <c r="F229" s="58" t="s">
        <v>12109</v>
      </c>
      <c r="G229" s="58" t="s">
        <v>12110</v>
      </c>
      <c r="H229" s="58" t="s">
        <v>12111</v>
      </c>
      <c r="I229" s="58" t="s">
        <v>12874</v>
      </c>
    </row>
    <row r="230" spans="1:9" ht="60" customHeight="1">
      <c r="A230" s="58" t="str">
        <f t="shared" si="19"/>
        <v>CheckerJ14</v>
      </c>
      <c r="B230" s="58" t="s">
        <v>552</v>
      </c>
      <c r="C230" s="58" t="s">
        <v>12058</v>
      </c>
      <c r="D230" s="58" t="s">
        <v>12087</v>
      </c>
      <c r="E230" s="58" t="s">
        <v>12112</v>
      </c>
      <c r="F230" s="58" t="s">
        <v>12113</v>
      </c>
      <c r="G230" s="58" t="s">
        <v>12114</v>
      </c>
      <c r="H230" s="58" t="s">
        <v>12115</v>
      </c>
      <c r="I230" s="58" t="s">
        <v>12875</v>
      </c>
    </row>
    <row r="231" spans="1:9" ht="60" customHeight="1">
      <c r="A231" s="58" t="str">
        <f t="shared" si="19"/>
        <v>CheckerJ17</v>
      </c>
      <c r="B231" s="58" t="s">
        <v>552</v>
      </c>
      <c r="C231" s="58" t="s">
        <v>12059</v>
      </c>
      <c r="D231" s="58" t="s">
        <v>12088</v>
      </c>
      <c r="E231" s="58" t="s">
        <v>12116</v>
      </c>
      <c r="F231" s="58" t="s">
        <v>12118</v>
      </c>
      <c r="G231" s="58" t="s">
        <v>12120</v>
      </c>
      <c r="H231" s="58" t="s">
        <v>12123</v>
      </c>
      <c r="I231" s="58" t="s">
        <v>12876</v>
      </c>
    </row>
    <row r="232" spans="1:9" ht="60" customHeight="1">
      <c r="A232" s="58" t="str">
        <f t="shared" si="19"/>
        <v>CheckerJ18</v>
      </c>
      <c r="B232" s="58" t="s">
        <v>552</v>
      </c>
      <c r="C232" s="58" t="s">
        <v>11907</v>
      </c>
      <c r="D232" s="58" t="s">
        <v>12089</v>
      </c>
      <c r="E232" s="58" t="s">
        <v>12117</v>
      </c>
      <c r="F232" s="58" t="s">
        <v>12119</v>
      </c>
      <c r="G232" s="58" t="s">
        <v>12121</v>
      </c>
      <c r="H232" s="58" t="s">
        <v>12124</v>
      </c>
      <c r="I232" s="58" t="s">
        <v>12877</v>
      </c>
    </row>
    <row r="233" spans="1:9" ht="60" customHeight="1">
      <c r="A233" s="58" t="str">
        <f t="shared" si="19"/>
        <v>CheckerJ19</v>
      </c>
      <c r="B233" s="58" t="s">
        <v>552</v>
      </c>
      <c r="C233" s="58" t="s">
        <v>11908</v>
      </c>
      <c r="D233" s="58" t="s">
        <v>11916</v>
      </c>
      <c r="E233" s="58" t="s">
        <v>11924</v>
      </c>
      <c r="F233" s="58" t="s">
        <v>11932</v>
      </c>
      <c r="G233" s="58" t="s">
        <v>11940</v>
      </c>
      <c r="H233" s="58" t="s">
        <v>11947</v>
      </c>
      <c r="I233" s="58" t="s">
        <v>12878</v>
      </c>
    </row>
    <row r="234" spans="1:9" ht="60" customHeight="1">
      <c r="A234" s="58" t="str">
        <f t="shared" si="19"/>
        <v>CheckerJ20</v>
      </c>
      <c r="B234" s="58" t="s">
        <v>552</v>
      </c>
      <c r="C234" s="58" t="s">
        <v>11909</v>
      </c>
      <c r="D234" s="58" t="s">
        <v>11917</v>
      </c>
      <c r="E234" s="58" t="s">
        <v>11925</v>
      </c>
      <c r="F234" s="58" t="s">
        <v>11933</v>
      </c>
      <c r="G234" s="58" t="s">
        <v>11941</v>
      </c>
      <c r="H234" s="58" t="s">
        <v>11948</v>
      </c>
      <c r="I234" s="58" t="s">
        <v>12879</v>
      </c>
    </row>
    <row r="235" spans="1:9" ht="60" customHeight="1">
      <c r="A235" s="58" t="str">
        <f t="shared" si="19"/>
        <v>CheckerJ21</v>
      </c>
      <c r="B235" s="58" t="s">
        <v>552</v>
      </c>
      <c r="C235" s="58" t="s">
        <v>11910</v>
      </c>
      <c r="D235" s="58" t="s">
        <v>11918</v>
      </c>
      <c r="E235" s="58" t="s">
        <v>11926</v>
      </c>
      <c r="F235" s="58" t="s">
        <v>11934</v>
      </c>
      <c r="G235" s="58" t="s">
        <v>11942</v>
      </c>
      <c r="H235" s="58" t="s">
        <v>11949</v>
      </c>
      <c r="I235" s="58" t="s">
        <v>12880</v>
      </c>
    </row>
    <row r="236" spans="1:9" ht="60" customHeight="1">
      <c r="A236" s="58" t="str">
        <f t="shared" si="19"/>
        <v>CheckerJ22</v>
      </c>
      <c r="B236" s="58" t="s">
        <v>552</v>
      </c>
      <c r="C236" s="58" t="s">
        <v>11911</v>
      </c>
      <c r="D236" s="58" t="s">
        <v>11919</v>
      </c>
      <c r="E236" s="58" t="s">
        <v>11927</v>
      </c>
      <c r="F236" s="58" t="s">
        <v>11935</v>
      </c>
      <c r="G236" s="58" t="s">
        <v>11943</v>
      </c>
      <c r="H236" s="58" t="s">
        <v>11950</v>
      </c>
      <c r="I236" s="58" t="s">
        <v>12881</v>
      </c>
    </row>
    <row r="237" spans="1:9" ht="60" customHeight="1">
      <c r="A237" s="58" t="str">
        <f t="shared" si="19"/>
        <v>CheckerJ23</v>
      </c>
      <c r="B237" s="58" t="s">
        <v>552</v>
      </c>
      <c r="C237" s="58" t="s">
        <v>11912</v>
      </c>
      <c r="D237" s="58" t="s">
        <v>11920</v>
      </c>
      <c r="E237" s="58" t="s">
        <v>11928</v>
      </c>
      <c r="F237" s="58" t="s">
        <v>11936</v>
      </c>
      <c r="G237" s="58" t="s">
        <v>11944</v>
      </c>
      <c r="H237" s="58" t="s">
        <v>11951</v>
      </c>
      <c r="I237" s="58" t="s">
        <v>12882</v>
      </c>
    </row>
    <row r="238" spans="1:9" ht="60" customHeight="1">
      <c r="A238" s="58" t="str">
        <f t="shared" si="19"/>
        <v>CheckerJ24</v>
      </c>
      <c r="B238" s="58" t="s">
        <v>552</v>
      </c>
      <c r="C238" s="58" t="s">
        <v>11913</v>
      </c>
      <c r="D238" s="58" t="s">
        <v>11921</v>
      </c>
      <c r="E238" s="58" t="s">
        <v>11929</v>
      </c>
      <c r="F238" s="58" t="s">
        <v>11937</v>
      </c>
      <c r="G238" s="58" t="s">
        <v>11945</v>
      </c>
      <c r="H238" s="58" t="s">
        <v>11952</v>
      </c>
      <c r="I238" s="58" t="s">
        <v>12883</v>
      </c>
    </row>
    <row r="239" spans="1:9" ht="60" customHeight="1">
      <c r="A239" s="58" t="str">
        <f t="shared" si="19"/>
        <v>CheckerJ25</v>
      </c>
      <c r="B239" s="58" t="s">
        <v>552</v>
      </c>
      <c r="C239" s="58" t="s">
        <v>11914</v>
      </c>
      <c r="D239" s="58" t="s">
        <v>11922</v>
      </c>
      <c r="E239" s="58" t="s">
        <v>11930</v>
      </c>
      <c r="F239" s="58" t="s">
        <v>11938</v>
      </c>
      <c r="G239" s="58" t="s">
        <v>12122</v>
      </c>
      <c r="H239" s="58" t="s">
        <v>11953</v>
      </c>
      <c r="I239" s="58" t="s">
        <v>12884</v>
      </c>
    </row>
    <row r="240" spans="1:9" ht="60" customHeight="1">
      <c r="A240" s="58" t="str">
        <f t="shared" si="19"/>
        <v>CheckerJ26</v>
      </c>
      <c r="B240" s="58" t="s">
        <v>552</v>
      </c>
      <c r="C240" s="58" t="s">
        <v>11915</v>
      </c>
      <c r="D240" s="58" t="s">
        <v>11923</v>
      </c>
      <c r="E240" s="58" t="s">
        <v>11931</v>
      </c>
      <c r="F240" s="58" t="s">
        <v>11939</v>
      </c>
      <c r="G240" s="58" t="s">
        <v>11946</v>
      </c>
      <c r="H240" s="58" t="s">
        <v>11954</v>
      </c>
      <c r="I240" s="58" t="s">
        <v>12885</v>
      </c>
    </row>
    <row r="241" spans="1:9" ht="50.1" customHeight="1">
      <c r="A241" s="58" t="str">
        <f t="shared" ref="A241:A250" si="21">B241&amp;C241</f>
        <v>CheckerJ28</v>
      </c>
      <c r="B241" s="58" t="s">
        <v>552</v>
      </c>
      <c r="C241" s="58" t="s">
        <v>12060</v>
      </c>
      <c r="D241" s="58" t="s">
        <v>12090</v>
      </c>
      <c r="E241" s="58" t="s">
        <v>12125</v>
      </c>
      <c r="F241" s="58" t="s">
        <v>12127</v>
      </c>
      <c r="G241" s="58" t="s">
        <v>12129</v>
      </c>
      <c r="H241" s="58" t="s">
        <v>12130</v>
      </c>
      <c r="I241" s="58" t="s">
        <v>12886</v>
      </c>
    </row>
    <row r="242" spans="1:9" ht="50.1" customHeight="1">
      <c r="A242" s="58" t="str">
        <f t="shared" si="21"/>
        <v>CheckerJ29</v>
      </c>
      <c r="B242" s="58" t="s">
        <v>552</v>
      </c>
      <c r="C242" s="58" t="s">
        <v>11955</v>
      </c>
      <c r="D242" s="58" t="s">
        <v>12091</v>
      </c>
      <c r="E242" s="58" t="s">
        <v>12126</v>
      </c>
      <c r="F242" s="58" t="s">
        <v>12128</v>
      </c>
      <c r="G242" s="58" t="s">
        <v>12131</v>
      </c>
      <c r="H242" s="58" t="s">
        <v>12132</v>
      </c>
      <c r="I242" s="58" t="s">
        <v>12887</v>
      </c>
    </row>
    <row r="243" spans="1:9" ht="50.1" customHeight="1">
      <c r="A243" s="58" t="str">
        <f t="shared" si="21"/>
        <v>CheckerJ30</v>
      </c>
      <c r="B243" s="58" t="s">
        <v>552</v>
      </c>
      <c r="C243" s="58" t="s">
        <v>11956</v>
      </c>
      <c r="D243" s="58" t="s">
        <v>11965</v>
      </c>
      <c r="E243" s="58" t="s">
        <v>11973</v>
      </c>
      <c r="F243" s="58" t="s">
        <v>11981</v>
      </c>
      <c r="G243" s="58" t="s">
        <v>11989</v>
      </c>
      <c r="H243" s="58" t="s">
        <v>11997</v>
      </c>
      <c r="I243" s="58" t="s">
        <v>12888</v>
      </c>
    </row>
    <row r="244" spans="1:9" ht="50.1" customHeight="1">
      <c r="A244" s="58" t="str">
        <f t="shared" si="21"/>
        <v>CheckerJ31</v>
      </c>
      <c r="B244" s="58" t="s">
        <v>552</v>
      </c>
      <c r="C244" s="58" t="s">
        <v>11957</v>
      </c>
      <c r="D244" s="58" t="s">
        <v>11966</v>
      </c>
      <c r="E244" s="58" t="s">
        <v>11974</v>
      </c>
      <c r="F244" s="58" t="s">
        <v>11982</v>
      </c>
      <c r="G244" s="58" t="s">
        <v>11990</v>
      </c>
      <c r="H244" s="58" t="s">
        <v>11998</v>
      </c>
      <c r="I244" s="58" t="s">
        <v>12889</v>
      </c>
    </row>
    <row r="245" spans="1:9" ht="50.1" customHeight="1">
      <c r="A245" s="58" t="str">
        <f t="shared" si="21"/>
        <v>CheckerJ32</v>
      </c>
      <c r="B245" s="58" t="s">
        <v>552</v>
      </c>
      <c r="C245" s="58" t="s">
        <v>11958</v>
      </c>
      <c r="D245" s="58" t="s">
        <v>11967</v>
      </c>
      <c r="E245" s="58" t="s">
        <v>11975</v>
      </c>
      <c r="F245" s="58" t="s">
        <v>11983</v>
      </c>
      <c r="G245" s="58" t="s">
        <v>11991</v>
      </c>
      <c r="H245" s="58" t="s">
        <v>11999</v>
      </c>
      <c r="I245" s="58" t="s">
        <v>12890</v>
      </c>
    </row>
    <row r="246" spans="1:9" ht="50.1" customHeight="1">
      <c r="A246" s="58" t="str">
        <f t="shared" si="21"/>
        <v>CheckerJ33</v>
      </c>
      <c r="B246" s="58" t="s">
        <v>552</v>
      </c>
      <c r="C246" s="58" t="s">
        <v>11959</v>
      </c>
      <c r="D246" s="58" t="s">
        <v>11968</v>
      </c>
      <c r="E246" s="58" t="s">
        <v>11976</v>
      </c>
      <c r="F246" s="58" t="s">
        <v>11984</v>
      </c>
      <c r="G246" s="58" t="s">
        <v>11992</v>
      </c>
      <c r="H246" s="58" t="s">
        <v>12000</v>
      </c>
      <c r="I246" s="58" t="s">
        <v>12891</v>
      </c>
    </row>
    <row r="247" spans="1:9" ht="50.1" customHeight="1">
      <c r="A247" s="58" t="str">
        <f t="shared" si="21"/>
        <v>CheckerJ34</v>
      </c>
      <c r="B247" s="58" t="s">
        <v>552</v>
      </c>
      <c r="C247" s="58" t="s">
        <v>11960</v>
      </c>
      <c r="D247" s="58" t="s">
        <v>11969</v>
      </c>
      <c r="E247" s="58" t="s">
        <v>11977</v>
      </c>
      <c r="F247" s="58" t="s">
        <v>11985</v>
      </c>
      <c r="G247" s="58" t="s">
        <v>11993</v>
      </c>
      <c r="H247" s="58" t="s">
        <v>12001</v>
      </c>
      <c r="I247" s="58" t="s">
        <v>12892</v>
      </c>
    </row>
    <row r="248" spans="1:9" ht="50.1" customHeight="1">
      <c r="A248" s="58" t="str">
        <f t="shared" si="21"/>
        <v>CheckerJ35</v>
      </c>
      <c r="B248" s="58" t="s">
        <v>552</v>
      </c>
      <c r="C248" s="58" t="s">
        <v>11961</v>
      </c>
      <c r="D248" s="58" t="s">
        <v>11970</v>
      </c>
      <c r="E248" s="58" t="s">
        <v>11978</v>
      </c>
      <c r="F248" s="58" t="s">
        <v>11986</v>
      </c>
      <c r="G248" s="58" t="s">
        <v>11994</v>
      </c>
      <c r="H248" s="58" t="s">
        <v>12002</v>
      </c>
      <c r="I248" s="58" t="s">
        <v>12893</v>
      </c>
    </row>
    <row r="249" spans="1:9" ht="50.1" customHeight="1">
      <c r="A249" s="58" t="str">
        <f t="shared" si="21"/>
        <v>CheckerJ36</v>
      </c>
      <c r="B249" s="58" t="s">
        <v>552</v>
      </c>
      <c r="C249" s="58" t="s">
        <v>11962</v>
      </c>
      <c r="D249" s="58" t="s">
        <v>11971</v>
      </c>
      <c r="E249" s="58" t="s">
        <v>11979</v>
      </c>
      <c r="F249" s="58" t="s">
        <v>11987</v>
      </c>
      <c r="G249" s="58" t="s">
        <v>11995</v>
      </c>
      <c r="H249" s="58" t="s">
        <v>12003</v>
      </c>
      <c r="I249" s="58" t="s">
        <v>12894</v>
      </c>
    </row>
    <row r="250" spans="1:9" ht="50.1" customHeight="1">
      <c r="A250" s="58" t="str">
        <f t="shared" si="21"/>
        <v>CheckerJ37</v>
      </c>
      <c r="B250" s="58" t="s">
        <v>552</v>
      </c>
      <c r="C250" s="58" t="s">
        <v>11963</v>
      </c>
      <c r="D250" s="58" t="s">
        <v>11972</v>
      </c>
      <c r="E250" s="58" t="s">
        <v>11980</v>
      </c>
      <c r="F250" s="58" t="s">
        <v>11988</v>
      </c>
      <c r="G250" s="58" t="s">
        <v>11996</v>
      </c>
      <c r="H250" s="58" t="s">
        <v>12004</v>
      </c>
      <c r="I250" s="58" t="s">
        <v>12895</v>
      </c>
    </row>
    <row r="251" spans="1:9" ht="71.25">
      <c r="A251" s="58" t="str">
        <f t="shared" si="19"/>
        <v>CheckerJ38</v>
      </c>
      <c r="B251" s="58" t="s">
        <v>552</v>
      </c>
      <c r="C251" s="58" t="s">
        <v>11964</v>
      </c>
      <c r="D251" s="58" t="s">
        <v>12896</v>
      </c>
      <c r="E251" s="59" t="s">
        <v>12897</v>
      </c>
      <c r="F251" s="58" t="s">
        <v>12898</v>
      </c>
      <c r="G251" s="58" t="s">
        <v>12899</v>
      </c>
      <c r="H251" s="58" t="s">
        <v>12900</v>
      </c>
      <c r="I251" s="58" t="s">
        <v>12901</v>
      </c>
    </row>
    <row r="252" spans="1:9" ht="42.75">
      <c r="A252" s="58" t="str">
        <f t="shared" ref="A252" si="22">B252&amp;C252</f>
        <v>CheckerJ40</v>
      </c>
      <c r="B252" s="58" t="s">
        <v>552</v>
      </c>
      <c r="C252" s="58" t="s">
        <v>12061</v>
      </c>
      <c r="D252" s="58" t="s">
        <v>12015</v>
      </c>
      <c r="E252" s="59" t="s">
        <v>12014</v>
      </c>
      <c r="F252" s="58" t="s">
        <v>12016</v>
      </c>
      <c r="G252" s="58" t="s">
        <v>12017</v>
      </c>
      <c r="H252" s="58" t="s">
        <v>12018</v>
      </c>
      <c r="I252" s="58" t="s">
        <v>12902</v>
      </c>
    </row>
    <row r="253" spans="1:9" ht="42.75">
      <c r="A253" s="58" t="str">
        <f t="shared" ref="A253:A261" si="23">B253&amp;C253</f>
        <v>CheckerJ41</v>
      </c>
      <c r="B253" s="58" t="s">
        <v>552</v>
      </c>
      <c r="C253" s="58" t="s">
        <v>12005</v>
      </c>
      <c r="D253" s="58" t="s">
        <v>12015</v>
      </c>
      <c r="E253" s="59" t="s">
        <v>12014</v>
      </c>
      <c r="F253" s="58" t="s">
        <v>12016</v>
      </c>
      <c r="G253" s="58" t="s">
        <v>12017</v>
      </c>
      <c r="H253" s="58" t="s">
        <v>12018</v>
      </c>
      <c r="I253" s="58" t="s">
        <v>12902</v>
      </c>
    </row>
    <row r="254" spans="1:9" ht="42.75">
      <c r="A254" s="58" t="str">
        <f t="shared" si="23"/>
        <v>CheckerJ42</v>
      </c>
      <c r="B254" s="58" t="s">
        <v>552</v>
      </c>
      <c r="C254" s="58" t="s">
        <v>12006</v>
      </c>
      <c r="D254" s="58" t="s">
        <v>12015</v>
      </c>
      <c r="E254" s="59" t="s">
        <v>12014</v>
      </c>
      <c r="F254" s="58" t="s">
        <v>12016</v>
      </c>
      <c r="G254" s="58" t="s">
        <v>12017</v>
      </c>
      <c r="H254" s="58" t="s">
        <v>12018</v>
      </c>
      <c r="I254" s="58" t="s">
        <v>12902</v>
      </c>
    </row>
    <row r="255" spans="1:9" ht="42.75">
      <c r="A255" s="58" t="str">
        <f t="shared" si="23"/>
        <v>CheckerJ43</v>
      </c>
      <c r="B255" s="58" t="s">
        <v>552</v>
      </c>
      <c r="C255" s="58" t="s">
        <v>12007</v>
      </c>
      <c r="D255" s="58" t="s">
        <v>12015</v>
      </c>
      <c r="E255" s="59" t="s">
        <v>12014</v>
      </c>
      <c r="F255" s="58" t="s">
        <v>12016</v>
      </c>
      <c r="G255" s="58" t="s">
        <v>12017</v>
      </c>
      <c r="H255" s="58" t="s">
        <v>12018</v>
      </c>
      <c r="I255" s="58" t="s">
        <v>12902</v>
      </c>
    </row>
    <row r="256" spans="1:9" ht="42.75">
      <c r="A256" s="58" t="str">
        <f t="shared" si="23"/>
        <v>CheckerJ44</v>
      </c>
      <c r="B256" s="58" t="s">
        <v>552</v>
      </c>
      <c r="C256" s="58" t="s">
        <v>12008</v>
      </c>
      <c r="D256" s="58" t="s">
        <v>12015</v>
      </c>
      <c r="E256" s="59" t="s">
        <v>12014</v>
      </c>
      <c r="F256" s="58" t="s">
        <v>12016</v>
      </c>
      <c r="G256" s="58" t="s">
        <v>12017</v>
      </c>
      <c r="H256" s="58" t="s">
        <v>12018</v>
      </c>
      <c r="I256" s="58" t="s">
        <v>12902</v>
      </c>
    </row>
    <row r="257" spans="1:9" ht="42.75">
      <c r="A257" s="58" t="str">
        <f t="shared" si="23"/>
        <v>CheckerJ45</v>
      </c>
      <c r="B257" s="58" t="s">
        <v>552</v>
      </c>
      <c r="C257" s="58" t="s">
        <v>12009</v>
      </c>
      <c r="D257" s="58" t="s">
        <v>12015</v>
      </c>
      <c r="E257" s="59" t="s">
        <v>12014</v>
      </c>
      <c r="F257" s="58" t="s">
        <v>12016</v>
      </c>
      <c r="G257" s="58" t="s">
        <v>12017</v>
      </c>
      <c r="H257" s="58" t="s">
        <v>12018</v>
      </c>
      <c r="I257" s="58" t="s">
        <v>12902</v>
      </c>
    </row>
    <row r="258" spans="1:9" ht="42.75">
      <c r="A258" s="58" t="str">
        <f t="shared" si="23"/>
        <v>CheckerJ46</v>
      </c>
      <c r="B258" s="58" t="s">
        <v>552</v>
      </c>
      <c r="C258" s="58" t="s">
        <v>12010</v>
      </c>
      <c r="D258" s="58" t="s">
        <v>12015</v>
      </c>
      <c r="E258" s="59" t="s">
        <v>12014</v>
      </c>
      <c r="F258" s="58" t="s">
        <v>12016</v>
      </c>
      <c r="G258" s="58" t="s">
        <v>12017</v>
      </c>
      <c r="H258" s="58" t="s">
        <v>12018</v>
      </c>
      <c r="I258" s="58" t="s">
        <v>12902</v>
      </c>
    </row>
    <row r="259" spans="1:9" ht="42.75">
      <c r="A259" s="58" t="str">
        <f t="shared" si="23"/>
        <v>CheckerJ47</v>
      </c>
      <c r="B259" s="58" t="s">
        <v>552</v>
      </c>
      <c r="C259" s="58" t="s">
        <v>12011</v>
      </c>
      <c r="D259" s="58" t="s">
        <v>12015</v>
      </c>
      <c r="E259" s="59" t="s">
        <v>12014</v>
      </c>
      <c r="F259" s="58" t="s">
        <v>12016</v>
      </c>
      <c r="G259" s="58" t="s">
        <v>12017</v>
      </c>
      <c r="H259" s="58" t="s">
        <v>12018</v>
      </c>
      <c r="I259" s="58" t="s">
        <v>12902</v>
      </c>
    </row>
    <row r="260" spans="1:9" ht="42.75">
      <c r="A260" s="58" t="str">
        <f t="shared" si="23"/>
        <v>CheckerJ48</v>
      </c>
      <c r="B260" s="58" t="s">
        <v>552</v>
      </c>
      <c r="C260" s="58" t="s">
        <v>12012</v>
      </c>
      <c r="D260" s="58" t="s">
        <v>12015</v>
      </c>
      <c r="E260" s="59" t="s">
        <v>12014</v>
      </c>
      <c r="F260" s="58" t="s">
        <v>12016</v>
      </c>
      <c r="G260" s="58" t="s">
        <v>12017</v>
      </c>
      <c r="H260" s="58" t="s">
        <v>12018</v>
      </c>
      <c r="I260" s="58" t="s">
        <v>12902</v>
      </c>
    </row>
    <row r="261" spans="1:9" ht="42.75">
      <c r="A261" s="58" t="str">
        <f t="shared" si="23"/>
        <v>CheckerJ49</v>
      </c>
      <c r="B261" s="58" t="s">
        <v>552</v>
      </c>
      <c r="C261" s="58" t="s">
        <v>12013</v>
      </c>
      <c r="D261" s="58" t="s">
        <v>12015</v>
      </c>
      <c r="E261" s="59" t="s">
        <v>12014</v>
      </c>
      <c r="F261" s="58" t="s">
        <v>12016</v>
      </c>
      <c r="G261" s="58" t="s">
        <v>12017</v>
      </c>
      <c r="H261" s="58" t="s">
        <v>12018</v>
      </c>
      <c r="I261" s="58" t="s">
        <v>12902</v>
      </c>
    </row>
    <row r="262" spans="1:9" ht="28.5">
      <c r="A262" s="58" t="str">
        <f t="shared" si="19"/>
        <v>CheckerJ65</v>
      </c>
      <c r="B262" s="58" t="s">
        <v>552</v>
      </c>
      <c r="C262" s="58" t="s">
        <v>623</v>
      </c>
      <c r="D262" s="58" t="s">
        <v>627</v>
      </c>
      <c r="E262" s="59" t="s">
        <v>628</v>
      </c>
      <c r="F262" s="200" t="s">
        <v>629</v>
      </c>
      <c r="G262" s="58" t="s">
        <v>630</v>
      </c>
      <c r="H262" s="58" t="s">
        <v>631</v>
      </c>
      <c r="I262" s="58" t="s">
        <v>12903</v>
      </c>
    </row>
    <row r="263" spans="1:9" ht="28.5">
      <c r="A263" s="58" t="str">
        <f t="shared" si="19"/>
        <v>CheckerJ66</v>
      </c>
      <c r="B263" s="58" t="s">
        <v>552</v>
      </c>
      <c r="C263" s="58" t="s">
        <v>624</v>
      </c>
      <c r="D263" s="58" t="s">
        <v>627</v>
      </c>
      <c r="E263" s="59" t="s">
        <v>628</v>
      </c>
      <c r="F263" s="200" t="s">
        <v>629</v>
      </c>
      <c r="G263" s="58" t="s">
        <v>630</v>
      </c>
      <c r="H263" s="58" t="s">
        <v>631</v>
      </c>
      <c r="I263" s="58" t="s">
        <v>12903</v>
      </c>
    </row>
    <row r="264" spans="1:9" ht="28.5">
      <c r="A264" s="58" t="str">
        <f t="shared" si="19"/>
        <v>CheckerJ67</v>
      </c>
      <c r="B264" s="58" t="s">
        <v>552</v>
      </c>
      <c r="C264" s="58" t="s">
        <v>625</v>
      </c>
      <c r="D264" s="58" t="s">
        <v>627</v>
      </c>
      <c r="E264" s="59" t="s">
        <v>628</v>
      </c>
      <c r="F264" s="200" t="s">
        <v>629</v>
      </c>
      <c r="G264" s="58" t="s">
        <v>630</v>
      </c>
      <c r="H264" s="58" t="s">
        <v>631</v>
      </c>
      <c r="I264" s="58" t="s">
        <v>12903</v>
      </c>
    </row>
    <row r="265" spans="1:9" ht="28.5">
      <c r="A265" s="58" t="str">
        <f t="shared" si="19"/>
        <v>CheckerJ68</v>
      </c>
      <c r="B265" s="58" t="s">
        <v>552</v>
      </c>
      <c r="C265" s="58" t="s">
        <v>626</v>
      </c>
      <c r="D265" s="58" t="s">
        <v>627</v>
      </c>
      <c r="E265" s="59" t="s">
        <v>628</v>
      </c>
      <c r="F265" s="200" t="s">
        <v>629</v>
      </c>
      <c r="G265" s="58" t="s">
        <v>630</v>
      </c>
      <c r="H265" s="58" t="s">
        <v>631</v>
      </c>
      <c r="I265" s="58" t="s">
        <v>12903</v>
      </c>
    </row>
    <row r="266" spans="1:9" ht="42.75">
      <c r="A266" s="58" t="str">
        <f t="shared" ref="A266:A270" si="24">B266&amp;C266</f>
        <v>Product ListA1</v>
      </c>
      <c r="B266" s="58" t="s">
        <v>632</v>
      </c>
      <c r="C266" s="58" t="s">
        <v>21</v>
      </c>
      <c r="D266" s="66" t="s">
        <v>633</v>
      </c>
      <c r="E266" s="59" t="s">
        <v>634</v>
      </c>
      <c r="F266" s="58" t="s">
        <v>635</v>
      </c>
      <c r="G266" s="58" t="s">
        <v>636</v>
      </c>
      <c r="H266" s="58" t="s">
        <v>637</v>
      </c>
      <c r="I266" s="66" t="s">
        <v>12904</v>
      </c>
    </row>
    <row r="267" spans="1:9">
      <c r="A267" s="58" t="str">
        <f t="shared" si="24"/>
        <v>Product ListB5</v>
      </c>
      <c r="B267" s="58" t="s">
        <v>632</v>
      </c>
      <c r="C267" s="58" t="s">
        <v>141</v>
      </c>
      <c r="D267" s="66" t="s">
        <v>638</v>
      </c>
      <c r="E267" s="59" t="s">
        <v>639</v>
      </c>
      <c r="F267" s="58" t="s">
        <v>640</v>
      </c>
      <c r="G267" s="58" t="s">
        <v>641</v>
      </c>
      <c r="H267" s="58" t="s">
        <v>642</v>
      </c>
      <c r="I267" s="66" t="s">
        <v>12905</v>
      </c>
    </row>
    <row r="268" spans="1:9">
      <c r="A268" s="58" t="str">
        <f t="shared" si="24"/>
        <v>Product ListC5</v>
      </c>
      <c r="B268" s="58" t="s">
        <v>632</v>
      </c>
      <c r="C268" s="58" t="s">
        <v>229</v>
      </c>
      <c r="D268" s="66" t="s">
        <v>643</v>
      </c>
      <c r="E268" s="59" t="s">
        <v>644</v>
      </c>
      <c r="F268" s="58" t="s">
        <v>645</v>
      </c>
      <c r="G268" s="58" t="s">
        <v>646</v>
      </c>
      <c r="H268" s="58" t="s">
        <v>647</v>
      </c>
      <c r="I268" s="66" t="s">
        <v>12906</v>
      </c>
    </row>
    <row r="269" spans="1:9" s="68" customFormat="1" ht="15">
      <c r="A269" s="58" t="str">
        <f t="shared" si="24"/>
        <v>Product ListD5</v>
      </c>
      <c r="B269" s="58" t="s">
        <v>632</v>
      </c>
      <c r="C269" s="58" t="s">
        <v>648</v>
      </c>
      <c r="D269" s="66" t="s">
        <v>410</v>
      </c>
      <c r="E269" s="59" t="s">
        <v>411</v>
      </c>
      <c r="F269" s="58" t="s">
        <v>412</v>
      </c>
      <c r="G269" s="58" t="s">
        <v>413</v>
      </c>
      <c r="H269" s="58" t="s">
        <v>414</v>
      </c>
      <c r="I269" s="66" t="s">
        <v>12782</v>
      </c>
    </row>
    <row r="270" spans="1:9" s="68" customFormat="1" ht="28.5">
      <c r="A270" s="58" t="str">
        <f t="shared" si="24"/>
        <v>GeneralCpy</v>
      </c>
      <c r="B270" s="58" t="s">
        <v>649</v>
      </c>
      <c r="C270" s="58" t="s">
        <v>650</v>
      </c>
      <c r="D270" s="58" t="s">
        <v>12922</v>
      </c>
      <c r="E270" s="59" t="s">
        <v>12923</v>
      </c>
      <c r="F270" s="58" t="s">
        <v>12922</v>
      </c>
      <c r="G270" s="58" t="s">
        <v>12922</v>
      </c>
      <c r="H270" s="58" t="s">
        <v>12922</v>
      </c>
      <c r="I270" s="58" t="s">
        <v>12922</v>
      </c>
    </row>
    <row r="271" spans="1:9" s="68" customFormat="1" ht="15">
      <c r="A271" s="58" t="s">
        <v>651</v>
      </c>
      <c r="B271" s="58" t="s">
        <v>649</v>
      </c>
      <c r="C271" s="58"/>
      <c r="D271" s="58"/>
      <c r="E271" s="59"/>
      <c r="F271" s="58"/>
      <c r="G271" s="58"/>
      <c r="H271" s="58"/>
      <c r="I271" s="58"/>
    </row>
    <row r="272" spans="1:9" s="68" customFormat="1" ht="15">
      <c r="A272" s="58"/>
      <c r="B272" s="58"/>
      <c r="C272" s="58"/>
      <c r="D272" s="58"/>
      <c r="E272" s="65"/>
      <c r="F272" s="58"/>
      <c r="G272" s="58"/>
      <c r="H272" s="58"/>
      <c r="I272" s="58"/>
    </row>
    <row r="273" spans="1:9" s="68" customFormat="1" ht="99.75">
      <c r="A273" s="58" t="s">
        <v>410</v>
      </c>
      <c r="B273" s="58"/>
      <c r="C273" s="58"/>
      <c r="D273" s="58" t="s">
        <v>652</v>
      </c>
      <c r="E273" s="59" t="s">
        <v>653</v>
      </c>
      <c r="F273" s="58" t="s">
        <v>654</v>
      </c>
      <c r="G273" s="58" t="s">
        <v>655</v>
      </c>
      <c r="H273" s="58" t="s">
        <v>656</v>
      </c>
      <c r="I273" s="58" t="s">
        <v>12907</v>
      </c>
    </row>
    <row r="274" spans="1:9" s="68" customFormat="1" ht="28.5">
      <c r="A274" s="58" t="s">
        <v>410</v>
      </c>
      <c r="B274" s="58"/>
      <c r="C274" s="58"/>
      <c r="D274" s="58" t="s">
        <v>657</v>
      </c>
      <c r="E274" s="59" t="s">
        <v>658</v>
      </c>
      <c r="F274" s="58" t="s">
        <v>659</v>
      </c>
      <c r="G274" s="67" t="s">
        <v>660</v>
      </c>
      <c r="H274" s="58" t="s">
        <v>661</v>
      </c>
      <c r="I274" s="58" t="s">
        <v>12908</v>
      </c>
    </row>
    <row r="275" spans="1:9" s="68" customFormat="1" ht="28.5">
      <c r="A275" s="58" t="s">
        <v>410</v>
      </c>
      <c r="B275" s="58"/>
      <c r="C275" s="58"/>
      <c r="D275" s="58" t="s">
        <v>662</v>
      </c>
      <c r="E275" s="59" t="s">
        <v>663</v>
      </c>
      <c r="F275" s="58" t="s">
        <v>664</v>
      </c>
      <c r="G275" s="67" t="s">
        <v>665</v>
      </c>
      <c r="H275" s="58" t="s">
        <v>666</v>
      </c>
      <c r="I275" s="58" t="s">
        <v>12909</v>
      </c>
    </row>
    <row r="276" spans="1:9" s="68" customFormat="1" ht="71.25">
      <c r="A276" s="58" t="s">
        <v>410</v>
      </c>
      <c r="B276" s="58"/>
      <c r="C276" s="58"/>
      <c r="D276" s="58" t="s">
        <v>667</v>
      </c>
      <c r="E276" s="59" t="s">
        <v>668</v>
      </c>
      <c r="F276" s="58" t="s">
        <v>669</v>
      </c>
      <c r="G276" s="67" t="s">
        <v>670</v>
      </c>
      <c r="H276" s="58" t="s">
        <v>671</v>
      </c>
      <c r="I276" s="58" t="s">
        <v>12910</v>
      </c>
    </row>
    <row r="277" spans="1:9" s="68" customFormat="1" ht="28.5">
      <c r="A277" s="58" t="s">
        <v>410</v>
      </c>
      <c r="B277" s="58"/>
      <c r="C277" s="58"/>
      <c r="D277" s="58" t="s">
        <v>672</v>
      </c>
      <c r="E277" s="59" t="s">
        <v>673</v>
      </c>
      <c r="F277" s="58" t="s">
        <v>674</v>
      </c>
      <c r="G277" s="67" t="s">
        <v>675</v>
      </c>
      <c r="H277" s="58" t="s">
        <v>676</v>
      </c>
      <c r="I277" s="58" t="s">
        <v>12911</v>
      </c>
    </row>
    <row r="278" spans="1:9" s="68" customFormat="1" ht="28.5">
      <c r="A278" s="58" t="s">
        <v>410</v>
      </c>
      <c r="B278" s="58"/>
      <c r="C278" s="58"/>
      <c r="D278" s="58" t="s">
        <v>677</v>
      </c>
      <c r="E278" s="59" t="s">
        <v>678</v>
      </c>
      <c r="F278" s="58" t="s">
        <v>679</v>
      </c>
      <c r="G278" s="67" t="s">
        <v>680</v>
      </c>
      <c r="H278" s="58" t="s">
        <v>681</v>
      </c>
      <c r="I278" s="58" t="s">
        <v>12913</v>
      </c>
    </row>
    <row r="279" spans="1:9" s="68" customFormat="1" ht="85.5">
      <c r="A279" s="58" t="s">
        <v>410</v>
      </c>
      <c r="B279" s="58"/>
      <c r="C279" s="58"/>
      <c r="D279" s="58" t="s">
        <v>682</v>
      </c>
      <c r="E279" s="59" t="s">
        <v>683</v>
      </c>
      <c r="F279" s="58" t="s">
        <v>684</v>
      </c>
      <c r="G279" s="67" t="s">
        <v>685</v>
      </c>
      <c r="H279" s="58" t="s">
        <v>686</v>
      </c>
      <c r="I279" s="58" t="s">
        <v>12912</v>
      </c>
    </row>
    <row r="280" spans="1:9" s="68" customFormat="1" ht="15">
      <c r="A280" s="58"/>
      <c r="B280" s="58"/>
      <c r="C280" s="58"/>
      <c r="D280" s="58"/>
      <c r="E280" s="65"/>
      <c r="F280" s="58"/>
      <c r="G280" s="58"/>
      <c r="H280" s="58"/>
    </row>
    <row r="281" spans="1:9" s="68" customFormat="1" ht="15">
      <c r="A281" s="58"/>
      <c r="B281" s="58"/>
      <c r="C281" s="58"/>
      <c r="D281" s="58"/>
      <c r="E281" s="65"/>
      <c r="F281" s="58"/>
      <c r="G281" s="58"/>
      <c r="H281" s="58"/>
    </row>
    <row r="282" spans="1:9" s="68" customFormat="1" ht="15">
      <c r="A282" s="58"/>
      <c r="B282" s="58"/>
      <c r="C282" s="58"/>
      <c r="D282" s="58"/>
      <c r="E282" s="65"/>
      <c r="F282" s="58"/>
      <c r="G282" s="58"/>
      <c r="H282" s="58"/>
    </row>
    <row r="283" spans="1:9" s="68" customFormat="1" ht="15">
      <c r="A283" s="58"/>
      <c r="B283" s="58"/>
      <c r="C283" s="58"/>
      <c r="D283" s="58"/>
      <c r="E283" s="65"/>
      <c r="F283" s="58"/>
      <c r="G283" s="58"/>
      <c r="H283" s="58"/>
    </row>
    <row r="284" spans="1:9" s="68" customFormat="1" ht="15">
      <c r="A284" s="58"/>
      <c r="B284" s="58"/>
      <c r="C284" s="58"/>
      <c r="D284" s="58"/>
      <c r="E284" s="65"/>
      <c r="F284" s="58"/>
      <c r="G284" s="58"/>
      <c r="H284" s="58"/>
    </row>
    <row r="285" spans="1:9" s="68" customFormat="1" ht="15">
      <c r="A285" s="58"/>
      <c r="B285" s="58"/>
      <c r="C285" s="58"/>
      <c r="D285" s="58"/>
      <c r="E285" s="65"/>
      <c r="F285" s="58"/>
      <c r="G285" s="58"/>
      <c r="H285" s="58"/>
    </row>
    <row r="286" spans="1:9" s="68" customFormat="1" ht="15">
      <c r="A286" s="58"/>
      <c r="B286" s="58"/>
      <c r="C286" s="58"/>
      <c r="D286" s="58"/>
      <c r="E286" s="65"/>
      <c r="F286" s="58"/>
      <c r="G286" s="58"/>
      <c r="H286" s="58"/>
    </row>
    <row r="287" spans="1:9" s="68" customFormat="1" ht="15">
      <c r="A287" s="58"/>
      <c r="B287" s="58"/>
      <c r="C287" s="58"/>
      <c r="D287" s="58"/>
      <c r="E287" s="65"/>
      <c r="F287" s="58"/>
      <c r="G287" s="58"/>
      <c r="H287" s="58"/>
    </row>
    <row r="288" spans="1:9" s="68" customFormat="1" ht="15">
      <c r="A288" s="58"/>
      <c r="B288" s="58"/>
      <c r="C288" s="58"/>
      <c r="D288" s="58"/>
      <c r="E288" s="65"/>
      <c r="F288" s="58"/>
      <c r="G288" s="58"/>
      <c r="H288" s="58"/>
    </row>
    <row r="289" spans="1:8" s="68" customFormat="1" ht="15">
      <c r="A289" s="58"/>
      <c r="B289" s="58"/>
      <c r="C289" s="58"/>
      <c r="D289" s="58"/>
      <c r="E289" s="65"/>
      <c r="F289" s="58"/>
      <c r="G289" s="58"/>
      <c r="H289" s="58"/>
    </row>
    <row r="290" spans="1:8" s="68" customFormat="1" ht="15">
      <c r="A290" s="58"/>
      <c r="B290" s="58"/>
      <c r="C290" s="58"/>
      <c r="D290" s="58"/>
      <c r="E290" s="65"/>
      <c r="F290" s="58"/>
      <c r="G290" s="58"/>
      <c r="H290" s="58"/>
    </row>
    <row r="291" spans="1:8" s="68" customFormat="1" ht="15">
      <c r="A291" s="58"/>
      <c r="B291" s="58"/>
      <c r="C291" s="58"/>
      <c r="D291" s="58"/>
      <c r="E291" s="65"/>
      <c r="F291" s="58"/>
      <c r="G291" s="58"/>
      <c r="H291" s="58"/>
    </row>
    <row r="292" spans="1:8" s="68" customFormat="1" ht="15">
      <c r="A292" s="58"/>
      <c r="B292" s="58"/>
      <c r="C292" s="58"/>
      <c r="D292" s="58"/>
      <c r="E292" s="65"/>
      <c r="F292" s="58"/>
      <c r="G292" s="58"/>
      <c r="H292" s="58"/>
    </row>
    <row r="293" spans="1:8" s="68" customFormat="1" ht="15">
      <c r="A293" s="58"/>
      <c r="B293" s="58"/>
      <c r="C293" s="58"/>
      <c r="D293" s="58"/>
      <c r="E293" s="65"/>
      <c r="F293" s="58"/>
      <c r="G293" s="58"/>
      <c r="H293" s="58"/>
    </row>
    <row r="294" spans="1:8" s="68" customFormat="1" ht="15">
      <c r="A294" s="58"/>
      <c r="B294" s="58"/>
      <c r="C294" s="58"/>
      <c r="D294" s="58"/>
      <c r="E294" s="65"/>
      <c r="F294" s="58"/>
      <c r="G294" s="58"/>
      <c r="H294" s="58"/>
    </row>
    <row r="295" spans="1:8" s="68" customFormat="1" ht="15">
      <c r="A295" s="58"/>
      <c r="B295" s="58"/>
      <c r="C295" s="58"/>
      <c r="D295" s="58"/>
      <c r="E295" s="65"/>
      <c r="F295" s="58"/>
      <c r="G295" s="58"/>
      <c r="H295" s="58"/>
    </row>
    <row r="296" spans="1:8" s="68" customFormat="1" ht="15">
      <c r="A296" s="58"/>
      <c r="B296" s="58"/>
      <c r="C296" s="58"/>
      <c r="D296" s="58"/>
      <c r="E296" s="65"/>
      <c r="F296" s="58"/>
      <c r="G296" s="58"/>
      <c r="H296" s="58"/>
    </row>
    <row r="297" spans="1:8" s="68" customFormat="1" ht="15">
      <c r="A297" s="58"/>
      <c r="B297" s="58"/>
      <c r="C297" s="58"/>
      <c r="D297" s="58"/>
      <c r="E297" s="65"/>
      <c r="F297" s="58"/>
      <c r="G297" s="58"/>
      <c r="H297" s="58"/>
    </row>
    <row r="298" spans="1:8" s="68" customFormat="1" ht="15">
      <c r="A298" s="58"/>
      <c r="B298" s="58"/>
      <c r="C298" s="58"/>
      <c r="D298" s="58"/>
      <c r="E298" s="65"/>
      <c r="F298" s="58"/>
      <c r="G298" s="58"/>
      <c r="H298" s="58"/>
    </row>
    <row r="299" spans="1:8" s="68" customFormat="1" ht="15">
      <c r="A299" s="58"/>
      <c r="B299" s="58"/>
      <c r="C299" s="58"/>
      <c r="D299" s="58"/>
      <c r="E299" s="65"/>
      <c r="F299" s="58"/>
      <c r="G299" s="58"/>
      <c r="H299" s="58"/>
    </row>
    <row r="300" spans="1:8" s="68" customFormat="1" ht="15">
      <c r="A300" s="58"/>
      <c r="B300" s="58"/>
      <c r="C300" s="58"/>
      <c r="D300" s="58"/>
      <c r="E300" s="65"/>
      <c r="F300" s="58"/>
      <c r="G300" s="58"/>
      <c r="H300" s="58"/>
    </row>
    <row r="301" spans="1:8" s="68" customFormat="1" ht="15">
      <c r="A301" s="58"/>
      <c r="B301" s="58"/>
      <c r="C301" s="58"/>
      <c r="D301" s="58"/>
      <c r="E301" s="65"/>
      <c r="F301" s="58"/>
      <c r="G301" s="58"/>
      <c r="H301" s="58"/>
    </row>
    <row r="302" spans="1:8" s="68" customFormat="1" ht="15">
      <c r="A302" s="58"/>
      <c r="B302" s="58"/>
      <c r="C302" s="58"/>
      <c r="D302" s="58"/>
      <c r="E302" s="65"/>
      <c r="F302" s="58"/>
      <c r="G302" s="58"/>
      <c r="H302" s="58"/>
    </row>
    <row r="303" spans="1:8" s="68" customFormat="1" ht="15">
      <c r="A303" s="58"/>
      <c r="B303" s="58"/>
      <c r="C303" s="58"/>
      <c r="D303" s="58"/>
      <c r="E303" s="65"/>
      <c r="F303" s="58"/>
      <c r="G303" s="58"/>
      <c r="H303" s="58"/>
    </row>
    <row r="304" spans="1:8" s="68" customFormat="1" ht="15">
      <c r="A304" s="58"/>
      <c r="B304" s="58"/>
      <c r="C304" s="58"/>
      <c r="D304" s="58"/>
      <c r="E304" s="65"/>
      <c r="F304" s="58"/>
      <c r="G304" s="58"/>
      <c r="H304" s="58"/>
    </row>
    <row r="305" spans="1:8" s="68" customFormat="1" ht="15">
      <c r="A305" s="58"/>
      <c r="B305" s="58"/>
      <c r="C305" s="58"/>
      <c r="D305" s="58"/>
      <c r="E305" s="65"/>
      <c r="F305" s="58"/>
      <c r="G305" s="58"/>
      <c r="H305" s="58"/>
    </row>
    <row r="306" spans="1:8" s="68" customFormat="1" ht="15">
      <c r="A306" s="58"/>
      <c r="B306" s="58"/>
      <c r="C306" s="58"/>
      <c r="D306" s="58"/>
      <c r="E306" s="65"/>
      <c r="F306" s="58"/>
      <c r="G306" s="58"/>
      <c r="H306" s="58"/>
    </row>
    <row r="307" spans="1:8" s="68" customFormat="1" ht="15">
      <c r="A307" s="58"/>
      <c r="B307" s="58"/>
      <c r="C307" s="58"/>
      <c r="D307" s="58"/>
      <c r="E307" s="65"/>
      <c r="F307" s="58"/>
      <c r="G307" s="58"/>
      <c r="H307" s="58"/>
    </row>
    <row r="308" spans="1:8" s="68" customFormat="1" ht="15">
      <c r="A308" s="58"/>
      <c r="B308" s="58"/>
      <c r="C308" s="58"/>
      <c r="D308" s="58"/>
      <c r="E308" s="65"/>
      <c r="F308" s="58"/>
      <c r="G308" s="58"/>
      <c r="H308" s="58"/>
    </row>
    <row r="309" spans="1:8" s="68" customFormat="1" ht="15">
      <c r="A309" s="58"/>
      <c r="B309" s="58"/>
      <c r="C309" s="58"/>
      <c r="D309" s="58"/>
      <c r="E309" s="65"/>
      <c r="F309" s="58"/>
      <c r="G309" s="58"/>
      <c r="H309" s="58"/>
    </row>
    <row r="310" spans="1:8" s="68" customFormat="1" ht="15">
      <c r="A310" s="58"/>
      <c r="B310" s="58"/>
      <c r="C310" s="58"/>
      <c r="D310" s="58"/>
      <c r="E310" s="65"/>
      <c r="F310" s="58"/>
      <c r="G310" s="58"/>
      <c r="H310" s="58"/>
    </row>
    <row r="311" spans="1:8" s="68" customFormat="1" ht="15">
      <c r="A311" s="58"/>
      <c r="B311" s="58"/>
      <c r="C311" s="58"/>
      <c r="D311" s="58"/>
      <c r="E311" s="65"/>
      <c r="F311" s="58"/>
      <c r="G311" s="58"/>
      <c r="H311" s="58"/>
    </row>
    <row r="312" spans="1:8" s="68" customFormat="1" ht="15">
      <c r="A312" s="58"/>
      <c r="B312" s="58"/>
      <c r="C312" s="58"/>
      <c r="D312" s="58"/>
      <c r="E312" s="65"/>
      <c r="F312" s="58"/>
      <c r="G312" s="58"/>
      <c r="H312" s="58"/>
    </row>
    <row r="313" spans="1:8" s="68" customFormat="1" ht="15">
      <c r="A313" s="58"/>
      <c r="B313" s="58"/>
      <c r="C313" s="58"/>
      <c r="D313" s="58"/>
      <c r="E313" s="65"/>
      <c r="F313" s="58"/>
      <c r="G313" s="58"/>
      <c r="H313" s="58"/>
    </row>
    <row r="314" spans="1:8" s="68" customFormat="1" ht="15">
      <c r="A314" s="58"/>
      <c r="B314" s="58"/>
      <c r="C314" s="58"/>
      <c r="D314" s="58"/>
      <c r="E314" s="65"/>
      <c r="F314" s="58"/>
      <c r="G314" s="58"/>
      <c r="H314" s="58"/>
    </row>
    <row r="315" spans="1:8" s="68" customFormat="1" ht="15">
      <c r="A315" s="58"/>
      <c r="B315" s="58"/>
      <c r="C315" s="58"/>
      <c r="D315" s="58"/>
      <c r="E315" s="65"/>
      <c r="F315" s="58"/>
      <c r="G315" s="58"/>
      <c r="H315" s="58"/>
    </row>
    <row r="316" spans="1:8" s="68" customFormat="1" ht="15">
      <c r="A316" s="58"/>
      <c r="B316" s="58"/>
      <c r="C316" s="58"/>
      <c r="D316" s="58"/>
      <c r="E316" s="65"/>
      <c r="F316" s="58"/>
      <c r="G316" s="58"/>
      <c r="H316" s="58"/>
    </row>
    <row r="317" spans="1:8" s="68" customFormat="1" ht="15">
      <c r="A317" s="58"/>
      <c r="B317" s="58"/>
      <c r="C317" s="58"/>
      <c r="D317" s="58"/>
      <c r="E317" s="65"/>
      <c r="F317" s="58"/>
      <c r="G317" s="58"/>
      <c r="H317" s="58"/>
    </row>
    <row r="318" spans="1:8" s="68" customFormat="1" ht="15">
      <c r="A318" s="58"/>
      <c r="B318" s="58"/>
      <c r="C318" s="58"/>
      <c r="D318" s="58"/>
      <c r="E318" s="65"/>
      <c r="F318" s="58"/>
      <c r="G318" s="58"/>
      <c r="H318" s="58"/>
    </row>
    <row r="319" spans="1:8" s="68" customFormat="1" ht="15">
      <c r="A319" s="58"/>
      <c r="B319" s="58"/>
      <c r="C319" s="58"/>
      <c r="D319" s="58"/>
      <c r="E319" s="65"/>
      <c r="F319" s="58"/>
      <c r="G319" s="58"/>
      <c r="H319" s="58"/>
    </row>
    <row r="320" spans="1:8" s="68" customFormat="1" ht="15">
      <c r="A320" s="58"/>
      <c r="B320" s="58"/>
      <c r="C320" s="58"/>
      <c r="D320" s="58"/>
      <c r="E320" s="65"/>
      <c r="F320" s="58"/>
      <c r="G320" s="58"/>
      <c r="H320" s="58"/>
    </row>
    <row r="321" spans="1:8" s="68" customFormat="1" ht="15">
      <c r="A321" s="58"/>
      <c r="B321" s="58"/>
      <c r="C321" s="58"/>
      <c r="D321" s="58"/>
      <c r="E321" s="65"/>
      <c r="F321" s="58"/>
      <c r="G321" s="58"/>
      <c r="H321" s="58"/>
    </row>
    <row r="322" spans="1:8" s="68" customFormat="1" ht="15">
      <c r="A322" s="58"/>
      <c r="B322" s="58"/>
      <c r="C322" s="58"/>
      <c r="D322" s="58"/>
      <c r="E322" s="65"/>
      <c r="F322" s="58"/>
      <c r="G322" s="58"/>
      <c r="H322" s="58"/>
    </row>
    <row r="323" spans="1:8" s="68" customFormat="1" ht="15">
      <c r="A323" s="58"/>
      <c r="B323" s="58"/>
      <c r="C323" s="58"/>
      <c r="D323" s="58"/>
      <c r="E323" s="65"/>
      <c r="F323" s="58"/>
      <c r="G323" s="58"/>
      <c r="H323" s="58"/>
    </row>
    <row r="324" spans="1:8" s="68" customFormat="1" ht="15">
      <c r="A324" s="58"/>
      <c r="B324" s="58"/>
      <c r="C324" s="58"/>
      <c r="D324" s="58"/>
      <c r="E324" s="65"/>
      <c r="F324" s="58"/>
      <c r="G324" s="58"/>
      <c r="H324" s="58"/>
    </row>
    <row r="325" spans="1:8" s="68" customFormat="1" ht="15">
      <c r="A325" s="58"/>
      <c r="B325" s="58"/>
      <c r="C325" s="58"/>
      <c r="D325" s="58"/>
      <c r="E325" s="65"/>
      <c r="F325" s="58"/>
      <c r="G325" s="58"/>
      <c r="H325" s="58"/>
    </row>
    <row r="326" spans="1:8" s="68" customFormat="1" ht="15">
      <c r="A326" s="58"/>
      <c r="B326" s="58"/>
      <c r="C326" s="58"/>
      <c r="D326" s="58"/>
      <c r="E326" s="65"/>
      <c r="F326" s="58"/>
      <c r="G326" s="58"/>
      <c r="H326" s="58"/>
    </row>
    <row r="327" spans="1:8" s="68" customFormat="1" ht="15">
      <c r="A327" s="58"/>
      <c r="B327" s="58"/>
      <c r="C327" s="58"/>
      <c r="D327" s="58"/>
      <c r="E327" s="65"/>
      <c r="F327" s="58"/>
      <c r="G327" s="58"/>
      <c r="H327" s="58"/>
    </row>
    <row r="328" spans="1:8" s="68" customFormat="1" ht="15">
      <c r="A328" s="58"/>
      <c r="B328" s="58"/>
      <c r="C328" s="58"/>
      <c r="D328" s="58"/>
      <c r="E328" s="65"/>
      <c r="F328" s="58"/>
      <c r="G328" s="58"/>
      <c r="H328" s="58"/>
    </row>
    <row r="329" spans="1:8" s="68" customFormat="1" ht="15">
      <c r="A329" s="58"/>
      <c r="B329" s="58"/>
      <c r="C329" s="58"/>
      <c r="D329" s="58"/>
      <c r="E329" s="65"/>
      <c r="F329" s="58"/>
      <c r="G329" s="58"/>
      <c r="H329" s="58"/>
    </row>
    <row r="330" spans="1:8" s="68" customFormat="1" ht="15">
      <c r="A330" s="58"/>
      <c r="B330" s="58"/>
      <c r="C330" s="58"/>
      <c r="D330" s="58"/>
      <c r="E330" s="65"/>
      <c r="F330" s="58"/>
      <c r="G330" s="58"/>
      <c r="H330" s="58"/>
    </row>
    <row r="331" spans="1:8" s="68" customFormat="1" ht="15">
      <c r="A331" s="58"/>
      <c r="B331" s="58"/>
      <c r="C331" s="58"/>
      <c r="D331" s="58"/>
      <c r="E331" s="65"/>
      <c r="F331" s="58"/>
      <c r="G331" s="58"/>
      <c r="H331" s="58"/>
    </row>
    <row r="332" spans="1:8" s="68" customFormat="1" ht="15">
      <c r="A332" s="58"/>
      <c r="B332" s="58"/>
      <c r="C332" s="58"/>
      <c r="D332" s="58"/>
      <c r="E332" s="65"/>
      <c r="F332" s="58"/>
      <c r="G332" s="58"/>
      <c r="H332" s="58"/>
    </row>
    <row r="333" spans="1:8" s="68" customFormat="1" ht="15">
      <c r="A333" s="58"/>
      <c r="B333" s="58"/>
      <c r="C333" s="58"/>
      <c r="D333" s="58"/>
      <c r="E333" s="65"/>
      <c r="F333" s="58"/>
      <c r="G333" s="58"/>
      <c r="H333" s="58"/>
    </row>
    <row r="334" spans="1:8" s="68" customFormat="1" ht="15">
      <c r="A334" s="58"/>
      <c r="B334" s="58"/>
      <c r="C334" s="58"/>
      <c r="D334" s="58"/>
      <c r="E334" s="65"/>
      <c r="F334" s="58"/>
      <c r="G334" s="58"/>
      <c r="H334" s="58"/>
    </row>
    <row r="335" spans="1:8" s="68" customFormat="1" ht="15">
      <c r="A335" s="58"/>
      <c r="B335" s="58"/>
      <c r="C335" s="58"/>
      <c r="D335" s="58"/>
      <c r="E335" s="65"/>
      <c r="F335" s="58"/>
      <c r="G335" s="58"/>
      <c r="H335" s="58"/>
    </row>
    <row r="336" spans="1:8" s="68" customFormat="1" ht="15">
      <c r="A336" s="58"/>
      <c r="B336" s="58"/>
      <c r="C336" s="58"/>
      <c r="D336" s="58"/>
      <c r="E336" s="65"/>
      <c r="F336" s="58"/>
      <c r="G336" s="58"/>
      <c r="H336" s="58"/>
    </row>
    <row r="337" spans="1:8" s="68" customFormat="1" ht="15">
      <c r="A337" s="58"/>
      <c r="B337" s="58"/>
      <c r="C337" s="58"/>
      <c r="D337" s="58"/>
      <c r="E337" s="65"/>
      <c r="F337" s="58"/>
      <c r="G337" s="58"/>
      <c r="H337" s="58"/>
    </row>
    <row r="338" spans="1:8" s="68" customFormat="1" ht="15">
      <c r="A338" s="58"/>
      <c r="B338" s="58"/>
      <c r="C338" s="58"/>
      <c r="D338" s="58"/>
      <c r="E338" s="65"/>
      <c r="F338" s="58"/>
      <c r="G338" s="58"/>
      <c r="H338" s="58"/>
    </row>
    <row r="339" spans="1:8" s="68" customFormat="1" ht="15">
      <c r="A339" s="58"/>
      <c r="B339" s="58"/>
      <c r="C339" s="58"/>
      <c r="D339" s="58"/>
      <c r="E339" s="65"/>
      <c r="F339" s="58"/>
      <c r="G339" s="58"/>
      <c r="H339" s="58"/>
    </row>
    <row r="340" spans="1:8" s="68" customFormat="1" ht="15">
      <c r="A340" s="58"/>
      <c r="B340" s="58"/>
      <c r="C340" s="58"/>
      <c r="D340" s="58"/>
      <c r="E340" s="65"/>
      <c r="F340" s="58"/>
      <c r="G340" s="58"/>
      <c r="H340" s="58"/>
    </row>
    <row r="341" spans="1:8" s="68" customFormat="1" ht="15">
      <c r="A341" s="58"/>
      <c r="B341" s="58"/>
      <c r="C341" s="58"/>
      <c r="D341" s="58"/>
      <c r="E341" s="65"/>
      <c r="F341" s="58"/>
      <c r="G341" s="58"/>
      <c r="H341" s="58"/>
    </row>
    <row r="342" spans="1:8" s="68" customFormat="1" ht="15">
      <c r="A342" s="58"/>
      <c r="B342" s="58"/>
      <c r="C342" s="58"/>
      <c r="D342" s="58"/>
      <c r="E342" s="65"/>
      <c r="F342" s="58"/>
      <c r="G342" s="58"/>
      <c r="H342" s="58"/>
    </row>
    <row r="343" spans="1:8" s="68" customFormat="1" ht="15">
      <c r="A343" s="58"/>
      <c r="B343" s="58"/>
      <c r="C343" s="58"/>
      <c r="D343" s="58"/>
      <c r="E343" s="65"/>
      <c r="F343" s="58"/>
      <c r="G343" s="58"/>
      <c r="H343" s="58"/>
    </row>
    <row r="344" spans="1:8" s="68" customFormat="1" ht="15">
      <c r="A344" s="58"/>
      <c r="B344" s="58"/>
      <c r="C344" s="58"/>
      <c r="D344" s="58"/>
      <c r="E344" s="65"/>
      <c r="F344" s="58"/>
      <c r="G344" s="58"/>
      <c r="H344" s="58"/>
    </row>
    <row r="345" spans="1:8" s="68" customFormat="1" ht="15">
      <c r="A345" s="58"/>
      <c r="B345" s="58"/>
      <c r="C345" s="58"/>
      <c r="D345" s="58"/>
      <c r="E345" s="65"/>
      <c r="F345" s="58"/>
      <c r="G345" s="58"/>
      <c r="H345" s="58"/>
    </row>
    <row r="346" spans="1:8" s="68" customFormat="1" ht="15">
      <c r="A346" s="58"/>
      <c r="B346" s="58"/>
      <c r="C346" s="58"/>
      <c r="D346" s="58"/>
      <c r="E346" s="65"/>
      <c r="F346" s="58"/>
      <c r="G346" s="58"/>
      <c r="H346" s="58"/>
    </row>
    <row r="347" spans="1:8" s="68" customFormat="1" ht="15">
      <c r="A347" s="58"/>
      <c r="B347" s="58"/>
      <c r="C347" s="58"/>
      <c r="D347" s="58"/>
      <c r="E347" s="65"/>
      <c r="F347" s="58"/>
      <c r="G347" s="58"/>
      <c r="H347" s="58"/>
    </row>
    <row r="348" spans="1:8" s="68" customFormat="1" ht="15">
      <c r="A348" s="58"/>
      <c r="B348" s="58"/>
      <c r="C348" s="58"/>
      <c r="D348" s="58"/>
      <c r="E348" s="65"/>
      <c r="F348" s="58"/>
      <c r="G348" s="58"/>
      <c r="H348" s="58"/>
    </row>
    <row r="349" spans="1:8" s="68" customFormat="1" ht="15">
      <c r="A349" s="58"/>
      <c r="B349" s="58"/>
      <c r="C349" s="58"/>
      <c r="D349" s="58"/>
      <c r="E349" s="65"/>
      <c r="F349" s="58"/>
      <c r="G349" s="58"/>
      <c r="H349" s="58"/>
    </row>
    <row r="350" spans="1:8" s="68" customFormat="1" ht="15">
      <c r="A350" s="58"/>
      <c r="B350" s="58"/>
      <c r="C350" s="58"/>
      <c r="D350" s="58"/>
      <c r="E350" s="65"/>
      <c r="F350" s="58"/>
      <c r="G350" s="58"/>
      <c r="H350" s="58"/>
    </row>
    <row r="351" spans="1:8" s="68" customFormat="1" ht="15">
      <c r="A351" s="58"/>
      <c r="B351" s="58"/>
      <c r="C351" s="58"/>
      <c r="D351" s="58"/>
      <c r="E351" s="65"/>
      <c r="F351" s="58"/>
      <c r="G351" s="58"/>
      <c r="H351" s="58"/>
    </row>
    <row r="352" spans="1:8" s="68" customFormat="1" ht="15">
      <c r="A352" s="58"/>
      <c r="B352" s="58"/>
      <c r="C352" s="58"/>
      <c r="D352" s="58"/>
      <c r="E352" s="65"/>
      <c r="F352" s="58"/>
      <c r="G352" s="58"/>
      <c r="H352" s="58"/>
    </row>
    <row r="353" spans="1:8" s="68" customFormat="1" ht="15">
      <c r="A353" s="58"/>
      <c r="B353" s="58"/>
      <c r="C353" s="58"/>
      <c r="D353" s="58"/>
      <c r="E353" s="65"/>
      <c r="F353" s="58"/>
      <c r="G353" s="58"/>
      <c r="H353" s="58"/>
    </row>
    <row r="354" spans="1:8" s="68" customFormat="1" ht="15">
      <c r="A354" s="58"/>
      <c r="B354" s="58"/>
      <c r="C354" s="58"/>
      <c r="D354" s="58"/>
      <c r="E354" s="65"/>
      <c r="F354" s="58"/>
      <c r="G354" s="58"/>
      <c r="H354" s="58"/>
    </row>
    <row r="355" spans="1:8" s="68" customFormat="1" ht="15">
      <c r="A355" s="58"/>
      <c r="B355" s="58"/>
      <c r="C355" s="58"/>
      <c r="D355" s="58"/>
      <c r="E355" s="65"/>
      <c r="F355" s="58"/>
      <c r="G355" s="58"/>
      <c r="H355" s="58"/>
    </row>
    <row r="356" spans="1:8" s="68" customFormat="1" ht="15">
      <c r="A356" s="58"/>
      <c r="B356" s="58"/>
      <c r="C356" s="58"/>
      <c r="D356" s="58"/>
      <c r="E356" s="65"/>
      <c r="F356" s="58"/>
      <c r="G356" s="58"/>
      <c r="H356" s="58"/>
    </row>
    <row r="357" spans="1:8" s="68" customFormat="1" ht="15">
      <c r="A357" s="58"/>
      <c r="B357" s="58"/>
      <c r="C357" s="58"/>
      <c r="D357" s="58"/>
      <c r="E357" s="65"/>
      <c r="F357" s="58"/>
      <c r="G357" s="58"/>
      <c r="H357" s="58"/>
    </row>
    <row r="358" spans="1:8" s="68" customFormat="1" ht="15">
      <c r="A358" s="58"/>
      <c r="B358" s="58"/>
      <c r="C358" s="58"/>
      <c r="D358" s="58"/>
      <c r="E358" s="65"/>
      <c r="F358" s="58"/>
      <c r="G358" s="58"/>
      <c r="H358" s="58"/>
    </row>
    <row r="359" spans="1:8" s="68" customFormat="1" ht="15">
      <c r="A359" s="58"/>
      <c r="B359" s="58"/>
      <c r="C359" s="58"/>
      <c r="D359" s="58"/>
      <c r="E359" s="65"/>
      <c r="F359" s="58"/>
      <c r="G359" s="58"/>
      <c r="H359" s="58"/>
    </row>
    <row r="360" spans="1:8" s="68" customFormat="1" ht="15">
      <c r="A360" s="58"/>
      <c r="B360" s="58"/>
      <c r="C360" s="58"/>
      <c r="D360" s="58"/>
      <c r="E360" s="65"/>
      <c r="F360" s="58"/>
      <c r="G360" s="58"/>
      <c r="H360" s="58"/>
    </row>
    <row r="361" spans="1:8" s="68" customFormat="1" ht="15">
      <c r="A361" s="58"/>
      <c r="B361" s="58"/>
      <c r="C361" s="58"/>
      <c r="D361" s="58"/>
      <c r="E361" s="65"/>
      <c r="F361" s="58"/>
      <c r="G361" s="58"/>
      <c r="H361" s="58"/>
    </row>
    <row r="362" spans="1:8" s="68" customFormat="1" ht="15">
      <c r="A362" s="58"/>
      <c r="B362" s="58"/>
      <c r="C362" s="58"/>
      <c r="D362" s="58"/>
      <c r="E362" s="65"/>
      <c r="F362" s="58"/>
      <c r="G362" s="58"/>
      <c r="H362" s="58"/>
    </row>
    <row r="363" spans="1:8" s="68" customFormat="1" ht="15">
      <c r="A363" s="58"/>
      <c r="B363" s="58"/>
      <c r="C363" s="58"/>
      <c r="D363" s="58"/>
      <c r="E363" s="65"/>
      <c r="F363" s="58"/>
      <c r="G363" s="58"/>
      <c r="H363" s="58"/>
    </row>
    <row r="364" spans="1:8" s="68" customFormat="1" ht="15">
      <c r="A364" s="58"/>
      <c r="B364" s="58"/>
      <c r="C364" s="58"/>
      <c r="D364" s="58"/>
      <c r="E364" s="65"/>
      <c r="F364" s="58"/>
      <c r="G364" s="58"/>
      <c r="H364" s="58"/>
    </row>
    <row r="365" spans="1:8" s="68" customFormat="1" ht="15">
      <c r="A365" s="58"/>
      <c r="B365" s="58"/>
      <c r="C365" s="58"/>
      <c r="D365" s="58"/>
      <c r="E365" s="65"/>
      <c r="F365" s="58"/>
      <c r="G365" s="58"/>
      <c r="H365" s="58"/>
    </row>
    <row r="366" spans="1:8" s="68" customFormat="1" ht="15">
      <c r="A366" s="58"/>
      <c r="B366" s="58"/>
      <c r="C366" s="58"/>
      <c r="D366" s="58"/>
      <c r="E366" s="65"/>
      <c r="F366" s="58"/>
      <c r="G366" s="58"/>
      <c r="H366" s="58"/>
    </row>
    <row r="367" spans="1:8" s="68" customFormat="1" ht="15">
      <c r="A367" s="58"/>
      <c r="B367" s="58"/>
      <c r="C367" s="58"/>
      <c r="D367" s="58"/>
      <c r="E367" s="65"/>
      <c r="F367" s="58"/>
      <c r="G367" s="58"/>
      <c r="H367" s="58"/>
    </row>
    <row r="368" spans="1:8" s="68" customFormat="1" ht="15">
      <c r="A368" s="58"/>
      <c r="B368" s="58"/>
      <c r="C368" s="58"/>
      <c r="D368" s="58"/>
      <c r="E368" s="65"/>
      <c r="F368" s="58"/>
      <c r="G368" s="58"/>
      <c r="H368" s="58"/>
    </row>
    <row r="369" spans="1:8" s="68" customFormat="1" ht="15">
      <c r="A369" s="58"/>
      <c r="B369" s="58"/>
      <c r="C369" s="58"/>
      <c r="D369" s="58"/>
      <c r="E369" s="65"/>
      <c r="F369" s="58"/>
      <c r="G369" s="58"/>
      <c r="H369" s="58"/>
    </row>
    <row r="370" spans="1:8" s="68" customFormat="1" ht="15">
      <c r="A370" s="58"/>
      <c r="B370" s="58"/>
      <c r="C370" s="58"/>
      <c r="D370" s="58"/>
      <c r="E370" s="65"/>
      <c r="F370" s="58"/>
      <c r="G370" s="58"/>
      <c r="H370" s="58"/>
    </row>
    <row r="371" spans="1:8" s="68" customFormat="1" ht="15">
      <c r="A371" s="58"/>
      <c r="B371" s="58"/>
      <c r="C371" s="58"/>
      <c r="D371" s="58"/>
      <c r="E371" s="65"/>
      <c r="F371" s="58"/>
      <c r="G371" s="58"/>
      <c r="H371" s="58"/>
    </row>
    <row r="372" spans="1:8" s="68" customFormat="1" ht="15">
      <c r="A372" s="58"/>
      <c r="B372" s="58"/>
      <c r="C372" s="58"/>
      <c r="D372" s="58"/>
      <c r="E372" s="65"/>
      <c r="F372" s="58"/>
      <c r="G372" s="58"/>
      <c r="H372" s="58"/>
    </row>
    <row r="373" spans="1:8" s="68" customFormat="1" ht="15">
      <c r="A373" s="58"/>
      <c r="B373" s="58"/>
      <c r="C373" s="58"/>
      <c r="D373" s="58"/>
      <c r="E373" s="65"/>
      <c r="F373" s="58"/>
      <c r="G373" s="58"/>
      <c r="H373" s="58"/>
    </row>
    <row r="374" spans="1:8" s="68" customFormat="1" ht="15">
      <c r="A374" s="58"/>
      <c r="B374" s="58"/>
      <c r="C374" s="58"/>
      <c r="D374" s="58"/>
      <c r="E374" s="65"/>
      <c r="F374" s="58"/>
      <c r="G374" s="58"/>
      <c r="H374" s="58"/>
    </row>
    <row r="375" spans="1:8" s="68" customFormat="1" ht="15">
      <c r="A375" s="58"/>
      <c r="B375" s="58"/>
      <c r="C375" s="58"/>
      <c r="D375" s="58"/>
      <c r="E375" s="65"/>
      <c r="F375" s="58"/>
      <c r="G375" s="58"/>
      <c r="H375" s="58"/>
    </row>
    <row r="376" spans="1:8" s="68" customFormat="1" ht="15">
      <c r="A376" s="58"/>
      <c r="B376" s="58"/>
      <c r="C376" s="58"/>
      <c r="D376" s="58"/>
      <c r="E376" s="65"/>
      <c r="F376" s="58"/>
      <c r="G376" s="58"/>
      <c r="H376" s="58"/>
    </row>
    <row r="377" spans="1:8" s="68" customFormat="1" ht="15">
      <c r="A377" s="58"/>
      <c r="B377" s="58"/>
      <c r="C377" s="58"/>
      <c r="D377" s="58"/>
      <c r="E377" s="65"/>
      <c r="F377" s="58"/>
      <c r="G377" s="58"/>
      <c r="H377" s="58"/>
    </row>
    <row r="378" spans="1:8" s="68" customFormat="1" ht="15">
      <c r="A378" s="58"/>
      <c r="B378" s="58"/>
      <c r="C378" s="58"/>
      <c r="D378" s="58"/>
      <c r="E378" s="65"/>
      <c r="F378" s="58"/>
      <c r="G378" s="58"/>
      <c r="H378" s="58"/>
    </row>
    <row r="379" spans="1:8" s="68" customFormat="1" ht="15">
      <c r="A379" s="58"/>
      <c r="B379" s="58"/>
      <c r="C379" s="58"/>
      <c r="D379" s="58"/>
      <c r="E379" s="65"/>
      <c r="F379" s="58"/>
      <c r="G379" s="58"/>
      <c r="H379" s="58"/>
    </row>
    <row r="380" spans="1:8" s="68" customFormat="1" ht="15">
      <c r="A380" s="58"/>
      <c r="B380" s="58"/>
      <c r="C380" s="58"/>
      <c r="D380" s="58"/>
      <c r="E380" s="65"/>
      <c r="F380" s="58"/>
      <c r="G380" s="58"/>
      <c r="H380" s="58"/>
    </row>
    <row r="381" spans="1:8" s="68" customFormat="1" ht="15">
      <c r="A381" s="58"/>
      <c r="B381" s="58"/>
      <c r="C381" s="58"/>
      <c r="D381" s="58"/>
      <c r="E381" s="65"/>
      <c r="F381" s="58"/>
      <c r="G381" s="58"/>
      <c r="H381" s="58"/>
    </row>
    <row r="382" spans="1:8" s="68" customFormat="1" ht="15">
      <c r="A382" s="58"/>
      <c r="B382" s="58"/>
      <c r="C382" s="58"/>
      <c r="D382" s="58"/>
      <c r="E382" s="65"/>
      <c r="F382" s="58"/>
      <c r="G382" s="58"/>
      <c r="H382" s="58"/>
    </row>
    <row r="383" spans="1:8" s="68" customFormat="1" ht="15">
      <c r="A383" s="58"/>
      <c r="B383" s="58"/>
      <c r="C383" s="58"/>
      <c r="D383" s="58"/>
      <c r="E383" s="65"/>
      <c r="F383" s="58"/>
      <c r="G383" s="58"/>
      <c r="H383" s="58"/>
    </row>
    <row r="384" spans="1:8" s="68" customFormat="1" ht="15">
      <c r="A384" s="58"/>
      <c r="B384" s="58"/>
      <c r="C384" s="58"/>
      <c r="D384" s="58"/>
      <c r="E384" s="65"/>
      <c r="F384" s="58"/>
      <c r="G384" s="58"/>
      <c r="H384" s="58"/>
    </row>
    <row r="385" spans="1:8" s="68" customFormat="1" ht="15">
      <c r="A385" s="58"/>
      <c r="B385" s="58"/>
      <c r="C385" s="58"/>
      <c r="D385" s="58"/>
      <c r="E385" s="65"/>
      <c r="F385" s="58"/>
      <c r="G385" s="58"/>
      <c r="H385" s="58"/>
    </row>
    <row r="386" spans="1:8" s="68" customFormat="1" ht="15">
      <c r="A386" s="58"/>
      <c r="B386" s="58"/>
      <c r="C386" s="58"/>
      <c r="D386" s="58"/>
      <c r="E386" s="65"/>
      <c r="F386" s="58"/>
      <c r="G386" s="58"/>
      <c r="H386" s="58"/>
    </row>
    <row r="387" spans="1:8" s="68" customFormat="1" ht="15">
      <c r="A387" s="58"/>
      <c r="B387" s="58"/>
      <c r="C387" s="58"/>
      <c r="D387" s="58"/>
      <c r="E387" s="65"/>
      <c r="F387" s="58"/>
      <c r="G387" s="58"/>
      <c r="H387" s="58"/>
    </row>
    <row r="388" spans="1:8" s="68" customFormat="1" ht="15">
      <c r="A388" s="58"/>
      <c r="B388" s="58"/>
      <c r="C388" s="58"/>
      <c r="D388" s="58"/>
      <c r="E388" s="65"/>
      <c r="F388" s="58"/>
      <c r="G388" s="58"/>
      <c r="H388" s="58"/>
    </row>
    <row r="389" spans="1:8" s="68" customFormat="1" ht="15">
      <c r="A389" s="58"/>
      <c r="B389" s="58"/>
      <c r="C389" s="58"/>
      <c r="D389" s="58"/>
      <c r="E389" s="65"/>
      <c r="F389" s="58"/>
      <c r="G389" s="58"/>
      <c r="H389" s="58"/>
    </row>
    <row r="390" spans="1:8" s="68" customFormat="1" ht="15">
      <c r="A390" s="58"/>
      <c r="B390" s="58"/>
      <c r="C390" s="58"/>
      <c r="D390" s="58"/>
      <c r="E390" s="65"/>
      <c r="F390" s="58"/>
      <c r="G390" s="58"/>
      <c r="H390" s="58"/>
    </row>
    <row r="391" spans="1:8" s="68" customFormat="1" ht="15">
      <c r="A391" s="58"/>
      <c r="B391" s="58"/>
      <c r="C391" s="58"/>
      <c r="D391" s="58"/>
      <c r="E391" s="65"/>
      <c r="F391" s="58"/>
      <c r="G391" s="58"/>
      <c r="H391" s="58"/>
    </row>
    <row r="392" spans="1:8" s="68" customFormat="1" ht="15">
      <c r="A392" s="58"/>
      <c r="B392" s="58"/>
      <c r="C392" s="58"/>
      <c r="D392" s="58"/>
      <c r="E392" s="65"/>
      <c r="F392" s="58"/>
      <c r="G392" s="58"/>
      <c r="H392" s="58"/>
    </row>
    <row r="393" spans="1:8" s="68" customFormat="1" ht="15">
      <c r="A393" s="58"/>
      <c r="B393" s="58"/>
      <c r="C393" s="58"/>
      <c r="D393" s="58"/>
      <c r="E393" s="65"/>
      <c r="F393" s="58"/>
      <c r="G393" s="58"/>
      <c r="H393" s="58"/>
    </row>
    <row r="394" spans="1:8" s="68" customFormat="1" ht="15">
      <c r="A394" s="58"/>
      <c r="B394" s="58"/>
      <c r="C394" s="58"/>
      <c r="D394" s="58"/>
      <c r="E394" s="65"/>
      <c r="F394" s="58"/>
      <c r="G394" s="58"/>
      <c r="H394" s="58"/>
    </row>
    <row r="395" spans="1:8" s="68" customFormat="1" ht="15">
      <c r="A395" s="58"/>
      <c r="B395" s="58"/>
      <c r="C395" s="58"/>
      <c r="D395" s="58"/>
      <c r="E395" s="65"/>
      <c r="F395" s="58"/>
      <c r="G395" s="58"/>
      <c r="H395" s="58"/>
    </row>
    <row r="396" spans="1:8" s="68" customFormat="1" ht="15">
      <c r="A396" s="58"/>
      <c r="B396" s="58"/>
      <c r="C396" s="58"/>
      <c r="D396" s="58"/>
      <c r="E396" s="65"/>
      <c r="F396" s="58"/>
      <c r="G396" s="58"/>
      <c r="H396" s="58"/>
    </row>
    <row r="397" spans="1:8" s="68" customFormat="1" ht="15">
      <c r="A397" s="58"/>
      <c r="B397" s="58"/>
      <c r="C397" s="58"/>
      <c r="D397" s="58"/>
      <c r="E397" s="65"/>
      <c r="F397" s="58"/>
      <c r="G397" s="58"/>
      <c r="H397" s="58"/>
    </row>
    <row r="398" spans="1:8" s="68" customFormat="1" ht="15">
      <c r="A398" s="58"/>
      <c r="B398" s="58"/>
      <c r="C398" s="58"/>
      <c r="D398" s="58"/>
      <c r="E398" s="65"/>
      <c r="F398" s="58"/>
      <c r="G398" s="58"/>
      <c r="H398" s="58"/>
    </row>
    <row r="399" spans="1:8" s="68" customFormat="1" ht="15">
      <c r="A399" s="58"/>
      <c r="B399" s="58"/>
      <c r="C399" s="58"/>
      <c r="D399" s="58"/>
      <c r="E399" s="65"/>
      <c r="F399" s="58"/>
      <c r="G399" s="58"/>
      <c r="H399" s="58"/>
    </row>
    <row r="400" spans="1:8" s="68" customFormat="1" ht="15">
      <c r="A400" s="58"/>
      <c r="B400" s="58"/>
      <c r="C400" s="58"/>
      <c r="D400" s="58"/>
      <c r="E400" s="65"/>
      <c r="F400" s="58"/>
      <c r="G400" s="58"/>
      <c r="H400" s="58"/>
    </row>
    <row r="401" spans="1:8" s="68" customFormat="1" ht="15">
      <c r="A401" s="58"/>
      <c r="B401" s="58"/>
      <c r="C401" s="58"/>
      <c r="D401" s="58"/>
      <c r="E401" s="65"/>
      <c r="F401" s="58"/>
      <c r="G401" s="58"/>
      <c r="H401" s="58"/>
    </row>
    <row r="402" spans="1:8" s="68" customFormat="1" ht="15">
      <c r="A402" s="58"/>
      <c r="B402" s="58"/>
      <c r="C402" s="58"/>
      <c r="D402" s="58"/>
      <c r="E402" s="65"/>
      <c r="F402" s="58"/>
      <c r="G402" s="58"/>
      <c r="H402" s="58"/>
    </row>
    <row r="403" spans="1:8" s="68" customFormat="1" ht="15">
      <c r="A403" s="58"/>
      <c r="B403" s="58"/>
      <c r="C403" s="58"/>
      <c r="D403" s="58"/>
      <c r="E403" s="65"/>
      <c r="F403" s="58"/>
      <c r="G403" s="58"/>
      <c r="H403" s="58"/>
    </row>
    <row r="404" spans="1:8" s="68" customFormat="1" ht="15">
      <c r="A404" s="58"/>
      <c r="B404" s="58"/>
      <c r="C404" s="58"/>
      <c r="D404" s="58"/>
      <c r="E404" s="65"/>
      <c r="F404" s="58"/>
      <c r="G404" s="58"/>
      <c r="H404" s="58"/>
    </row>
    <row r="405" spans="1:8" s="68" customFormat="1" ht="15">
      <c r="A405" s="58"/>
      <c r="B405" s="58"/>
      <c r="C405" s="58"/>
      <c r="D405" s="58"/>
      <c r="E405" s="65"/>
      <c r="F405" s="58"/>
      <c r="G405" s="58"/>
      <c r="H405" s="58"/>
    </row>
    <row r="406" spans="1:8" s="68" customFormat="1" ht="15">
      <c r="A406" s="58"/>
      <c r="B406" s="58"/>
      <c r="C406" s="58"/>
      <c r="D406" s="58"/>
      <c r="E406" s="65"/>
      <c r="F406" s="58"/>
      <c r="G406" s="58"/>
      <c r="H406" s="58"/>
    </row>
    <row r="407" spans="1:8" s="68" customFormat="1" ht="15">
      <c r="A407" s="58"/>
      <c r="B407" s="58"/>
      <c r="C407" s="58"/>
      <c r="D407" s="58"/>
      <c r="E407" s="65"/>
      <c r="F407" s="58"/>
      <c r="G407" s="58"/>
      <c r="H407" s="58"/>
    </row>
    <row r="408" spans="1:8" s="68" customFormat="1" ht="15">
      <c r="A408" s="58"/>
      <c r="B408" s="58"/>
      <c r="C408" s="58"/>
      <c r="D408" s="58"/>
      <c r="E408" s="65"/>
      <c r="F408" s="58"/>
      <c r="G408" s="58"/>
      <c r="H408" s="58"/>
    </row>
    <row r="409" spans="1:8" s="68" customFormat="1" ht="15">
      <c r="A409" s="58"/>
      <c r="B409" s="58"/>
      <c r="C409" s="58"/>
      <c r="D409" s="58"/>
      <c r="E409" s="65"/>
      <c r="F409" s="58"/>
      <c r="G409" s="58"/>
      <c r="H409" s="58"/>
    </row>
    <row r="410" spans="1:8" s="68" customFormat="1" ht="15">
      <c r="A410" s="58"/>
      <c r="B410" s="58"/>
      <c r="C410" s="58"/>
      <c r="D410" s="58"/>
      <c r="E410" s="65"/>
      <c r="F410" s="58"/>
      <c r="G410" s="58"/>
      <c r="H410" s="58"/>
    </row>
    <row r="411" spans="1:8" s="68" customFormat="1" ht="15">
      <c r="A411" s="58"/>
      <c r="B411" s="58"/>
      <c r="C411" s="58"/>
      <c r="D411" s="58"/>
      <c r="E411" s="65"/>
      <c r="F411" s="58"/>
      <c r="G411" s="58"/>
      <c r="H411" s="58"/>
    </row>
    <row r="412" spans="1:8" s="68" customFormat="1" ht="15">
      <c r="A412" s="58"/>
      <c r="B412" s="58"/>
      <c r="C412" s="58"/>
      <c r="D412" s="58"/>
      <c r="E412" s="65"/>
      <c r="F412" s="58"/>
      <c r="G412" s="58"/>
      <c r="H412" s="58"/>
    </row>
    <row r="413" spans="1:8" s="68" customFormat="1" ht="15">
      <c r="A413" s="58"/>
      <c r="B413" s="58"/>
      <c r="C413" s="58"/>
      <c r="D413" s="58"/>
      <c r="E413" s="65"/>
      <c r="F413" s="58"/>
      <c r="G413" s="58"/>
      <c r="H413" s="58"/>
    </row>
    <row r="414" spans="1:8" s="68" customFormat="1" ht="15">
      <c r="A414" s="58"/>
      <c r="B414" s="58"/>
      <c r="C414" s="58"/>
      <c r="D414" s="58"/>
      <c r="E414" s="65"/>
      <c r="F414" s="58"/>
      <c r="G414" s="58"/>
      <c r="H414" s="58"/>
    </row>
    <row r="415" spans="1:8" s="68" customFormat="1" ht="15">
      <c r="A415" s="58"/>
      <c r="B415" s="58"/>
      <c r="C415" s="58"/>
      <c r="D415" s="58"/>
      <c r="E415" s="65"/>
      <c r="F415" s="58"/>
      <c r="G415" s="58"/>
      <c r="H415" s="58"/>
    </row>
    <row r="416" spans="1:8" s="68" customFormat="1" ht="15">
      <c r="A416" s="58"/>
      <c r="B416" s="58"/>
      <c r="C416" s="58"/>
      <c r="D416" s="58"/>
      <c r="E416" s="65"/>
      <c r="F416" s="58"/>
      <c r="G416" s="58"/>
      <c r="H416" s="58"/>
    </row>
    <row r="417" spans="1:8" s="68" customFormat="1" ht="15">
      <c r="A417" s="58"/>
      <c r="B417" s="58"/>
      <c r="C417" s="58"/>
      <c r="D417" s="58"/>
      <c r="E417" s="65"/>
      <c r="F417" s="58"/>
      <c r="G417" s="58"/>
      <c r="H417" s="58"/>
    </row>
    <row r="418" spans="1:8" s="68" customFormat="1" ht="15">
      <c r="A418" s="58"/>
      <c r="B418" s="58"/>
      <c r="C418" s="58"/>
      <c r="D418" s="58"/>
      <c r="E418" s="65"/>
      <c r="F418" s="58"/>
      <c r="G418" s="58"/>
      <c r="H418" s="58"/>
    </row>
    <row r="419" spans="1:8" s="68" customFormat="1" ht="15">
      <c r="A419" s="58"/>
      <c r="B419" s="58"/>
      <c r="C419" s="58"/>
      <c r="D419" s="58"/>
      <c r="E419" s="65"/>
      <c r="F419" s="58"/>
      <c r="G419" s="58"/>
      <c r="H419" s="58"/>
    </row>
    <row r="420" spans="1:8" s="68" customFormat="1" ht="15">
      <c r="A420" s="58"/>
      <c r="B420" s="58"/>
      <c r="C420" s="58"/>
      <c r="D420" s="58"/>
      <c r="E420" s="65"/>
      <c r="F420" s="58"/>
      <c r="G420" s="58"/>
      <c r="H420" s="58"/>
    </row>
    <row r="421" spans="1:8" s="68" customFormat="1" ht="15">
      <c r="A421" s="58"/>
      <c r="B421" s="58"/>
      <c r="C421" s="58"/>
      <c r="D421" s="58"/>
      <c r="E421" s="65"/>
      <c r="F421" s="58"/>
      <c r="G421" s="58"/>
      <c r="H421" s="58"/>
    </row>
    <row r="422" spans="1:8" s="68" customFormat="1" ht="15">
      <c r="A422" s="58"/>
      <c r="B422" s="58"/>
      <c r="C422" s="58"/>
      <c r="D422" s="58"/>
      <c r="E422" s="65"/>
      <c r="F422" s="58"/>
      <c r="G422" s="58"/>
      <c r="H422" s="58"/>
    </row>
    <row r="423" spans="1:8" s="68" customFormat="1" ht="15">
      <c r="A423" s="58"/>
      <c r="B423" s="58"/>
      <c r="C423" s="58"/>
      <c r="D423" s="58"/>
      <c r="E423" s="65"/>
      <c r="F423" s="58"/>
      <c r="G423" s="58"/>
      <c r="H423" s="58"/>
    </row>
    <row r="424" spans="1:8" s="68" customFormat="1" ht="15">
      <c r="A424" s="58"/>
      <c r="B424" s="58"/>
      <c r="C424" s="58"/>
      <c r="D424" s="58"/>
      <c r="E424" s="65"/>
      <c r="F424" s="58"/>
      <c r="G424" s="58"/>
      <c r="H424" s="58"/>
    </row>
    <row r="425" spans="1:8" s="68" customFormat="1" ht="15">
      <c r="A425" s="58"/>
      <c r="B425" s="58"/>
      <c r="C425" s="58"/>
      <c r="D425" s="58"/>
      <c r="E425" s="65"/>
      <c r="F425" s="58"/>
      <c r="G425" s="58"/>
      <c r="H425" s="58"/>
    </row>
    <row r="426" spans="1:8" s="68" customFormat="1" ht="15">
      <c r="A426" s="58"/>
      <c r="B426" s="58"/>
      <c r="C426" s="58"/>
      <c r="D426" s="58"/>
      <c r="E426" s="65"/>
      <c r="F426" s="58"/>
      <c r="G426" s="58"/>
      <c r="H426" s="58"/>
    </row>
    <row r="427" spans="1:8" s="68" customFormat="1" ht="15">
      <c r="A427" s="58"/>
      <c r="B427" s="58"/>
      <c r="C427" s="58"/>
      <c r="D427" s="58"/>
      <c r="E427" s="65"/>
      <c r="F427" s="58"/>
      <c r="G427" s="58"/>
      <c r="H427" s="58"/>
    </row>
    <row r="428" spans="1:8" s="68" customFormat="1" ht="15">
      <c r="A428" s="58"/>
      <c r="B428" s="58"/>
      <c r="C428" s="58"/>
      <c r="D428" s="58"/>
      <c r="E428" s="65"/>
      <c r="F428" s="58"/>
      <c r="G428" s="58"/>
      <c r="H428" s="58"/>
    </row>
    <row r="429" spans="1:8" s="68" customFormat="1" ht="15">
      <c r="A429" s="58"/>
      <c r="B429" s="58"/>
      <c r="C429" s="58"/>
      <c r="D429" s="58"/>
      <c r="E429" s="65"/>
      <c r="F429" s="58"/>
      <c r="G429" s="58"/>
      <c r="H429" s="58"/>
    </row>
    <row r="430" spans="1:8" s="68" customFormat="1" ht="15">
      <c r="A430" s="58"/>
      <c r="B430" s="58"/>
      <c r="C430" s="58"/>
      <c r="D430" s="58"/>
      <c r="E430" s="65"/>
      <c r="F430" s="58"/>
      <c r="G430" s="58"/>
      <c r="H430" s="58"/>
    </row>
    <row r="431" spans="1:8" s="68" customFormat="1" ht="15">
      <c r="A431" s="58"/>
      <c r="B431" s="58"/>
      <c r="C431" s="58"/>
      <c r="D431" s="58"/>
      <c r="E431" s="65"/>
      <c r="F431" s="58"/>
      <c r="G431" s="58"/>
      <c r="H431" s="58"/>
    </row>
    <row r="432" spans="1:8" s="68" customFormat="1" ht="15">
      <c r="A432" s="58"/>
      <c r="B432" s="58"/>
      <c r="C432" s="58"/>
      <c r="D432" s="58"/>
      <c r="E432" s="65"/>
      <c r="F432" s="58"/>
      <c r="G432" s="58"/>
      <c r="H432" s="58"/>
    </row>
    <row r="433" spans="1:8" s="68" customFormat="1" ht="15">
      <c r="A433" s="58"/>
      <c r="B433" s="58"/>
      <c r="C433" s="58"/>
      <c r="D433" s="58"/>
      <c r="E433" s="65"/>
      <c r="F433" s="58"/>
      <c r="G433" s="58"/>
      <c r="H433" s="58"/>
    </row>
    <row r="434" spans="1:8" s="68" customFormat="1" ht="15">
      <c r="A434" s="58"/>
      <c r="B434" s="58"/>
      <c r="C434" s="58"/>
      <c r="D434" s="58"/>
      <c r="E434" s="65"/>
      <c r="F434" s="58"/>
      <c r="G434" s="58"/>
      <c r="H434" s="58"/>
    </row>
    <row r="435" spans="1:8" s="68" customFormat="1" ht="15">
      <c r="A435" s="58"/>
      <c r="B435" s="58"/>
      <c r="C435" s="58"/>
      <c r="D435" s="58"/>
      <c r="E435" s="65"/>
      <c r="F435" s="58"/>
      <c r="G435" s="58"/>
      <c r="H435" s="58"/>
    </row>
    <row r="436" spans="1:8" s="68" customFormat="1" ht="15">
      <c r="A436" s="58"/>
      <c r="B436" s="58"/>
      <c r="C436" s="58"/>
      <c r="D436" s="58"/>
      <c r="E436" s="65"/>
      <c r="F436" s="58"/>
      <c r="G436" s="58"/>
      <c r="H436" s="58"/>
    </row>
    <row r="437" spans="1:8" s="68" customFormat="1" ht="15">
      <c r="A437" s="58"/>
      <c r="B437" s="58"/>
      <c r="C437" s="58"/>
      <c r="D437" s="58"/>
      <c r="E437" s="65"/>
      <c r="F437" s="58"/>
      <c r="G437" s="58"/>
      <c r="H437" s="58"/>
    </row>
    <row r="438" spans="1:8" s="68" customFormat="1" ht="15">
      <c r="A438" s="58"/>
      <c r="B438" s="58"/>
      <c r="C438" s="58"/>
      <c r="D438" s="58"/>
      <c r="E438" s="65"/>
      <c r="F438" s="58"/>
      <c r="G438" s="58"/>
      <c r="H438" s="58"/>
    </row>
    <row r="439" spans="1:8" s="68" customFormat="1" ht="15">
      <c r="A439" s="58"/>
      <c r="B439" s="58"/>
      <c r="C439" s="58"/>
      <c r="D439" s="58"/>
      <c r="E439" s="65"/>
      <c r="F439" s="58"/>
      <c r="G439" s="58"/>
      <c r="H439" s="58"/>
    </row>
    <row r="440" spans="1:8" s="68" customFormat="1" ht="15">
      <c r="A440" s="58"/>
      <c r="B440" s="58"/>
      <c r="C440" s="58"/>
      <c r="D440" s="58"/>
      <c r="E440" s="65"/>
      <c r="F440" s="58"/>
      <c r="G440" s="58"/>
      <c r="H440" s="58"/>
    </row>
    <row r="441" spans="1:8" s="68" customFormat="1" ht="15">
      <c r="A441" s="58"/>
      <c r="B441" s="58"/>
      <c r="C441" s="58"/>
      <c r="D441" s="58"/>
      <c r="E441" s="65"/>
      <c r="F441" s="58"/>
      <c r="G441" s="58"/>
      <c r="H441" s="58"/>
    </row>
    <row r="442" spans="1:8" s="68" customFormat="1" ht="15">
      <c r="A442" s="58"/>
      <c r="B442" s="58"/>
      <c r="C442" s="58"/>
      <c r="D442" s="58"/>
      <c r="E442" s="65"/>
      <c r="F442" s="58"/>
      <c r="G442" s="58"/>
      <c r="H442" s="58"/>
    </row>
    <row r="443" spans="1:8" s="68" customFormat="1" ht="15">
      <c r="A443" s="58"/>
      <c r="B443" s="58"/>
      <c r="C443" s="58"/>
      <c r="D443" s="58"/>
      <c r="E443" s="65"/>
      <c r="F443" s="58"/>
      <c r="G443" s="58"/>
      <c r="H443" s="58"/>
    </row>
    <row r="444" spans="1:8" s="68" customFormat="1" ht="15">
      <c r="A444" s="58"/>
      <c r="B444" s="58"/>
      <c r="C444" s="58"/>
      <c r="D444" s="58"/>
      <c r="E444" s="65"/>
      <c r="F444" s="58"/>
      <c r="G444" s="58"/>
      <c r="H444" s="58"/>
    </row>
    <row r="445" spans="1:8" s="68" customFormat="1" ht="15">
      <c r="A445" s="58"/>
      <c r="B445" s="58"/>
      <c r="C445" s="58"/>
      <c r="D445" s="58"/>
      <c r="E445" s="65"/>
      <c r="F445" s="58"/>
      <c r="G445" s="58"/>
      <c r="H445" s="58"/>
    </row>
    <row r="446" spans="1:8" s="68" customFormat="1" ht="15">
      <c r="A446" s="58"/>
      <c r="B446" s="58"/>
      <c r="C446" s="58"/>
      <c r="D446" s="58"/>
      <c r="E446" s="65"/>
      <c r="F446" s="58"/>
      <c r="G446" s="58"/>
      <c r="H446" s="58"/>
    </row>
    <row r="447" spans="1:8" s="68" customFormat="1" ht="15">
      <c r="A447" s="58"/>
      <c r="B447" s="58"/>
      <c r="C447" s="58"/>
      <c r="D447" s="58"/>
      <c r="E447" s="65"/>
      <c r="F447" s="58"/>
      <c r="G447" s="58"/>
      <c r="H447" s="58"/>
    </row>
    <row r="448" spans="1:8" s="68" customFormat="1" ht="15">
      <c r="A448" s="58"/>
      <c r="B448" s="58"/>
      <c r="C448" s="58"/>
      <c r="D448" s="58"/>
      <c r="E448" s="65"/>
      <c r="F448" s="58"/>
      <c r="G448" s="58"/>
      <c r="H448" s="58"/>
    </row>
    <row r="449" spans="1:8" s="68" customFormat="1" ht="15">
      <c r="A449" s="58"/>
      <c r="B449" s="58"/>
      <c r="C449" s="58"/>
      <c r="D449" s="58"/>
      <c r="E449" s="65"/>
      <c r="F449" s="58"/>
      <c r="G449" s="58"/>
      <c r="H449" s="58"/>
    </row>
    <row r="450" spans="1:8" s="68" customFormat="1" ht="15">
      <c r="A450" s="58"/>
      <c r="B450" s="58"/>
      <c r="C450" s="58"/>
      <c r="D450" s="58"/>
      <c r="E450" s="65"/>
      <c r="F450" s="58"/>
      <c r="G450" s="58"/>
      <c r="H450" s="58"/>
    </row>
    <row r="451" spans="1:8" s="68" customFormat="1" ht="15">
      <c r="A451" s="58"/>
      <c r="B451" s="58"/>
      <c r="C451" s="58"/>
      <c r="D451" s="58"/>
      <c r="E451" s="65"/>
      <c r="F451" s="58"/>
      <c r="G451" s="58"/>
      <c r="H451" s="58"/>
    </row>
    <row r="452" spans="1:8" s="68" customFormat="1" ht="15">
      <c r="A452" s="58"/>
      <c r="B452" s="58"/>
      <c r="C452" s="58"/>
      <c r="D452" s="58"/>
      <c r="E452" s="65"/>
      <c r="F452" s="58"/>
      <c r="G452" s="58"/>
      <c r="H452" s="58"/>
    </row>
    <row r="453" spans="1:8" s="68" customFormat="1" ht="15">
      <c r="A453" s="58"/>
      <c r="B453" s="58"/>
      <c r="C453" s="58"/>
      <c r="D453" s="58"/>
      <c r="E453" s="65"/>
      <c r="F453" s="58"/>
      <c r="G453" s="58"/>
      <c r="H453" s="58"/>
    </row>
    <row r="454" spans="1:8" s="68" customFormat="1" ht="15">
      <c r="A454" s="58"/>
      <c r="B454" s="58"/>
      <c r="C454" s="58"/>
      <c r="D454" s="58"/>
      <c r="E454" s="65"/>
      <c r="F454" s="58"/>
      <c r="G454" s="58"/>
      <c r="H454" s="58"/>
    </row>
    <row r="455" spans="1:8" s="68" customFormat="1" ht="15">
      <c r="A455" s="58"/>
      <c r="B455" s="58"/>
      <c r="C455" s="58"/>
      <c r="D455" s="58"/>
      <c r="E455" s="65"/>
      <c r="F455" s="58"/>
      <c r="G455" s="58"/>
      <c r="H455" s="58"/>
    </row>
    <row r="456" spans="1:8" s="68" customFormat="1" ht="15">
      <c r="A456" s="58"/>
      <c r="B456" s="58"/>
      <c r="C456" s="58"/>
      <c r="D456" s="58"/>
      <c r="E456" s="65"/>
      <c r="F456" s="58"/>
      <c r="G456" s="58"/>
      <c r="H456" s="58"/>
    </row>
    <row r="457" spans="1:8" s="68" customFormat="1" ht="15">
      <c r="A457" s="58"/>
      <c r="B457" s="58"/>
      <c r="C457" s="58"/>
      <c r="D457" s="58"/>
      <c r="E457" s="65"/>
      <c r="F457" s="58"/>
      <c r="G457" s="58"/>
      <c r="H457" s="58"/>
    </row>
    <row r="458" spans="1:8" s="68" customFormat="1" ht="15">
      <c r="A458" s="58"/>
      <c r="B458" s="58"/>
      <c r="C458" s="58"/>
      <c r="D458" s="58"/>
      <c r="E458" s="65"/>
      <c r="F458" s="58"/>
      <c r="G458" s="58"/>
      <c r="H458" s="58"/>
    </row>
    <row r="459" spans="1:8" s="68" customFormat="1" ht="15">
      <c r="A459" s="58"/>
      <c r="B459" s="58"/>
      <c r="C459" s="58"/>
      <c r="D459" s="58"/>
      <c r="E459" s="65"/>
      <c r="F459" s="58"/>
      <c r="G459" s="58"/>
      <c r="H459" s="58"/>
    </row>
    <row r="460" spans="1:8" s="68" customFormat="1" ht="15">
      <c r="A460" s="58"/>
      <c r="B460" s="58"/>
      <c r="C460" s="58"/>
      <c r="D460" s="58"/>
      <c r="E460" s="65"/>
      <c r="F460" s="58"/>
      <c r="G460" s="58"/>
      <c r="H460" s="58"/>
    </row>
    <row r="461" spans="1:8" s="68" customFormat="1" ht="15">
      <c r="A461" s="58"/>
      <c r="B461" s="58"/>
      <c r="C461" s="58"/>
      <c r="D461" s="58"/>
      <c r="E461" s="65"/>
      <c r="F461" s="58"/>
      <c r="G461" s="58"/>
      <c r="H461" s="58"/>
    </row>
    <row r="462" spans="1:8" s="68" customFormat="1" ht="15">
      <c r="A462" s="58"/>
      <c r="B462" s="58"/>
      <c r="C462" s="58"/>
      <c r="D462" s="58"/>
      <c r="E462" s="65"/>
      <c r="F462" s="58"/>
      <c r="G462" s="58"/>
      <c r="H462" s="58"/>
    </row>
    <row r="463" spans="1:8" s="68" customFormat="1" ht="15">
      <c r="A463" s="58"/>
      <c r="B463" s="58"/>
      <c r="C463" s="58"/>
      <c r="D463" s="58"/>
      <c r="E463" s="65"/>
      <c r="F463" s="58"/>
      <c r="G463" s="58"/>
      <c r="H463" s="58"/>
    </row>
    <row r="464" spans="1:8" s="68" customFormat="1" ht="15">
      <c r="A464" s="58"/>
      <c r="B464" s="58"/>
      <c r="C464" s="58"/>
      <c r="D464" s="58"/>
      <c r="E464" s="65"/>
      <c r="F464" s="58"/>
      <c r="G464" s="58"/>
      <c r="H464" s="58"/>
    </row>
    <row r="465" spans="1:8" s="68" customFormat="1" ht="15">
      <c r="A465" s="58"/>
      <c r="B465" s="58"/>
      <c r="C465" s="58"/>
      <c r="D465" s="58"/>
      <c r="E465" s="65"/>
      <c r="F465" s="58"/>
      <c r="G465" s="58"/>
      <c r="H465" s="58"/>
    </row>
    <row r="466" spans="1:8" s="68" customFormat="1" ht="15">
      <c r="A466" s="58"/>
      <c r="B466" s="58"/>
      <c r="C466" s="58"/>
      <c r="D466" s="58"/>
      <c r="E466" s="65"/>
      <c r="F466" s="58"/>
      <c r="G466" s="58"/>
      <c r="H466" s="58"/>
    </row>
    <row r="467" spans="1:8" s="68" customFormat="1" ht="15">
      <c r="A467" s="58"/>
      <c r="B467" s="58"/>
      <c r="C467" s="58"/>
      <c r="D467" s="58"/>
      <c r="E467" s="65"/>
      <c r="F467" s="58"/>
      <c r="G467" s="58"/>
      <c r="H467" s="58"/>
    </row>
    <row r="468" spans="1:8" s="68" customFormat="1" ht="15">
      <c r="A468" s="58"/>
      <c r="B468" s="58"/>
      <c r="C468" s="58"/>
      <c r="D468" s="58"/>
      <c r="E468" s="65"/>
      <c r="F468" s="58"/>
      <c r="G468" s="58"/>
      <c r="H468" s="58"/>
    </row>
    <row r="469" spans="1:8" s="68" customFormat="1" ht="15">
      <c r="A469" s="58"/>
      <c r="B469" s="58"/>
      <c r="C469" s="58"/>
      <c r="D469" s="58"/>
      <c r="E469" s="65"/>
      <c r="F469" s="58"/>
      <c r="G469" s="58"/>
      <c r="H469" s="58"/>
    </row>
    <row r="470" spans="1:8" s="68" customFormat="1" ht="15">
      <c r="A470" s="58"/>
      <c r="B470" s="58"/>
      <c r="C470" s="58"/>
      <c r="D470" s="58"/>
      <c r="E470" s="65"/>
      <c r="F470" s="58"/>
      <c r="G470" s="58"/>
      <c r="H470" s="58"/>
    </row>
    <row r="471" spans="1:8" s="68" customFormat="1" ht="15">
      <c r="A471" s="58"/>
      <c r="B471" s="58"/>
      <c r="C471" s="58"/>
      <c r="D471" s="58"/>
      <c r="E471" s="65"/>
      <c r="F471" s="58"/>
      <c r="G471" s="58"/>
      <c r="H471" s="58"/>
    </row>
    <row r="472" spans="1:8" s="68" customFormat="1" ht="15">
      <c r="A472" s="58"/>
      <c r="B472" s="58"/>
      <c r="C472" s="58"/>
      <c r="D472" s="58"/>
      <c r="E472" s="65"/>
      <c r="F472" s="58"/>
      <c r="G472" s="58"/>
      <c r="H472" s="58"/>
    </row>
    <row r="473" spans="1:8" s="68" customFormat="1" ht="15">
      <c r="A473" s="58"/>
      <c r="B473" s="58"/>
      <c r="C473" s="58"/>
      <c r="D473" s="58"/>
      <c r="E473" s="65"/>
      <c r="F473" s="58"/>
      <c r="G473" s="58"/>
      <c r="H473" s="58"/>
    </row>
    <row r="474" spans="1:8" s="68" customFormat="1" ht="15">
      <c r="A474" s="58"/>
      <c r="B474" s="58"/>
      <c r="C474" s="58"/>
      <c r="D474" s="58"/>
      <c r="E474" s="65"/>
      <c r="F474" s="58"/>
      <c r="G474" s="58"/>
      <c r="H474" s="58"/>
    </row>
    <row r="475" spans="1:8" s="68" customFormat="1" ht="15">
      <c r="A475" s="58"/>
      <c r="B475" s="58"/>
      <c r="C475" s="58"/>
      <c r="D475" s="58"/>
      <c r="E475" s="65"/>
      <c r="F475" s="58"/>
      <c r="G475" s="58"/>
      <c r="H475" s="58"/>
    </row>
    <row r="476" spans="1:8" s="68" customFormat="1" ht="15">
      <c r="A476" s="58"/>
      <c r="B476" s="58"/>
      <c r="C476" s="58"/>
      <c r="D476" s="58"/>
      <c r="E476" s="65"/>
      <c r="F476" s="58"/>
      <c r="G476" s="58"/>
      <c r="H476" s="58"/>
    </row>
    <row r="477" spans="1:8" s="68" customFormat="1" ht="15">
      <c r="A477" s="58"/>
      <c r="B477" s="58"/>
      <c r="C477" s="58"/>
      <c r="D477" s="58"/>
      <c r="E477" s="65"/>
      <c r="F477" s="58"/>
      <c r="G477" s="58"/>
      <c r="H477" s="58"/>
    </row>
    <row r="478" spans="1:8" s="68" customFormat="1" ht="15">
      <c r="A478" s="58"/>
      <c r="B478" s="58"/>
      <c r="C478" s="58"/>
      <c r="D478" s="58"/>
      <c r="E478" s="65"/>
      <c r="F478" s="58"/>
      <c r="G478" s="58"/>
      <c r="H478" s="58"/>
    </row>
    <row r="479" spans="1:8" s="68" customFormat="1" ht="15">
      <c r="A479" s="58"/>
      <c r="B479" s="58"/>
      <c r="C479" s="58"/>
      <c r="D479" s="58"/>
      <c r="E479" s="65"/>
      <c r="F479" s="58"/>
      <c r="G479" s="58"/>
      <c r="H479" s="58"/>
    </row>
    <row r="480" spans="1:8" s="68" customFormat="1" ht="15">
      <c r="A480" s="58"/>
      <c r="B480" s="58"/>
      <c r="C480" s="58"/>
      <c r="D480" s="58"/>
      <c r="E480" s="65"/>
      <c r="F480" s="58"/>
      <c r="G480" s="58"/>
      <c r="H480" s="58"/>
    </row>
    <row r="481" spans="1:8" s="68" customFormat="1" ht="15">
      <c r="A481" s="58"/>
      <c r="B481" s="58"/>
      <c r="C481" s="58"/>
      <c r="D481" s="58"/>
      <c r="E481" s="65"/>
      <c r="F481" s="58"/>
      <c r="G481" s="58"/>
      <c r="H481" s="58"/>
    </row>
    <row r="482" spans="1:8" s="68" customFormat="1" ht="15">
      <c r="A482" s="58"/>
      <c r="B482" s="58"/>
      <c r="C482" s="58"/>
      <c r="D482" s="58"/>
      <c r="E482" s="65"/>
      <c r="F482" s="58"/>
      <c r="G482" s="58"/>
      <c r="H482" s="58"/>
    </row>
    <row r="483" spans="1:8" s="68" customFormat="1" ht="15">
      <c r="A483" s="58"/>
      <c r="B483" s="58"/>
      <c r="C483" s="58"/>
      <c r="D483" s="58"/>
      <c r="E483" s="65"/>
      <c r="F483" s="58"/>
      <c r="G483" s="58"/>
      <c r="H483" s="58"/>
    </row>
    <row r="484" spans="1:8" s="68" customFormat="1" ht="15">
      <c r="A484" s="58"/>
      <c r="B484" s="58"/>
      <c r="C484" s="58"/>
      <c r="D484" s="58"/>
      <c r="E484" s="65"/>
      <c r="F484" s="58"/>
      <c r="G484" s="58"/>
      <c r="H484" s="58"/>
    </row>
    <row r="485" spans="1:8" s="68" customFormat="1" ht="15">
      <c r="A485" s="58"/>
      <c r="B485" s="58"/>
      <c r="C485" s="58"/>
      <c r="D485" s="58"/>
      <c r="E485" s="65"/>
      <c r="F485" s="58"/>
      <c r="G485" s="58"/>
      <c r="H485" s="58"/>
    </row>
    <row r="486" spans="1:8" s="68" customFormat="1" ht="15">
      <c r="A486" s="58"/>
      <c r="B486" s="58"/>
      <c r="C486" s="58"/>
      <c r="D486" s="58"/>
      <c r="E486" s="65"/>
      <c r="F486" s="58"/>
      <c r="G486" s="58"/>
      <c r="H486" s="58"/>
    </row>
    <row r="487" spans="1:8" s="68" customFormat="1" ht="15">
      <c r="A487" s="58"/>
      <c r="B487" s="58"/>
      <c r="C487" s="58"/>
      <c r="D487" s="58"/>
      <c r="E487" s="65"/>
      <c r="F487" s="58"/>
      <c r="G487" s="58"/>
      <c r="H487" s="58"/>
    </row>
    <row r="488" spans="1:8" s="68" customFormat="1" ht="15">
      <c r="A488" s="58"/>
      <c r="B488" s="58"/>
      <c r="C488" s="58"/>
      <c r="D488" s="58"/>
      <c r="E488" s="65"/>
      <c r="F488" s="58"/>
      <c r="G488" s="58"/>
      <c r="H488" s="58"/>
    </row>
    <row r="489" spans="1:8" s="68" customFormat="1" ht="15">
      <c r="A489" s="58"/>
      <c r="B489" s="58"/>
      <c r="C489" s="58"/>
      <c r="D489" s="58"/>
      <c r="E489" s="65"/>
      <c r="F489" s="58"/>
      <c r="G489" s="58"/>
      <c r="H489" s="58"/>
    </row>
    <row r="490" spans="1:8" s="68" customFormat="1" ht="15">
      <c r="A490" s="58"/>
      <c r="B490" s="58"/>
      <c r="C490" s="58"/>
      <c r="D490" s="58"/>
      <c r="E490" s="65"/>
      <c r="F490" s="58"/>
      <c r="G490" s="58"/>
      <c r="H490" s="58"/>
    </row>
    <row r="491" spans="1:8" s="68" customFormat="1" ht="15">
      <c r="A491" s="58"/>
      <c r="B491" s="58"/>
      <c r="C491" s="58"/>
      <c r="D491" s="58"/>
      <c r="E491" s="65"/>
      <c r="F491" s="58"/>
      <c r="G491" s="58"/>
      <c r="H491" s="58"/>
    </row>
    <row r="492" spans="1:8" s="68" customFormat="1" ht="15">
      <c r="A492" s="58"/>
      <c r="B492" s="58"/>
      <c r="C492" s="58"/>
      <c r="D492" s="58"/>
      <c r="E492" s="65"/>
      <c r="F492" s="58"/>
      <c r="G492" s="58"/>
      <c r="H492" s="58"/>
    </row>
    <row r="493" spans="1:8" s="68" customFormat="1" ht="15">
      <c r="A493" s="58"/>
      <c r="B493" s="58"/>
      <c r="C493" s="58"/>
      <c r="D493" s="58"/>
      <c r="E493" s="65"/>
      <c r="F493" s="58"/>
      <c r="G493" s="58"/>
      <c r="H493" s="58"/>
    </row>
    <row r="494" spans="1:8" s="68" customFormat="1" ht="15">
      <c r="A494" s="58"/>
      <c r="B494" s="58"/>
      <c r="C494" s="58"/>
      <c r="D494" s="58"/>
      <c r="E494" s="65"/>
      <c r="F494" s="58"/>
      <c r="G494" s="58"/>
      <c r="H494" s="58"/>
    </row>
    <row r="495" spans="1:8" s="68" customFormat="1" ht="15">
      <c r="A495" s="58"/>
      <c r="B495" s="58"/>
      <c r="C495" s="58"/>
      <c r="D495" s="58"/>
      <c r="E495" s="65"/>
      <c r="F495" s="58"/>
      <c r="G495" s="58"/>
      <c r="H495" s="58"/>
    </row>
    <row r="496" spans="1:8" s="68" customFormat="1" ht="15">
      <c r="A496" s="58"/>
      <c r="B496" s="58"/>
      <c r="C496" s="58"/>
      <c r="D496" s="58"/>
      <c r="E496" s="65"/>
      <c r="F496" s="58"/>
      <c r="G496" s="58"/>
      <c r="H496" s="58"/>
    </row>
    <row r="497" spans="1:8" s="68" customFormat="1" ht="15">
      <c r="A497" s="58"/>
      <c r="B497" s="58"/>
      <c r="C497" s="58"/>
      <c r="D497" s="58"/>
      <c r="E497" s="65"/>
      <c r="F497" s="58"/>
      <c r="G497" s="58"/>
      <c r="H497" s="58"/>
    </row>
    <row r="498" spans="1:8" s="68" customFormat="1" ht="15">
      <c r="A498" s="58"/>
      <c r="B498" s="58"/>
      <c r="C498" s="58"/>
      <c r="D498" s="58"/>
      <c r="E498" s="65"/>
      <c r="F498" s="58"/>
      <c r="G498" s="58"/>
      <c r="H498" s="58"/>
    </row>
    <row r="499" spans="1:8" s="68" customFormat="1" ht="15">
      <c r="A499" s="58"/>
      <c r="B499" s="58"/>
      <c r="C499" s="58"/>
      <c r="D499" s="58"/>
      <c r="E499" s="65"/>
      <c r="F499" s="58"/>
      <c r="G499" s="58"/>
      <c r="H499" s="58"/>
    </row>
    <row r="500" spans="1:8" s="68" customFormat="1" ht="15">
      <c r="A500" s="58"/>
      <c r="B500" s="58"/>
      <c r="C500" s="58"/>
      <c r="D500" s="58"/>
      <c r="E500" s="65"/>
      <c r="F500" s="58"/>
      <c r="G500" s="58"/>
      <c r="H500" s="58"/>
    </row>
    <row r="501" spans="1:8" s="68" customFormat="1" ht="15">
      <c r="A501" s="58"/>
      <c r="B501" s="58"/>
      <c r="C501" s="58"/>
      <c r="D501" s="58"/>
      <c r="E501" s="65"/>
      <c r="F501" s="58"/>
      <c r="G501" s="58"/>
      <c r="H501" s="58"/>
    </row>
    <row r="502" spans="1:8" s="68" customFormat="1" ht="15">
      <c r="A502" s="58"/>
      <c r="B502" s="58"/>
      <c r="C502" s="58"/>
      <c r="D502" s="58"/>
      <c r="E502" s="65"/>
      <c r="F502" s="58"/>
      <c r="G502" s="58"/>
      <c r="H502" s="58"/>
    </row>
    <row r="503" spans="1:8" s="68" customFormat="1" ht="15">
      <c r="A503" s="58"/>
      <c r="B503" s="58"/>
      <c r="C503" s="58"/>
      <c r="D503" s="58"/>
      <c r="E503" s="65"/>
      <c r="F503" s="58"/>
      <c r="G503" s="58"/>
      <c r="H503" s="58"/>
    </row>
    <row r="504" spans="1:8" s="68" customFormat="1" ht="15">
      <c r="A504" s="58"/>
      <c r="B504" s="58"/>
      <c r="C504" s="58"/>
      <c r="D504" s="58"/>
      <c r="E504" s="65"/>
      <c r="F504" s="58"/>
      <c r="G504" s="58"/>
      <c r="H504" s="58"/>
    </row>
    <row r="505" spans="1:8" s="68" customFormat="1" ht="15">
      <c r="A505" s="58"/>
      <c r="B505" s="58"/>
      <c r="C505" s="58"/>
      <c r="D505" s="58"/>
      <c r="E505" s="65"/>
      <c r="F505" s="58"/>
      <c r="G505" s="58"/>
      <c r="H505" s="58"/>
    </row>
    <row r="506" spans="1:8" s="68" customFormat="1" ht="15">
      <c r="A506" s="58"/>
      <c r="B506" s="58"/>
      <c r="C506" s="58"/>
      <c r="D506" s="58"/>
      <c r="E506" s="65"/>
      <c r="F506" s="58"/>
      <c r="G506" s="58"/>
      <c r="H506" s="58"/>
    </row>
    <row r="507" spans="1:8" s="68" customFormat="1" ht="15">
      <c r="A507" s="58"/>
      <c r="B507" s="58"/>
      <c r="C507" s="58"/>
      <c r="D507" s="58"/>
      <c r="E507" s="65"/>
      <c r="F507" s="58"/>
      <c r="G507" s="58"/>
      <c r="H507" s="58"/>
    </row>
    <row r="508" spans="1:8" s="68" customFormat="1" ht="15">
      <c r="A508" s="58"/>
      <c r="B508" s="58"/>
      <c r="C508" s="58"/>
      <c r="D508" s="58"/>
      <c r="E508" s="65"/>
      <c r="F508" s="58"/>
      <c r="G508" s="58"/>
      <c r="H508" s="58"/>
    </row>
    <row r="509" spans="1:8" s="68" customFormat="1" ht="15">
      <c r="A509" s="58"/>
      <c r="B509" s="58"/>
      <c r="C509" s="58"/>
      <c r="D509" s="58"/>
      <c r="E509" s="65"/>
      <c r="F509" s="58"/>
      <c r="G509" s="58"/>
      <c r="H509" s="58"/>
    </row>
    <row r="510" spans="1:8" s="68" customFormat="1" ht="15">
      <c r="A510" s="58"/>
      <c r="B510" s="58"/>
      <c r="C510" s="58"/>
      <c r="D510" s="58"/>
      <c r="E510" s="65"/>
      <c r="F510" s="58"/>
      <c r="G510" s="58"/>
      <c r="H510" s="58"/>
    </row>
    <row r="511" spans="1:8" s="68" customFormat="1" ht="15">
      <c r="A511" s="58"/>
      <c r="B511" s="58"/>
      <c r="C511" s="58"/>
      <c r="D511" s="58"/>
      <c r="E511" s="65"/>
      <c r="F511" s="58"/>
      <c r="G511" s="58"/>
      <c r="H511" s="58"/>
    </row>
    <row r="512" spans="1:8" s="68" customFormat="1" ht="15">
      <c r="A512" s="58"/>
      <c r="B512" s="58"/>
      <c r="C512" s="58"/>
      <c r="D512" s="58"/>
      <c r="E512" s="65"/>
      <c r="F512" s="58"/>
      <c r="G512" s="58"/>
      <c r="H512" s="58"/>
    </row>
    <row r="513" spans="1:8" s="68" customFormat="1" ht="15">
      <c r="A513" s="58"/>
      <c r="B513" s="58"/>
      <c r="C513" s="58"/>
      <c r="D513" s="58"/>
      <c r="E513" s="65"/>
      <c r="F513" s="58"/>
      <c r="G513" s="58"/>
      <c r="H513" s="58"/>
    </row>
    <row r="514" spans="1:8" s="68" customFormat="1" ht="15">
      <c r="A514" s="58"/>
      <c r="B514" s="58"/>
      <c r="C514" s="58"/>
      <c r="D514" s="58"/>
      <c r="E514" s="65"/>
      <c r="F514" s="58"/>
      <c r="G514" s="58"/>
      <c r="H514" s="58"/>
    </row>
    <row r="515" spans="1:8" s="68" customFormat="1" ht="15">
      <c r="A515" s="58"/>
      <c r="B515" s="58"/>
      <c r="C515" s="58"/>
      <c r="D515" s="58"/>
      <c r="E515" s="65"/>
      <c r="F515" s="58"/>
      <c r="G515" s="58"/>
      <c r="H515" s="58"/>
    </row>
    <row r="516" spans="1:8" s="68" customFormat="1" ht="15">
      <c r="A516" s="58"/>
      <c r="B516" s="58"/>
      <c r="C516" s="58"/>
      <c r="D516" s="58"/>
      <c r="E516" s="65"/>
      <c r="F516" s="58"/>
      <c r="G516" s="58"/>
      <c r="H516" s="58"/>
    </row>
    <row r="517" spans="1:8" s="68" customFormat="1" ht="15">
      <c r="A517" s="58"/>
      <c r="B517" s="58"/>
      <c r="C517" s="58"/>
      <c r="D517" s="58"/>
      <c r="E517" s="65"/>
      <c r="F517" s="58"/>
      <c r="G517" s="58"/>
      <c r="H517" s="58"/>
    </row>
    <row r="518" spans="1:8" s="68" customFormat="1" ht="15">
      <c r="A518" s="58"/>
      <c r="B518" s="58"/>
      <c r="C518" s="58"/>
      <c r="D518" s="58"/>
      <c r="E518" s="65"/>
      <c r="F518" s="58"/>
      <c r="G518" s="58"/>
      <c r="H518" s="58"/>
    </row>
    <row r="519" spans="1:8" s="68" customFormat="1" ht="15">
      <c r="A519" s="58"/>
      <c r="B519" s="58"/>
      <c r="C519" s="58"/>
      <c r="D519" s="58"/>
      <c r="E519" s="65"/>
      <c r="F519" s="58"/>
      <c r="G519" s="58"/>
      <c r="H519" s="58"/>
    </row>
    <row r="520" spans="1:8" s="68" customFormat="1" ht="15">
      <c r="A520" s="58"/>
      <c r="B520" s="58"/>
      <c r="C520" s="58"/>
      <c r="D520" s="58"/>
      <c r="E520" s="65"/>
      <c r="F520" s="58"/>
      <c r="G520" s="58"/>
      <c r="H520" s="58"/>
    </row>
    <row r="521" spans="1:8" s="68" customFormat="1" ht="15">
      <c r="A521" s="58"/>
      <c r="B521" s="58"/>
      <c r="C521" s="58"/>
      <c r="D521" s="58"/>
      <c r="E521" s="65"/>
      <c r="F521" s="58"/>
      <c r="G521" s="58"/>
      <c r="H521" s="58"/>
    </row>
    <row r="522" spans="1:8" s="68" customFormat="1" ht="15">
      <c r="A522" s="58"/>
      <c r="B522" s="58"/>
      <c r="C522" s="58"/>
      <c r="D522" s="58"/>
      <c r="E522" s="65"/>
      <c r="F522" s="58"/>
      <c r="G522" s="58"/>
      <c r="H522" s="58"/>
    </row>
    <row r="523" spans="1:8" s="68" customFormat="1" ht="15">
      <c r="A523" s="58"/>
      <c r="B523" s="58"/>
      <c r="C523" s="58"/>
      <c r="D523" s="58"/>
      <c r="E523" s="65"/>
      <c r="F523" s="58"/>
      <c r="G523" s="58"/>
      <c r="H523" s="58"/>
    </row>
    <row r="524" spans="1:8" s="68" customFormat="1" ht="15">
      <c r="A524" s="58"/>
      <c r="B524" s="58"/>
      <c r="C524" s="58"/>
      <c r="D524" s="58"/>
      <c r="E524" s="65"/>
      <c r="F524" s="58"/>
      <c r="G524" s="58"/>
      <c r="H524" s="58"/>
    </row>
    <row r="525" spans="1:8" s="68" customFormat="1" ht="15">
      <c r="A525" s="58"/>
      <c r="B525" s="58"/>
      <c r="C525" s="58"/>
      <c r="D525" s="58"/>
      <c r="E525" s="65"/>
      <c r="F525" s="58"/>
      <c r="G525" s="58"/>
      <c r="H525" s="58"/>
    </row>
    <row r="526" spans="1:8" s="68" customFormat="1" ht="15">
      <c r="A526" s="58"/>
      <c r="B526" s="58"/>
      <c r="C526" s="58"/>
      <c r="D526" s="58"/>
      <c r="E526" s="65"/>
      <c r="F526" s="58"/>
      <c r="G526" s="58"/>
      <c r="H526" s="58"/>
    </row>
    <row r="527" spans="1:8" s="68" customFormat="1" ht="15">
      <c r="A527" s="58"/>
      <c r="B527" s="58"/>
      <c r="C527" s="58"/>
      <c r="D527" s="58"/>
      <c r="E527" s="65"/>
      <c r="F527" s="58"/>
      <c r="G527" s="58"/>
      <c r="H527" s="58"/>
    </row>
    <row r="528" spans="1:8" s="68" customFormat="1" ht="15">
      <c r="A528" s="58"/>
      <c r="B528" s="58"/>
      <c r="C528" s="58"/>
      <c r="D528" s="58"/>
      <c r="E528" s="65"/>
      <c r="F528" s="58"/>
      <c r="G528" s="58"/>
      <c r="H528" s="58"/>
    </row>
    <row r="529" spans="1:8" s="68" customFormat="1" ht="15">
      <c r="A529" s="58"/>
      <c r="B529" s="58"/>
      <c r="C529" s="58"/>
      <c r="D529" s="58"/>
      <c r="E529" s="65"/>
      <c r="F529" s="58"/>
      <c r="G529" s="58"/>
      <c r="H529" s="58"/>
    </row>
    <row r="530" spans="1:8" s="68" customFormat="1" ht="15">
      <c r="A530" s="58"/>
      <c r="B530" s="58"/>
      <c r="C530" s="58"/>
      <c r="D530" s="58"/>
      <c r="E530" s="65"/>
      <c r="F530" s="58"/>
      <c r="G530" s="58"/>
      <c r="H530" s="58"/>
    </row>
    <row r="531" spans="1:8" s="68" customFormat="1" ht="15">
      <c r="A531" s="58"/>
      <c r="B531" s="58"/>
      <c r="C531" s="58"/>
      <c r="D531" s="58"/>
      <c r="E531" s="65"/>
      <c r="F531" s="58"/>
      <c r="G531" s="58"/>
      <c r="H531" s="58"/>
    </row>
    <row r="532" spans="1:8" s="68" customFormat="1" ht="15">
      <c r="A532" s="58"/>
      <c r="B532" s="58"/>
      <c r="C532" s="58"/>
      <c r="D532" s="58"/>
      <c r="E532" s="65"/>
      <c r="F532" s="58"/>
      <c r="G532" s="58"/>
      <c r="H532" s="58"/>
    </row>
    <row r="533" spans="1:8" s="68" customFormat="1" ht="15">
      <c r="A533" s="58"/>
      <c r="B533" s="58"/>
      <c r="C533" s="58"/>
      <c r="D533" s="58"/>
      <c r="E533" s="65"/>
      <c r="F533" s="58"/>
      <c r="G533" s="58"/>
      <c r="H533" s="58"/>
    </row>
    <row r="534" spans="1:8" s="68" customFormat="1" ht="15">
      <c r="A534" s="58"/>
      <c r="B534" s="58"/>
      <c r="C534" s="58"/>
      <c r="D534" s="58"/>
      <c r="E534" s="65"/>
      <c r="F534" s="58"/>
      <c r="G534" s="58"/>
      <c r="H534" s="58"/>
    </row>
    <row r="535" spans="1:8" s="68" customFormat="1" ht="15">
      <c r="A535" s="58"/>
      <c r="B535" s="58"/>
      <c r="C535" s="58"/>
      <c r="D535" s="58"/>
      <c r="E535" s="65"/>
      <c r="F535" s="58"/>
      <c r="G535" s="58"/>
      <c r="H535" s="58"/>
    </row>
    <row r="536" spans="1:8" s="68" customFormat="1" ht="15">
      <c r="A536" s="58"/>
      <c r="B536" s="58"/>
      <c r="C536" s="58"/>
      <c r="D536" s="58"/>
      <c r="E536" s="65"/>
      <c r="F536" s="58"/>
      <c r="G536" s="58"/>
      <c r="H536" s="58"/>
    </row>
    <row r="537" spans="1:8" s="68" customFormat="1" ht="15">
      <c r="A537" s="58"/>
      <c r="B537" s="58"/>
      <c r="C537" s="58"/>
      <c r="D537" s="58"/>
      <c r="E537" s="65"/>
      <c r="F537" s="58"/>
      <c r="G537" s="58"/>
      <c r="H537" s="58"/>
    </row>
    <row r="538" spans="1:8" s="68" customFormat="1" ht="15">
      <c r="A538" s="58"/>
      <c r="B538" s="58"/>
      <c r="C538" s="58"/>
      <c r="D538" s="58"/>
      <c r="E538" s="65"/>
      <c r="F538" s="58"/>
      <c r="G538" s="58"/>
      <c r="H538" s="58"/>
    </row>
    <row r="539" spans="1:8" s="68" customFormat="1" ht="15">
      <c r="A539" s="58"/>
      <c r="B539" s="58"/>
      <c r="C539" s="58"/>
      <c r="D539" s="58"/>
      <c r="E539" s="65"/>
      <c r="F539" s="58"/>
      <c r="G539" s="58"/>
      <c r="H539" s="58"/>
    </row>
    <row r="540" spans="1:8" s="68" customFormat="1" ht="15">
      <c r="A540" s="58"/>
      <c r="B540" s="58"/>
      <c r="C540" s="58"/>
      <c r="D540" s="58"/>
      <c r="E540" s="65"/>
      <c r="F540" s="58"/>
      <c r="G540" s="58"/>
      <c r="H540" s="58"/>
    </row>
    <row r="541" spans="1:8" s="68" customFormat="1" ht="15">
      <c r="A541" s="58"/>
      <c r="B541" s="58"/>
      <c r="C541" s="58"/>
      <c r="D541" s="58"/>
      <c r="E541" s="65"/>
      <c r="F541" s="58"/>
      <c r="G541" s="58"/>
      <c r="H541" s="58"/>
    </row>
    <row r="542" spans="1:8" s="68" customFormat="1" ht="15">
      <c r="A542" s="58"/>
      <c r="B542" s="58"/>
      <c r="C542" s="58"/>
      <c r="D542" s="58"/>
      <c r="E542" s="65"/>
      <c r="F542" s="58"/>
      <c r="G542" s="58"/>
      <c r="H542" s="58"/>
    </row>
    <row r="543" spans="1:8" s="68" customFormat="1" ht="15">
      <c r="A543" s="58"/>
      <c r="B543" s="58"/>
      <c r="C543" s="58"/>
      <c r="D543" s="58"/>
      <c r="E543" s="65"/>
      <c r="F543" s="58"/>
      <c r="G543" s="58"/>
      <c r="H543" s="58"/>
    </row>
    <row r="544" spans="1:8" s="68" customFormat="1" ht="15">
      <c r="A544" s="58"/>
      <c r="B544" s="58"/>
      <c r="C544" s="58"/>
      <c r="D544" s="58"/>
      <c r="E544" s="65"/>
      <c r="F544" s="58"/>
      <c r="G544" s="58"/>
      <c r="H544" s="58"/>
    </row>
    <row r="545" spans="1:8" s="68" customFormat="1" ht="15">
      <c r="A545" s="58"/>
      <c r="B545" s="58"/>
      <c r="C545" s="58"/>
      <c r="D545" s="58"/>
      <c r="E545" s="65"/>
      <c r="F545" s="58"/>
      <c r="G545" s="58"/>
      <c r="H545" s="58"/>
    </row>
    <row r="546" spans="1:8" s="68" customFormat="1" ht="15">
      <c r="A546" s="58"/>
      <c r="B546" s="58"/>
      <c r="C546" s="58"/>
      <c r="D546" s="58"/>
      <c r="E546" s="65"/>
      <c r="F546" s="58"/>
      <c r="G546" s="58"/>
      <c r="H546" s="58"/>
    </row>
    <row r="547" spans="1:8" s="68" customFormat="1" ht="15">
      <c r="A547" s="58"/>
      <c r="B547" s="58"/>
      <c r="C547" s="58"/>
      <c r="D547" s="58"/>
      <c r="E547" s="65"/>
      <c r="F547" s="58"/>
      <c r="G547" s="58"/>
      <c r="H547" s="58"/>
    </row>
    <row r="548" spans="1:8" s="68" customFormat="1" ht="15">
      <c r="A548" s="58"/>
      <c r="B548" s="58"/>
      <c r="C548" s="58"/>
      <c r="D548" s="58"/>
      <c r="E548" s="65"/>
      <c r="F548" s="58"/>
      <c r="G548" s="58"/>
      <c r="H548" s="58"/>
    </row>
    <row r="549" spans="1:8" s="68" customFormat="1" ht="15">
      <c r="A549" s="58"/>
      <c r="B549" s="58"/>
      <c r="C549" s="58"/>
      <c r="D549" s="58"/>
      <c r="E549" s="65"/>
      <c r="F549" s="58"/>
      <c r="G549" s="58"/>
      <c r="H549" s="58"/>
    </row>
    <row r="550" spans="1:8" s="68" customFormat="1" ht="15">
      <c r="A550" s="58"/>
      <c r="B550" s="58"/>
      <c r="C550" s="58"/>
      <c r="D550" s="58"/>
      <c r="E550" s="65"/>
      <c r="F550" s="58"/>
      <c r="G550" s="58"/>
      <c r="H550" s="58"/>
    </row>
    <row r="551" spans="1:8" s="68" customFormat="1" ht="15">
      <c r="A551" s="58"/>
      <c r="B551" s="58"/>
      <c r="C551" s="58"/>
      <c r="D551" s="58"/>
      <c r="E551" s="65"/>
      <c r="F551" s="58"/>
      <c r="G551" s="58"/>
      <c r="H551" s="58"/>
    </row>
    <row r="552" spans="1:8" s="68" customFormat="1" ht="15">
      <c r="A552" s="58"/>
      <c r="B552" s="58"/>
      <c r="C552" s="58"/>
      <c r="D552" s="58"/>
      <c r="E552" s="65"/>
      <c r="F552" s="58"/>
      <c r="G552" s="58"/>
      <c r="H552" s="58"/>
    </row>
    <row r="553" spans="1:8" s="68" customFormat="1" ht="15">
      <c r="A553" s="58"/>
      <c r="B553" s="58"/>
      <c r="C553" s="58"/>
      <c r="D553" s="58"/>
      <c r="E553" s="65"/>
      <c r="F553" s="58"/>
      <c r="G553" s="58"/>
      <c r="H553" s="58"/>
    </row>
    <row r="554" spans="1:8" s="68" customFormat="1" ht="15">
      <c r="A554" s="58"/>
      <c r="B554" s="58"/>
      <c r="C554" s="58"/>
      <c r="D554" s="58"/>
      <c r="E554" s="65"/>
      <c r="F554" s="58"/>
      <c r="G554" s="58"/>
      <c r="H554" s="58"/>
    </row>
    <row r="555" spans="1:8" s="68" customFormat="1" ht="15">
      <c r="A555" s="58"/>
      <c r="B555" s="58"/>
      <c r="C555" s="58"/>
      <c r="D555" s="58"/>
      <c r="E555" s="65"/>
      <c r="F555" s="58"/>
      <c r="G555" s="58"/>
      <c r="H555" s="58"/>
    </row>
    <row r="556" spans="1:8" s="68" customFormat="1" ht="15">
      <c r="A556" s="58"/>
      <c r="B556" s="58"/>
      <c r="C556" s="58"/>
      <c r="D556" s="58"/>
      <c r="E556" s="65"/>
      <c r="F556" s="58"/>
      <c r="G556" s="58"/>
      <c r="H556" s="58"/>
    </row>
    <row r="557" spans="1:8" s="68" customFormat="1" ht="15">
      <c r="A557" s="58"/>
      <c r="B557" s="58"/>
      <c r="C557" s="58"/>
      <c r="D557" s="58"/>
      <c r="E557" s="65"/>
      <c r="F557" s="58"/>
      <c r="G557" s="58"/>
      <c r="H557" s="58"/>
    </row>
    <row r="558" spans="1:8" s="68" customFormat="1" ht="15">
      <c r="A558" s="58"/>
      <c r="B558" s="58"/>
      <c r="C558" s="58"/>
      <c r="D558" s="58"/>
      <c r="E558" s="65"/>
      <c r="F558" s="58"/>
      <c r="G558" s="58"/>
      <c r="H558" s="58"/>
    </row>
    <row r="559" spans="1:8" s="68" customFormat="1" ht="15">
      <c r="A559" s="58"/>
      <c r="B559" s="58"/>
      <c r="C559" s="58"/>
      <c r="D559" s="58"/>
      <c r="E559" s="65"/>
      <c r="F559" s="58"/>
      <c r="G559" s="58"/>
      <c r="H559" s="58"/>
    </row>
    <row r="560" spans="1:8" s="68" customFormat="1" ht="15">
      <c r="A560" s="58"/>
      <c r="B560" s="58"/>
      <c r="C560" s="58"/>
      <c r="D560" s="58"/>
      <c r="E560" s="65"/>
      <c r="F560" s="58"/>
      <c r="G560" s="58"/>
      <c r="H560" s="58"/>
    </row>
    <row r="561" spans="1:8" s="68" customFormat="1" ht="15">
      <c r="A561" s="58"/>
      <c r="B561" s="58"/>
      <c r="C561" s="58"/>
      <c r="D561" s="58"/>
      <c r="E561" s="65"/>
      <c r="F561" s="58"/>
      <c r="G561" s="58"/>
      <c r="H561" s="58"/>
    </row>
    <row r="562" spans="1:8" s="68" customFormat="1" ht="15">
      <c r="A562" s="58"/>
      <c r="B562" s="58"/>
      <c r="C562" s="58"/>
      <c r="D562" s="58"/>
      <c r="E562" s="65"/>
      <c r="F562" s="58"/>
      <c r="G562" s="58"/>
      <c r="H562" s="58"/>
    </row>
    <row r="563" spans="1:8" s="68" customFormat="1" ht="15">
      <c r="A563" s="58"/>
      <c r="B563" s="58"/>
      <c r="C563" s="58"/>
      <c r="D563" s="58"/>
      <c r="E563" s="65"/>
      <c r="F563" s="58"/>
      <c r="G563" s="58"/>
      <c r="H563" s="58"/>
    </row>
    <row r="564" spans="1:8" s="68" customFormat="1" ht="15">
      <c r="A564" s="58"/>
      <c r="B564" s="58"/>
      <c r="C564" s="58"/>
      <c r="D564" s="58"/>
      <c r="E564" s="65"/>
      <c r="F564" s="58"/>
      <c r="G564" s="58"/>
      <c r="H564" s="58"/>
    </row>
    <row r="565" spans="1:8" s="68" customFormat="1" ht="15">
      <c r="A565" s="58"/>
      <c r="B565" s="58"/>
      <c r="C565" s="58"/>
      <c r="D565" s="58"/>
      <c r="E565" s="65"/>
      <c r="F565" s="58"/>
      <c r="G565" s="58"/>
      <c r="H565" s="58"/>
    </row>
    <row r="566" spans="1:8" s="68" customFormat="1" ht="15">
      <c r="A566" s="58"/>
      <c r="B566" s="58"/>
      <c r="C566" s="58"/>
      <c r="D566" s="58"/>
      <c r="E566" s="65"/>
      <c r="F566" s="58"/>
      <c r="G566" s="58"/>
      <c r="H566" s="58"/>
    </row>
    <row r="567" spans="1:8" s="68" customFormat="1" ht="15">
      <c r="A567" s="58"/>
      <c r="B567" s="58"/>
      <c r="C567" s="58"/>
      <c r="D567" s="58"/>
      <c r="E567" s="65"/>
      <c r="F567" s="58"/>
      <c r="G567" s="58"/>
      <c r="H567" s="58"/>
    </row>
    <row r="568" spans="1:8" s="68" customFormat="1" ht="15">
      <c r="A568" s="58"/>
      <c r="B568" s="58"/>
      <c r="C568" s="58"/>
      <c r="D568" s="58"/>
      <c r="E568" s="65"/>
      <c r="F568" s="58"/>
      <c r="G568" s="58"/>
      <c r="H568" s="58"/>
    </row>
    <row r="569" spans="1:8" s="68" customFormat="1" ht="15">
      <c r="A569" s="58"/>
      <c r="B569" s="58"/>
      <c r="C569" s="58"/>
      <c r="D569" s="58"/>
      <c r="E569" s="65"/>
      <c r="F569" s="58"/>
      <c r="G569" s="58"/>
      <c r="H569" s="58"/>
    </row>
    <row r="570" spans="1:8" s="68" customFormat="1" ht="15">
      <c r="A570" s="58"/>
      <c r="B570" s="58"/>
      <c r="C570" s="58"/>
      <c r="D570" s="58"/>
      <c r="E570" s="65"/>
      <c r="F570" s="58"/>
      <c r="G570" s="58"/>
      <c r="H570" s="58"/>
    </row>
    <row r="571" spans="1:8" s="68" customFormat="1" ht="15">
      <c r="A571" s="58"/>
      <c r="B571" s="58"/>
      <c r="C571" s="58"/>
      <c r="D571" s="58"/>
      <c r="E571" s="65"/>
      <c r="F571" s="58"/>
      <c r="G571" s="58"/>
      <c r="H571" s="58"/>
    </row>
    <row r="572" spans="1:8" s="68" customFormat="1" ht="15">
      <c r="A572" s="58"/>
      <c r="B572" s="58"/>
      <c r="C572" s="58"/>
      <c r="D572" s="58"/>
      <c r="E572" s="65"/>
      <c r="F572" s="58"/>
      <c r="G572" s="58"/>
      <c r="H572" s="58"/>
    </row>
    <row r="573" spans="1:8" s="68" customFormat="1" ht="15">
      <c r="A573" s="58"/>
      <c r="B573" s="58"/>
      <c r="C573" s="58"/>
      <c r="D573" s="58"/>
      <c r="E573" s="65"/>
      <c r="F573" s="58"/>
      <c r="G573" s="58"/>
      <c r="H573" s="58"/>
    </row>
    <row r="574" spans="1:8" s="68" customFormat="1" ht="15">
      <c r="A574" s="58"/>
      <c r="B574" s="58"/>
      <c r="C574" s="58"/>
      <c r="D574" s="58"/>
      <c r="E574" s="65"/>
      <c r="F574" s="58"/>
      <c r="G574" s="58"/>
      <c r="H574" s="58"/>
    </row>
    <row r="575" spans="1:8" s="68" customFormat="1" ht="15">
      <c r="A575" s="58"/>
      <c r="B575" s="58"/>
      <c r="C575" s="58"/>
      <c r="D575" s="58"/>
      <c r="E575" s="65"/>
      <c r="F575" s="58"/>
      <c r="G575" s="58"/>
      <c r="H575" s="58"/>
    </row>
    <row r="576" spans="1:8" s="68" customFormat="1" ht="15">
      <c r="A576" s="58"/>
      <c r="B576" s="58"/>
      <c r="C576" s="58"/>
      <c r="D576" s="58"/>
      <c r="E576" s="65"/>
      <c r="F576" s="58"/>
      <c r="G576" s="58"/>
      <c r="H576" s="58"/>
    </row>
    <row r="577" spans="1:8" s="68" customFormat="1" ht="15">
      <c r="A577" s="58"/>
      <c r="B577" s="58"/>
      <c r="C577" s="58"/>
      <c r="D577" s="58"/>
      <c r="E577" s="65"/>
      <c r="F577" s="58"/>
      <c r="G577" s="58"/>
      <c r="H577" s="58"/>
    </row>
    <row r="578" spans="1:8" s="68" customFormat="1" ht="15">
      <c r="A578" s="58"/>
      <c r="B578" s="58"/>
      <c r="C578" s="58"/>
      <c r="D578" s="58"/>
      <c r="E578" s="65"/>
      <c r="F578" s="58"/>
      <c r="G578" s="58"/>
      <c r="H578" s="58"/>
    </row>
    <row r="579" spans="1:8" s="68" customFormat="1" ht="15">
      <c r="A579" s="58"/>
      <c r="B579" s="58"/>
      <c r="C579" s="58"/>
      <c r="D579" s="58"/>
      <c r="E579" s="65"/>
      <c r="F579" s="58"/>
      <c r="G579" s="58"/>
      <c r="H579" s="58"/>
    </row>
    <row r="580" spans="1:8" s="68" customFormat="1" ht="15">
      <c r="A580" s="58"/>
      <c r="B580" s="58"/>
      <c r="C580" s="58"/>
      <c r="D580" s="58"/>
      <c r="E580" s="65"/>
      <c r="F580" s="58"/>
      <c r="G580" s="58"/>
      <c r="H580" s="58"/>
    </row>
    <row r="581" spans="1:8" s="68" customFormat="1" ht="15">
      <c r="A581" s="58"/>
      <c r="B581" s="58"/>
      <c r="C581" s="58"/>
      <c r="D581" s="58"/>
      <c r="E581" s="65"/>
      <c r="F581" s="58"/>
      <c r="G581" s="58"/>
      <c r="H581" s="58"/>
    </row>
    <row r="582" spans="1:8" s="68" customFormat="1" ht="15">
      <c r="A582" s="58"/>
      <c r="B582" s="58"/>
      <c r="C582" s="58"/>
      <c r="D582" s="58"/>
      <c r="E582" s="65"/>
      <c r="F582" s="58"/>
      <c r="G582" s="58"/>
      <c r="H582" s="58"/>
    </row>
    <row r="583" spans="1:8" s="68" customFormat="1" ht="15">
      <c r="A583" s="58"/>
      <c r="B583" s="58"/>
      <c r="C583" s="58"/>
      <c r="D583" s="58"/>
      <c r="E583" s="65"/>
      <c r="F583" s="58"/>
      <c r="G583" s="58"/>
      <c r="H583" s="58"/>
    </row>
    <row r="584" spans="1:8" s="68" customFormat="1" ht="15">
      <c r="A584" s="58"/>
      <c r="B584" s="58"/>
      <c r="C584" s="58"/>
      <c r="D584" s="58"/>
      <c r="E584" s="65"/>
      <c r="F584" s="58"/>
      <c r="G584" s="58"/>
      <c r="H584" s="58"/>
    </row>
    <row r="585" spans="1:8" s="68" customFormat="1" ht="15">
      <c r="A585" s="58"/>
      <c r="B585" s="58"/>
      <c r="C585" s="58"/>
      <c r="D585" s="58"/>
      <c r="E585" s="65"/>
      <c r="F585" s="58"/>
      <c r="G585" s="58"/>
      <c r="H585" s="58"/>
    </row>
    <row r="586" spans="1:8" s="68" customFormat="1" ht="15">
      <c r="A586" s="58"/>
      <c r="B586" s="58"/>
      <c r="C586" s="58"/>
      <c r="D586" s="58"/>
      <c r="E586" s="65"/>
      <c r="F586" s="58"/>
      <c r="G586" s="58"/>
      <c r="H586" s="58"/>
    </row>
    <row r="587" spans="1:8" s="68" customFormat="1" ht="15">
      <c r="A587" s="58"/>
      <c r="B587" s="58"/>
      <c r="C587" s="58"/>
      <c r="D587" s="58"/>
      <c r="E587" s="65"/>
      <c r="F587" s="58"/>
      <c r="G587" s="58"/>
      <c r="H587" s="58"/>
    </row>
    <row r="588" spans="1:8" s="68" customFormat="1" ht="15">
      <c r="A588" s="58"/>
      <c r="B588" s="58"/>
      <c r="C588" s="58"/>
      <c r="D588" s="58"/>
      <c r="E588" s="65"/>
      <c r="F588" s="58"/>
      <c r="G588" s="58"/>
      <c r="H588" s="58"/>
    </row>
    <row r="589" spans="1:8" s="68" customFormat="1" ht="15">
      <c r="A589" s="58"/>
      <c r="B589" s="58"/>
      <c r="C589" s="58"/>
      <c r="D589" s="58"/>
      <c r="E589" s="65"/>
      <c r="F589" s="58"/>
      <c r="G589" s="58"/>
      <c r="H589" s="58"/>
    </row>
    <row r="590" spans="1:8" s="68" customFormat="1" ht="15">
      <c r="A590" s="58"/>
      <c r="B590" s="58"/>
      <c r="C590" s="58"/>
      <c r="D590" s="58"/>
      <c r="E590" s="65"/>
      <c r="F590" s="58"/>
      <c r="G590" s="58"/>
      <c r="H590" s="58"/>
    </row>
    <row r="591" spans="1:8" s="68" customFormat="1" ht="15">
      <c r="A591" s="58"/>
      <c r="B591" s="58"/>
      <c r="C591" s="58"/>
      <c r="D591" s="58"/>
      <c r="E591" s="65"/>
      <c r="F591" s="58"/>
      <c r="G591" s="58"/>
      <c r="H591" s="58"/>
    </row>
    <row r="592" spans="1:8" s="68" customFormat="1" ht="15">
      <c r="A592" s="58"/>
      <c r="B592" s="58"/>
      <c r="C592" s="58"/>
      <c r="D592" s="58"/>
      <c r="E592" s="65"/>
      <c r="F592" s="58"/>
      <c r="G592" s="58"/>
      <c r="H592" s="58"/>
    </row>
    <row r="593" spans="1:8" s="68" customFormat="1" ht="15">
      <c r="A593" s="58"/>
      <c r="B593" s="58"/>
      <c r="C593" s="58"/>
      <c r="D593" s="58"/>
      <c r="E593" s="65"/>
      <c r="F593" s="58"/>
      <c r="G593" s="58"/>
      <c r="H593" s="58"/>
    </row>
    <row r="594" spans="1:8" s="68" customFormat="1" ht="15">
      <c r="A594" s="58"/>
      <c r="B594" s="58"/>
      <c r="C594" s="58"/>
      <c r="D594" s="58"/>
      <c r="E594" s="65"/>
      <c r="F594" s="58"/>
      <c r="G594" s="58"/>
      <c r="H594" s="58"/>
    </row>
    <row r="595" spans="1:8" s="68" customFormat="1" ht="15">
      <c r="A595" s="58"/>
      <c r="B595" s="58"/>
      <c r="C595" s="58"/>
      <c r="D595" s="58"/>
      <c r="E595" s="65"/>
      <c r="F595" s="58"/>
      <c r="G595" s="58"/>
      <c r="H595" s="58"/>
    </row>
    <row r="596" spans="1:8" s="68" customFormat="1" ht="15">
      <c r="A596" s="58"/>
      <c r="B596" s="58"/>
      <c r="C596" s="58"/>
      <c r="D596" s="58"/>
      <c r="E596" s="65"/>
      <c r="F596" s="58"/>
      <c r="G596" s="58"/>
      <c r="H596" s="58"/>
    </row>
    <row r="597" spans="1:8" s="68" customFormat="1" ht="15">
      <c r="A597" s="58"/>
      <c r="B597" s="58"/>
      <c r="C597" s="58"/>
      <c r="D597" s="58"/>
      <c r="E597" s="65"/>
      <c r="F597" s="58"/>
      <c r="G597" s="58"/>
      <c r="H597" s="58"/>
    </row>
    <row r="598" spans="1:8" s="68" customFormat="1" ht="15">
      <c r="A598" s="58"/>
      <c r="B598" s="58"/>
      <c r="C598" s="58"/>
      <c r="D598" s="58"/>
      <c r="E598" s="65"/>
      <c r="F598" s="58"/>
      <c r="G598" s="58"/>
      <c r="H598" s="58"/>
    </row>
    <row r="599" spans="1:8" s="68" customFormat="1" ht="15">
      <c r="A599" s="58"/>
      <c r="B599" s="58"/>
      <c r="C599" s="58"/>
      <c r="D599" s="58"/>
      <c r="E599" s="65"/>
      <c r="F599" s="58"/>
      <c r="G599" s="58"/>
      <c r="H599" s="58"/>
    </row>
    <row r="600" spans="1:8" s="68" customFormat="1" ht="15">
      <c r="A600" s="58"/>
      <c r="B600" s="58"/>
      <c r="C600" s="58"/>
      <c r="D600" s="58"/>
      <c r="E600" s="65"/>
      <c r="F600" s="58"/>
      <c r="G600" s="58"/>
      <c r="H600" s="58"/>
    </row>
    <row r="601" spans="1:8" s="68" customFormat="1" ht="15">
      <c r="A601" s="58"/>
      <c r="B601" s="58"/>
      <c r="C601" s="58"/>
      <c r="D601" s="58"/>
      <c r="E601" s="65"/>
      <c r="F601" s="58"/>
      <c r="G601" s="58"/>
      <c r="H601" s="58"/>
    </row>
    <row r="602" spans="1:8" s="68" customFormat="1" ht="15">
      <c r="A602" s="58"/>
      <c r="B602" s="58"/>
      <c r="C602" s="58"/>
      <c r="D602" s="58"/>
      <c r="E602" s="65"/>
      <c r="F602" s="58"/>
      <c r="G602" s="58"/>
      <c r="H602" s="58"/>
    </row>
    <row r="603" spans="1:8" s="68" customFormat="1" ht="15">
      <c r="A603" s="58"/>
      <c r="B603" s="58"/>
      <c r="C603" s="58"/>
      <c r="D603" s="58"/>
      <c r="E603" s="65"/>
      <c r="F603" s="58"/>
      <c r="G603" s="58"/>
      <c r="H603" s="58"/>
    </row>
    <row r="604" spans="1:8" s="68" customFormat="1" ht="15">
      <c r="A604" s="58"/>
      <c r="B604" s="58"/>
      <c r="C604" s="58"/>
      <c r="D604" s="58"/>
      <c r="E604" s="65"/>
      <c r="F604" s="58"/>
      <c r="G604" s="58"/>
      <c r="H604" s="58"/>
    </row>
    <row r="605" spans="1:8" s="68" customFormat="1" ht="15">
      <c r="A605" s="58"/>
      <c r="B605" s="58"/>
      <c r="C605" s="58"/>
      <c r="D605" s="58"/>
      <c r="E605" s="65"/>
      <c r="F605" s="58"/>
      <c r="G605" s="58"/>
      <c r="H605" s="58"/>
    </row>
    <row r="606" spans="1:8" s="68" customFormat="1" ht="15">
      <c r="A606" s="58"/>
      <c r="B606" s="58"/>
      <c r="C606" s="58"/>
      <c r="D606" s="58"/>
      <c r="E606" s="65"/>
      <c r="F606" s="58"/>
      <c r="G606" s="58"/>
      <c r="H606" s="58"/>
    </row>
    <row r="607" spans="1:8" s="68" customFormat="1" ht="15">
      <c r="A607" s="58"/>
      <c r="B607" s="58"/>
      <c r="C607" s="58"/>
      <c r="D607" s="58"/>
      <c r="E607" s="65"/>
      <c r="F607" s="58"/>
      <c r="G607" s="58"/>
      <c r="H607" s="58"/>
    </row>
    <row r="608" spans="1:8" s="68" customFormat="1" ht="15">
      <c r="A608" s="58"/>
      <c r="B608" s="58"/>
      <c r="C608" s="58"/>
      <c r="D608" s="58"/>
      <c r="E608" s="65"/>
      <c r="F608" s="58"/>
      <c r="G608" s="58"/>
      <c r="H608" s="58"/>
    </row>
    <row r="609" spans="1:8" s="68" customFormat="1" ht="15">
      <c r="A609" s="58"/>
      <c r="B609" s="58"/>
      <c r="C609" s="58"/>
      <c r="D609" s="58"/>
      <c r="E609" s="65"/>
      <c r="F609" s="58"/>
      <c r="G609" s="58"/>
      <c r="H609" s="58"/>
    </row>
    <row r="610" spans="1:8" s="68" customFormat="1" ht="15">
      <c r="A610" s="58"/>
      <c r="B610" s="58"/>
      <c r="C610" s="58"/>
      <c r="D610" s="58"/>
      <c r="E610" s="65"/>
      <c r="F610" s="58"/>
      <c r="G610" s="58"/>
      <c r="H610" s="58"/>
    </row>
    <row r="611" spans="1:8" s="68" customFormat="1" ht="15">
      <c r="A611" s="58"/>
      <c r="B611" s="58"/>
      <c r="C611" s="58"/>
      <c r="D611" s="58"/>
      <c r="E611" s="65"/>
      <c r="F611" s="58"/>
      <c r="G611" s="58"/>
      <c r="H611" s="58"/>
    </row>
    <row r="612" spans="1:8" s="68" customFormat="1" ht="15">
      <c r="A612" s="58"/>
      <c r="B612" s="58"/>
      <c r="C612" s="58"/>
      <c r="D612" s="58"/>
      <c r="E612" s="65"/>
      <c r="F612" s="58"/>
      <c r="G612" s="58"/>
      <c r="H612" s="58"/>
    </row>
    <row r="613" spans="1:8" s="68" customFormat="1" ht="15">
      <c r="A613" s="58"/>
      <c r="B613" s="58"/>
      <c r="C613" s="58"/>
      <c r="D613" s="58"/>
      <c r="E613" s="65"/>
      <c r="F613" s="58"/>
      <c r="G613" s="58"/>
      <c r="H613" s="58"/>
    </row>
    <row r="614" spans="1:8" s="68" customFormat="1" ht="15">
      <c r="A614" s="58"/>
      <c r="B614" s="58"/>
      <c r="C614" s="58"/>
      <c r="D614" s="58"/>
      <c r="E614" s="65"/>
      <c r="F614" s="58"/>
      <c r="G614" s="58"/>
      <c r="H614" s="58"/>
    </row>
    <row r="615" spans="1:8" s="68" customFormat="1" ht="15">
      <c r="A615" s="58"/>
      <c r="B615" s="58"/>
      <c r="C615" s="58"/>
      <c r="D615" s="58"/>
      <c r="E615" s="65"/>
      <c r="F615" s="58"/>
      <c r="G615" s="58"/>
      <c r="H615" s="58"/>
    </row>
    <row r="616" spans="1:8" s="68" customFormat="1" ht="15">
      <c r="A616" s="58"/>
      <c r="B616" s="58"/>
      <c r="C616" s="58"/>
      <c r="D616" s="58"/>
      <c r="E616" s="65"/>
      <c r="F616" s="58"/>
      <c r="G616" s="58"/>
      <c r="H616" s="58"/>
    </row>
    <row r="617" spans="1:8" s="68" customFormat="1" ht="15">
      <c r="A617" s="58"/>
      <c r="B617" s="58"/>
      <c r="C617" s="58"/>
      <c r="D617" s="58"/>
      <c r="E617" s="65"/>
      <c r="F617" s="58"/>
      <c r="G617" s="58"/>
      <c r="H617" s="58"/>
    </row>
    <row r="618" spans="1:8" s="68" customFormat="1" ht="15">
      <c r="A618" s="58"/>
      <c r="B618" s="58"/>
      <c r="C618" s="58"/>
      <c r="D618" s="58"/>
      <c r="E618" s="65"/>
      <c r="F618" s="58"/>
      <c r="G618" s="58"/>
      <c r="H618" s="58"/>
    </row>
    <row r="619" spans="1:8" s="68" customFormat="1" ht="15">
      <c r="A619" s="58"/>
      <c r="B619" s="58"/>
      <c r="C619" s="58"/>
      <c r="D619" s="58"/>
      <c r="E619" s="65"/>
      <c r="F619" s="58"/>
      <c r="G619" s="58"/>
      <c r="H619" s="58"/>
    </row>
    <row r="620" spans="1:8" s="68" customFormat="1" ht="15">
      <c r="A620" s="58"/>
      <c r="B620" s="58"/>
      <c r="C620" s="58"/>
      <c r="D620" s="58"/>
      <c r="E620" s="65"/>
      <c r="F620" s="58"/>
      <c r="G620" s="58"/>
      <c r="H620" s="58"/>
    </row>
    <row r="621" spans="1:8" s="68" customFormat="1" ht="15">
      <c r="A621" s="58"/>
      <c r="B621" s="58"/>
      <c r="C621" s="58"/>
      <c r="D621" s="58"/>
      <c r="E621" s="65"/>
      <c r="F621" s="58"/>
      <c r="G621" s="58"/>
      <c r="H621" s="58"/>
    </row>
    <row r="622" spans="1:8" s="68" customFormat="1" ht="15">
      <c r="A622" s="58"/>
      <c r="B622" s="58"/>
      <c r="C622" s="58"/>
      <c r="D622" s="58"/>
      <c r="E622" s="65"/>
      <c r="F622" s="58"/>
      <c r="G622" s="58"/>
      <c r="H622" s="58"/>
    </row>
    <row r="623" spans="1:8" s="68" customFormat="1" ht="15">
      <c r="A623" s="58"/>
      <c r="B623" s="58"/>
      <c r="C623" s="58"/>
      <c r="D623" s="58"/>
      <c r="E623" s="65"/>
      <c r="F623" s="58"/>
      <c r="G623" s="58"/>
      <c r="H623" s="58"/>
    </row>
    <row r="624" spans="1:8" s="68" customFormat="1" ht="15">
      <c r="A624" s="58"/>
      <c r="B624" s="58"/>
      <c r="C624" s="58"/>
      <c r="D624" s="58"/>
      <c r="E624" s="65"/>
      <c r="F624" s="58"/>
      <c r="G624" s="58"/>
      <c r="H624" s="58"/>
    </row>
    <row r="625" spans="1:8" s="68" customFormat="1" ht="15">
      <c r="A625" s="58"/>
      <c r="B625" s="58"/>
      <c r="C625" s="58"/>
      <c r="D625" s="58"/>
      <c r="E625" s="65"/>
      <c r="F625" s="58"/>
      <c r="G625" s="58"/>
      <c r="H625" s="58"/>
    </row>
    <row r="626" spans="1:8" s="68" customFormat="1" ht="15">
      <c r="A626" s="58"/>
      <c r="B626" s="58"/>
      <c r="C626" s="58"/>
      <c r="D626" s="58"/>
      <c r="E626" s="65"/>
      <c r="F626" s="58"/>
      <c r="G626" s="58"/>
      <c r="H626" s="58"/>
    </row>
    <row r="627" spans="1:8" s="68" customFormat="1" ht="15">
      <c r="A627" s="58"/>
      <c r="B627" s="58"/>
      <c r="C627" s="58"/>
      <c r="D627" s="58"/>
      <c r="E627" s="65"/>
      <c r="F627" s="58"/>
      <c r="G627" s="58"/>
      <c r="H627" s="58"/>
    </row>
    <row r="628" spans="1:8" s="68" customFormat="1" ht="15">
      <c r="A628" s="58"/>
      <c r="B628" s="58"/>
      <c r="C628" s="58"/>
      <c r="D628" s="58"/>
      <c r="E628" s="65"/>
      <c r="F628" s="58"/>
      <c r="G628" s="58"/>
      <c r="H628" s="58"/>
    </row>
    <row r="629" spans="1:8" s="68" customFormat="1" ht="15">
      <c r="A629" s="58"/>
      <c r="B629" s="58"/>
      <c r="C629" s="58"/>
      <c r="D629" s="58"/>
      <c r="E629" s="65"/>
      <c r="F629" s="58"/>
      <c r="G629" s="58"/>
      <c r="H629" s="58"/>
    </row>
    <row r="630" spans="1:8" s="68" customFormat="1" ht="15">
      <c r="A630" s="58"/>
      <c r="B630" s="58"/>
      <c r="C630" s="58"/>
      <c r="D630" s="58"/>
      <c r="E630" s="65"/>
      <c r="F630" s="58"/>
      <c r="G630" s="58"/>
      <c r="H630" s="58"/>
    </row>
    <row r="631" spans="1:8" s="68" customFormat="1" ht="15">
      <c r="A631" s="58"/>
      <c r="B631" s="58"/>
      <c r="C631" s="58"/>
      <c r="D631" s="58"/>
      <c r="E631" s="65"/>
      <c r="F631" s="58"/>
      <c r="G631" s="58"/>
      <c r="H631" s="58"/>
    </row>
    <row r="632" spans="1:8" s="68" customFormat="1" ht="15">
      <c r="A632" s="58"/>
      <c r="B632" s="58"/>
      <c r="C632" s="58"/>
      <c r="D632" s="58"/>
      <c r="E632" s="65"/>
      <c r="F632" s="58"/>
      <c r="G632" s="58"/>
      <c r="H632" s="58"/>
    </row>
    <row r="633" spans="1:8" s="68" customFormat="1" ht="15">
      <c r="A633" s="58"/>
      <c r="B633" s="58"/>
      <c r="C633" s="58"/>
      <c r="D633" s="58"/>
      <c r="E633" s="65"/>
      <c r="F633" s="58"/>
      <c r="G633" s="58"/>
      <c r="H633" s="58"/>
    </row>
    <row r="634" spans="1:8" s="68" customFormat="1" ht="15">
      <c r="A634" s="58"/>
      <c r="B634" s="58"/>
      <c r="C634" s="58"/>
      <c r="D634" s="58"/>
      <c r="E634" s="65"/>
      <c r="F634" s="58"/>
      <c r="G634" s="58"/>
      <c r="H634" s="58"/>
    </row>
    <row r="635" spans="1:8" s="68" customFormat="1" ht="15">
      <c r="A635" s="58"/>
      <c r="B635" s="58"/>
      <c r="C635" s="58"/>
      <c r="D635" s="58"/>
      <c r="E635" s="65"/>
      <c r="F635" s="58"/>
      <c r="G635" s="58"/>
      <c r="H635" s="58"/>
    </row>
    <row r="636" spans="1:8" s="68" customFormat="1" ht="15">
      <c r="A636" s="58"/>
      <c r="B636" s="58"/>
      <c r="C636" s="58"/>
      <c r="D636" s="58"/>
      <c r="E636" s="65"/>
      <c r="F636" s="58"/>
      <c r="G636" s="58"/>
      <c r="H636" s="58"/>
    </row>
    <row r="637" spans="1:8" s="68" customFormat="1" ht="15">
      <c r="A637" s="58"/>
      <c r="B637" s="58"/>
      <c r="C637" s="58"/>
      <c r="D637" s="58"/>
      <c r="E637" s="65"/>
      <c r="F637" s="58"/>
      <c r="G637" s="58"/>
      <c r="H637" s="58"/>
    </row>
    <row r="638" spans="1:8" s="68" customFormat="1" ht="15">
      <c r="A638" s="58"/>
      <c r="B638" s="58"/>
      <c r="C638" s="58"/>
      <c r="D638" s="58"/>
      <c r="E638" s="65"/>
      <c r="F638" s="58"/>
      <c r="G638" s="58"/>
      <c r="H638" s="58"/>
    </row>
    <row r="639" spans="1:8" s="68" customFormat="1" ht="15">
      <c r="A639" s="58"/>
      <c r="B639" s="58"/>
      <c r="C639" s="58"/>
      <c r="D639" s="58"/>
      <c r="E639" s="65"/>
      <c r="F639" s="58"/>
      <c r="G639" s="58"/>
      <c r="H639" s="58"/>
    </row>
    <row r="640" spans="1:8" s="68" customFormat="1" ht="15">
      <c r="A640" s="58"/>
      <c r="B640" s="58"/>
      <c r="C640" s="58"/>
      <c r="D640" s="58"/>
      <c r="E640" s="65"/>
      <c r="F640" s="58"/>
      <c r="G640" s="58"/>
      <c r="H640" s="58"/>
    </row>
    <row r="641" spans="1:8" s="68" customFormat="1" ht="15">
      <c r="A641" s="58"/>
      <c r="B641" s="58"/>
      <c r="C641" s="58"/>
      <c r="D641" s="58"/>
      <c r="E641" s="65"/>
      <c r="F641" s="58"/>
      <c r="G641" s="58"/>
      <c r="H641" s="58"/>
    </row>
    <row r="642" spans="1:8" s="68" customFormat="1" ht="15">
      <c r="A642" s="58"/>
      <c r="B642" s="58"/>
      <c r="C642" s="58"/>
      <c r="D642" s="58"/>
      <c r="E642" s="65"/>
      <c r="F642" s="58"/>
      <c r="G642" s="58"/>
      <c r="H642" s="58"/>
    </row>
    <row r="643" spans="1:8" s="68" customFormat="1" ht="15">
      <c r="A643" s="58"/>
      <c r="B643" s="58"/>
      <c r="C643" s="58"/>
      <c r="D643" s="58"/>
      <c r="E643" s="65"/>
      <c r="F643" s="58"/>
      <c r="G643" s="58"/>
      <c r="H643" s="58"/>
    </row>
    <row r="644" spans="1:8" s="68" customFormat="1" ht="15">
      <c r="A644" s="58"/>
      <c r="B644" s="58"/>
      <c r="C644" s="58"/>
      <c r="D644" s="58"/>
      <c r="E644" s="65"/>
      <c r="F644" s="58"/>
      <c r="G644" s="58"/>
      <c r="H644" s="58"/>
    </row>
    <row r="645" spans="1:8" s="68" customFormat="1" ht="15">
      <c r="A645" s="58"/>
      <c r="B645" s="58"/>
      <c r="C645" s="58"/>
      <c r="D645" s="58"/>
      <c r="E645" s="65"/>
      <c r="F645" s="58"/>
      <c r="G645" s="58"/>
      <c r="H645" s="58"/>
    </row>
    <row r="646" spans="1:8" s="68" customFormat="1" ht="15">
      <c r="A646" s="58"/>
      <c r="B646" s="58"/>
      <c r="C646" s="58"/>
      <c r="D646" s="58"/>
      <c r="E646" s="65"/>
      <c r="F646" s="58"/>
      <c r="G646" s="58"/>
      <c r="H646" s="58"/>
    </row>
    <row r="647" spans="1:8" s="68" customFormat="1" ht="15">
      <c r="A647" s="58"/>
      <c r="B647" s="58"/>
      <c r="C647" s="58"/>
      <c r="D647" s="58"/>
      <c r="E647" s="65"/>
      <c r="F647" s="58"/>
      <c r="G647" s="58"/>
      <c r="H647" s="58"/>
    </row>
    <row r="648" spans="1:8" s="68" customFormat="1" ht="15">
      <c r="A648" s="58"/>
      <c r="B648" s="58"/>
      <c r="C648" s="58"/>
      <c r="D648" s="58"/>
      <c r="E648" s="65"/>
      <c r="F648" s="58"/>
      <c r="G648" s="58"/>
      <c r="H648" s="58"/>
    </row>
    <row r="649" spans="1:8" s="68" customFormat="1" ht="15">
      <c r="A649" s="58"/>
      <c r="B649" s="58"/>
      <c r="C649" s="58"/>
      <c r="D649" s="58"/>
      <c r="E649" s="65"/>
      <c r="F649" s="58"/>
      <c r="G649" s="58"/>
      <c r="H649" s="58"/>
    </row>
    <row r="650" spans="1:8" s="68" customFormat="1" ht="15">
      <c r="A650" s="58"/>
      <c r="B650" s="58"/>
      <c r="C650" s="58"/>
      <c r="D650" s="58"/>
      <c r="E650" s="65"/>
      <c r="F650" s="58"/>
      <c r="G650" s="58"/>
      <c r="H650" s="58"/>
    </row>
    <row r="651" spans="1:8" s="68" customFormat="1" ht="15">
      <c r="A651" s="58"/>
      <c r="B651" s="58"/>
      <c r="C651" s="58"/>
      <c r="D651" s="58"/>
      <c r="E651" s="65"/>
      <c r="F651" s="58"/>
      <c r="G651" s="58"/>
      <c r="H651" s="58"/>
    </row>
    <row r="652" spans="1:8" s="68" customFormat="1" ht="15">
      <c r="A652" s="58"/>
      <c r="B652" s="58"/>
      <c r="C652" s="58"/>
      <c r="D652" s="58"/>
      <c r="E652" s="65"/>
      <c r="F652" s="58"/>
      <c r="G652" s="58"/>
      <c r="H652" s="58"/>
    </row>
    <row r="653" spans="1:8" s="68" customFormat="1" ht="15">
      <c r="A653" s="58"/>
      <c r="B653" s="58"/>
      <c r="C653" s="58"/>
      <c r="D653" s="58"/>
      <c r="E653" s="65"/>
      <c r="F653" s="58"/>
      <c r="G653" s="58"/>
      <c r="H653" s="58"/>
    </row>
    <row r="654" spans="1:8" s="68" customFormat="1" ht="15">
      <c r="A654" s="58"/>
      <c r="B654" s="58"/>
      <c r="C654" s="58"/>
      <c r="D654" s="58"/>
      <c r="E654" s="65"/>
      <c r="F654" s="58"/>
      <c r="G654" s="58"/>
      <c r="H654" s="58"/>
    </row>
    <row r="655" spans="1:8" s="68" customFormat="1" ht="15">
      <c r="A655" s="58"/>
      <c r="B655" s="58"/>
      <c r="C655" s="58"/>
      <c r="D655" s="58"/>
      <c r="E655" s="65"/>
      <c r="F655" s="58"/>
      <c r="G655" s="58"/>
      <c r="H655" s="58"/>
    </row>
    <row r="656" spans="1:8" s="68" customFormat="1" ht="15">
      <c r="A656" s="58"/>
      <c r="B656" s="58"/>
      <c r="C656" s="58"/>
      <c r="D656" s="58"/>
      <c r="E656" s="65"/>
      <c r="F656" s="58"/>
      <c r="G656" s="58"/>
      <c r="H656" s="58"/>
    </row>
    <row r="657" spans="1:8" s="68" customFormat="1" ht="15">
      <c r="A657" s="58"/>
      <c r="B657" s="58"/>
      <c r="C657" s="58"/>
      <c r="D657" s="58"/>
      <c r="E657" s="65"/>
      <c r="F657" s="58"/>
      <c r="G657" s="58"/>
      <c r="H657" s="58"/>
    </row>
    <row r="658" spans="1:8" s="68" customFormat="1" ht="15">
      <c r="A658" s="58"/>
      <c r="B658" s="58"/>
      <c r="C658" s="58"/>
      <c r="D658" s="58"/>
      <c r="E658" s="65"/>
      <c r="F658" s="58"/>
      <c r="G658" s="58"/>
      <c r="H658" s="58"/>
    </row>
    <row r="659" spans="1:8" s="68" customFormat="1" ht="15">
      <c r="A659" s="58"/>
      <c r="B659" s="58"/>
      <c r="C659" s="58"/>
      <c r="D659" s="58"/>
      <c r="E659" s="65"/>
      <c r="F659" s="58"/>
      <c r="G659" s="58"/>
      <c r="H659" s="58"/>
    </row>
    <row r="660" spans="1:8" s="68" customFormat="1" ht="15">
      <c r="A660" s="58"/>
      <c r="B660" s="58"/>
      <c r="C660" s="58"/>
      <c r="D660" s="58"/>
      <c r="E660" s="65"/>
      <c r="F660" s="58"/>
      <c r="G660" s="58"/>
      <c r="H660" s="58"/>
    </row>
    <row r="661" spans="1:8" s="68" customFormat="1" ht="15">
      <c r="A661" s="58"/>
      <c r="B661" s="58"/>
      <c r="C661" s="58"/>
      <c r="D661" s="58"/>
      <c r="E661" s="65"/>
      <c r="F661" s="58"/>
      <c r="G661" s="58"/>
      <c r="H661" s="58"/>
    </row>
    <row r="662" spans="1:8" s="68" customFormat="1" ht="15">
      <c r="A662" s="58"/>
      <c r="B662" s="58"/>
      <c r="C662" s="58"/>
      <c r="D662" s="58"/>
      <c r="E662" s="65"/>
      <c r="F662" s="58"/>
      <c r="G662" s="58"/>
      <c r="H662" s="58"/>
    </row>
    <row r="663" spans="1:8" s="68" customFormat="1" ht="15">
      <c r="A663" s="58"/>
      <c r="B663" s="58"/>
      <c r="C663" s="58"/>
      <c r="D663" s="58"/>
      <c r="E663" s="65"/>
      <c r="F663" s="58"/>
      <c r="G663" s="58"/>
      <c r="H663" s="58"/>
    </row>
    <row r="664" spans="1:8" s="68" customFormat="1" ht="15">
      <c r="A664" s="58"/>
      <c r="B664" s="58"/>
      <c r="C664" s="58"/>
      <c r="D664" s="58"/>
      <c r="E664" s="65"/>
      <c r="F664" s="58"/>
      <c r="G664" s="58"/>
      <c r="H664" s="58"/>
    </row>
    <row r="665" spans="1:8" s="68" customFormat="1" ht="15">
      <c r="A665" s="58"/>
      <c r="B665" s="58"/>
      <c r="C665" s="58"/>
      <c r="D665" s="58"/>
      <c r="E665" s="65"/>
      <c r="F665" s="58"/>
      <c r="G665" s="58"/>
      <c r="H665" s="58"/>
    </row>
    <row r="666" spans="1:8" s="68" customFormat="1" ht="15">
      <c r="A666" s="58"/>
      <c r="B666" s="58"/>
      <c r="C666" s="58"/>
      <c r="D666" s="58"/>
      <c r="E666" s="65"/>
      <c r="F666" s="58"/>
      <c r="G666" s="58"/>
      <c r="H666" s="58"/>
    </row>
    <row r="667" spans="1:8" s="68" customFormat="1" ht="15">
      <c r="A667" s="58"/>
      <c r="B667" s="58"/>
      <c r="C667" s="58"/>
      <c r="D667" s="58"/>
      <c r="E667" s="65"/>
      <c r="F667" s="58"/>
      <c r="G667" s="58"/>
      <c r="H667" s="58"/>
    </row>
    <row r="668" spans="1:8" s="68" customFormat="1" ht="15">
      <c r="A668" s="58"/>
      <c r="B668" s="58"/>
      <c r="C668" s="58"/>
      <c r="D668" s="58"/>
      <c r="E668" s="65"/>
      <c r="F668" s="58"/>
      <c r="G668" s="58"/>
      <c r="H668" s="58"/>
    </row>
    <row r="669" spans="1:8" s="68" customFormat="1" ht="15">
      <c r="A669" s="58"/>
      <c r="B669" s="58"/>
      <c r="C669" s="58"/>
      <c r="D669" s="58"/>
      <c r="E669" s="65"/>
      <c r="F669" s="58"/>
      <c r="G669" s="58"/>
      <c r="H669" s="58"/>
    </row>
    <row r="670" spans="1:8" s="68" customFormat="1" ht="15">
      <c r="A670" s="58"/>
      <c r="B670" s="58"/>
      <c r="C670" s="58"/>
      <c r="D670" s="58"/>
      <c r="E670" s="65"/>
      <c r="F670" s="58"/>
      <c r="G670" s="58"/>
      <c r="H670" s="58"/>
    </row>
    <row r="671" spans="1:8" s="68" customFormat="1" ht="15">
      <c r="A671" s="58"/>
      <c r="B671" s="58"/>
      <c r="C671" s="58"/>
      <c r="D671" s="58"/>
      <c r="E671" s="65"/>
      <c r="F671" s="58"/>
      <c r="G671" s="58"/>
      <c r="H671" s="58"/>
    </row>
    <row r="672" spans="1:8" s="68" customFormat="1" ht="15">
      <c r="A672" s="58"/>
      <c r="B672" s="58"/>
      <c r="C672" s="58"/>
      <c r="D672" s="58"/>
      <c r="E672" s="65"/>
      <c r="F672" s="58"/>
      <c r="G672" s="58"/>
      <c r="H672" s="58"/>
    </row>
    <row r="673" spans="1:8" s="68" customFormat="1" ht="15">
      <c r="A673" s="58"/>
      <c r="B673" s="58"/>
      <c r="C673" s="58"/>
      <c r="D673" s="58"/>
      <c r="E673" s="65"/>
      <c r="F673" s="58"/>
      <c r="G673" s="58"/>
      <c r="H673" s="58"/>
    </row>
    <row r="674" spans="1:8" s="68" customFormat="1" ht="15">
      <c r="A674" s="58"/>
      <c r="B674" s="58"/>
      <c r="C674" s="58"/>
      <c r="D674" s="58"/>
      <c r="E674" s="65"/>
      <c r="F674" s="58"/>
      <c r="G674" s="58"/>
      <c r="H674" s="58"/>
    </row>
    <row r="675" spans="1:8" s="68" customFormat="1" ht="15">
      <c r="A675" s="58"/>
      <c r="B675" s="58"/>
      <c r="C675" s="58"/>
      <c r="D675" s="58"/>
      <c r="E675" s="65"/>
      <c r="F675" s="58"/>
      <c r="G675" s="58"/>
      <c r="H675" s="58"/>
    </row>
    <row r="676" spans="1:8" s="68" customFormat="1" ht="15">
      <c r="A676" s="58"/>
      <c r="B676" s="58"/>
      <c r="C676" s="58"/>
      <c r="D676" s="58"/>
      <c r="E676" s="65"/>
      <c r="F676" s="58"/>
      <c r="G676" s="58"/>
      <c r="H676" s="58"/>
    </row>
    <row r="677" spans="1:8" s="68" customFormat="1" ht="15">
      <c r="A677" s="58"/>
      <c r="B677" s="58"/>
      <c r="C677" s="58"/>
      <c r="D677" s="58"/>
      <c r="E677" s="65"/>
      <c r="F677" s="58"/>
      <c r="G677" s="58"/>
      <c r="H677" s="58"/>
    </row>
    <row r="678" spans="1:8" s="68" customFormat="1" ht="15">
      <c r="A678" s="58"/>
      <c r="B678" s="58"/>
      <c r="C678" s="58"/>
      <c r="D678" s="58"/>
      <c r="E678" s="65"/>
      <c r="F678" s="58"/>
      <c r="G678" s="58"/>
      <c r="H678" s="58"/>
    </row>
    <row r="679" spans="1:8" s="68" customFormat="1" ht="15">
      <c r="A679" s="58"/>
      <c r="B679" s="58"/>
      <c r="C679" s="58"/>
      <c r="D679" s="58"/>
      <c r="E679" s="65"/>
      <c r="F679" s="58"/>
      <c r="G679" s="58"/>
      <c r="H679" s="58"/>
    </row>
    <row r="680" spans="1:8" s="68" customFormat="1" ht="15">
      <c r="A680" s="58"/>
      <c r="B680" s="58"/>
      <c r="C680" s="58"/>
      <c r="D680" s="58"/>
      <c r="E680" s="65"/>
      <c r="F680" s="58"/>
      <c r="G680" s="58"/>
      <c r="H680" s="58"/>
    </row>
    <row r="681" spans="1:8" s="68" customFormat="1" ht="15">
      <c r="A681" s="58"/>
      <c r="B681" s="58"/>
      <c r="C681" s="58"/>
      <c r="D681" s="58"/>
      <c r="E681" s="65"/>
      <c r="F681" s="58"/>
      <c r="G681" s="58"/>
      <c r="H681" s="58"/>
    </row>
    <row r="682" spans="1:8" s="68" customFormat="1" ht="15">
      <c r="A682" s="58"/>
      <c r="B682" s="58"/>
      <c r="C682" s="58"/>
      <c r="D682" s="58"/>
      <c r="E682" s="65"/>
      <c r="F682" s="58"/>
      <c r="G682" s="58"/>
      <c r="H682" s="58"/>
    </row>
    <row r="683" spans="1:8" s="68" customFormat="1" ht="15">
      <c r="A683" s="58"/>
      <c r="B683" s="58"/>
      <c r="C683" s="58"/>
      <c r="D683" s="58"/>
      <c r="E683" s="65"/>
      <c r="F683" s="58"/>
      <c r="G683" s="58"/>
      <c r="H683" s="58"/>
    </row>
    <row r="684" spans="1:8" s="68" customFormat="1" ht="15">
      <c r="A684" s="58"/>
      <c r="B684" s="58"/>
      <c r="C684" s="58"/>
      <c r="D684" s="58"/>
      <c r="E684" s="65"/>
      <c r="F684" s="58"/>
      <c r="G684" s="58"/>
      <c r="H684" s="58"/>
    </row>
    <row r="685" spans="1:8" s="68" customFormat="1" ht="15">
      <c r="A685" s="58"/>
      <c r="B685" s="58"/>
      <c r="C685" s="58"/>
      <c r="D685" s="58"/>
      <c r="E685" s="65"/>
      <c r="F685" s="58"/>
      <c r="G685" s="58"/>
      <c r="H685" s="58"/>
    </row>
    <row r="686" spans="1:8" s="68" customFormat="1" ht="15">
      <c r="A686" s="58"/>
      <c r="B686" s="58"/>
      <c r="C686" s="58"/>
      <c r="D686" s="58"/>
      <c r="E686" s="65"/>
      <c r="F686" s="58"/>
      <c r="G686" s="58"/>
      <c r="H686" s="58"/>
    </row>
    <row r="687" spans="1:8" s="68" customFormat="1" ht="15">
      <c r="A687" s="58"/>
      <c r="B687" s="58"/>
      <c r="C687" s="58"/>
      <c r="D687" s="58"/>
      <c r="E687" s="65"/>
      <c r="F687" s="58"/>
      <c r="G687" s="58"/>
      <c r="H687" s="58"/>
    </row>
    <row r="688" spans="1:8" s="68" customFormat="1" ht="15">
      <c r="A688" s="58"/>
      <c r="B688" s="58"/>
      <c r="C688" s="58"/>
      <c r="D688" s="58"/>
      <c r="E688" s="65"/>
      <c r="F688" s="58"/>
      <c r="G688" s="58"/>
      <c r="H688" s="58"/>
    </row>
    <row r="689" spans="1:8" s="68" customFormat="1" ht="15">
      <c r="A689" s="58"/>
      <c r="B689" s="58"/>
      <c r="C689" s="58"/>
      <c r="D689" s="58"/>
      <c r="E689" s="65"/>
      <c r="F689" s="58"/>
      <c r="G689" s="58"/>
      <c r="H689" s="58"/>
    </row>
    <row r="690" spans="1:8" s="68" customFormat="1" ht="15">
      <c r="A690" s="58"/>
      <c r="B690" s="58"/>
      <c r="C690" s="58"/>
      <c r="D690" s="58"/>
      <c r="E690" s="65"/>
      <c r="F690" s="58"/>
      <c r="G690" s="58"/>
      <c r="H690" s="58"/>
    </row>
    <row r="691" spans="1:8" s="68" customFormat="1" ht="15">
      <c r="A691" s="58"/>
      <c r="B691" s="58"/>
      <c r="C691" s="58"/>
      <c r="D691" s="58"/>
      <c r="E691" s="65"/>
      <c r="F691" s="58"/>
      <c r="G691" s="58"/>
      <c r="H691" s="58"/>
    </row>
    <row r="692" spans="1:8" s="68" customFormat="1" ht="15">
      <c r="A692" s="58"/>
      <c r="B692" s="58"/>
      <c r="C692" s="58"/>
      <c r="D692" s="58"/>
      <c r="E692" s="65"/>
      <c r="F692" s="58"/>
      <c r="G692" s="58"/>
      <c r="H692" s="58"/>
    </row>
    <row r="693" spans="1:8" s="68" customFormat="1" ht="15">
      <c r="A693" s="58"/>
      <c r="B693" s="58"/>
      <c r="C693" s="58"/>
      <c r="D693" s="58"/>
      <c r="E693" s="65"/>
      <c r="F693" s="58"/>
      <c r="G693" s="58"/>
      <c r="H693" s="58"/>
    </row>
    <row r="694" spans="1:8" s="68" customFormat="1" ht="15">
      <c r="A694" s="58"/>
      <c r="B694" s="58"/>
      <c r="C694" s="58"/>
      <c r="D694" s="58"/>
      <c r="E694" s="65"/>
      <c r="F694" s="58"/>
      <c r="G694" s="58"/>
      <c r="H694" s="58"/>
    </row>
    <row r="695" spans="1:8" s="68" customFormat="1" ht="15">
      <c r="A695" s="58"/>
      <c r="B695" s="58"/>
      <c r="C695" s="58"/>
      <c r="D695" s="58"/>
      <c r="E695" s="65"/>
      <c r="F695" s="58"/>
      <c r="G695" s="58"/>
      <c r="H695" s="58"/>
    </row>
    <row r="696" spans="1:8" s="68" customFormat="1" ht="15">
      <c r="A696" s="58"/>
      <c r="B696" s="58"/>
      <c r="C696" s="58"/>
      <c r="D696" s="58"/>
      <c r="E696" s="65"/>
      <c r="F696" s="58"/>
      <c r="G696" s="58"/>
      <c r="H696" s="58"/>
    </row>
    <row r="697" spans="1:8" s="68" customFormat="1" ht="15">
      <c r="A697" s="58"/>
      <c r="B697" s="58"/>
      <c r="C697" s="58"/>
      <c r="D697" s="58"/>
      <c r="E697" s="65"/>
      <c r="F697" s="58"/>
      <c r="G697" s="58"/>
      <c r="H697" s="58"/>
    </row>
    <row r="698" spans="1:8" s="68" customFormat="1" ht="15">
      <c r="A698" s="58"/>
      <c r="B698" s="58"/>
      <c r="C698" s="58"/>
      <c r="D698" s="58"/>
      <c r="E698" s="65"/>
      <c r="F698" s="58"/>
      <c r="G698" s="58"/>
      <c r="H698" s="58"/>
    </row>
    <row r="699" spans="1:8" s="68" customFormat="1" ht="15">
      <c r="A699" s="58"/>
      <c r="B699" s="58"/>
      <c r="C699" s="58"/>
      <c r="D699" s="58"/>
      <c r="E699" s="65"/>
      <c r="F699" s="58"/>
      <c r="G699" s="58"/>
      <c r="H699" s="58"/>
    </row>
    <row r="700" spans="1:8" s="68" customFormat="1" ht="15">
      <c r="A700" s="58"/>
      <c r="B700" s="58"/>
      <c r="C700" s="58"/>
      <c r="D700" s="58"/>
      <c r="E700" s="65"/>
      <c r="F700" s="58"/>
      <c r="G700" s="58"/>
      <c r="H700" s="58"/>
    </row>
    <row r="701" spans="1:8" s="68" customFormat="1" ht="15">
      <c r="A701" s="58"/>
      <c r="B701" s="58"/>
      <c r="C701" s="58"/>
      <c r="D701" s="58"/>
      <c r="E701" s="65"/>
      <c r="F701" s="58"/>
      <c r="G701" s="58"/>
      <c r="H701" s="58"/>
    </row>
    <row r="702" spans="1:8" s="68" customFormat="1" ht="15">
      <c r="A702" s="58"/>
      <c r="B702" s="58"/>
      <c r="C702" s="58"/>
      <c r="D702" s="58"/>
      <c r="E702" s="65"/>
      <c r="F702" s="58"/>
      <c r="G702" s="58"/>
      <c r="H702" s="58"/>
    </row>
    <row r="703" spans="1:8" s="68" customFormat="1" ht="15">
      <c r="A703" s="58"/>
      <c r="B703" s="58"/>
      <c r="C703" s="58"/>
      <c r="D703" s="58"/>
      <c r="E703" s="65"/>
      <c r="F703" s="58"/>
      <c r="G703" s="58"/>
      <c r="H703" s="58"/>
    </row>
    <row r="704" spans="1:8" s="68" customFormat="1" ht="15">
      <c r="A704" s="58"/>
      <c r="B704" s="58"/>
      <c r="C704" s="58"/>
      <c r="D704" s="58"/>
      <c r="E704" s="65"/>
      <c r="F704" s="58"/>
      <c r="G704" s="58"/>
      <c r="H704" s="58"/>
    </row>
    <row r="705" spans="1:8" s="68" customFormat="1" ht="15">
      <c r="A705" s="58"/>
      <c r="B705" s="58"/>
      <c r="C705" s="58"/>
      <c r="D705" s="58"/>
      <c r="E705" s="65"/>
      <c r="F705" s="58"/>
      <c r="G705" s="58"/>
      <c r="H705" s="58"/>
    </row>
    <row r="706" spans="1:8" s="68" customFormat="1" ht="15">
      <c r="A706" s="58"/>
      <c r="B706" s="58"/>
      <c r="C706" s="58"/>
      <c r="D706" s="58"/>
      <c r="E706" s="65"/>
      <c r="F706" s="58"/>
      <c r="G706" s="58"/>
      <c r="H706" s="58"/>
    </row>
    <row r="707" spans="1:8" s="68" customFormat="1" ht="15">
      <c r="A707" s="58"/>
      <c r="B707" s="58"/>
      <c r="C707" s="58"/>
      <c r="D707" s="58"/>
      <c r="E707" s="65"/>
      <c r="F707" s="58"/>
      <c r="G707" s="58"/>
      <c r="H707" s="58"/>
    </row>
    <row r="708" spans="1:8" s="68" customFormat="1" ht="15">
      <c r="A708" s="58"/>
      <c r="B708" s="58"/>
      <c r="C708" s="58"/>
      <c r="D708" s="58"/>
      <c r="E708" s="65"/>
      <c r="F708" s="58"/>
      <c r="G708" s="58"/>
      <c r="H708" s="58"/>
    </row>
    <row r="709" spans="1:8" s="68" customFormat="1" ht="15">
      <c r="A709" s="58"/>
      <c r="B709" s="58"/>
      <c r="C709" s="58"/>
      <c r="D709" s="58"/>
      <c r="E709" s="65"/>
      <c r="F709" s="58"/>
      <c r="G709" s="58"/>
      <c r="H709" s="58"/>
    </row>
    <row r="710" spans="1:8" s="68" customFormat="1" ht="15">
      <c r="A710" s="58"/>
      <c r="B710" s="58"/>
      <c r="C710" s="58"/>
      <c r="D710" s="58"/>
      <c r="E710" s="65"/>
      <c r="F710" s="58"/>
      <c r="G710" s="58"/>
      <c r="H710" s="58"/>
    </row>
    <row r="711" spans="1:8" s="68" customFormat="1" ht="15">
      <c r="A711" s="58"/>
      <c r="B711" s="58"/>
      <c r="C711" s="58"/>
      <c r="D711" s="58"/>
      <c r="E711" s="65"/>
      <c r="F711" s="58"/>
      <c r="G711" s="58"/>
      <c r="H711" s="58"/>
    </row>
    <row r="712" spans="1:8" s="68" customFormat="1" ht="15">
      <c r="A712" s="58"/>
      <c r="B712" s="58"/>
      <c r="C712" s="58"/>
      <c r="D712" s="58"/>
      <c r="E712" s="65"/>
      <c r="F712" s="58"/>
      <c r="G712" s="58"/>
      <c r="H712" s="58"/>
    </row>
    <row r="713" spans="1:8" s="68" customFormat="1" ht="15">
      <c r="A713" s="58"/>
      <c r="B713" s="58"/>
      <c r="C713" s="58"/>
      <c r="D713" s="58"/>
      <c r="E713" s="65"/>
      <c r="F713" s="58"/>
      <c r="G713" s="58"/>
      <c r="H713" s="58"/>
    </row>
    <row r="714" spans="1:8" s="68" customFormat="1" ht="15">
      <c r="A714" s="58"/>
      <c r="B714" s="58"/>
      <c r="C714" s="58"/>
      <c r="D714" s="58"/>
      <c r="E714" s="65"/>
      <c r="F714" s="58"/>
      <c r="G714" s="58"/>
      <c r="H714" s="58"/>
    </row>
    <row r="715" spans="1:8" s="68" customFormat="1" ht="15">
      <c r="A715" s="58"/>
      <c r="B715" s="58"/>
      <c r="C715" s="58"/>
      <c r="D715" s="58"/>
      <c r="E715" s="65"/>
      <c r="F715" s="58"/>
      <c r="G715" s="58"/>
      <c r="H715" s="58"/>
    </row>
    <row r="716" spans="1:8" s="68" customFormat="1" ht="15">
      <c r="A716" s="58"/>
      <c r="B716" s="58"/>
      <c r="C716" s="58"/>
      <c r="D716" s="58"/>
      <c r="E716" s="65"/>
      <c r="F716" s="58"/>
      <c r="G716" s="58"/>
      <c r="H716" s="58"/>
    </row>
    <row r="717" spans="1:8" s="68" customFormat="1" ht="15">
      <c r="A717" s="58"/>
      <c r="B717" s="58"/>
      <c r="C717" s="58"/>
      <c r="D717" s="58"/>
      <c r="E717" s="65"/>
      <c r="F717" s="58"/>
      <c r="G717" s="58"/>
      <c r="H717" s="58"/>
    </row>
    <row r="718" spans="1:8" s="68" customFormat="1" ht="15">
      <c r="A718" s="58"/>
      <c r="B718" s="58"/>
      <c r="C718" s="58"/>
      <c r="D718" s="58"/>
      <c r="E718" s="65"/>
      <c r="F718" s="58"/>
      <c r="G718" s="58"/>
      <c r="H718" s="58"/>
    </row>
    <row r="719" spans="1:8" s="68" customFormat="1" ht="15">
      <c r="A719" s="58"/>
      <c r="B719" s="58"/>
      <c r="C719" s="58"/>
      <c r="D719" s="58"/>
      <c r="E719" s="65"/>
      <c r="F719" s="58"/>
      <c r="G719" s="58"/>
      <c r="H719" s="58"/>
    </row>
    <row r="720" spans="1:8" s="68" customFormat="1" ht="15">
      <c r="A720" s="58"/>
      <c r="B720" s="58"/>
      <c r="C720" s="58"/>
      <c r="D720" s="58"/>
      <c r="E720" s="65"/>
      <c r="F720" s="58"/>
      <c r="G720" s="58"/>
      <c r="H720" s="58"/>
    </row>
    <row r="721" spans="1:8" s="68" customFormat="1" ht="15">
      <c r="A721" s="58"/>
      <c r="B721" s="58"/>
      <c r="C721" s="58"/>
      <c r="D721" s="58"/>
      <c r="E721" s="65"/>
      <c r="F721" s="58"/>
      <c r="G721" s="58"/>
      <c r="H721" s="58"/>
    </row>
    <row r="722" spans="1:8" s="68" customFormat="1" ht="15">
      <c r="A722" s="58"/>
      <c r="B722" s="58"/>
      <c r="C722" s="58"/>
      <c r="D722" s="58"/>
      <c r="E722" s="65"/>
      <c r="F722" s="58"/>
      <c r="G722" s="58"/>
      <c r="H722" s="58"/>
    </row>
    <row r="723" spans="1:8" s="68" customFormat="1" ht="15">
      <c r="A723" s="58"/>
      <c r="B723" s="58"/>
      <c r="C723" s="58"/>
      <c r="D723" s="58"/>
      <c r="E723" s="65"/>
      <c r="F723" s="58"/>
      <c r="G723" s="58"/>
      <c r="H723" s="58"/>
    </row>
    <row r="724" spans="1:8" s="68" customFormat="1" ht="15">
      <c r="A724" s="58"/>
      <c r="B724" s="58"/>
      <c r="C724" s="58"/>
      <c r="D724" s="58"/>
      <c r="E724" s="65"/>
      <c r="F724" s="58"/>
      <c r="G724" s="58"/>
      <c r="H724" s="58"/>
    </row>
    <row r="725" spans="1:8" s="68" customFormat="1" ht="15">
      <c r="A725" s="58"/>
      <c r="B725" s="58"/>
      <c r="C725" s="58"/>
      <c r="D725" s="58"/>
      <c r="E725" s="65"/>
      <c r="F725" s="58"/>
      <c r="G725" s="58"/>
      <c r="H725" s="58"/>
    </row>
    <row r="726" spans="1:8" s="68" customFormat="1" ht="15">
      <c r="A726" s="58"/>
      <c r="B726" s="58"/>
      <c r="C726" s="58"/>
      <c r="D726" s="58"/>
      <c r="E726" s="65"/>
      <c r="F726" s="58"/>
      <c r="G726" s="58"/>
      <c r="H726" s="58"/>
    </row>
    <row r="727" spans="1:8" s="68" customFormat="1" ht="15">
      <c r="A727" s="58"/>
      <c r="B727" s="58"/>
      <c r="C727" s="58"/>
      <c r="D727" s="58"/>
      <c r="E727" s="65"/>
      <c r="F727" s="58"/>
      <c r="G727" s="58"/>
      <c r="H727" s="58"/>
    </row>
    <row r="728" spans="1:8" s="68" customFormat="1" ht="15">
      <c r="A728" s="58"/>
      <c r="B728" s="58"/>
      <c r="C728" s="58"/>
      <c r="D728" s="58"/>
      <c r="E728" s="65"/>
      <c r="F728" s="58"/>
      <c r="G728" s="58"/>
      <c r="H728" s="58"/>
    </row>
    <row r="729" spans="1:8" s="68" customFormat="1" ht="15">
      <c r="A729" s="58"/>
      <c r="B729" s="58"/>
      <c r="C729" s="58"/>
      <c r="D729" s="58"/>
      <c r="E729" s="65"/>
      <c r="F729" s="58"/>
      <c r="G729" s="58"/>
      <c r="H729" s="58"/>
    </row>
    <row r="730" spans="1:8" s="68" customFormat="1" ht="15">
      <c r="A730" s="58"/>
      <c r="B730" s="58"/>
      <c r="C730" s="58"/>
      <c r="D730" s="58"/>
      <c r="E730" s="65"/>
      <c r="F730" s="58"/>
      <c r="G730" s="58"/>
      <c r="H730" s="58"/>
    </row>
    <row r="731" spans="1:8" s="68" customFormat="1" ht="15">
      <c r="A731" s="58"/>
      <c r="B731" s="58"/>
      <c r="C731" s="58"/>
      <c r="D731" s="58"/>
      <c r="E731" s="65"/>
      <c r="F731" s="58"/>
      <c r="G731" s="58"/>
      <c r="H731" s="58"/>
    </row>
    <row r="732" spans="1:8" s="68" customFormat="1" ht="15">
      <c r="A732" s="58"/>
      <c r="B732" s="58"/>
      <c r="C732" s="58"/>
      <c r="D732" s="58"/>
      <c r="E732" s="65"/>
      <c r="F732" s="58"/>
      <c r="G732" s="58"/>
      <c r="H732" s="58"/>
    </row>
    <row r="733" spans="1:8" s="68" customFormat="1" ht="15">
      <c r="A733" s="58"/>
      <c r="B733" s="58"/>
      <c r="C733" s="58"/>
      <c r="D733" s="58"/>
      <c r="E733" s="65"/>
      <c r="F733" s="58"/>
      <c r="G733" s="58"/>
      <c r="H733" s="58"/>
    </row>
    <row r="734" spans="1:8" s="68" customFormat="1" ht="15">
      <c r="A734" s="58"/>
      <c r="B734" s="58"/>
      <c r="C734" s="58"/>
      <c r="D734" s="58"/>
      <c r="E734" s="65"/>
      <c r="F734" s="58"/>
      <c r="G734" s="58"/>
      <c r="H734" s="58"/>
    </row>
    <row r="735" spans="1:8" s="68" customFormat="1" ht="15">
      <c r="A735" s="58"/>
      <c r="B735" s="58"/>
      <c r="C735" s="58"/>
      <c r="D735" s="58"/>
      <c r="E735" s="65"/>
      <c r="F735" s="58"/>
      <c r="G735" s="58"/>
      <c r="H735" s="58"/>
    </row>
    <row r="736" spans="1:8" s="68" customFormat="1" ht="15">
      <c r="A736" s="58"/>
      <c r="B736" s="58"/>
      <c r="C736" s="58"/>
      <c r="D736" s="58"/>
      <c r="E736" s="65"/>
      <c r="F736" s="58"/>
      <c r="G736" s="58"/>
      <c r="H736" s="58"/>
    </row>
    <row r="737" spans="1:8" s="68" customFormat="1" ht="15">
      <c r="A737" s="58"/>
      <c r="B737" s="58"/>
      <c r="C737" s="58"/>
      <c r="D737" s="58"/>
      <c r="E737" s="65"/>
      <c r="F737" s="58"/>
      <c r="G737" s="58"/>
      <c r="H737" s="58"/>
    </row>
    <row r="738" spans="1:8" s="68" customFormat="1" ht="15">
      <c r="A738" s="58"/>
      <c r="B738" s="58"/>
      <c r="C738" s="58"/>
      <c r="D738" s="58"/>
      <c r="E738" s="65"/>
      <c r="F738" s="58"/>
      <c r="G738" s="58"/>
      <c r="H738" s="58"/>
    </row>
    <row r="739" spans="1:8" s="68" customFormat="1" ht="15">
      <c r="A739" s="58"/>
      <c r="B739" s="58"/>
      <c r="C739" s="58"/>
      <c r="D739" s="58"/>
      <c r="E739" s="65"/>
      <c r="F739" s="58"/>
      <c r="G739" s="58"/>
      <c r="H739" s="58"/>
    </row>
    <row r="740" spans="1:8" s="68" customFormat="1" ht="15">
      <c r="A740" s="58"/>
      <c r="B740" s="58"/>
      <c r="C740" s="58"/>
      <c r="D740" s="58"/>
      <c r="E740" s="65"/>
      <c r="F740" s="58"/>
      <c r="G740" s="58"/>
      <c r="H740" s="58"/>
    </row>
    <row r="741" spans="1:8" s="68" customFormat="1" ht="15">
      <c r="A741" s="58"/>
      <c r="B741" s="58"/>
      <c r="C741" s="58"/>
      <c r="D741" s="58"/>
      <c r="E741" s="65"/>
      <c r="F741" s="58"/>
      <c r="G741" s="58"/>
      <c r="H741" s="58"/>
    </row>
    <row r="742" spans="1:8" s="68" customFormat="1" ht="15">
      <c r="A742" s="58"/>
      <c r="B742" s="58"/>
      <c r="C742" s="58"/>
      <c r="D742" s="58"/>
      <c r="E742" s="65"/>
      <c r="F742" s="58"/>
      <c r="G742" s="58"/>
      <c r="H742" s="58"/>
    </row>
    <row r="743" spans="1:8" s="68" customFormat="1" ht="15">
      <c r="A743" s="58"/>
      <c r="B743" s="58"/>
      <c r="C743" s="58"/>
      <c r="D743" s="58"/>
      <c r="E743" s="65"/>
      <c r="F743" s="58"/>
      <c r="G743" s="58"/>
      <c r="H743" s="58"/>
    </row>
    <row r="744" spans="1:8" s="68" customFormat="1" ht="15">
      <c r="A744" s="58"/>
      <c r="B744" s="58"/>
      <c r="C744" s="58"/>
      <c r="D744" s="58"/>
      <c r="E744" s="65"/>
      <c r="F744" s="58"/>
      <c r="G744" s="58"/>
      <c r="H744" s="58"/>
    </row>
    <row r="745" spans="1:8" s="68" customFormat="1" ht="15">
      <c r="A745" s="58"/>
      <c r="B745" s="58"/>
      <c r="C745" s="58"/>
      <c r="D745" s="58"/>
      <c r="E745" s="65"/>
      <c r="F745" s="58"/>
      <c r="G745" s="58"/>
      <c r="H745" s="58"/>
    </row>
    <row r="746" spans="1:8" s="68" customFormat="1" ht="15">
      <c r="A746" s="58"/>
      <c r="B746" s="58"/>
      <c r="C746" s="58"/>
      <c r="D746" s="58"/>
      <c r="E746" s="65"/>
      <c r="F746" s="58"/>
      <c r="G746" s="58"/>
      <c r="H746" s="58"/>
    </row>
    <row r="747" spans="1:8" s="68" customFormat="1" ht="15">
      <c r="A747" s="58"/>
      <c r="B747" s="58"/>
      <c r="C747" s="58"/>
      <c r="D747" s="58"/>
      <c r="E747" s="65"/>
      <c r="F747" s="58"/>
      <c r="G747" s="58"/>
      <c r="H747" s="58"/>
    </row>
    <row r="748" spans="1:8" s="68" customFormat="1" ht="15">
      <c r="A748" s="58"/>
      <c r="B748" s="58"/>
      <c r="C748" s="58"/>
      <c r="D748" s="58"/>
      <c r="E748" s="65"/>
      <c r="F748" s="58"/>
      <c r="G748" s="58"/>
      <c r="H748" s="58"/>
    </row>
    <row r="749" spans="1:8" s="68" customFormat="1" ht="15">
      <c r="A749" s="58"/>
      <c r="B749" s="58"/>
      <c r="C749" s="58"/>
      <c r="D749" s="58"/>
      <c r="E749" s="65"/>
      <c r="F749" s="58"/>
      <c r="G749" s="58"/>
      <c r="H749" s="58"/>
    </row>
    <row r="750" spans="1:8" s="68" customFormat="1" ht="15">
      <c r="A750" s="58"/>
      <c r="B750" s="58"/>
      <c r="C750" s="58"/>
      <c r="D750" s="58"/>
      <c r="E750" s="65"/>
      <c r="F750" s="58"/>
      <c r="G750" s="58"/>
      <c r="H750" s="58"/>
    </row>
    <row r="751" spans="1:8" s="68" customFormat="1" ht="15">
      <c r="A751" s="58"/>
      <c r="B751" s="58"/>
      <c r="C751" s="58"/>
      <c r="D751" s="58"/>
      <c r="E751" s="65"/>
      <c r="F751" s="58"/>
      <c r="G751" s="58"/>
      <c r="H751" s="58"/>
    </row>
    <row r="752" spans="1:8" s="68" customFormat="1" ht="15">
      <c r="A752" s="58"/>
      <c r="B752" s="58"/>
      <c r="C752" s="58"/>
      <c r="D752" s="58"/>
      <c r="E752" s="65"/>
      <c r="F752" s="58"/>
      <c r="G752" s="58"/>
      <c r="H752" s="58"/>
    </row>
    <row r="753" spans="1:8" s="68" customFormat="1" ht="15">
      <c r="A753" s="58"/>
      <c r="B753" s="58"/>
      <c r="C753" s="58"/>
      <c r="D753" s="58"/>
      <c r="E753" s="65"/>
      <c r="F753" s="58"/>
      <c r="G753" s="58"/>
      <c r="H753" s="58"/>
    </row>
    <row r="754" spans="1:8" s="68" customFormat="1" ht="15">
      <c r="A754" s="58"/>
      <c r="B754" s="58"/>
      <c r="C754" s="58"/>
      <c r="D754" s="58"/>
      <c r="E754" s="65"/>
      <c r="F754" s="58"/>
      <c r="G754" s="58"/>
      <c r="H754" s="58"/>
    </row>
    <row r="755" spans="1:8" s="68" customFormat="1" ht="15">
      <c r="A755" s="58"/>
      <c r="B755" s="58"/>
      <c r="C755" s="58"/>
      <c r="D755" s="58"/>
      <c r="E755" s="65"/>
      <c r="F755" s="58"/>
      <c r="G755" s="58"/>
      <c r="H755" s="58"/>
    </row>
    <row r="756" spans="1:8" s="68" customFormat="1" ht="15">
      <c r="A756" s="58"/>
      <c r="B756" s="58"/>
      <c r="C756" s="58"/>
      <c r="D756" s="58"/>
      <c r="E756" s="65"/>
      <c r="F756" s="58"/>
      <c r="G756" s="58"/>
      <c r="H756" s="58"/>
    </row>
    <row r="757" spans="1:8" s="68" customFormat="1" ht="15">
      <c r="A757" s="58"/>
      <c r="B757" s="58"/>
      <c r="C757" s="58"/>
      <c r="D757" s="58"/>
      <c r="E757" s="65"/>
      <c r="F757" s="58"/>
      <c r="G757" s="58"/>
      <c r="H757" s="58"/>
    </row>
    <row r="758" spans="1:8" s="68" customFormat="1" ht="15">
      <c r="A758" s="58"/>
      <c r="B758" s="58"/>
      <c r="C758" s="58"/>
      <c r="D758" s="58"/>
      <c r="E758" s="65"/>
      <c r="F758" s="58"/>
      <c r="G758" s="58"/>
      <c r="H758" s="58"/>
    </row>
    <row r="759" spans="1:8" s="68" customFormat="1" ht="15">
      <c r="A759" s="58"/>
      <c r="B759" s="58"/>
      <c r="C759" s="58"/>
      <c r="D759" s="58"/>
      <c r="E759" s="65"/>
      <c r="F759" s="58"/>
      <c r="G759" s="58"/>
      <c r="H759" s="58"/>
    </row>
    <row r="760" spans="1:8" s="68" customFormat="1" ht="15">
      <c r="A760" s="58"/>
      <c r="B760" s="58"/>
      <c r="C760" s="58"/>
      <c r="D760" s="58"/>
      <c r="E760" s="65"/>
      <c r="F760" s="58"/>
      <c r="G760" s="58"/>
      <c r="H760" s="58"/>
    </row>
    <row r="761" spans="1:8" s="68" customFormat="1" ht="15">
      <c r="A761" s="58"/>
      <c r="B761" s="58"/>
      <c r="C761" s="58"/>
      <c r="D761" s="58"/>
      <c r="E761" s="65"/>
      <c r="F761" s="58"/>
      <c r="G761" s="58"/>
      <c r="H761" s="58"/>
    </row>
    <row r="762" spans="1:8" s="68" customFormat="1" ht="15">
      <c r="A762" s="58"/>
      <c r="B762" s="58"/>
      <c r="C762" s="58"/>
      <c r="D762" s="58"/>
      <c r="E762" s="65"/>
      <c r="F762" s="58"/>
      <c r="G762" s="58"/>
      <c r="H762" s="58"/>
    </row>
    <row r="763" spans="1:8" s="68" customFormat="1" ht="15">
      <c r="A763" s="58"/>
      <c r="B763" s="58"/>
      <c r="C763" s="58"/>
      <c r="D763" s="58"/>
      <c r="E763" s="65"/>
      <c r="F763" s="58"/>
      <c r="G763" s="58"/>
      <c r="H763" s="58"/>
    </row>
    <row r="764" spans="1:8" s="68" customFormat="1" ht="15">
      <c r="A764" s="58"/>
      <c r="B764" s="58"/>
      <c r="C764" s="58"/>
      <c r="D764" s="58"/>
      <c r="E764" s="65"/>
      <c r="F764" s="58"/>
      <c r="G764" s="58"/>
      <c r="H764" s="58"/>
    </row>
    <row r="765" spans="1:8" s="68" customFormat="1" ht="15">
      <c r="A765" s="58"/>
      <c r="B765" s="58"/>
      <c r="C765" s="58"/>
      <c r="D765" s="58"/>
      <c r="E765" s="65"/>
      <c r="F765" s="58"/>
      <c r="G765" s="58"/>
      <c r="H765" s="58"/>
    </row>
    <row r="766" spans="1:8" s="68" customFormat="1" ht="15">
      <c r="A766" s="58"/>
      <c r="B766" s="58"/>
      <c r="C766" s="58"/>
      <c r="D766" s="58"/>
      <c r="E766" s="65"/>
      <c r="F766" s="58"/>
      <c r="G766" s="58"/>
      <c r="H766" s="58"/>
    </row>
    <row r="767" spans="1:8" s="68" customFormat="1" ht="15">
      <c r="A767" s="58"/>
      <c r="B767" s="58"/>
      <c r="C767" s="58"/>
      <c r="D767" s="58"/>
      <c r="E767" s="65"/>
      <c r="F767" s="58"/>
      <c r="G767" s="58"/>
      <c r="H767" s="58"/>
    </row>
    <row r="768" spans="1:8" s="68" customFormat="1" ht="15">
      <c r="A768" s="58"/>
      <c r="B768" s="58"/>
      <c r="C768" s="58"/>
      <c r="D768" s="58"/>
      <c r="E768" s="65"/>
      <c r="F768" s="58"/>
      <c r="G768" s="58"/>
      <c r="H768" s="58"/>
    </row>
    <row r="769" spans="1:8" s="68" customFormat="1" ht="15">
      <c r="A769" s="58"/>
      <c r="B769" s="58"/>
      <c r="C769" s="58"/>
      <c r="D769" s="58"/>
      <c r="E769" s="65"/>
      <c r="F769" s="58"/>
      <c r="G769" s="58"/>
      <c r="H769" s="58"/>
    </row>
    <row r="770" spans="1:8" s="68" customFormat="1" ht="15">
      <c r="A770" s="58"/>
      <c r="B770" s="58"/>
      <c r="C770" s="58"/>
      <c r="D770" s="58"/>
      <c r="E770" s="65"/>
      <c r="F770" s="58"/>
      <c r="G770" s="58"/>
      <c r="H770" s="58"/>
    </row>
    <row r="771" spans="1:8" s="68" customFormat="1" ht="15">
      <c r="A771" s="58"/>
      <c r="B771" s="58"/>
      <c r="C771" s="58"/>
      <c r="D771" s="58"/>
      <c r="E771" s="65"/>
      <c r="F771" s="58"/>
      <c r="G771" s="58"/>
      <c r="H771" s="58"/>
    </row>
    <row r="772" spans="1:8" s="68" customFormat="1" ht="15">
      <c r="A772" s="58"/>
      <c r="B772" s="58"/>
      <c r="C772" s="58"/>
      <c r="D772" s="58"/>
      <c r="E772" s="65"/>
      <c r="F772" s="58"/>
      <c r="G772" s="58"/>
      <c r="H772" s="58"/>
    </row>
    <row r="773" spans="1:8" s="68" customFormat="1" ht="15">
      <c r="A773" s="58"/>
      <c r="B773" s="58"/>
      <c r="C773" s="58"/>
      <c r="D773" s="58"/>
      <c r="E773" s="65"/>
      <c r="F773" s="58"/>
      <c r="G773" s="58"/>
      <c r="H773" s="58"/>
    </row>
    <row r="774" spans="1:8" s="68" customFormat="1" ht="15">
      <c r="A774" s="58"/>
      <c r="B774" s="58"/>
      <c r="C774" s="58"/>
      <c r="D774" s="58"/>
      <c r="E774" s="65"/>
      <c r="F774" s="58"/>
      <c r="G774" s="58"/>
      <c r="H774" s="58"/>
    </row>
    <row r="775" spans="1:8" s="68" customFormat="1" ht="15">
      <c r="A775" s="58"/>
      <c r="B775" s="58"/>
      <c r="C775" s="58"/>
      <c r="D775" s="58"/>
      <c r="E775" s="65"/>
      <c r="F775" s="58"/>
      <c r="G775" s="58"/>
      <c r="H775" s="58"/>
    </row>
    <row r="776" spans="1:8" s="68" customFormat="1" ht="15">
      <c r="A776" s="58"/>
      <c r="B776" s="58"/>
      <c r="C776" s="58"/>
      <c r="D776" s="58"/>
      <c r="E776" s="65"/>
      <c r="F776" s="58"/>
      <c r="G776" s="58"/>
      <c r="H776" s="58"/>
    </row>
    <row r="777" spans="1:8" s="68" customFormat="1" ht="15">
      <c r="A777" s="58"/>
      <c r="B777" s="58"/>
      <c r="C777" s="58"/>
      <c r="D777" s="58"/>
      <c r="E777" s="65"/>
      <c r="F777" s="58"/>
      <c r="G777" s="58"/>
      <c r="H777" s="58"/>
    </row>
    <row r="778" spans="1:8" s="68" customFormat="1" ht="15">
      <c r="A778" s="58"/>
      <c r="B778" s="58"/>
      <c r="C778" s="58"/>
      <c r="D778" s="58"/>
      <c r="E778" s="65"/>
      <c r="F778" s="58"/>
      <c r="G778" s="58"/>
      <c r="H778" s="58"/>
    </row>
    <row r="779" spans="1:8" s="68" customFormat="1" ht="15">
      <c r="A779" s="58"/>
      <c r="B779" s="58"/>
      <c r="C779" s="58"/>
      <c r="D779" s="58"/>
      <c r="E779" s="65"/>
      <c r="F779" s="58"/>
      <c r="G779" s="58"/>
      <c r="H779" s="58"/>
    </row>
    <row r="780" spans="1:8" s="68" customFormat="1" ht="15">
      <c r="A780" s="58"/>
      <c r="B780" s="58"/>
      <c r="C780" s="58"/>
      <c r="D780" s="58"/>
      <c r="E780" s="65"/>
      <c r="F780" s="58"/>
      <c r="G780" s="58"/>
      <c r="H780" s="58"/>
    </row>
    <row r="781" spans="1:8" s="68" customFormat="1" ht="15">
      <c r="A781" s="58"/>
      <c r="B781" s="58"/>
      <c r="C781" s="58"/>
      <c r="D781" s="58"/>
      <c r="E781" s="65"/>
      <c r="F781" s="58"/>
      <c r="G781" s="58"/>
      <c r="H781" s="58"/>
    </row>
    <row r="782" spans="1:8" s="68" customFormat="1" ht="15">
      <c r="A782" s="58"/>
      <c r="B782" s="58"/>
      <c r="C782" s="58"/>
      <c r="D782" s="58"/>
      <c r="E782" s="65"/>
      <c r="F782" s="58"/>
      <c r="G782" s="58"/>
      <c r="H782" s="58"/>
    </row>
    <row r="783" spans="1:8" s="68" customFormat="1" ht="15">
      <c r="A783" s="58"/>
      <c r="B783" s="58"/>
      <c r="C783" s="58"/>
      <c r="D783" s="58"/>
      <c r="E783" s="65"/>
      <c r="F783" s="58"/>
      <c r="G783" s="58"/>
      <c r="H783" s="58"/>
    </row>
    <row r="784" spans="1:8" s="68" customFormat="1" ht="15">
      <c r="A784" s="58"/>
      <c r="B784" s="58"/>
      <c r="C784" s="58"/>
      <c r="D784" s="58"/>
      <c r="E784" s="65"/>
      <c r="F784" s="58"/>
      <c r="G784" s="58"/>
      <c r="H784" s="58"/>
    </row>
    <row r="785" spans="1:8" s="68" customFormat="1" ht="15">
      <c r="A785" s="58"/>
      <c r="B785" s="58"/>
      <c r="C785" s="58"/>
      <c r="D785" s="58"/>
      <c r="E785" s="65"/>
      <c r="F785" s="58"/>
      <c r="G785" s="58"/>
      <c r="H785" s="58"/>
    </row>
    <row r="786" spans="1:8" s="68" customFormat="1" ht="15">
      <c r="A786" s="58"/>
      <c r="B786" s="58"/>
      <c r="C786" s="58"/>
      <c r="D786" s="58"/>
      <c r="E786" s="65"/>
      <c r="F786" s="58"/>
      <c r="G786" s="58"/>
      <c r="H786" s="58"/>
    </row>
    <row r="787" spans="1:8" s="68" customFormat="1" ht="15">
      <c r="A787" s="58"/>
      <c r="B787" s="58"/>
      <c r="C787" s="58"/>
      <c r="D787" s="58"/>
      <c r="E787" s="65"/>
      <c r="F787" s="58"/>
      <c r="G787" s="58"/>
      <c r="H787" s="58"/>
    </row>
    <row r="788" spans="1:8" s="68" customFormat="1" ht="15">
      <c r="A788" s="58"/>
      <c r="B788" s="58"/>
      <c r="C788" s="58"/>
      <c r="D788" s="58"/>
      <c r="E788" s="65"/>
      <c r="F788" s="58"/>
      <c r="G788" s="58"/>
      <c r="H788" s="58"/>
    </row>
    <row r="789" spans="1:8" s="68" customFormat="1" ht="15">
      <c r="A789" s="58"/>
      <c r="B789" s="58"/>
      <c r="C789" s="58"/>
      <c r="D789" s="58"/>
      <c r="E789" s="65"/>
      <c r="F789" s="58"/>
      <c r="G789" s="58"/>
      <c r="H789" s="58"/>
    </row>
    <row r="790" spans="1:8" s="68" customFormat="1" ht="15">
      <c r="A790" s="58"/>
      <c r="B790" s="58"/>
      <c r="C790" s="58"/>
      <c r="D790" s="58"/>
      <c r="E790" s="65"/>
      <c r="F790" s="58"/>
      <c r="G790" s="58"/>
      <c r="H790" s="58"/>
    </row>
    <row r="791" spans="1:8" s="68" customFormat="1" ht="15">
      <c r="A791" s="58"/>
      <c r="B791" s="58"/>
      <c r="C791" s="58"/>
      <c r="D791" s="58"/>
      <c r="E791" s="65"/>
      <c r="F791" s="58"/>
      <c r="G791" s="58"/>
      <c r="H791" s="58"/>
    </row>
    <row r="792" spans="1:8" s="68" customFormat="1" ht="15">
      <c r="A792" s="58"/>
      <c r="B792" s="58"/>
      <c r="C792" s="58"/>
      <c r="D792" s="58"/>
      <c r="E792" s="65"/>
      <c r="F792" s="58"/>
      <c r="G792" s="58"/>
      <c r="H792" s="58"/>
    </row>
    <row r="793" spans="1:8" s="68" customFormat="1" ht="15">
      <c r="A793" s="58"/>
      <c r="B793" s="58"/>
      <c r="C793" s="58"/>
      <c r="D793" s="58"/>
      <c r="E793" s="65"/>
      <c r="F793" s="58"/>
      <c r="G793" s="58"/>
      <c r="H793" s="58"/>
    </row>
    <row r="794" spans="1:8" s="68" customFormat="1" ht="15">
      <c r="A794" s="58"/>
      <c r="B794" s="58"/>
      <c r="C794" s="58"/>
      <c r="D794" s="58"/>
      <c r="E794" s="65"/>
      <c r="F794" s="58"/>
      <c r="G794" s="58"/>
      <c r="H794" s="58"/>
    </row>
    <row r="795" spans="1:8" s="68" customFormat="1" ht="15">
      <c r="A795" s="58"/>
      <c r="B795" s="58"/>
      <c r="C795" s="58"/>
      <c r="D795" s="58"/>
      <c r="E795" s="65"/>
      <c r="F795" s="58"/>
      <c r="G795" s="58"/>
      <c r="H795" s="58"/>
    </row>
    <row r="796" spans="1:8" s="68" customFormat="1" ht="15">
      <c r="A796" s="58"/>
      <c r="B796" s="58"/>
      <c r="C796" s="58"/>
      <c r="D796" s="58"/>
      <c r="E796" s="65"/>
      <c r="F796" s="58"/>
      <c r="G796" s="58"/>
      <c r="H796" s="58"/>
    </row>
    <row r="797" spans="1:8" s="68" customFormat="1" ht="15">
      <c r="A797" s="58"/>
      <c r="B797" s="58"/>
      <c r="C797" s="58"/>
      <c r="D797" s="58"/>
      <c r="E797" s="65"/>
      <c r="F797" s="58"/>
      <c r="G797" s="58"/>
      <c r="H797" s="58"/>
    </row>
    <row r="798" spans="1:8" s="68" customFormat="1" ht="15">
      <c r="A798" s="58"/>
      <c r="B798" s="58"/>
      <c r="C798" s="58"/>
      <c r="D798" s="58"/>
      <c r="E798" s="65"/>
      <c r="F798" s="58"/>
      <c r="G798" s="58"/>
      <c r="H798" s="58"/>
    </row>
    <row r="799" spans="1:8" s="68" customFormat="1" ht="15">
      <c r="A799" s="58"/>
      <c r="B799" s="58"/>
      <c r="C799" s="58"/>
      <c r="D799" s="58"/>
      <c r="E799" s="65"/>
      <c r="F799" s="58"/>
      <c r="G799" s="58"/>
      <c r="H799" s="58"/>
    </row>
    <row r="800" spans="1:8" s="68" customFormat="1" ht="15">
      <c r="A800" s="58"/>
      <c r="B800" s="58"/>
      <c r="C800" s="58"/>
      <c r="D800" s="58"/>
      <c r="E800" s="65"/>
      <c r="F800" s="58"/>
      <c r="G800" s="58"/>
      <c r="H800" s="58"/>
    </row>
    <row r="801" spans="1:8" s="68" customFormat="1" ht="15">
      <c r="A801" s="58"/>
      <c r="B801" s="58"/>
      <c r="C801" s="58"/>
      <c r="D801" s="58"/>
      <c r="E801" s="65"/>
      <c r="F801" s="58"/>
      <c r="G801" s="58"/>
      <c r="H801" s="58"/>
    </row>
    <row r="802" spans="1:8" s="68" customFormat="1" ht="15">
      <c r="A802" s="58"/>
      <c r="B802" s="58"/>
      <c r="C802" s="58"/>
      <c r="D802" s="58"/>
      <c r="E802" s="65"/>
      <c r="F802" s="58"/>
      <c r="G802" s="58"/>
      <c r="H802" s="58"/>
    </row>
    <row r="803" spans="1:8" s="68" customFormat="1" ht="15">
      <c r="A803" s="58"/>
      <c r="B803" s="58"/>
      <c r="C803" s="58"/>
      <c r="D803" s="58"/>
      <c r="E803" s="65"/>
      <c r="F803" s="58"/>
      <c r="G803" s="58"/>
      <c r="H803" s="58"/>
    </row>
    <row r="804" spans="1:8" s="68" customFormat="1" ht="15">
      <c r="A804" s="58"/>
      <c r="B804" s="58"/>
      <c r="C804" s="58"/>
      <c r="D804" s="58"/>
      <c r="E804" s="65"/>
      <c r="F804" s="58"/>
      <c r="G804" s="58"/>
      <c r="H804" s="58"/>
    </row>
    <row r="805" spans="1:8" s="68" customFormat="1" ht="15">
      <c r="A805" s="58"/>
      <c r="B805" s="58"/>
      <c r="C805" s="58"/>
      <c r="D805" s="58"/>
      <c r="E805" s="65"/>
      <c r="F805" s="58"/>
      <c r="G805" s="58"/>
      <c r="H805" s="58"/>
    </row>
    <row r="806" spans="1:8" s="68" customFormat="1" ht="15">
      <c r="A806" s="58"/>
      <c r="B806" s="58"/>
      <c r="C806" s="58"/>
      <c r="D806" s="58"/>
      <c r="E806" s="65"/>
      <c r="F806" s="58"/>
      <c r="G806" s="58"/>
      <c r="H806" s="58"/>
    </row>
    <row r="807" spans="1:8" s="68" customFormat="1" ht="15">
      <c r="A807" s="58"/>
      <c r="B807" s="58"/>
      <c r="C807" s="58"/>
      <c r="D807" s="58"/>
      <c r="E807" s="65"/>
      <c r="F807" s="58"/>
      <c r="G807" s="58"/>
      <c r="H807" s="58"/>
    </row>
    <row r="808" spans="1:8" s="68" customFormat="1" ht="15">
      <c r="A808" s="58"/>
      <c r="B808" s="58"/>
      <c r="C808" s="58"/>
      <c r="D808" s="58"/>
      <c r="E808" s="65"/>
      <c r="F808" s="58"/>
      <c r="G808" s="58"/>
      <c r="H808" s="58"/>
    </row>
    <row r="809" spans="1:8" s="68" customFormat="1" ht="15">
      <c r="A809" s="58"/>
      <c r="B809" s="58"/>
      <c r="C809" s="58"/>
      <c r="D809" s="58"/>
      <c r="E809" s="65"/>
      <c r="F809" s="58"/>
      <c r="G809" s="58"/>
      <c r="H809" s="58"/>
    </row>
    <row r="810" spans="1:8" s="68" customFormat="1" ht="15">
      <c r="A810" s="58"/>
      <c r="B810" s="58"/>
      <c r="C810" s="58"/>
      <c r="D810" s="58"/>
      <c r="E810" s="65"/>
      <c r="F810" s="58"/>
      <c r="G810" s="58"/>
      <c r="H810" s="58"/>
    </row>
    <row r="811" spans="1:8" s="68" customFormat="1" ht="15">
      <c r="A811" s="58"/>
      <c r="B811" s="58"/>
      <c r="C811" s="58"/>
      <c r="D811" s="58"/>
      <c r="E811" s="65"/>
      <c r="F811" s="58"/>
      <c r="G811" s="58"/>
      <c r="H811" s="58"/>
    </row>
    <row r="812" spans="1:8" s="68" customFormat="1" ht="15">
      <c r="A812" s="58"/>
      <c r="B812" s="58"/>
      <c r="C812" s="58"/>
      <c r="D812" s="58"/>
      <c r="E812" s="65"/>
      <c r="F812" s="58"/>
      <c r="G812" s="58"/>
      <c r="H812" s="58"/>
    </row>
    <row r="813" spans="1:8" s="68" customFormat="1" ht="15">
      <c r="A813" s="58"/>
      <c r="B813" s="58"/>
      <c r="C813" s="58"/>
      <c r="D813" s="58"/>
      <c r="E813" s="65"/>
      <c r="F813" s="58"/>
      <c r="G813" s="58"/>
      <c r="H813" s="58"/>
    </row>
    <row r="814" spans="1:8" s="68" customFormat="1" ht="15">
      <c r="A814" s="58"/>
      <c r="B814" s="58"/>
      <c r="C814" s="58"/>
      <c r="D814" s="58"/>
      <c r="E814" s="65"/>
      <c r="F814" s="58"/>
      <c r="G814" s="58"/>
      <c r="H814" s="58"/>
    </row>
    <row r="815" spans="1:8" s="68" customFormat="1" ht="15">
      <c r="A815" s="58"/>
      <c r="B815" s="58"/>
      <c r="C815" s="58"/>
      <c r="D815" s="58"/>
      <c r="E815" s="65"/>
      <c r="F815" s="58"/>
      <c r="G815" s="58"/>
      <c r="H815" s="58"/>
    </row>
    <row r="816" spans="1:8" s="68" customFormat="1" ht="15">
      <c r="A816" s="58"/>
      <c r="B816" s="58"/>
      <c r="C816" s="58"/>
      <c r="D816" s="58"/>
      <c r="E816" s="65"/>
      <c r="F816" s="58"/>
      <c r="G816" s="58"/>
      <c r="H816" s="58"/>
    </row>
    <row r="817" spans="1:8" s="68" customFormat="1" ht="15">
      <c r="A817" s="58"/>
      <c r="B817" s="58"/>
      <c r="C817" s="58"/>
      <c r="D817" s="58"/>
      <c r="E817" s="65"/>
      <c r="F817" s="58"/>
      <c r="G817" s="58"/>
      <c r="H817" s="58"/>
    </row>
    <row r="818" spans="1:8" s="68" customFormat="1" ht="15">
      <c r="A818" s="58"/>
      <c r="B818" s="58"/>
      <c r="C818" s="58"/>
      <c r="D818" s="58"/>
      <c r="E818" s="65"/>
      <c r="F818" s="58"/>
      <c r="G818" s="58"/>
      <c r="H818" s="58"/>
    </row>
    <row r="819" spans="1:8" s="68" customFormat="1" ht="15">
      <c r="A819" s="58"/>
      <c r="B819" s="58"/>
      <c r="C819" s="58"/>
      <c r="D819" s="58"/>
      <c r="E819" s="65"/>
      <c r="F819" s="58"/>
      <c r="G819" s="58"/>
      <c r="H819" s="58"/>
    </row>
    <row r="820" spans="1:8" s="68" customFormat="1" ht="15">
      <c r="A820" s="58"/>
      <c r="B820" s="58"/>
      <c r="C820" s="58"/>
      <c r="D820" s="58"/>
      <c r="E820" s="65"/>
      <c r="F820" s="58"/>
      <c r="G820" s="58"/>
      <c r="H820" s="58"/>
    </row>
    <row r="821" spans="1:8" s="68" customFormat="1" ht="15">
      <c r="A821" s="58"/>
      <c r="B821" s="58"/>
      <c r="C821" s="58"/>
      <c r="D821" s="58"/>
      <c r="E821" s="65"/>
      <c r="F821" s="58"/>
      <c r="G821" s="58"/>
      <c r="H821" s="58"/>
    </row>
    <row r="822" spans="1:8" s="68" customFormat="1" ht="15">
      <c r="A822" s="58"/>
      <c r="B822" s="58"/>
      <c r="C822" s="58"/>
      <c r="D822" s="58"/>
      <c r="E822" s="65"/>
      <c r="F822" s="58"/>
      <c r="G822" s="58"/>
      <c r="H822" s="58"/>
    </row>
    <row r="823" spans="1:8" s="68" customFormat="1" ht="15">
      <c r="A823" s="58"/>
      <c r="B823" s="58"/>
      <c r="C823" s="58"/>
      <c r="D823" s="58"/>
      <c r="E823" s="65"/>
      <c r="F823" s="58"/>
      <c r="G823" s="58"/>
      <c r="H823" s="58"/>
    </row>
    <row r="824" spans="1:8" s="68" customFormat="1" ht="15">
      <c r="A824" s="58"/>
      <c r="B824" s="58"/>
      <c r="C824" s="58"/>
      <c r="D824" s="58"/>
      <c r="E824" s="65"/>
      <c r="F824" s="58"/>
      <c r="G824" s="58"/>
      <c r="H824" s="58"/>
    </row>
    <row r="825" spans="1:8" s="68" customFormat="1" ht="15">
      <c r="A825" s="58"/>
      <c r="B825" s="58"/>
      <c r="C825" s="58"/>
      <c r="D825" s="58"/>
      <c r="E825" s="65"/>
      <c r="F825" s="58"/>
      <c r="G825" s="58"/>
      <c r="H825" s="58"/>
    </row>
    <row r="826" spans="1:8" s="68" customFormat="1" ht="15">
      <c r="A826" s="58"/>
      <c r="B826" s="58"/>
      <c r="C826" s="58"/>
      <c r="D826" s="58"/>
      <c r="E826" s="65"/>
      <c r="F826" s="58"/>
      <c r="G826" s="58"/>
      <c r="H826" s="58"/>
    </row>
    <row r="827" spans="1:8" s="68" customFormat="1" ht="15">
      <c r="A827" s="58"/>
      <c r="B827" s="58"/>
      <c r="C827" s="58"/>
      <c r="D827" s="58"/>
      <c r="E827" s="65"/>
      <c r="F827" s="58"/>
      <c r="G827" s="58"/>
      <c r="H827" s="58"/>
    </row>
    <row r="828" spans="1:8" s="68" customFormat="1" ht="15">
      <c r="A828" s="58"/>
      <c r="B828" s="58"/>
      <c r="C828" s="58"/>
      <c r="D828" s="58"/>
      <c r="E828" s="65"/>
      <c r="F828" s="58"/>
      <c r="G828" s="58"/>
      <c r="H828" s="58"/>
    </row>
    <row r="829" spans="1:8" s="68" customFormat="1" ht="15">
      <c r="A829" s="58"/>
      <c r="B829" s="58"/>
      <c r="C829" s="58"/>
      <c r="D829" s="58"/>
      <c r="E829" s="65"/>
      <c r="F829" s="58"/>
      <c r="G829" s="58"/>
      <c r="H829" s="58"/>
    </row>
    <row r="830" spans="1:8" s="68" customFormat="1" ht="15">
      <c r="A830" s="58"/>
      <c r="B830" s="58"/>
      <c r="C830" s="58"/>
      <c r="D830" s="58"/>
      <c r="E830" s="65"/>
      <c r="F830" s="58"/>
      <c r="G830" s="58"/>
      <c r="H830" s="58"/>
    </row>
    <row r="831" spans="1:8" s="68" customFormat="1" ht="15">
      <c r="A831" s="58"/>
      <c r="B831" s="58"/>
      <c r="C831" s="58"/>
      <c r="D831" s="58"/>
      <c r="E831" s="65"/>
      <c r="F831" s="58"/>
      <c r="G831" s="58"/>
      <c r="H831" s="58"/>
    </row>
    <row r="832" spans="1:8" s="68" customFormat="1" ht="15">
      <c r="A832" s="58"/>
      <c r="B832" s="58"/>
      <c r="C832" s="58"/>
      <c r="D832" s="58"/>
      <c r="E832" s="65"/>
      <c r="F832" s="58"/>
      <c r="G832" s="58"/>
      <c r="H832" s="58"/>
    </row>
    <row r="833" spans="1:8" s="68" customFormat="1" ht="15">
      <c r="A833" s="58"/>
      <c r="B833" s="58"/>
      <c r="C833" s="58"/>
      <c r="D833" s="58"/>
      <c r="E833" s="65"/>
      <c r="F833" s="58"/>
      <c r="G833" s="58"/>
      <c r="H833" s="58"/>
    </row>
    <row r="834" spans="1:8" s="68" customFormat="1" ht="15">
      <c r="A834" s="58"/>
      <c r="B834" s="58"/>
      <c r="C834" s="58"/>
      <c r="D834" s="58"/>
      <c r="E834" s="65"/>
      <c r="F834" s="58"/>
      <c r="G834" s="58"/>
      <c r="H834" s="58"/>
    </row>
    <row r="835" spans="1:8" s="68" customFormat="1" ht="15">
      <c r="A835" s="58"/>
      <c r="B835" s="58"/>
      <c r="C835" s="58"/>
      <c r="D835" s="58"/>
      <c r="E835" s="65"/>
      <c r="F835" s="58"/>
      <c r="G835" s="58"/>
      <c r="H835" s="58"/>
    </row>
    <row r="836" spans="1:8" s="68" customFormat="1" ht="15">
      <c r="A836" s="58"/>
      <c r="B836" s="58"/>
      <c r="C836" s="58"/>
      <c r="D836" s="58"/>
      <c r="E836" s="65"/>
      <c r="F836" s="58"/>
      <c r="G836" s="58"/>
      <c r="H836" s="58"/>
    </row>
    <row r="837" spans="1:8" s="68" customFormat="1" ht="15">
      <c r="A837" s="58"/>
      <c r="B837" s="58"/>
      <c r="C837" s="58"/>
      <c r="D837" s="58"/>
      <c r="E837" s="65"/>
      <c r="F837" s="58"/>
      <c r="G837" s="58"/>
      <c r="H837" s="58"/>
    </row>
    <row r="838" spans="1:8" s="68" customFormat="1" ht="15">
      <c r="A838" s="58"/>
      <c r="B838" s="58"/>
      <c r="C838" s="58"/>
      <c r="D838" s="58"/>
      <c r="E838" s="65"/>
      <c r="F838" s="58"/>
      <c r="G838" s="58"/>
      <c r="H838" s="58"/>
    </row>
    <row r="839" spans="1:8" s="68" customFormat="1" ht="15">
      <c r="A839" s="58"/>
      <c r="B839" s="58"/>
      <c r="C839" s="58"/>
      <c r="D839" s="58"/>
      <c r="E839" s="65"/>
      <c r="F839" s="58"/>
      <c r="G839" s="58"/>
      <c r="H839" s="58"/>
    </row>
    <row r="840" spans="1:8" s="68" customFormat="1" ht="15">
      <c r="A840" s="58"/>
      <c r="B840" s="58"/>
      <c r="C840" s="58"/>
      <c r="D840" s="58"/>
      <c r="E840" s="65"/>
      <c r="F840" s="58"/>
      <c r="G840" s="58"/>
      <c r="H840" s="58"/>
    </row>
    <row r="841" spans="1:8" s="68" customFormat="1" ht="15">
      <c r="A841" s="58"/>
      <c r="B841" s="58"/>
      <c r="C841" s="58"/>
      <c r="D841" s="58"/>
      <c r="E841" s="65"/>
      <c r="F841" s="58"/>
      <c r="G841" s="58"/>
      <c r="H841" s="58"/>
    </row>
    <row r="842" spans="1:8" s="68" customFormat="1" ht="15">
      <c r="A842" s="58"/>
      <c r="B842" s="58"/>
      <c r="C842" s="58"/>
      <c r="D842" s="58"/>
      <c r="E842" s="65"/>
      <c r="F842" s="58"/>
      <c r="G842" s="58"/>
      <c r="H842" s="58"/>
    </row>
    <row r="843" spans="1:8" s="68" customFormat="1" ht="15">
      <c r="A843" s="58"/>
      <c r="B843" s="58"/>
      <c r="C843" s="58"/>
      <c r="D843" s="58"/>
      <c r="E843" s="65"/>
      <c r="F843" s="58"/>
      <c r="G843" s="58"/>
      <c r="H843" s="58"/>
    </row>
    <row r="844" spans="1:8" s="68" customFormat="1" ht="15">
      <c r="A844" s="58"/>
      <c r="B844" s="58"/>
      <c r="C844" s="58"/>
      <c r="D844" s="58"/>
      <c r="E844" s="65"/>
      <c r="F844" s="58"/>
      <c r="G844" s="58"/>
      <c r="H844" s="58"/>
    </row>
    <row r="845" spans="1:8" s="68" customFormat="1" ht="15">
      <c r="A845" s="58"/>
      <c r="B845" s="58"/>
      <c r="C845" s="58"/>
      <c r="D845" s="58"/>
      <c r="E845" s="65"/>
      <c r="F845" s="58"/>
      <c r="G845" s="58"/>
      <c r="H845" s="58"/>
    </row>
    <row r="846" spans="1:8" s="68" customFormat="1" ht="15">
      <c r="A846" s="58"/>
      <c r="B846" s="58"/>
      <c r="C846" s="58"/>
      <c r="D846" s="58"/>
      <c r="E846" s="65"/>
      <c r="F846" s="58"/>
      <c r="G846" s="58"/>
      <c r="H846" s="58"/>
    </row>
    <row r="847" spans="1:8" s="68" customFormat="1" ht="15">
      <c r="A847" s="58"/>
      <c r="B847" s="58"/>
      <c r="C847" s="58"/>
      <c r="D847" s="58"/>
      <c r="E847" s="65"/>
      <c r="F847" s="58"/>
      <c r="G847" s="58"/>
      <c r="H847" s="58"/>
    </row>
    <row r="848" spans="1:8" s="68" customFormat="1" ht="15">
      <c r="A848" s="58"/>
      <c r="B848" s="58"/>
      <c r="C848" s="58"/>
      <c r="D848" s="58"/>
      <c r="E848" s="65"/>
      <c r="F848" s="58"/>
      <c r="G848" s="58"/>
      <c r="H848" s="58"/>
    </row>
    <row r="849" spans="1:8" s="68" customFormat="1" ht="15">
      <c r="A849" s="58"/>
      <c r="B849" s="58"/>
      <c r="C849" s="58"/>
      <c r="D849" s="58"/>
      <c r="E849" s="65"/>
      <c r="F849" s="58"/>
      <c r="G849" s="58"/>
      <c r="H849" s="58"/>
    </row>
    <row r="850" spans="1:8" s="68" customFormat="1" ht="15">
      <c r="A850" s="58"/>
      <c r="B850" s="58"/>
      <c r="C850" s="58"/>
      <c r="D850" s="58"/>
      <c r="E850" s="65"/>
      <c r="F850" s="58"/>
      <c r="G850" s="58"/>
      <c r="H850" s="58"/>
    </row>
    <row r="851" spans="1:8" s="68" customFormat="1" ht="15">
      <c r="A851" s="58"/>
      <c r="B851" s="58"/>
      <c r="C851" s="58"/>
      <c r="D851" s="58"/>
      <c r="E851" s="65"/>
      <c r="F851" s="58"/>
      <c r="G851" s="58"/>
      <c r="H851" s="58"/>
    </row>
    <row r="852" spans="1:8" s="68" customFormat="1" ht="15">
      <c r="A852" s="58"/>
      <c r="B852" s="58"/>
      <c r="C852" s="58"/>
      <c r="D852" s="58"/>
      <c r="E852" s="65"/>
      <c r="F852" s="58"/>
      <c r="G852" s="58"/>
      <c r="H852" s="58"/>
    </row>
    <row r="853" spans="1:8" s="68" customFormat="1" ht="15">
      <c r="A853" s="58"/>
      <c r="B853" s="58"/>
      <c r="C853" s="58"/>
      <c r="D853" s="58"/>
      <c r="E853" s="65"/>
      <c r="F853" s="58"/>
      <c r="G853" s="58"/>
      <c r="H853" s="58"/>
    </row>
    <row r="854" spans="1:8" s="68" customFormat="1" ht="15">
      <c r="A854" s="58"/>
      <c r="B854" s="58"/>
      <c r="C854" s="58"/>
      <c r="D854" s="58"/>
      <c r="E854" s="65"/>
      <c r="F854" s="58"/>
      <c r="G854" s="58"/>
      <c r="H854" s="58"/>
    </row>
    <row r="855" spans="1:8" s="68" customFormat="1" ht="15">
      <c r="A855" s="58"/>
      <c r="B855" s="58"/>
      <c r="C855" s="58"/>
      <c r="D855" s="58"/>
      <c r="E855" s="65"/>
      <c r="F855" s="58"/>
      <c r="G855" s="58"/>
      <c r="H855" s="58"/>
    </row>
    <row r="856" spans="1:8" s="68" customFormat="1" ht="15">
      <c r="A856" s="58"/>
      <c r="B856" s="58"/>
      <c r="C856" s="58"/>
      <c r="D856" s="58"/>
      <c r="E856" s="65"/>
      <c r="F856" s="58"/>
      <c r="G856" s="58"/>
      <c r="H856" s="58"/>
    </row>
    <row r="857" spans="1:8" s="68" customFormat="1" ht="15">
      <c r="A857" s="58"/>
      <c r="B857" s="58"/>
      <c r="C857" s="58"/>
      <c r="D857" s="58"/>
      <c r="E857" s="65"/>
      <c r="F857" s="58"/>
      <c r="G857" s="58"/>
      <c r="H857" s="58"/>
    </row>
    <row r="858" spans="1:8" s="68" customFormat="1" ht="15">
      <c r="A858" s="58"/>
      <c r="B858" s="58"/>
      <c r="C858" s="58"/>
      <c r="D858" s="58"/>
      <c r="E858" s="65"/>
      <c r="F858" s="58"/>
      <c r="G858" s="58"/>
      <c r="H858" s="58"/>
    </row>
    <row r="859" spans="1:8" s="68" customFormat="1" ht="15">
      <c r="A859" s="58"/>
      <c r="B859" s="58"/>
      <c r="C859" s="58"/>
      <c r="D859" s="58"/>
      <c r="E859" s="65"/>
      <c r="F859" s="58"/>
      <c r="G859" s="58"/>
      <c r="H859" s="58"/>
    </row>
    <row r="860" spans="1:8" s="68" customFormat="1" ht="15">
      <c r="A860" s="58"/>
      <c r="B860" s="58"/>
      <c r="C860" s="58"/>
      <c r="D860" s="58"/>
      <c r="E860" s="65"/>
      <c r="F860" s="58"/>
      <c r="G860" s="58"/>
      <c r="H860" s="58"/>
    </row>
    <row r="861" spans="1:8" s="68" customFormat="1" ht="15">
      <c r="A861" s="58"/>
      <c r="B861" s="58"/>
      <c r="C861" s="58"/>
      <c r="D861" s="58"/>
      <c r="E861" s="65"/>
      <c r="F861" s="58"/>
      <c r="G861" s="58"/>
      <c r="H861" s="58"/>
    </row>
    <row r="862" spans="1:8" s="68" customFormat="1" ht="15">
      <c r="A862" s="58"/>
      <c r="B862" s="58"/>
      <c r="C862" s="58"/>
      <c r="D862" s="58"/>
      <c r="E862" s="65"/>
      <c r="F862" s="58"/>
      <c r="G862" s="58"/>
      <c r="H862" s="58"/>
    </row>
    <row r="863" spans="1:8" s="68" customFormat="1" ht="15">
      <c r="A863" s="58"/>
      <c r="B863" s="58"/>
      <c r="C863" s="58"/>
      <c r="D863" s="58"/>
      <c r="E863" s="65"/>
      <c r="F863" s="58"/>
      <c r="G863" s="58"/>
      <c r="H863" s="58"/>
    </row>
    <row r="864" spans="1:8" s="68" customFormat="1" ht="15">
      <c r="A864" s="58"/>
      <c r="B864" s="58"/>
      <c r="C864" s="58"/>
      <c r="D864" s="58"/>
      <c r="E864" s="65"/>
      <c r="F864" s="58"/>
      <c r="G864" s="58"/>
      <c r="H864" s="58"/>
    </row>
    <row r="865" spans="1:8" s="68" customFormat="1" ht="15">
      <c r="A865" s="58"/>
      <c r="B865" s="58"/>
      <c r="C865" s="58"/>
      <c r="D865" s="58"/>
      <c r="E865" s="65"/>
      <c r="F865" s="58"/>
      <c r="G865" s="58"/>
      <c r="H865" s="58"/>
    </row>
    <row r="866" spans="1:8" s="68" customFormat="1" ht="15">
      <c r="A866" s="58"/>
      <c r="B866" s="58"/>
      <c r="C866" s="58"/>
      <c r="D866" s="58"/>
      <c r="E866" s="65"/>
      <c r="F866" s="58"/>
      <c r="G866" s="58"/>
      <c r="H866" s="58"/>
    </row>
    <row r="867" spans="1:8" s="68" customFormat="1" ht="15">
      <c r="A867" s="58"/>
      <c r="B867" s="58"/>
      <c r="C867" s="58"/>
      <c r="D867" s="58"/>
      <c r="E867" s="65"/>
      <c r="F867" s="58"/>
      <c r="G867" s="58"/>
      <c r="H867" s="58"/>
    </row>
    <row r="868" spans="1:8" s="68" customFormat="1" ht="15">
      <c r="A868" s="58"/>
      <c r="B868" s="58"/>
      <c r="C868" s="58"/>
      <c r="D868" s="58"/>
      <c r="E868" s="65"/>
      <c r="F868" s="58"/>
      <c r="G868" s="58"/>
      <c r="H868" s="58"/>
    </row>
    <row r="869" spans="1:8" s="68" customFormat="1" ht="15">
      <c r="A869" s="58"/>
      <c r="B869" s="58"/>
      <c r="C869" s="58"/>
      <c r="D869" s="58"/>
      <c r="E869" s="65"/>
      <c r="F869" s="58"/>
      <c r="G869" s="58"/>
      <c r="H869" s="58"/>
    </row>
    <row r="870" spans="1:8" s="68" customFormat="1" ht="15">
      <c r="A870" s="58"/>
      <c r="B870" s="58"/>
      <c r="C870" s="58"/>
      <c r="D870" s="58"/>
      <c r="E870" s="65"/>
      <c r="F870" s="58"/>
      <c r="G870" s="58"/>
      <c r="H870" s="58"/>
    </row>
    <row r="871" spans="1:8" s="68" customFormat="1" ht="15">
      <c r="A871" s="58"/>
      <c r="B871" s="58"/>
      <c r="C871" s="58"/>
      <c r="D871" s="58"/>
      <c r="E871" s="65"/>
      <c r="F871" s="58"/>
      <c r="G871" s="58"/>
      <c r="H871" s="58"/>
    </row>
    <row r="872" spans="1:8" s="68" customFormat="1" ht="15">
      <c r="A872" s="58"/>
      <c r="B872" s="58"/>
      <c r="C872" s="58"/>
      <c r="D872" s="58"/>
      <c r="E872" s="65"/>
      <c r="F872" s="58"/>
      <c r="G872" s="58"/>
      <c r="H872" s="58"/>
    </row>
    <row r="873" spans="1:8" s="68" customFormat="1" ht="15">
      <c r="A873" s="58"/>
      <c r="B873" s="58"/>
      <c r="C873" s="58"/>
      <c r="D873" s="58"/>
      <c r="E873" s="65"/>
      <c r="F873" s="58"/>
      <c r="G873" s="58"/>
      <c r="H873" s="58"/>
    </row>
    <row r="874" spans="1:8" s="68" customFormat="1" ht="15">
      <c r="A874" s="58"/>
      <c r="B874" s="58"/>
      <c r="C874" s="58"/>
      <c r="D874" s="58"/>
      <c r="E874" s="65"/>
      <c r="F874" s="58"/>
      <c r="G874" s="58"/>
      <c r="H874" s="58"/>
    </row>
    <row r="875" spans="1:8" s="68" customFormat="1" ht="15">
      <c r="A875" s="58"/>
      <c r="B875" s="58"/>
      <c r="C875" s="58"/>
      <c r="D875" s="58"/>
      <c r="E875" s="65"/>
      <c r="F875" s="58"/>
      <c r="G875" s="58"/>
      <c r="H875" s="58"/>
    </row>
    <row r="876" spans="1:8" s="68" customFormat="1" ht="15">
      <c r="A876" s="58"/>
      <c r="B876" s="58"/>
      <c r="C876" s="58"/>
      <c r="D876" s="58"/>
      <c r="E876" s="65"/>
      <c r="F876" s="58"/>
      <c r="G876" s="58"/>
      <c r="H876" s="58"/>
    </row>
    <row r="877" spans="1:8" s="68" customFormat="1" ht="15">
      <c r="A877" s="58"/>
      <c r="B877" s="58"/>
      <c r="C877" s="58"/>
      <c r="D877" s="58"/>
      <c r="E877" s="65"/>
      <c r="F877" s="58"/>
      <c r="G877" s="58"/>
      <c r="H877" s="58"/>
    </row>
    <row r="878" spans="1:8" s="68" customFormat="1" ht="15">
      <c r="A878" s="58"/>
      <c r="B878" s="58"/>
      <c r="C878" s="58"/>
      <c r="D878" s="58"/>
      <c r="E878" s="65"/>
      <c r="F878" s="58"/>
      <c r="G878" s="58"/>
      <c r="H878" s="58"/>
    </row>
    <row r="879" spans="1:8" s="68" customFormat="1" ht="15">
      <c r="A879" s="58"/>
      <c r="B879" s="58"/>
      <c r="C879" s="58"/>
      <c r="D879" s="58"/>
      <c r="E879" s="65"/>
      <c r="F879" s="58"/>
      <c r="G879" s="58"/>
      <c r="H879" s="58"/>
    </row>
    <row r="880" spans="1:8" s="68" customFormat="1" ht="15">
      <c r="A880" s="58"/>
      <c r="B880" s="58"/>
      <c r="C880" s="58"/>
      <c r="D880" s="58"/>
      <c r="E880" s="65"/>
      <c r="F880" s="58"/>
      <c r="G880" s="58"/>
      <c r="H880" s="58"/>
    </row>
    <row r="881" spans="1:8" s="68" customFormat="1" ht="15">
      <c r="A881" s="58"/>
      <c r="B881" s="58"/>
      <c r="C881" s="58"/>
      <c r="D881" s="58"/>
      <c r="E881" s="65"/>
      <c r="F881" s="58"/>
      <c r="G881" s="58"/>
      <c r="H881" s="58"/>
    </row>
    <row r="882" spans="1:8" s="68" customFormat="1" ht="15">
      <c r="A882" s="58"/>
      <c r="B882" s="58"/>
      <c r="C882" s="58"/>
      <c r="D882" s="58"/>
      <c r="E882" s="65"/>
      <c r="F882" s="58"/>
      <c r="G882" s="58"/>
      <c r="H882" s="58"/>
    </row>
    <row r="883" spans="1:8" s="68" customFormat="1" ht="15">
      <c r="A883" s="58"/>
      <c r="B883" s="58"/>
      <c r="C883" s="58"/>
      <c r="D883" s="58"/>
      <c r="E883" s="65"/>
      <c r="F883" s="58"/>
      <c r="G883" s="58"/>
      <c r="H883" s="58"/>
    </row>
    <row r="884" spans="1:8" s="68" customFormat="1" ht="15">
      <c r="A884" s="58"/>
      <c r="B884" s="58"/>
      <c r="C884" s="58"/>
      <c r="D884" s="58"/>
      <c r="E884" s="65"/>
      <c r="F884" s="58"/>
      <c r="G884" s="58"/>
      <c r="H884" s="58"/>
    </row>
    <row r="885" spans="1:8" s="68" customFormat="1" ht="15">
      <c r="A885" s="58"/>
      <c r="B885" s="58"/>
      <c r="C885" s="58"/>
      <c r="D885" s="58"/>
      <c r="E885" s="65"/>
      <c r="F885" s="58"/>
      <c r="G885" s="58"/>
      <c r="H885" s="58"/>
    </row>
    <row r="886" spans="1:8" s="68" customFormat="1" ht="15">
      <c r="A886" s="58"/>
      <c r="B886" s="58"/>
      <c r="C886" s="58"/>
      <c r="D886" s="58"/>
      <c r="E886" s="65"/>
      <c r="F886" s="58"/>
      <c r="G886" s="58"/>
      <c r="H886" s="58"/>
    </row>
    <row r="887" spans="1:8" s="68" customFormat="1" ht="15">
      <c r="A887" s="58"/>
      <c r="B887" s="58"/>
      <c r="C887" s="58"/>
      <c r="D887" s="58"/>
      <c r="E887" s="65"/>
      <c r="F887" s="58"/>
      <c r="G887" s="58"/>
      <c r="H887" s="58"/>
    </row>
    <row r="888" spans="1:8" s="68" customFormat="1" ht="15">
      <c r="A888" s="58"/>
      <c r="B888" s="58"/>
      <c r="C888" s="58"/>
      <c r="D888" s="58"/>
      <c r="E888" s="65"/>
      <c r="F888" s="58"/>
      <c r="G888" s="58"/>
      <c r="H888" s="58"/>
    </row>
    <row r="889" spans="1:8" s="68" customFormat="1" ht="15">
      <c r="A889" s="58"/>
      <c r="B889" s="58"/>
      <c r="C889" s="58"/>
      <c r="D889" s="58"/>
      <c r="E889" s="65"/>
      <c r="F889" s="58"/>
      <c r="G889" s="58"/>
      <c r="H889" s="58"/>
    </row>
    <row r="890" spans="1:8" s="68" customFormat="1" ht="15">
      <c r="A890" s="58"/>
      <c r="B890" s="58"/>
      <c r="C890" s="58"/>
      <c r="D890" s="58"/>
      <c r="E890" s="65"/>
      <c r="F890" s="58"/>
      <c r="G890" s="58"/>
      <c r="H890" s="58"/>
    </row>
    <row r="891" spans="1:8" s="68" customFormat="1" ht="15">
      <c r="A891" s="58"/>
      <c r="B891" s="58"/>
      <c r="C891" s="58"/>
      <c r="D891" s="58"/>
      <c r="E891" s="65"/>
      <c r="F891" s="58"/>
      <c r="G891" s="58"/>
      <c r="H891" s="58"/>
    </row>
    <row r="892" spans="1:8" s="68" customFormat="1" ht="15">
      <c r="A892" s="58"/>
      <c r="B892" s="58"/>
      <c r="C892" s="58"/>
      <c r="D892" s="58"/>
      <c r="E892" s="65"/>
      <c r="F892" s="58"/>
      <c r="G892" s="58"/>
      <c r="H892" s="58"/>
    </row>
    <row r="893" spans="1:8" s="68" customFormat="1" ht="15">
      <c r="A893" s="58"/>
      <c r="B893" s="58"/>
      <c r="C893" s="58"/>
      <c r="D893" s="58"/>
      <c r="E893" s="65"/>
      <c r="F893" s="58"/>
      <c r="G893" s="58"/>
      <c r="H893" s="58"/>
    </row>
    <row r="894" spans="1:8" s="68" customFormat="1" ht="15">
      <c r="A894" s="58"/>
      <c r="B894" s="58"/>
      <c r="C894" s="58"/>
      <c r="D894" s="58"/>
      <c r="E894" s="65"/>
      <c r="F894" s="58"/>
      <c r="G894" s="58"/>
      <c r="H894" s="58"/>
    </row>
    <row r="895" spans="1:8" s="68" customFormat="1" ht="15">
      <c r="A895" s="58"/>
      <c r="B895" s="58"/>
      <c r="C895" s="58"/>
      <c r="D895" s="58"/>
      <c r="E895" s="65"/>
      <c r="F895" s="58"/>
      <c r="G895" s="58"/>
      <c r="H895" s="58"/>
    </row>
    <row r="896" spans="1:8" s="68" customFormat="1" ht="15">
      <c r="A896" s="58"/>
      <c r="B896" s="58"/>
      <c r="C896" s="58"/>
      <c r="D896" s="58"/>
      <c r="E896" s="65"/>
      <c r="F896" s="58"/>
      <c r="G896" s="58"/>
      <c r="H896" s="58"/>
    </row>
    <row r="897" spans="1:8" s="68" customFormat="1" ht="15">
      <c r="A897" s="58"/>
      <c r="B897" s="58"/>
      <c r="C897" s="58"/>
      <c r="D897" s="58"/>
      <c r="E897" s="65"/>
      <c r="F897" s="58"/>
      <c r="G897" s="58"/>
      <c r="H897" s="58"/>
    </row>
    <row r="898" spans="1:8" s="68" customFormat="1" ht="15">
      <c r="A898" s="58"/>
      <c r="B898" s="58"/>
      <c r="C898" s="58"/>
      <c r="D898" s="58"/>
      <c r="E898" s="65"/>
      <c r="F898" s="58"/>
      <c r="G898" s="58"/>
      <c r="H898" s="58"/>
    </row>
    <row r="899" spans="1:8" s="68" customFormat="1" ht="15">
      <c r="A899" s="58"/>
      <c r="B899" s="58"/>
      <c r="C899" s="58"/>
      <c r="D899" s="58"/>
      <c r="E899" s="65"/>
      <c r="F899" s="58"/>
      <c r="G899" s="58"/>
      <c r="H899" s="58"/>
    </row>
    <row r="900" spans="1:8" s="68" customFormat="1" ht="15">
      <c r="A900" s="58"/>
      <c r="B900" s="58"/>
      <c r="C900" s="58"/>
      <c r="D900" s="58"/>
      <c r="E900" s="65"/>
      <c r="F900" s="58"/>
      <c r="G900" s="58"/>
      <c r="H900" s="58"/>
    </row>
    <row r="901" spans="1:8" s="68" customFormat="1" ht="15">
      <c r="A901" s="58"/>
      <c r="B901" s="58"/>
      <c r="C901" s="58"/>
      <c r="D901" s="58"/>
      <c r="E901" s="65"/>
      <c r="F901" s="58"/>
      <c r="G901" s="58"/>
      <c r="H901" s="58"/>
    </row>
    <row r="902" spans="1:8" s="68" customFormat="1" ht="15">
      <c r="A902" s="58"/>
      <c r="B902" s="58"/>
      <c r="C902" s="58"/>
      <c r="D902" s="58"/>
      <c r="E902" s="65"/>
      <c r="F902" s="58"/>
      <c r="G902" s="58"/>
      <c r="H902" s="58"/>
    </row>
    <row r="903" spans="1:8" s="68" customFormat="1" ht="15">
      <c r="A903" s="58"/>
      <c r="B903" s="58"/>
      <c r="C903" s="58"/>
      <c r="D903" s="58"/>
      <c r="E903" s="65"/>
      <c r="F903" s="58"/>
      <c r="G903" s="58"/>
      <c r="H903" s="58"/>
    </row>
    <row r="904" spans="1:8" s="68" customFormat="1" ht="15">
      <c r="A904" s="58"/>
      <c r="B904" s="58"/>
      <c r="C904" s="58"/>
      <c r="D904" s="58"/>
      <c r="E904" s="65"/>
      <c r="F904" s="58"/>
      <c r="G904" s="58"/>
      <c r="H904" s="58"/>
    </row>
    <row r="905" spans="1:8" s="68" customFormat="1" ht="15">
      <c r="A905" s="58"/>
      <c r="B905" s="58"/>
      <c r="C905" s="58"/>
      <c r="D905" s="58"/>
      <c r="E905" s="65"/>
      <c r="F905" s="58"/>
      <c r="G905" s="58"/>
      <c r="H905" s="58"/>
    </row>
    <row r="906" spans="1:8" s="68" customFormat="1" ht="15">
      <c r="A906" s="58"/>
      <c r="B906" s="58"/>
      <c r="C906" s="58"/>
      <c r="D906" s="58"/>
      <c r="E906" s="65"/>
      <c r="F906" s="58"/>
      <c r="G906" s="58"/>
      <c r="H906" s="58"/>
    </row>
    <row r="907" spans="1:8" s="68" customFormat="1" ht="15">
      <c r="A907" s="58"/>
      <c r="B907" s="58"/>
      <c r="C907" s="58"/>
      <c r="D907" s="58"/>
      <c r="E907" s="65"/>
      <c r="F907" s="58"/>
      <c r="G907" s="58"/>
      <c r="H907" s="58"/>
    </row>
    <row r="908" spans="1:8" s="68" customFormat="1" ht="15">
      <c r="A908" s="58"/>
      <c r="B908" s="58"/>
      <c r="C908" s="58"/>
      <c r="D908" s="58"/>
      <c r="E908" s="65"/>
      <c r="F908" s="58"/>
      <c r="G908" s="58"/>
      <c r="H908" s="58"/>
    </row>
    <row r="909" spans="1:8" s="68" customFormat="1" ht="15">
      <c r="A909" s="58"/>
      <c r="B909" s="58"/>
      <c r="C909" s="58"/>
      <c r="D909" s="58"/>
      <c r="E909" s="65"/>
      <c r="F909" s="58"/>
      <c r="G909" s="58"/>
      <c r="H909" s="58"/>
    </row>
    <row r="910" spans="1:8" s="68" customFormat="1" ht="15">
      <c r="A910" s="58"/>
      <c r="B910" s="58"/>
      <c r="C910" s="58"/>
      <c r="D910" s="58"/>
      <c r="E910" s="65"/>
      <c r="F910" s="58"/>
      <c r="G910" s="58"/>
      <c r="H910" s="58"/>
    </row>
    <row r="911" spans="1:8" s="68" customFormat="1" ht="15">
      <c r="A911" s="58"/>
      <c r="B911" s="58"/>
      <c r="C911" s="58"/>
      <c r="D911" s="58"/>
      <c r="E911" s="65"/>
      <c r="F911" s="58"/>
      <c r="G911" s="58"/>
      <c r="H911" s="58"/>
    </row>
    <row r="912" spans="1:8" s="68" customFormat="1" ht="15">
      <c r="A912" s="58"/>
      <c r="B912" s="58"/>
      <c r="C912" s="58"/>
      <c r="D912" s="58"/>
      <c r="E912" s="65"/>
      <c r="F912" s="58"/>
      <c r="G912" s="58"/>
      <c r="H912" s="58"/>
    </row>
    <row r="913" spans="1:8" s="68" customFormat="1" ht="15">
      <c r="A913" s="58"/>
      <c r="B913" s="58"/>
      <c r="C913" s="58"/>
      <c r="D913" s="58"/>
      <c r="E913" s="65"/>
      <c r="F913" s="58"/>
      <c r="G913" s="58"/>
      <c r="H913" s="58"/>
    </row>
    <row r="914" spans="1:8" s="68" customFormat="1" ht="15">
      <c r="A914" s="58"/>
      <c r="B914" s="58"/>
      <c r="C914" s="58"/>
      <c r="D914" s="58"/>
      <c r="E914" s="65"/>
      <c r="F914" s="58"/>
      <c r="G914" s="58"/>
      <c r="H914" s="58"/>
    </row>
    <row r="915" spans="1:8" s="68" customFormat="1" ht="15">
      <c r="A915" s="58"/>
      <c r="B915" s="58"/>
      <c r="C915" s="58"/>
      <c r="D915" s="58"/>
      <c r="E915" s="65"/>
      <c r="F915" s="58"/>
      <c r="G915" s="58"/>
      <c r="H915" s="58"/>
    </row>
    <row r="916" spans="1:8" s="68" customFormat="1" ht="15">
      <c r="A916" s="58"/>
      <c r="B916" s="58"/>
      <c r="C916" s="58"/>
      <c r="D916" s="58"/>
      <c r="E916" s="65"/>
      <c r="F916" s="58"/>
      <c r="G916" s="58"/>
      <c r="H916" s="58"/>
    </row>
    <row r="917" spans="1:8" s="68" customFormat="1" ht="15">
      <c r="A917" s="58"/>
      <c r="B917" s="58"/>
      <c r="C917" s="58"/>
      <c r="D917" s="58"/>
      <c r="E917" s="65"/>
      <c r="F917" s="58"/>
      <c r="G917" s="58"/>
      <c r="H917" s="58"/>
    </row>
    <row r="918" spans="1:8" s="68" customFormat="1" ht="15">
      <c r="A918" s="58"/>
      <c r="B918" s="58"/>
      <c r="C918" s="58"/>
      <c r="D918" s="58"/>
      <c r="E918" s="65"/>
      <c r="F918" s="58"/>
      <c r="G918" s="58"/>
      <c r="H918" s="58"/>
    </row>
    <row r="919" spans="1:8" s="68" customFormat="1" ht="15">
      <c r="A919" s="58"/>
      <c r="B919" s="58"/>
      <c r="C919" s="58"/>
      <c r="D919" s="58"/>
      <c r="E919" s="65"/>
      <c r="F919" s="58"/>
      <c r="G919" s="58"/>
      <c r="H919" s="58"/>
    </row>
    <row r="920" spans="1:8" s="68" customFormat="1" ht="15">
      <c r="A920" s="58"/>
      <c r="B920" s="58"/>
      <c r="C920" s="58"/>
      <c r="D920" s="58"/>
      <c r="E920" s="65"/>
      <c r="F920" s="58"/>
      <c r="G920" s="58"/>
      <c r="H920" s="58"/>
    </row>
    <row r="921" spans="1:8" s="68" customFormat="1" ht="15">
      <c r="A921" s="58"/>
      <c r="B921" s="58"/>
      <c r="C921" s="58"/>
      <c r="D921" s="58"/>
      <c r="E921" s="65"/>
      <c r="F921" s="58"/>
      <c r="G921" s="58"/>
      <c r="H921" s="58"/>
    </row>
    <row r="922" spans="1:8" s="68" customFormat="1" ht="15">
      <c r="A922" s="58"/>
      <c r="B922" s="58"/>
      <c r="C922" s="58"/>
      <c r="D922" s="58"/>
      <c r="E922" s="65"/>
      <c r="F922" s="58"/>
      <c r="G922" s="58"/>
      <c r="H922" s="58"/>
    </row>
    <row r="923" spans="1:8" s="68" customFormat="1" ht="15">
      <c r="A923" s="58"/>
      <c r="B923" s="58"/>
      <c r="C923" s="58"/>
      <c r="D923" s="58"/>
      <c r="E923" s="65"/>
      <c r="F923" s="58"/>
      <c r="G923" s="58"/>
      <c r="H923" s="58"/>
    </row>
    <row r="924" spans="1:8" s="68" customFormat="1" ht="15">
      <c r="A924" s="58"/>
      <c r="B924" s="58"/>
      <c r="C924" s="58"/>
      <c r="D924" s="58"/>
      <c r="E924" s="65"/>
      <c r="F924" s="58"/>
      <c r="G924" s="58"/>
      <c r="H924" s="58"/>
    </row>
    <row r="925" spans="1:8" s="68" customFormat="1" ht="15">
      <c r="A925" s="58"/>
      <c r="B925" s="58"/>
      <c r="C925" s="58"/>
      <c r="D925" s="58"/>
      <c r="E925" s="65"/>
      <c r="F925" s="58"/>
      <c r="G925" s="58"/>
      <c r="H925" s="58"/>
    </row>
    <row r="926" spans="1:8" s="68" customFormat="1" ht="15">
      <c r="A926" s="58"/>
      <c r="B926" s="58"/>
      <c r="C926" s="58"/>
      <c r="D926" s="58"/>
      <c r="E926" s="65"/>
      <c r="F926" s="58"/>
      <c r="G926" s="58"/>
      <c r="H926" s="58"/>
    </row>
    <row r="927" spans="1:8" s="68" customFormat="1" ht="15">
      <c r="A927" s="58"/>
      <c r="B927" s="58"/>
      <c r="C927" s="58"/>
      <c r="D927" s="58"/>
      <c r="E927" s="65"/>
      <c r="F927" s="58"/>
      <c r="G927" s="58"/>
      <c r="H927" s="58"/>
    </row>
    <row r="928" spans="1:8" s="68" customFormat="1" ht="15">
      <c r="A928" s="58"/>
      <c r="B928" s="58"/>
      <c r="C928" s="58"/>
      <c r="D928" s="58"/>
      <c r="E928" s="65"/>
      <c r="F928" s="58"/>
      <c r="G928" s="58"/>
      <c r="H928" s="58"/>
    </row>
    <row r="929" spans="1:8" s="68" customFormat="1" ht="15">
      <c r="A929" s="58"/>
      <c r="B929" s="58"/>
      <c r="C929" s="58"/>
      <c r="D929" s="58"/>
      <c r="E929" s="65"/>
      <c r="F929" s="58"/>
      <c r="G929" s="58"/>
      <c r="H929" s="58"/>
    </row>
    <row r="930" spans="1:8" s="68" customFormat="1" ht="15">
      <c r="A930" s="58"/>
      <c r="B930" s="58"/>
      <c r="C930" s="58"/>
      <c r="D930" s="58"/>
      <c r="E930" s="65"/>
      <c r="F930" s="58"/>
      <c r="G930" s="58"/>
      <c r="H930" s="58"/>
    </row>
    <row r="931" spans="1:8" s="68" customFormat="1" ht="15">
      <c r="A931" s="58"/>
      <c r="B931" s="58"/>
      <c r="C931" s="58"/>
      <c r="D931" s="58"/>
      <c r="E931" s="65"/>
      <c r="F931" s="58"/>
      <c r="G931" s="58"/>
      <c r="H931" s="58"/>
    </row>
    <row r="932" spans="1:8" s="68" customFormat="1" ht="15">
      <c r="A932" s="58"/>
      <c r="B932" s="58"/>
      <c r="C932" s="58"/>
      <c r="D932" s="58"/>
      <c r="E932" s="65"/>
      <c r="F932" s="58"/>
      <c r="G932" s="58"/>
      <c r="H932" s="58"/>
    </row>
    <row r="933" spans="1:8" s="68" customFormat="1" ht="15">
      <c r="A933" s="58"/>
      <c r="B933" s="58"/>
      <c r="C933" s="58"/>
      <c r="D933" s="58"/>
      <c r="E933" s="65"/>
      <c r="F933" s="58"/>
      <c r="G933" s="58"/>
      <c r="H933" s="58"/>
    </row>
    <row r="934" spans="1:8" s="68" customFormat="1" ht="15">
      <c r="A934" s="58"/>
      <c r="B934" s="58"/>
      <c r="C934" s="58"/>
      <c r="D934" s="58"/>
      <c r="E934" s="65"/>
      <c r="F934" s="58"/>
      <c r="G934" s="58"/>
      <c r="H934" s="58"/>
    </row>
    <row r="935" spans="1:8" s="68" customFormat="1" ht="15">
      <c r="A935" s="58"/>
      <c r="B935" s="58"/>
      <c r="C935" s="58"/>
      <c r="D935" s="58"/>
      <c r="E935" s="65"/>
      <c r="F935" s="58"/>
      <c r="G935" s="58"/>
      <c r="H935" s="58"/>
    </row>
    <row r="936" spans="1:8" s="68" customFormat="1" ht="15">
      <c r="A936" s="58"/>
      <c r="B936" s="58"/>
      <c r="C936" s="58"/>
      <c r="D936" s="58"/>
      <c r="E936" s="65"/>
      <c r="F936" s="58"/>
      <c r="G936" s="58"/>
      <c r="H936" s="58"/>
    </row>
    <row r="937" spans="1:8" s="68" customFormat="1" ht="15">
      <c r="A937" s="58"/>
      <c r="B937" s="58"/>
      <c r="C937" s="58"/>
      <c r="D937" s="58"/>
      <c r="E937" s="65"/>
      <c r="F937" s="58"/>
      <c r="G937" s="58"/>
      <c r="H937" s="58"/>
    </row>
    <row r="938" spans="1:8" s="68" customFormat="1" ht="15">
      <c r="A938" s="58"/>
      <c r="B938" s="58"/>
      <c r="C938" s="58"/>
      <c r="D938" s="58"/>
      <c r="E938" s="65"/>
      <c r="F938" s="58"/>
      <c r="G938" s="58"/>
      <c r="H938" s="58"/>
    </row>
    <row r="939" spans="1:8" s="68" customFormat="1" ht="15">
      <c r="A939" s="58"/>
      <c r="B939" s="58"/>
      <c r="C939" s="58"/>
      <c r="D939" s="58"/>
      <c r="E939" s="65"/>
      <c r="F939" s="58"/>
      <c r="G939" s="58"/>
      <c r="H939" s="58"/>
    </row>
    <row r="940" spans="1:8" s="68" customFormat="1" ht="15">
      <c r="A940" s="58"/>
      <c r="B940" s="58"/>
      <c r="C940" s="58"/>
      <c r="D940" s="58"/>
      <c r="E940" s="65"/>
      <c r="F940" s="58"/>
      <c r="G940" s="58"/>
      <c r="H940" s="58"/>
    </row>
    <row r="941" spans="1:8" s="68" customFormat="1" ht="15">
      <c r="A941" s="58"/>
      <c r="B941" s="58"/>
      <c r="C941" s="58"/>
      <c r="D941" s="58"/>
      <c r="E941" s="65"/>
      <c r="F941" s="58"/>
      <c r="G941" s="58"/>
      <c r="H941" s="58"/>
    </row>
    <row r="942" spans="1:8" s="68" customFormat="1" ht="15">
      <c r="A942" s="58"/>
      <c r="B942" s="58"/>
      <c r="C942" s="58"/>
      <c r="D942" s="58"/>
      <c r="E942" s="65"/>
      <c r="F942" s="58"/>
      <c r="G942" s="58"/>
      <c r="H942" s="58"/>
    </row>
    <row r="943" spans="1:8" s="68" customFormat="1" ht="15">
      <c r="A943" s="58"/>
      <c r="B943" s="58"/>
      <c r="C943" s="58"/>
      <c r="D943" s="58"/>
      <c r="E943" s="65"/>
      <c r="F943" s="58"/>
      <c r="G943" s="58"/>
      <c r="H943" s="58"/>
    </row>
    <row r="944" spans="1:8" s="68" customFormat="1" ht="15">
      <c r="A944" s="58"/>
      <c r="B944" s="58"/>
      <c r="C944" s="58"/>
      <c r="D944" s="58"/>
      <c r="E944" s="65"/>
      <c r="F944" s="58"/>
      <c r="G944" s="58"/>
      <c r="H944" s="58"/>
    </row>
  </sheetData>
  <phoneticPr fontId="41"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51"/>
  <sheetViews>
    <sheetView workbookViewId="0">
      <selection activeCell="A252" sqref="A252"/>
    </sheetView>
  </sheetViews>
  <sheetFormatPr baseColWidth="10" defaultColWidth="10.85546875" defaultRowHeight="12.75"/>
  <cols>
    <col min="1" max="1" width="25.140625" style="184" customWidth="1"/>
    <col min="2" max="2" width="69.85546875" style="184" customWidth="1"/>
    <col min="3" max="16384" width="10.85546875" style="184"/>
  </cols>
  <sheetData>
    <row r="1" spans="1:2">
      <c r="A1" s="183" t="s">
        <v>738</v>
      </c>
      <c r="B1" s="183" t="s">
        <v>739</v>
      </c>
    </row>
    <row r="2" spans="1:2">
      <c r="A2" s="2" t="s">
        <v>740</v>
      </c>
      <c r="B2" s="2" t="s">
        <v>741</v>
      </c>
    </row>
    <row r="3" spans="1:2">
      <c r="A3" s="2" t="s">
        <v>742</v>
      </c>
      <c r="B3" s="2" t="s">
        <v>743</v>
      </c>
    </row>
    <row r="4" spans="1:2">
      <c r="A4" s="2" t="s">
        <v>744</v>
      </c>
      <c r="B4" s="2" t="s">
        <v>745</v>
      </c>
    </row>
    <row r="5" spans="1:2">
      <c r="A5" s="2" t="s">
        <v>746</v>
      </c>
      <c r="B5" s="2" t="s">
        <v>747</v>
      </c>
    </row>
    <row r="6" spans="1:2">
      <c r="A6" s="2" t="s">
        <v>748</v>
      </c>
      <c r="B6" s="2" t="s">
        <v>749</v>
      </c>
    </row>
    <row r="7" spans="1:2">
      <c r="A7" s="2" t="s">
        <v>750</v>
      </c>
      <c r="B7" s="2" t="s">
        <v>751</v>
      </c>
    </row>
    <row r="8" spans="1:2">
      <c r="A8" s="2" t="s">
        <v>752</v>
      </c>
      <c r="B8" s="2" t="s">
        <v>753</v>
      </c>
    </row>
    <row r="9" spans="1:2">
      <c r="A9" s="2" t="s">
        <v>754</v>
      </c>
      <c r="B9" s="2" t="s">
        <v>755</v>
      </c>
    </row>
    <row r="10" spans="1:2">
      <c r="A10" s="2" t="s">
        <v>756</v>
      </c>
      <c r="B10" s="2" t="s">
        <v>757</v>
      </c>
    </row>
    <row r="11" spans="1:2">
      <c r="A11" s="2" t="s">
        <v>758</v>
      </c>
      <c r="B11" s="2" t="s">
        <v>759</v>
      </c>
    </row>
    <row r="12" spans="1:2">
      <c r="A12" s="2" t="s">
        <v>760</v>
      </c>
      <c r="B12" s="2" t="s">
        <v>761</v>
      </c>
    </row>
    <row r="13" spans="1:2">
      <c r="A13" s="2" t="s">
        <v>762</v>
      </c>
      <c r="B13" s="2" t="s">
        <v>763</v>
      </c>
    </row>
    <row r="14" spans="1:2">
      <c r="A14" s="2" t="s">
        <v>764</v>
      </c>
      <c r="B14" s="2" t="s">
        <v>765</v>
      </c>
    </row>
    <row r="15" spans="1:2">
      <c r="A15" s="2" t="s">
        <v>766</v>
      </c>
      <c r="B15" s="2" t="s">
        <v>767</v>
      </c>
    </row>
    <row r="16" spans="1:2">
      <c r="A16" s="2" t="s">
        <v>768</v>
      </c>
      <c r="B16" s="2" t="s">
        <v>769</v>
      </c>
    </row>
    <row r="17" spans="1:2">
      <c r="A17" s="2" t="s">
        <v>770</v>
      </c>
      <c r="B17" s="2" t="s">
        <v>771</v>
      </c>
    </row>
    <row r="18" spans="1:2">
      <c r="A18" s="2" t="s">
        <v>772</v>
      </c>
      <c r="B18" s="2" t="s">
        <v>773</v>
      </c>
    </row>
    <row r="19" spans="1:2">
      <c r="A19" s="2" t="s">
        <v>774</v>
      </c>
      <c r="B19" s="2" t="s">
        <v>775</v>
      </c>
    </row>
    <row r="20" spans="1:2">
      <c r="A20" s="2" t="s">
        <v>776</v>
      </c>
      <c r="B20" s="2" t="s">
        <v>777</v>
      </c>
    </row>
    <row r="21" spans="1:2">
      <c r="A21" s="2" t="s">
        <v>778</v>
      </c>
      <c r="B21" s="2" t="s">
        <v>779</v>
      </c>
    </row>
    <row r="22" spans="1:2">
      <c r="A22" s="2" t="s">
        <v>780</v>
      </c>
      <c r="B22" s="2" t="s">
        <v>781</v>
      </c>
    </row>
    <row r="23" spans="1:2">
      <c r="A23" s="2" t="s">
        <v>782</v>
      </c>
      <c r="B23" s="2" t="s">
        <v>783</v>
      </c>
    </row>
    <row r="24" spans="1:2">
      <c r="A24" s="2" t="s">
        <v>784</v>
      </c>
      <c r="B24" s="2" t="s">
        <v>785</v>
      </c>
    </row>
    <row r="25" spans="1:2">
      <c r="A25" s="2" t="s">
        <v>786</v>
      </c>
      <c r="B25" s="2" t="s">
        <v>787</v>
      </c>
    </row>
    <row r="26" spans="1:2">
      <c r="A26" s="2" t="s">
        <v>788</v>
      </c>
      <c r="B26" s="2" t="s">
        <v>789</v>
      </c>
    </row>
    <row r="27" spans="1:2">
      <c r="A27" s="2" t="s">
        <v>790</v>
      </c>
      <c r="B27" s="2" t="s">
        <v>791</v>
      </c>
    </row>
    <row r="28" spans="1:2">
      <c r="A28" s="2" t="s">
        <v>792</v>
      </c>
      <c r="B28" s="2" t="s">
        <v>793</v>
      </c>
    </row>
    <row r="29" spans="1:2">
      <c r="A29" s="2" t="s">
        <v>794</v>
      </c>
      <c r="B29" s="2" t="s">
        <v>795</v>
      </c>
    </row>
    <row r="30" spans="1:2">
      <c r="A30" s="2" t="s">
        <v>796</v>
      </c>
      <c r="B30" s="2" t="s">
        <v>797</v>
      </c>
    </row>
    <row r="31" spans="1:2">
      <c r="A31" s="2" t="s">
        <v>798</v>
      </c>
      <c r="B31" s="2" t="s">
        <v>799</v>
      </c>
    </row>
    <row r="32" spans="1:2">
      <c r="A32" s="2" t="s">
        <v>800</v>
      </c>
      <c r="B32" s="2" t="s">
        <v>801</v>
      </c>
    </row>
    <row r="33" spans="1:2">
      <c r="A33" s="2" t="s">
        <v>802</v>
      </c>
      <c r="B33" s="2" t="s">
        <v>803</v>
      </c>
    </row>
    <row r="34" spans="1:2">
      <c r="A34" s="2" t="s">
        <v>804</v>
      </c>
      <c r="B34" s="2" t="s">
        <v>805</v>
      </c>
    </row>
    <row r="35" spans="1:2">
      <c r="A35" s="2" t="s">
        <v>806</v>
      </c>
      <c r="B35" s="2" t="s">
        <v>807</v>
      </c>
    </row>
    <row r="36" spans="1:2">
      <c r="A36" s="2" t="s">
        <v>808</v>
      </c>
      <c r="B36" s="2" t="s">
        <v>809</v>
      </c>
    </row>
    <row r="37" spans="1:2">
      <c r="A37" s="2" t="s">
        <v>810</v>
      </c>
      <c r="B37" s="2" t="s">
        <v>811</v>
      </c>
    </row>
    <row r="38" spans="1:2">
      <c r="A38" s="2" t="s">
        <v>812</v>
      </c>
      <c r="B38" s="2" t="s">
        <v>813</v>
      </c>
    </row>
    <row r="39" spans="1:2">
      <c r="A39" s="2" t="s">
        <v>814</v>
      </c>
      <c r="B39" s="2" t="s">
        <v>815</v>
      </c>
    </row>
    <row r="40" spans="1:2">
      <c r="A40" s="2" t="s">
        <v>816</v>
      </c>
      <c r="B40" s="2" t="s">
        <v>817</v>
      </c>
    </row>
    <row r="41" spans="1:2">
      <c r="A41" s="2" t="s">
        <v>818</v>
      </c>
      <c r="B41" s="2" t="s">
        <v>819</v>
      </c>
    </row>
    <row r="42" spans="1:2">
      <c r="A42" s="2" t="s">
        <v>820</v>
      </c>
      <c r="B42" s="2" t="s">
        <v>821</v>
      </c>
    </row>
    <row r="43" spans="1:2">
      <c r="A43" s="2" t="s">
        <v>822</v>
      </c>
      <c r="B43" s="2" t="s">
        <v>823</v>
      </c>
    </row>
    <row r="44" spans="1:2">
      <c r="A44" s="2" t="s">
        <v>824</v>
      </c>
      <c r="B44" s="2" t="s">
        <v>825</v>
      </c>
    </row>
    <row r="45" spans="1:2">
      <c r="A45" s="2" t="s">
        <v>826</v>
      </c>
      <c r="B45" s="2" t="s">
        <v>827</v>
      </c>
    </row>
    <row r="46" spans="1:2">
      <c r="A46" s="2" t="s">
        <v>828</v>
      </c>
      <c r="B46" s="2" t="s">
        <v>829</v>
      </c>
    </row>
    <row r="47" spans="1:2">
      <c r="A47" s="2" t="s">
        <v>830</v>
      </c>
      <c r="B47" s="2" t="s">
        <v>831</v>
      </c>
    </row>
    <row r="48" spans="1:2">
      <c r="A48" s="2" t="s">
        <v>832</v>
      </c>
      <c r="B48" s="2" t="s">
        <v>833</v>
      </c>
    </row>
    <row r="49" spans="1:2">
      <c r="A49" s="2" t="s">
        <v>834</v>
      </c>
      <c r="B49" s="2" t="s">
        <v>835</v>
      </c>
    </row>
    <row r="50" spans="1:2">
      <c r="A50" s="2" t="s">
        <v>836</v>
      </c>
      <c r="B50" s="2" t="s">
        <v>837</v>
      </c>
    </row>
    <row r="51" spans="1:2">
      <c r="A51" s="2" t="s">
        <v>838</v>
      </c>
      <c r="B51" s="2" t="s">
        <v>839</v>
      </c>
    </row>
    <row r="52" spans="1:2">
      <c r="A52" s="2" t="s">
        <v>840</v>
      </c>
      <c r="B52" s="2" t="s">
        <v>841</v>
      </c>
    </row>
    <row r="53" spans="1:2">
      <c r="A53" s="2" t="s">
        <v>842</v>
      </c>
      <c r="B53" s="2" t="s">
        <v>843</v>
      </c>
    </row>
    <row r="54" spans="1:2">
      <c r="A54" s="2" t="s">
        <v>844</v>
      </c>
      <c r="B54" s="2" t="s">
        <v>845</v>
      </c>
    </row>
    <row r="55" spans="1:2">
      <c r="A55" s="2" t="s">
        <v>846</v>
      </c>
      <c r="B55" s="2" t="s">
        <v>847</v>
      </c>
    </row>
    <row r="56" spans="1:2">
      <c r="A56" s="2" t="s">
        <v>848</v>
      </c>
      <c r="B56" s="2" t="s">
        <v>849</v>
      </c>
    </row>
    <row r="57" spans="1:2">
      <c r="A57" s="2" t="s">
        <v>850</v>
      </c>
      <c r="B57" s="2" t="s">
        <v>851</v>
      </c>
    </row>
    <row r="58" spans="1:2">
      <c r="A58" s="2" t="s">
        <v>852</v>
      </c>
      <c r="B58" s="2" t="s">
        <v>853</v>
      </c>
    </row>
    <row r="59" spans="1:2">
      <c r="A59" s="2" t="s">
        <v>854</v>
      </c>
      <c r="B59" s="2" t="s">
        <v>855</v>
      </c>
    </row>
    <row r="60" spans="1:2">
      <c r="A60" s="2" t="s">
        <v>856</v>
      </c>
      <c r="B60" s="2" t="s">
        <v>857</v>
      </c>
    </row>
    <row r="61" spans="1:2">
      <c r="A61" s="2" t="s">
        <v>858</v>
      </c>
      <c r="B61" s="2" t="s">
        <v>859</v>
      </c>
    </row>
    <row r="62" spans="1:2">
      <c r="A62" s="2" t="s">
        <v>860</v>
      </c>
      <c r="B62" s="2" t="s">
        <v>861</v>
      </c>
    </row>
    <row r="63" spans="1:2">
      <c r="A63" s="2" t="s">
        <v>862</v>
      </c>
      <c r="B63" s="2" t="s">
        <v>863</v>
      </c>
    </row>
    <row r="64" spans="1:2">
      <c r="A64" s="2" t="s">
        <v>864</v>
      </c>
      <c r="B64" s="2" t="s">
        <v>865</v>
      </c>
    </row>
    <row r="65" spans="1:2">
      <c r="A65" s="2" t="s">
        <v>866</v>
      </c>
      <c r="B65" s="2" t="s">
        <v>867</v>
      </c>
    </row>
    <row r="66" spans="1:2">
      <c r="A66" s="2" t="s">
        <v>868</v>
      </c>
      <c r="B66" s="2" t="s">
        <v>869</v>
      </c>
    </row>
    <row r="67" spans="1:2">
      <c r="A67" s="2" t="s">
        <v>870</v>
      </c>
      <c r="B67" s="2" t="s">
        <v>871</v>
      </c>
    </row>
    <row r="68" spans="1:2">
      <c r="A68" s="2" t="s">
        <v>872</v>
      </c>
      <c r="B68" s="2" t="s">
        <v>873</v>
      </c>
    </row>
    <row r="69" spans="1:2">
      <c r="A69" s="2" t="s">
        <v>874</v>
      </c>
      <c r="B69" s="2" t="s">
        <v>875</v>
      </c>
    </row>
    <row r="70" spans="1:2">
      <c r="A70" s="2" t="s">
        <v>876</v>
      </c>
      <c r="B70" s="2" t="s">
        <v>877</v>
      </c>
    </row>
    <row r="71" spans="1:2">
      <c r="A71" s="2" t="s">
        <v>878</v>
      </c>
      <c r="B71" s="2" t="s">
        <v>879</v>
      </c>
    </row>
    <row r="72" spans="1:2">
      <c r="A72" s="2" t="s">
        <v>880</v>
      </c>
      <c r="B72" s="2" t="s">
        <v>881</v>
      </c>
    </row>
    <row r="73" spans="1:2">
      <c r="A73" s="2" t="s">
        <v>882</v>
      </c>
      <c r="B73" s="2" t="s">
        <v>883</v>
      </c>
    </row>
    <row r="74" spans="1:2">
      <c r="A74" s="2" t="s">
        <v>884</v>
      </c>
      <c r="B74" s="2" t="s">
        <v>885</v>
      </c>
    </row>
    <row r="75" spans="1:2">
      <c r="A75" s="2" t="s">
        <v>886</v>
      </c>
      <c r="B75" s="2" t="s">
        <v>887</v>
      </c>
    </row>
    <row r="76" spans="1:2">
      <c r="A76" s="2" t="s">
        <v>888</v>
      </c>
      <c r="B76" s="2" t="s">
        <v>889</v>
      </c>
    </row>
    <row r="77" spans="1:2">
      <c r="A77" s="2" t="s">
        <v>890</v>
      </c>
      <c r="B77" s="2" t="s">
        <v>891</v>
      </c>
    </row>
    <row r="78" spans="1:2">
      <c r="A78" s="2" t="s">
        <v>892</v>
      </c>
      <c r="B78" s="2" t="s">
        <v>893</v>
      </c>
    </row>
    <row r="79" spans="1:2">
      <c r="A79" s="2" t="s">
        <v>894</v>
      </c>
      <c r="B79" s="2" t="s">
        <v>895</v>
      </c>
    </row>
    <row r="80" spans="1:2">
      <c r="A80" s="2" t="s">
        <v>896</v>
      </c>
      <c r="B80" s="2" t="s">
        <v>897</v>
      </c>
    </row>
    <row r="81" spans="1:2">
      <c r="A81" s="2" t="s">
        <v>898</v>
      </c>
      <c r="B81" s="2" t="s">
        <v>899</v>
      </c>
    </row>
    <row r="82" spans="1:2">
      <c r="A82" s="2" t="s">
        <v>900</v>
      </c>
      <c r="B82" s="2" t="s">
        <v>901</v>
      </c>
    </row>
    <row r="83" spans="1:2">
      <c r="A83" s="2" t="s">
        <v>902</v>
      </c>
      <c r="B83" s="2" t="s">
        <v>903</v>
      </c>
    </row>
    <row r="84" spans="1:2">
      <c r="A84" s="2" t="s">
        <v>904</v>
      </c>
      <c r="B84" s="2" t="s">
        <v>905</v>
      </c>
    </row>
    <row r="85" spans="1:2">
      <c r="A85" s="2" t="s">
        <v>906</v>
      </c>
      <c r="B85" s="2" t="s">
        <v>907</v>
      </c>
    </row>
    <row r="86" spans="1:2">
      <c r="A86" s="2" t="s">
        <v>908</v>
      </c>
      <c r="B86" s="2" t="s">
        <v>909</v>
      </c>
    </row>
    <row r="87" spans="1:2">
      <c r="A87" s="2" t="s">
        <v>910</v>
      </c>
      <c r="B87" s="2" t="s">
        <v>911</v>
      </c>
    </row>
    <row r="88" spans="1:2">
      <c r="A88" s="2" t="s">
        <v>912</v>
      </c>
      <c r="B88" s="2" t="s">
        <v>913</v>
      </c>
    </row>
    <row r="89" spans="1:2">
      <c r="A89" s="2" t="s">
        <v>914</v>
      </c>
      <c r="B89" s="2" t="s">
        <v>915</v>
      </c>
    </row>
    <row r="90" spans="1:2">
      <c r="A90" s="2" t="s">
        <v>916</v>
      </c>
      <c r="B90" s="2" t="s">
        <v>917</v>
      </c>
    </row>
    <row r="91" spans="1:2">
      <c r="A91" s="2" t="s">
        <v>918</v>
      </c>
      <c r="B91" s="2" t="s">
        <v>919</v>
      </c>
    </row>
    <row r="92" spans="1:2">
      <c r="A92" s="2" t="s">
        <v>920</v>
      </c>
      <c r="B92" s="2" t="s">
        <v>921</v>
      </c>
    </row>
    <row r="93" spans="1:2">
      <c r="A93" s="2" t="s">
        <v>922</v>
      </c>
      <c r="B93" s="2" t="s">
        <v>923</v>
      </c>
    </row>
    <row r="94" spans="1:2">
      <c r="A94" s="2" t="s">
        <v>924</v>
      </c>
      <c r="B94" s="2" t="s">
        <v>925</v>
      </c>
    </row>
    <row r="95" spans="1:2">
      <c r="A95" s="2" t="s">
        <v>926</v>
      </c>
      <c r="B95" s="2" t="s">
        <v>927</v>
      </c>
    </row>
    <row r="96" spans="1:2">
      <c r="A96" s="2" t="s">
        <v>928</v>
      </c>
      <c r="B96" s="2" t="s">
        <v>929</v>
      </c>
    </row>
    <row r="97" spans="1:2">
      <c r="A97" s="2" t="s">
        <v>930</v>
      </c>
      <c r="B97" s="2" t="s">
        <v>931</v>
      </c>
    </row>
    <row r="98" spans="1:2">
      <c r="A98" s="2" t="s">
        <v>932</v>
      </c>
      <c r="B98" s="2" t="s">
        <v>933</v>
      </c>
    </row>
    <row r="99" spans="1:2">
      <c r="A99" s="2" t="s">
        <v>934</v>
      </c>
      <c r="B99" s="2" t="s">
        <v>935</v>
      </c>
    </row>
    <row r="100" spans="1:2">
      <c r="A100" s="2" t="s">
        <v>936</v>
      </c>
      <c r="B100" s="2" t="s">
        <v>937</v>
      </c>
    </row>
    <row r="101" spans="1:2">
      <c r="A101" s="2" t="s">
        <v>938</v>
      </c>
      <c r="B101" s="2" t="s">
        <v>939</v>
      </c>
    </row>
    <row r="102" spans="1:2">
      <c r="A102" s="2" t="s">
        <v>940</v>
      </c>
      <c r="B102" s="2" t="s">
        <v>941</v>
      </c>
    </row>
    <row r="103" spans="1:2">
      <c r="A103" s="2" t="s">
        <v>942</v>
      </c>
      <c r="B103" s="2" t="s">
        <v>943</v>
      </c>
    </row>
    <row r="104" spans="1:2">
      <c r="A104" s="2" t="s">
        <v>944</v>
      </c>
      <c r="B104" s="2" t="s">
        <v>945</v>
      </c>
    </row>
    <row r="105" spans="1:2">
      <c r="A105" s="2" t="s">
        <v>946</v>
      </c>
      <c r="B105" s="2" t="s">
        <v>947</v>
      </c>
    </row>
    <row r="106" spans="1:2">
      <c r="A106" s="2" t="s">
        <v>948</v>
      </c>
      <c r="B106" s="2" t="s">
        <v>949</v>
      </c>
    </row>
    <row r="107" spans="1:2">
      <c r="A107" s="2" t="s">
        <v>950</v>
      </c>
      <c r="B107" s="2" t="s">
        <v>951</v>
      </c>
    </row>
    <row r="108" spans="1:2">
      <c r="A108" s="2" t="s">
        <v>952</v>
      </c>
      <c r="B108" s="2" t="s">
        <v>953</v>
      </c>
    </row>
    <row r="109" spans="1:2">
      <c r="A109" s="2" t="s">
        <v>954</v>
      </c>
      <c r="B109" s="2" t="s">
        <v>955</v>
      </c>
    </row>
    <row r="110" spans="1:2">
      <c r="A110" s="2" t="s">
        <v>956</v>
      </c>
      <c r="B110" s="2" t="s">
        <v>957</v>
      </c>
    </row>
    <row r="111" spans="1:2">
      <c r="A111" s="2" t="s">
        <v>958</v>
      </c>
      <c r="B111" s="2" t="s">
        <v>959</v>
      </c>
    </row>
    <row r="112" spans="1:2">
      <c r="A112" s="2" t="s">
        <v>960</v>
      </c>
      <c r="B112" s="2" t="s">
        <v>961</v>
      </c>
    </row>
    <row r="113" spans="1:2">
      <c r="A113" s="2" t="s">
        <v>962</v>
      </c>
      <c r="B113" s="2" t="s">
        <v>963</v>
      </c>
    </row>
    <row r="114" spans="1:2">
      <c r="A114" s="2" t="s">
        <v>964</v>
      </c>
      <c r="B114" s="2" t="s">
        <v>965</v>
      </c>
    </row>
    <row r="115" spans="1:2">
      <c r="A115" s="2" t="s">
        <v>966</v>
      </c>
      <c r="B115" s="2" t="s">
        <v>967</v>
      </c>
    </row>
    <row r="116" spans="1:2">
      <c r="A116" s="2" t="s">
        <v>968</v>
      </c>
      <c r="B116" s="2" t="s">
        <v>969</v>
      </c>
    </row>
    <row r="117" spans="1:2">
      <c r="A117" s="2" t="s">
        <v>970</v>
      </c>
      <c r="B117" s="2" t="s">
        <v>971</v>
      </c>
    </row>
    <row r="118" spans="1:2">
      <c r="A118" s="2" t="s">
        <v>972</v>
      </c>
      <c r="B118" s="2" t="s">
        <v>973</v>
      </c>
    </row>
    <row r="119" spans="1:2">
      <c r="A119" s="2" t="s">
        <v>974</v>
      </c>
      <c r="B119" s="2" t="s">
        <v>975</v>
      </c>
    </row>
    <row r="120" spans="1:2">
      <c r="A120" s="2" t="s">
        <v>976</v>
      </c>
      <c r="B120" s="2" t="s">
        <v>977</v>
      </c>
    </row>
    <row r="121" spans="1:2">
      <c r="A121" s="2" t="s">
        <v>978</v>
      </c>
      <c r="B121" s="2" t="s">
        <v>979</v>
      </c>
    </row>
    <row r="122" spans="1:2">
      <c r="A122" s="2" t="s">
        <v>980</v>
      </c>
      <c r="B122" s="2" t="s">
        <v>981</v>
      </c>
    </row>
    <row r="123" spans="1:2">
      <c r="A123" s="2" t="s">
        <v>982</v>
      </c>
      <c r="B123" s="2" t="s">
        <v>983</v>
      </c>
    </row>
    <row r="124" spans="1:2">
      <c r="A124" s="2" t="s">
        <v>984</v>
      </c>
      <c r="B124" s="2" t="s">
        <v>985</v>
      </c>
    </row>
    <row r="125" spans="1:2">
      <c r="A125" s="2" t="s">
        <v>986</v>
      </c>
      <c r="B125" s="2" t="s">
        <v>987</v>
      </c>
    </row>
    <row r="126" spans="1:2">
      <c r="A126" s="2" t="s">
        <v>988</v>
      </c>
      <c r="B126" s="2" t="s">
        <v>989</v>
      </c>
    </row>
    <row r="127" spans="1:2">
      <c r="A127" s="2" t="s">
        <v>990</v>
      </c>
      <c r="B127" s="2" t="s">
        <v>991</v>
      </c>
    </row>
    <row r="128" spans="1:2">
      <c r="A128" s="2" t="s">
        <v>992</v>
      </c>
      <c r="B128" s="2" t="s">
        <v>993</v>
      </c>
    </row>
    <row r="129" spans="1:2">
      <c r="A129" s="2" t="s">
        <v>994</v>
      </c>
      <c r="B129" s="2" t="s">
        <v>995</v>
      </c>
    </row>
    <row r="130" spans="1:2">
      <c r="A130" s="2" t="s">
        <v>996</v>
      </c>
      <c r="B130" s="2" t="s">
        <v>997</v>
      </c>
    </row>
    <row r="131" spans="1:2">
      <c r="A131" s="2" t="s">
        <v>998</v>
      </c>
      <c r="B131" s="2" t="s">
        <v>999</v>
      </c>
    </row>
    <row r="132" spans="1:2">
      <c r="A132" s="2" t="s">
        <v>1000</v>
      </c>
      <c r="B132" s="2" t="s">
        <v>1001</v>
      </c>
    </row>
    <row r="133" spans="1:2">
      <c r="A133" s="2" t="s">
        <v>1002</v>
      </c>
      <c r="B133" s="2" t="s">
        <v>1003</v>
      </c>
    </row>
    <row r="134" spans="1:2">
      <c r="A134" s="2" t="s">
        <v>1004</v>
      </c>
      <c r="B134" s="2" t="s">
        <v>1005</v>
      </c>
    </row>
    <row r="135" spans="1:2">
      <c r="A135" s="2" t="s">
        <v>1006</v>
      </c>
      <c r="B135" s="2" t="s">
        <v>1007</v>
      </c>
    </row>
    <row r="136" spans="1:2">
      <c r="A136" s="2" t="s">
        <v>1008</v>
      </c>
      <c r="B136" s="2" t="s">
        <v>1009</v>
      </c>
    </row>
    <row r="137" spans="1:2">
      <c r="A137" s="2" t="s">
        <v>1010</v>
      </c>
      <c r="B137" s="2" t="s">
        <v>1011</v>
      </c>
    </row>
    <row r="138" spans="1:2">
      <c r="A138" s="2" t="s">
        <v>1012</v>
      </c>
      <c r="B138" s="2" t="s">
        <v>1013</v>
      </c>
    </row>
    <row r="139" spans="1:2">
      <c r="A139" s="2" t="s">
        <v>1014</v>
      </c>
      <c r="B139" s="2" t="s">
        <v>1015</v>
      </c>
    </row>
    <row r="140" spans="1:2">
      <c r="A140" s="2" t="s">
        <v>1016</v>
      </c>
      <c r="B140" s="2" t="s">
        <v>1017</v>
      </c>
    </row>
    <row r="141" spans="1:2">
      <c r="A141" s="2" t="s">
        <v>1018</v>
      </c>
      <c r="B141" s="2" t="s">
        <v>1019</v>
      </c>
    </row>
    <row r="142" spans="1:2">
      <c r="A142" s="2" t="s">
        <v>1020</v>
      </c>
      <c r="B142" s="2" t="s">
        <v>1021</v>
      </c>
    </row>
    <row r="143" spans="1:2">
      <c r="A143" s="2" t="s">
        <v>1022</v>
      </c>
      <c r="B143" s="2" t="s">
        <v>1023</v>
      </c>
    </row>
    <row r="144" spans="1:2">
      <c r="A144" s="2" t="s">
        <v>1024</v>
      </c>
      <c r="B144" s="2" t="s">
        <v>1025</v>
      </c>
    </row>
    <row r="145" spans="1:2">
      <c r="A145" s="2" t="s">
        <v>1026</v>
      </c>
      <c r="B145" s="2" t="s">
        <v>1027</v>
      </c>
    </row>
    <row r="146" spans="1:2">
      <c r="A146" s="2" t="s">
        <v>1028</v>
      </c>
      <c r="B146" s="2" t="s">
        <v>1029</v>
      </c>
    </row>
    <row r="147" spans="1:2">
      <c r="A147" s="2" t="s">
        <v>1030</v>
      </c>
      <c r="B147" s="2" t="s">
        <v>1031</v>
      </c>
    </row>
    <row r="148" spans="1:2">
      <c r="A148" s="2" t="s">
        <v>1032</v>
      </c>
      <c r="B148" s="2" t="s">
        <v>1033</v>
      </c>
    </row>
    <row r="149" spans="1:2">
      <c r="A149" s="2" t="s">
        <v>1034</v>
      </c>
      <c r="B149" s="2" t="s">
        <v>1035</v>
      </c>
    </row>
    <row r="150" spans="1:2">
      <c r="A150" s="2" t="s">
        <v>1036</v>
      </c>
      <c r="B150" s="2" t="s">
        <v>1037</v>
      </c>
    </row>
    <row r="151" spans="1:2">
      <c r="A151" s="2" t="s">
        <v>1038</v>
      </c>
      <c r="B151" s="2" t="s">
        <v>1039</v>
      </c>
    </row>
    <row r="152" spans="1:2">
      <c r="A152" s="2" t="s">
        <v>1040</v>
      </c>
      <c r="B152" s="2" t="s">
        <v>1041</v>
      </c>
    </row>
    <row r="153" spans="1:2">
      <c r="A153" s="2" t="s">
        <v>1042</v>
      </c>
      <c r="B153" s="2" t="s">
        <v>1043</v>
      </c>
    </row>
    <row r="154" spans="1:2">
      <c r="A154" s="2" t="s">
        <v>1044</v>
      </c>
      <c r="B154" s="2" t="s">
        <v>1045</v>
      </c>
    </row>
    <row r="155" spans="1:2">
      <c r="A155" s="2" t="s">
        <v>1046</v>
      </c>
      <c r="B155" s="2" t="s">
        <v>1047</v>
      </c>
    </row>
    <row r="156" spans="1:2">
      <c r="A156" s="2" t="s">
        <v>1048</v>
      </c>
      <c r="B156" s="2" t="s">
        <v>1049</v>
      </c>
    </row>
    <row r="157" spans="1:2">
      <c r="A157" s="2" t="s">
        <v>1050</v>
      </c>
      <c r="B157" s="2" t="s">
        <v>1051</v>
      </c>
    </row>
    <row r="158" spans="1:2">
      <c r="A158" s="2" t="s">
        <v>1052</v>
      </c>
      <c r="B158" s="2" t="s">
        <v>1053</v>
      </c>
    </row>
    <row r="159" spans="1:2">
      <c r="A159" s="2" t="s">
        <v>1054</v>
      </c>
      <c r="B159" s="2" t="s">
        <v>1055</v>
      </c>
    </row>
    <row r="160" spans="1:2">
      <c r="A160" s="2" t="s">
        <v>1056</v>
      </c>
      <c r="B160" s="2" t="s">
        <v>1057</v>
      </c>
    </row>
    <row r="161" spans="1:2">
      <c r="A161" s="2" t="s">
        <v>1058</v>
      </c>
      <c r="B161" s="2" t="s">
        <v>1059</v>
      </c>
    </row>
    <row r="162" spans="1:2">
      <c r="A162" s="2" t="s">
        <v>1060</v>
      </c>
      <c r="B162" s="2" t="s">
        <v>1061</v>
      </c>
    </row>
    <row r="163" spans="1:2">
      <c r="A163" s="2" t="s">
        <v>1062</v>
      </c>
      <c r="B163" s="2" t="s">
        <v>1063</v>
      </c>
    </row>
    <row r="164" spans="1:2">
      <c r="A164" s="2" t="s">
        <v>1064</v>
      </c>
      <c r="B164" s="2" t="s">
        <v>1065</v>
      </c>
    </row>
    <row r="165" spans="1:2">
      <c r="A165" s="2" t="s">
        <v>1066</v>
      </c>
      <c r="B165" s="2" t="s">
        <v>1067</v>
      </c>
    </row>
    <row r="166" spans="1:2">
      <c r="A166" s="2" t="s">
        <v>1068</v>
      </c>
      <c r="B166" s="2" t="s">
        <v>1069</v>
      </c>
    </row>
    <row r="167" spans="1:2">
      <c r="A167" s="2" t="s">
        <v>1070</v>
      </c>
      <c r="B167" s="2" t="s">
        <v>1071</v>
      </c>
    </row>
    <row r="168" spans="1:2">
      <c r="A168" s="2" t="s">
        <v>1072</v>
      </c>
      <c r="B168" s="2" t="s">
        <v>1073</v>
      </c>
    </row>
    <row r="169" spans="1:2">
      <c r="A169" s="2" t="s">
        <v>1074</v>
      </c>
      <c r="B169" s="2" t="s">
        <v>1075</v>
      </c>
    </row>
    <row r="170" spans="1:2">
      <c r="A170" s="2" t="s">
        <v>1076</v>
      </c>
      <c r="B170" s="2" t="s">
        <v>1077</v>
      </c>
    </row>
    <row r="171" spans="1:2">
      <c r="A171" s="2" t="s">
        <v>1078</v>
      </c>
      <c r="B171" s="2" t="s">
        <v>1079</v>
      </c>
    </row>
    <row r="172" spans="1:2">
      <c r="A172" s="2" t="s">
        <v>1080</v>
      </c>
      <c r="B172" s="2" t="s">
        <v>1081</v>
      </c>
    </row>
    <row r="173" spans="1:2">
      <c r="A173" s="2" t="s">
        <v>1082</v>
      </c>
      <c r="B173" s="2" t="s">
        <v>1083</v>
      </c>
    </row>
    <row r="174" spans="1:2">
      <c r="A174" s="2" t="s">
        <v>1084</v>
      </c>
      <c r="B174" s="2" t="s">
        <v>1085</v>
      </c>
    </row>
    <row r="175" spans="1:2">
      <c r="A175" s="2" t="s">
        <v>1086</v>
      </c>
      <c r="B175" s="2" t="s">
        <v>1087</v>
      </c>
    </row>
    <row r="176" spans="1:2">
      <c r="A176" s="2" t="s">
        <v>1088</v>
      </c>
      <c r="B176" s="2" t="s">
        <v>1089</v>
      </c>
    </row>
    <row r="177" spans="1:2">
      <c r="A177" s="2" t="s">
        <v>1090</v>
      </c>
      <c r="B177" s="2" t="s">
        <v>1091</v>
      </c>
    </row>
    <row r="178" spans="1:2">
      <c r="A178" s="2" t="s">
        <v>1092</v>
      </c>
      <c r="B178" s="2" t="s">
        <v>1093</v>
      </c>
    </row>
    <row r="179" spans="1:2">
      <c r="A179" s="2" t="s">
        <v>1094</v>
      </c>
      <c r="B179" s="2" t="s">
        <v>1095</v>
      </c>
    </row>
    <row r="180" spans="1:2">
      <c r="A180" s="2" t="s">
        <v>1096</v>
      </c>
      <c r="B180" s="2" t="s">
        <v>1097</v>
      </c>
    </row>
    <row r="181" spans="1:2">
      <c r="A181" s="2" t="s">
        <v>1098</v>
      </c>
      <c r="B181" s="2" t="s">
        <v>1099</v>
      </c>
    </row>
    <row r="182" spans="1:2">
      <c r="A182" s="2" t="s">
        <v>1100</v>
      </c>
      <c r="B182" s="2" t="s">
        <v>1101</v>
      </c>
    </row>
    <row r="183" spans="1:2">
      <c r="A183" s="2" t="s">
        <v>1102</v>
      </c>
      <c r="B183" s="2" t="s">
        <v>1103</v>
      </c>
    </row>
    <row r="184" spans="1:2">
      <c r="A184" s="2" t="s">
        <v>1104</v>
      </c>
      <c r="B184" s="2" t="s">
        <v>1105</v>
      </c>
    </row>
    <row r="185" spans="1:2">
      <c r="A185" s="2" t="s">
        <v>1106</v>
      </c>
      <c r="B185" s="2" t="s">
        <v>1107</v>
      </c>
    </row>
    <row r="186" spans="1:2">
      <c r="A186" s="2" t="s">
        <v>1108</v>
      </c>
      <c r="B186" s="2" t="s">
        <v>1109</v>
      </c>
    </row>
    <row r="187" spans="1:2">
      <c r="A187" s="2" t="s">
        <v>1110</v>
      </c>
      <c r="B187" s="2" t="s">
        <v>1111</v>
      </c>
    </row>
    <row r="188" spans="1:2">
      <c r="A188" s="2" t="s">
        <v>1112</v>
      </c>
      <c r="B188" s="2" t="s">
        <v>1113</v>
      </c>
    </row>
    <row r="189" spans="1:2">
      <c r="A189" s="2" t="s">
        <v>1114</v>
      </c>
      <c r="B189" s="2" t="s">
        <v>1115</v>
      </c>
    </row>
    <row r="190" spans="1:2">
      <c r="A190" s="2" t="s">
        <v>1116</v>
      </c>
      <c r="B190" s="2" t="s">
        <v>1117</v>
      </c>
    </row>
    <row r="191" spans="1:2">
      <c r="A191" s="2" t="s">
        <v>1118</v>
      </c>
      <c r="B191" s="2" t="s">
        <v>1119</v>
      </c>
    </row>
    <row r="192" spans="1:2">
      <c r="A192" s="2" t="s">
        <v>1120</v>
      </c>
      <c r="B192" s="2" t="s">
        <v>1121</v>
      </c>
    </row>
    <row r="193" spans="1:2">
      <c r="A193" s="2" t="s">
        <v>1122</v>
      </c>
      <c r="B193" s="2" t="s">
        <v>1123</v>
      </c>
    </row>
    <row r="194" spans="1:2">
      <c r="A194" s="2" t="s">
        <v>1124</v>
      </c>
      <c r="B194" s="2" t="s">
        <v>1125</v>
      </c>
    </row>
    <row r="195" spans="1:2">
      <c r="A195" s="2" t="s">
        <v>1126</v>
      </c>
      <c r="B195" s="2" t="s">
        <v>1127</v>
      </c>
    </row>
    <row r="196" spans="1:2">
      <c r="A196" s="2" t="s">
        <v>1128</v>
      </c>
      <c r="B196" s="2" t="s">
        <v>1129</v>
      </c>
    </row>
    <row r="197" spans="1:2">
      <c r="A197" s="2" t="s">
        <v>1130</v>
      </c>
      <c r="B197" s="2" t="s">
        <v>1131</v>
      </c>
    </row>
    <row r="198" spans="1:2">
      <c r="A198" s="2" t="s">
        <v>1132</v>
      </c>
      <c r="B198" s="2" t="s">
        <v>1133</v>
      </c>
    </row>
    <row r="199" spans="1:2">
      <c r="A199" s="2" t="s">
        <v>1134</v>
      </c>
      <c r="B199" s="2" t="s">
        <v>1135</v>
      </c>
    </row>
    <row r="200" spans="1:2">
      <c r="A200" s="2" t="s">
        <v>1136</v>
      </c>
      <c r="B200" s="2" t="s">
        <v>1137</v>
      </c>
    </row>
    <row r="201" spans="1:2">
      <c r="A201" s="2" t="s">
        <v>1138</v>
      </c>
      <c r="B201" s="2" t="s">
        <v>1139</v>
      </c>
    </row>
    <row r="202" spans="1:2">
      <c r="A202" s="2" t="s">
        <v>1140</v>
      </c>
      <c r="B202" s="2" t="s">
        <v>1141</v>
      </c>
    </row>
    <row r="203" spans="1:2">
      <c r="A203" s="2" t="s">
        <v>1142</v>
      </c>
      <c r="B203" s="2" t="s">
        <v>1143</v>
      </c>
    </row>
    <row r="204" spans="1:2">
      <c r="A204" s="2" t="s">
        <v>1144</v>
      </c>
      <c r="B204" s="2" t="s">
        <v>1145</v>
      </c>
    </row>
    <row r="205" spans="1:2">
      <c r="A205" s="2" t="s">
        <v>1146</v>
      </c>
      <c r="B205" s="2" t="s">
        <v>1147</v>
      </c>
    </row>
    <row r="206" spans="1:2">
      <c r="A206" s="2" t="s">
        <v>1148</v>
      </c>
      <c r="B206" s="2" t="s">
        <v>1149</v>
      </c>
    </row>
    <row r="207" spans="1:2">
      <c r="A207" s="2" t="s">
        <v>1150</v>
      </c>
      <c r="B207" s="2" t="s">
        <v>1151</v>
      </c>
    </row>
    <row r="208" spans="1:2">
      <c r="A208" s="2" t="s">
        <v>1152</v>
      </c>
      <c r="B208" s="2" t="s">
        <v>1153</v>
      </c>
    </row>
    <row r="209" spans="1:2">
      <c r="A209" s="2" t="s">
        <v>1154</v>
      </c>
      <c r="B209" s="2" t="s">
        <v>1155</v>
      </c>
    </row>
    <row r="210" spans="1:2">
      <c r="A210" s="2" t="s">
        <v>1156</v>
      </c>
      <c r="B210" s="2" t="s">
        <v>1157</v>
      </c>
    </row>
    <row r="211" spans="1:2">
      <c r="A211" s="2" t="s">
        <v>1158</v>
      </c>
      <c r="B211" s="2" t="s">
        <v>1159</v>
      </c>
    </row>
    <row r="212" spans="1:2">
      <c r="A212" s="2" t="s">
        <v>1160</v>
      </c>
      <c r="B212" s="2" t="s">
        <v>1161</v>
      </c>
    </row>
    <row r="213" spans="1:2">
      <c r="A213" s="2" t="s">
        <v>1162</v>
      </c>
      <c r="B213" s="2" t="s">
        <v>1163</v>
      </c>
    </row>
    <row r="214" spans="1:2">
      <c r="A214" s="2" t="s">
        <v>1164</v>
      </c>
      <c r="B214" s="2" t="s">
        <v>1165</v>
      </c>
    </row>
    <row r="215" spans="1:2">
      <c r="A215" s="2" t="s">
        <v>1166</v>
      </c>
      <c r="B215" s="2" t="s">
        <v>1167</v>
      </c>
    </row>
    <row r="216" spans="1:2">
      <c r="A216" s="2" t="s">
        <v>1168</v>
      </c>
      <c r="B216" s="2" t="s">
        <v>1169</v>
      </c>
    </row>
    <row r="217" spans="1:2">
      <c r="A217" s="2" t="s">
        <v>1170</v>
      </c>
      <c r="B217" s="2" t="s">
        <v>1171</v>
      </c>
    </row>
    <row r="218" spans="1:2">
      <c r="A218" s="2" t="s">
        <v>1172</v>
      </c>
      <c r="B218" s="2" t="s">
        <v>1173</v>
      </c>
    </row>
    <row r="219" spans="1:2">
      <c r="A219" s="2" t="s">
        <v>1174</v>
      </c>
      <c r="B219" s="2" t="s">
        <v>1175</v>
      </c>
    </row>
    <row r="220" spans="1:2">
      <c r="A220" s="2" t="s">
        <v>1176</v>
      </c>
      <c r="B220" s="2" t="s">
        <v>1177</v>
      </c>
    </row>
    <row r="221" spans="1:2">
      <c r="A221" s="2" t="s">
        <v>1178</v>
      </c>
      <c r="B221" s="2" t="s">
        <v>1179</v>
      </c>
    </row>
    <row r="222" spans="1:2">
      <c r="A222" s="2" t="s">
        <v>1180</v>
      </c>
      <c r="B222" s="2" t="s">
        <v>1181</v>
      </c>
    </row>
    <row r="223" spans="1:2">
      <c r="A223" s="2" t="s">
        <v>1182</v>
      </c>
      <c r="B223" s="2" t="s">
        <v>1183</v>
      </c>
    </row>
    <row r="224" spans="1:2">
      <c r="A224" s="2" t="s">
        <v>1184</v>
      </c>
      <c r="B224" s="2" t="s">
        <v>1185</v>
      </c>
    </row>
    <row r="225" spans="1:2">
      <c r="A225" s="2" t="s">
        <v>1186</v>
      </c>
      <c r="B225" s="2" t="s">
        <v>1187</v>
      </c>
    </row>
    <row r="226" spans="1:2">
      <c r="A226" s="2" t="s">
        <v>1188</v>
      </c>
      <c r="B226" s="2" t="s">
        <v>1189</v>
      </c>
    </row>
    <row r="227" spans="1:2">
      <c r="A227" s="2" t="s">
        <v>1190</v>
      </c>
      <c r="B227" s="2" t="s">
        <v>1191</v>
      </c>
    </row>
    <row r="228" spans="1:2">
      <c r="A228" s="2" t="s">
        <v>1192</v>
      </c>
      <c r="B228" s="2" t="s">
        <v>1193</v>
      </c>
    </row>
    <row r="229" spans="1:2">
      <c r="A229" s="2" t="s">
        <v>1194</v>
      </c>
      <c r="B229" s="2" t="s">
        <v>1195</v>
      </c>
    </row>
    <row r="230" spans="1:2">
      <c r="A230" s="2" t="s">
        <v>1196</v>
      </c>
      <c r="B230" s="2" t="s">
        <v>1197</v>
      </c>
    </row>
    <row r="231" spans="1:2">
      <c r="A231" s="2" t="s">
        <v>1198</v>
      </c>
      <c r="B231" s="2" t="s">
        <v>1199</v>
      </c>
    </row>
    <row r="232" spans="1:2">
      <c r="A232" s="2" t="s">
        <v>1200</v>
      </c>
      <c r="B232" s="2" t="s">
        <v>1201</v>
      </c>
    </row>
    <row r="233" spans="1:2">
      <c r="A233" s="2" t="s">
        <v>1202</v>
      </c>
      <c r="B233" s="2" t="s">
        <v>1203</v>
      </c>
    </row>
    <row r="234" spans="1:2">
      <c r="A234" s="2" t="s">
        <v>1204</v>
      </c>
      <c r="B234" s="2" t="s">
        <v>1205</v>
      </c>
    </row>
    <row r="235" spans="1:2">
      <c r="A235" s="2" t="s">
        <v>1206</v>
      </c>
      <c r="B235" s="2" t="s">
        <v>1207</v>
      </c>
    </row>
    <row r="236" spans="1:2">
      <c r="A236" s="2" t="s">
        <v>1208</v>
      </c>
      <c r="B236" s="2" t="s">
        <v>1209</v>
      </c>
    </row>
    <row r="237" spans="1:2">
      <c r="A237" s="2" t="s">
        <v>1210</v>
      </c>
      <c r="B237" s="2" t="s">
        <v>1211</v>
      </c>
    </row>
    <row r="238" spans="1:2">
      <c r="A238" s="2" t="s">
        <v>1212</v>
      </c>
      <c r="B238" s="2" t="s">
        <v>1213</v>
      </c>
    </row>
    <row r="239" spans="1:2">
      <c r="A239" s="2" t="s">
        <v>1214</v>
      </c>
      <c r="B239" s="2" t="s">
        <v>1215</v>
      </c>
    </row>
    <row r="240" spans="1:2">
      <c r="A240" s="2" t="s">
        <v>1216</v>
      </c>
      <c r="B240" s="2" t="s">
        <v>1217</v>
      </c>
    </row>
    <row r="241" spans="1:2">
      <c r="A241" s="2" t="s">
        <v>1218</v>
      </c>
      <c r="B241" s="2" t="s">
        <v>1219</v>
      </c>
    </row>
    <row r="242" spans="1:2">
      <c r="A242" s="2" t="s">
        <v>1220</v>
      </c>
      <c r="B242" s="2" t="s">
        <v>1221</v>
      </c>
    </row>
    <row r="243" spans="1:2">
      <c r="A243" s="2" t="s">
        <v>1222</v>
      </c>
      <c r="B243" s="2" t="s">
        <v>1223</v>
      </c>
    </row>
    <row r="244" spans="1:2">
      <c r="A244" s="2" t="s">
        <v>1224</v>
      </c>
      <c r="B244" s="2" t="s">
        <v>1225</v>
      </c>
    </row>
    <row r="245" spans="1:2">
      <c r="A245" s="2" t="s">
        <v>1226</v>
      </c>
      <c r="B245" s="2" t="s">
        <v>1227</v>
      </c>
    </row>
    <row r="246" spans="1:2">
      <c r="A246" s="2" t="s">
        <v>1228</v>
      </c>
      <c r="B246" s="2" t="s">
        <v>1229</v>
      </c>
    </row>
    <row r="247" spans="1:2">
      <c r="A247" s="2" t="s">
        <v>1230</v>
      </c>
      <c r="B247" s="2" t="s">
        <v>1231</v>
      </c>
    </row>
    <row r="248" spans="1:2">
      <c r="A248" s="2" t="s">
        <v>1232</v>
      </c>
      <c r="B248" s="2" t="s">
        <v>1233</v>
      </c>
    </row>
    <row r="249" spans="1:2">
      <c r="A249" s="2" t="s">
        <v>1234</v>
      </c>
      <c r="B249" s="2" t="s">
        <v>1235</v>
      </c>
    </row>
    <row r="250" spans="1:2">
      <c r="A250" s="2" t="s">
        <v>1236</v>
      </c>
      <c r="B250" s="2" t="s">
        <v>1237</v>
      </c>
    </row>
    <row r="251" spans="1:2">
      <c r="A251" s="184" t="s">
        <v>12038</v>
      </c>
      <c r="B251" s="184" t="s">
        <v>12039</v>
      </c>
    </row>
  </sheetData>
  <autoFilter ref="A1:B1"/>
  <phoneticPr fontId="50"/>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226"/>
  <sheetViews>
    <sheetView workbookViewId="0">
      <selection activeCell="A2" sqref="A2"/>
    </sheetView>
  </sheetViews>
  <sheetFormatPr baseColWidth="10" defaultColWidth="10.85546875" defaultRowHeight="12.75"/>
  <cols>
    <col min="1" max="1" width="13.5703125" style="2" customWidth="1"/>
    <col min="2" max="2" width="31.42578125" style="2" customWidth="1"/>
    <col min="3" max="3" width="32.140625" style="2" customWidth="1"/>
    <col min="4" max="16384" width="10.85546875" style="2"/>
  </cols>
  <sheetData>
    <row r="1" spans="1:3">
      <c r="A1" s="2" t="s">
        <v>1254</v>
      </c>
      <c r="B1" s="2" t="s">
        <v>1255</v>
      </c>
      <c r="C1" s="235" t="s">
        <v>12451</v>
      </c>
    </row>
    <row r="2" spans="1:3">
      <c r="A2" s="2" t="s">
        <v>1256</v>
      </c>
      <c r="B2" s="2" t="s">
        <v>1257</v>
      </c>
      <c r="C2" s="2" t="str">
        <f>LEFT(A2,2)&amp;B2</f>
        <v>ADCanillo</v>
      </c>
    </row>
    <row r="3" spans="1:3">
      <c r="A3" s="2" t="s">
        <v>1258</v>
      </c>
      <c r="B3" s="2" t="s">
        <v>1259</v>
      </c>
      <c r="C3" s="2" t="str">
        <f t="shared" ref="C3:C66" si="0">LEFT(A3,2)&amp;B3</f>
        <v>ADEncamp</v>
      </c>
    </row>
    <row r="4" spans="1:3">
      <c r="A4" s="2" t="s">
        <v>1260</v>
      </c>
      <c r="B4" s="2" t="s">
        <v>1261</v>
      </c>
      <c r="C4" s="2" t="str">
        <f t="shared" si="0"/>
        <v>ADLa Massana</v>
      </c>
    </row>
    <row r="5" spans="1:3">
      <c r="A5" s="2" t="s">
        <v>1262</v>
      </c>
      <c r="B5" s="2" t="s">
        <v>1263</v>
      </c>
      <c r="C5" s="2" t="str">
        <f t="shared" si="0"/>
        <v>ADOrdino</v>
      </c>
    </row>
    <row r="6" spans="1:3">
      <c r="A6" s="2" t="s">
        <v>1264</v>
      </c>
      <c r="B6" s="2" t="s">
        <v>1265</v>
      </c>
      <c r="C6" s="2" t="str">
        <f t="shared" si="0"/>
        <v>ADSant Julià de Lòria</v>
      </c>
    </row>
    <row r="7" spans="1:3">
      <c r="A7" s="2" t="s">
        <v>1266</v>
      </c>
      <c r="B7" s="2" t="s">
        <v>1267</v>
      </c>
      <c r="C7" s="2" t="str">
        <f t="shared" si="0"/>
        <v>ADAndorra la Vella</v>
      </c>
    </row>
    <row r="8" spans="1:3">
      <c r="A8" s="2" t="s">
        <v>1268</v>
      </c>
      <c r="B8" s="2" t="s">
        <v>1269</v>
      </c>
      <c r="C8" s="2" t="str">
        <f t="shared" si="0"/>
        <v>ADEscaldes-Engordany</v>
      </c>
    </row>
    <row r="9" spans="1:3">
      <c r="A9" s="2" t="s">
        <v>1270</v>
      </c>
      <c r="B9" s="2" t="s">
        <v>1271</v>
      </c>
      <c r="C9" s="2" t="str">
        <f t="shared" si="0"/>
        <v>AE‘Ajmān</v>
      </c>
    </row>
    <row r="10" spans="1:3">
      <c r="A10" s="2" t="s">
        <v>1272</v>
      </c>
      <c r="B10" s="2" t="s">
        <v>1273</v>
      </c>
      <c r="C10" s="2" t="str">
        <f t="shared" si="0"/>
        <v>AEAbū Z̧aby</v>
      </c>
    </row>
    <row r="11" spans="1:3">
      <c r="A11" s="2" t="s">
        <v>1274</v>
      </c>
      <c r="B11" s="2" t="s">
        <v>1275</v>
      </c>
      <c r="C11" s="2" t="str">
        <f t="shared" si="0"/>
        <v>AEDubayy</v>
      </c>
    </row>
    <row r="12" spans="1:3">
      <c r="A12" s="2" t="s">
        <v>1276</v>
      </c>
      <c r="B12" s="2" t="s">
        <v>1277</v>
      </c>
      <c r="C12" s="2" t="str">
        <f t="shared" si="0"/>
        <v>AEAl Fujayrah</v>
      </c>
    </row>
    <row r="13" spans="1:3">
      <c r="A13" s="2" t="s">
        <v>1278</v>
      </c>
      <c r="B13" s="2" t="s">
        <v>1279</v>
      </c>
      <c r="C13" s="2" t="str">
        <f t="shared" si="0"/>
        <v>AERa’s al Khaymah</v>
      </c>
    </row>
    <row r="14" spans="1:3">
      <c r="A14" s="2" t="s">
        <v>1280</v>
      </c>
      <c r="B14" s="2" t="s">
        <v>1281</v>
      </c>
      <c r="C14" s="2" t="str">
        <f t="shared" si="0"/>
        <v>AEAsh Shāriqah</v>
      </c>
    </row>
    <row r="15" spans="1:3">
      <c r="A15" s="2" t="s">
        <v>1282</v>
      </c>
      <c r="B15" s="2" t="s">
        <v>1283</v>
      </c>
      <c r="C15" s="2" t="str">
        <f t="shared" si="0"/>
        <v>AEUmm al Qaywayn</v>
      </c>
    </row>
    <row r="16" spans="1:3">
      <c r="A16" s="2" t="s">
        <v>1284</v>
      </c>
      <c r="B16" s="2" t="s">
        <v>1285</v>
      </c>
      <c r="C16" s="2" t="str">
        <f t="shared" si="0"/>
        <v>AFBalkh</v>
      </c>
    </row>
    <row r="17" spans="1:3">
      <c r="A17" s="2" t="s">
        <v>1284</v>
      </c>
      <c r="B17" s="2" t="s">
        <v>1285</v>
      </c>
      <c r="C17" s="2" t="str">
        <f t="shared" si="0"/>
        <v>AFBalkh</v>
      </c>
    </row>
    <row r="18" spans="1:3">
      <c r="A18" s="2" t="s">
        <v>1286</v>
      </c>
      <c r="B18" s="2" t="s">
        <v>1287</v>
      </c>
      <c r="C18" s="2" t="str">
        <f t="shared" si="0"/>
        <v>AFBāmyān</v>
      </c>
    </row>
    <row r="19" spans="1:3">
      <c r="A19" s="2" t="s">
        <v>1286</v>
      </c>
      <c r="B19" s="2" t="s">
        <v>1287</v>
      </c>
      <c r="C19" s="2" t="str">
        <f t="shared" si="0"/>
        <v>AFBāmyān</v>
      </c>
    </row>
    <row r="20" spans="1:3">
      <c r="A20" s="2" t="s">
        <v>1288</v>
      </c>
      <c r="B20" s="2" t="s">
        <v>1289</v>
      </c>
      <c r="C20" s="2" t="str">
        <f t="shared" si="0"/>
        <v>AFBādghīs</v>
      </c>
    </row>
    <row r="21" spans="1:3">
      <c r="A21" s="2" t="s">
        <v>1288</v>
      </c>
      <c r="B21" s="2" t="s">
        <v>1289</v>
      </c>
      <c r="C21" s="2" t="str">
        <f t="shared" si="0"/>
        <v>AFBādghīs</v>
      </c>
    </row>
    <row r="22" spans="1:3">
      <c r="A22" s="2" t="s">
        <v>1290</v>
      </c>
      <c r="B22" s="2" t="s">
        <v>1291</v>
      </c>
      <c r="C22" s="2" t="str">
        <f t="shared" si="0"/>
        <v>AFBadakhshān</v>
      </c>
    </row>
    <row r="23" spans="1:3">
      <c r="A23" s="2" t="s">
        <v>1290</v>
      </c>
      <c r="B23" s="2" t="s">
        <v>1291</v>
      </c>
      <c r="C23" s="2" t="str">
        <f t="shared" si="0"/>
        <v>AFBadakhshān</v>
      </c>
    </row>
    <row r="24" spans="1:3">
      <c r="A24" s="2" t="s">
        <v>1292</v>
      </c>
      <c r="B24" s="2" t="s">
        <v>1293</v>
      </c>
      <c r="C24" s="2" t="str">
        <f t="shared" si="0"/>
        <v>AFBaghlān</v>
      </c>
    </row>
    <row r="25" spans="1:3">
      <c r="A25" s="2" t="s">
        <v>1292</v>
      </c>
      <c r="B25" s="2" t="s">
        <v>1293</v>
      </c>
      <c r="C25" s="2" t="str">
        <f t="shared" si="0"/>
        <v>AFBaghlān</v>
      </c>
    </row>
    <row r="26" spans="1:3">
      <c r="A26" s="2" t="s">
        <v>1294</v>
      </c>
      <c r="B26" s="2" t="s">
        <v>1295</v>
      </c>
      <c r="C26" s="2" t="str">
        <f t="shared" si="0"/>
        <v>AFDāykundī</v>
      </c>
    </row>
    <row r="27" spans="1:3">
      <c r="A27" s="2" t="s">
        <v>1294</v>
      </c>
      <c r="B27" s="2" t="s">
        <v>1295</v>
      </c>
      <c r="C27" s="2" t="str">
        <f t="shared" si="0"/>
        <v>AFDāykundī</v>
      </c>
    </row>
    <row r="28" spans="1:3">
      <c r="A28" s="2" t="s">
        <v>1296</v>
      </c>
      <c r="B28" s="2" t="s">
        <v>1297</v>
      </c>
      <c r="C28" s="2" t="str">
        <f t="shared" si="0"/>
        <v>AFFarāh</v>
      </c>
    </row>
    <row r="29" spans="1:3">
      <c r="A29" s="2" t="s">
        <v>1296</v>
      </c>
      <c r="B29" s="2" t="s">
        <v>1297</v>
      </c>
      <c r="C29" s="2" t="str">
        <f t="shared" si="0"/>
        <v>AFFarāh</v>
      </c>
    </row>
    <row r="30" spans="1:3">
      <c r="A30" s="2" t="s">
        <v>1298</v>
      </c>
      <c r="B30" s="2" t="s">
        <v>1299</v>
      </c>
      <c r="C30" s="2" t="str">
        <f t="shared" si="0"/>
        <v>AFFāryāb</v>
      </c>
    </row>
    <row r="31" spans="1:3">
      <c r="A31" s="2" t="s">
        <v>1298</v>
      </c>
      <c r="B31" s="2" t="s">
        <v>1299</v>
      </c>
      <c r="C31" s="2" t="str">
        <f t="shared" si="0"/>
        <v>AFFāryāb</v>
      </c>
    </row>
    <row r="32" spans="1:3">
      <c r="A32" s="2" t="s">
        <v>1300</v>
      </c>
      <c r="B32" s="2" t="s">
        <v>1301</v>
      </c>
      <c r="C32" s="2" t="str">
        <f t="shared" si="0"/>
        <v>AFGhaznī</v>
      </c>
    </row>
    <row r="33" spans="1:3">
      <c r="A33" s="2" t="s">
        <v>1300</v>
      </c>
      <c r="B33" s="2" t="s">
        <v>1301</v>
      </c>
      <c r="C33" s="2" t="str">
        <f t="shared" si="0"/>
        <v>AFGhaznī</v>
      </c>
    </row>
    <row r="34" spans="1:3">
      <c r="A34" s="2" t="s">
        <v>1302</v>
      </c>
      <c r="B34" s="2" t="s">
        <v>1303</v>
      </c>
      <c r="C34" s="2" t="str">
        <f t="shared" si="0"/>
        <v>AFGhōr</v>
      </c>
    </row>
    <row r="35" spans="1:3">
      <c r="A35" s="2" t="s">
        <v>1302</v>
      </c>
      <c r="B35" s="2" t="s">
        <v>1303</v>
      </c>
      <c r="C35" s="2" t="str">
        <f t="shared" si="0"/>
        <v>AFGhōr</v>
      </c>
    </row>
    <row r="36" spans="1:3">
      <c r="A36" s="2" t="s">
        <v>1304</v>
      </c>
      <c r="B36" s="2" t="s">
        <v>1305</v>
      </c>
      <c r="C36" s="2" t="str">
        <f t="shared" si="0"/>
        <v>AFHelmand</v>
      </c>
    </row>
    <row r="37" spans="1:3">
      <c r="A37" s="2" t="s">
        <v>1304</v>
      </c>
      <c r="B37" s="2" t="s">
        <v>1305</v>
      </c>
      <c r="C37" s="2" t="str">
        <f t="shared" si="0"/>
        <v>AFHelmand</v>
      </c>
    </row>
    <row r="38" spans="1:3">
      <c r="A38" s="2" t="s">
        <v>1306</v>
      </c>
      <c r="B38" s="2" t="s">
        <v>1307</v>
      </c>
      <c r="C38" s="2" t="str">
        <f t="shared" si="0"/>
        <v>AFHerāt</v>
      </c>
    </row>
    <row r="39" spans="1:3">
      <c r="A39" s="2" t="s">
        <v>1306</v>
      </c>
      <c r="B39" s="2" t="s">
        <v>1307</v>
      </c>
      <c r="C39" s="2" t="str">
        <f t="shared" si="0"/>
        <v>AFHerāt</v>
      </c>
    </row>
    <row r="40" spans="1:3">
      <c r="A40" s="2" t="s">
        <v>1308</v>
      </c>
      <c r="B40" s="2" t="s">
        <v>1309</v>
      </c>
      <c r="C40" s="2" t="str">
        <f t="shared" si="0"/>
        <v>AFJowzjān</v>
      </c>
    </row>
    <row r="41" spans="1:3">
      <c r="A41" s="2" t="s">
        <v>1308</v>
      </c>
      <c r="B41" s="2" t="s">
        <v>1309</v>
      </c>
      <c r="C41" s="2" t="str">
        <f t="shared" si="0"/>
        <v>AFJowzjān</v>
      </c>
    </row>
    <row r="42" spans="1:3">
      <c r="A42" s="2" t="s">
        <v>1310</v>
      </c>
      <c r="B42" s="2" t="s">
        <v>1311</v>
      </c>
      <c r="C42" s="2" t="str">
        <f t="shared" si="0"/>
        <v>AFKābul</v>
      </c>
    </row>
    <row r="43" spans="1:3">
      <c r="A43" s="2" t="s">
        <v>1310</v>
      </c>
      <c r="B43" s="2" t="s">
        <v>1311</v>
      </c>
      <c r="C43" s="2" t="str">
        <f t="shared" si="0"/>
        <v>AFKābul</v>
      </c>
    </row>
    <row r="44" spans="1:3">
      <c r="A44" s="2" t="s">
        <v>1312</v>
      </c>
      <c r="B44" s="2" t="s">
        <v>1313</v>
      </c>
      <c r="C44" s="2" t="str">
        <f t="shared" si="0"/>
        <v>AFKandahār</v>
      </c>
    </row>
    <row r="45" spans="1:3">
      <c r="A45" s="2" t="s">
        <v>1312</v>
      </c>
      <c r="B45" s="2" t="s">
        <v>1313</v>
      </c>
      <c r="C45" s="2" t="str">
        <f t="shared" si="0"/>
        <v>AFKandahār</v>
      </c>
    </row>
    <row r="46" spans="1:3">
      <c r="A46" s="2" t="s">
        <v>1314</v>
      </c>
      <c r="B46" s="2" t="s">
        <v>1315</v>
      </c>
      <c r="C46" s="2" t="str">
        <f t="shared" si="0"/>
        <v>AFKāpīsā</v>
      </c>
    </row>
    <row r="47" spans="1:3">
      <c r="A47" s="2" t="s">
        <v>1314</v>
      </c>
      <c r="B47" s="2" t="s">
        <v>1315</v>
      </c>
      <c r="C47" s="2" t="str">
        <f t="shared" si="0"/>
        <v>AFKāpīsā</v>
      </c>
    </row>
    <row r="48" spans="1:3">
      <c r="A48" s="2" t="s">
        <v>1316</v>
      </c>
      <c r="B48" s="2" t="s">
        <v>1317</v>
      </c>
      <c r="C48" s="2" t="str">
        <f t="shared" si="0"/>
        <v>AFKunduz</v>
      </c>
    </row>
    <row r="49" spans="1:3">
      <c r="A49" s="2" t="s">
        <v>1316</v>
      </c>
      <c r="B49" s="2" t="s">
        <v>1317</v>
      </c>
      <c r="C49" s="2" t="str">
        <f t="shared" si="0"/>
        <v>AFKunduz</v>
      </c>
    </row>
    <row r="50" spans="1:3">
      <c r="A50" s="2" t="s">
        <v>1318</v>
      </c>
      <c r="B50" s="2" t="s">
        <v>1319</v>
      </c>
      <c r="C50" s="2" t="str">
        <f t="shared" si="0"/>
        <v>AFKhōst</v>
      </c>
    </row>
    <row r="51" spans="1:3">
      <c r="A51" s="2" t="s">
        <v>1318</v>
      </c>
      <c r="B51" s="2" t="s">
        <v>1319</v>
      </c>
      <c r="C51" s="2" t="str">
        <f t="shared" si="0"/>
        <v>AFKhōst</v>
      </c>
    </row>
    <row r="52" spans="1:3">
      <c r="A52" s="2" t="s">
        <v>1320</v>
      </c>
      <c r="B52" s="2" t="s">
        <v>1321</v>
      </c>
      <c r="C52" s="2" t="str">
        <f t="shared" si="0"/>
        <v>AFKunaṟ</v>
      </c>
    </row>
    <row r="53" spans="1:3">
      <c r="A53" s="2" t="s">
        <v>1320</v>
      </c>
      <c r="B53" s="2" t="s">
        <v>1321</v>
      </c>
      <c r="C53" s="2" t="str">
        <f t="shared" si="0"/>
        <v>AFKunaṟ</v>
      </c>
    </row>
    <row r="54" spans="1:3">
      <c r="A54" s="2" t="s">
        <v>1322</v>
      </c>
      <c r="B54" s="2" t="s">
        <v>1323</v>
      </c>
      <c r="C54" s="2" t="str">
        <f t="shared" si="0"/>
        <v>AFLaghmān</v>
      </c>
    </row>
    <row r="55" spans="1:3">
      <c r="A55" s="2" t="s">
        <v>1322</v>
      </c>
      <c r="B55" s="2" t="s">
        <v>1323</v>
      </c>
      <c r="C55" s="2" t="str">
        <f t="shared" si="0"/>
        <v>AFLaghmān</v>
      </c>
    </row>
    <row r="56" spans="1:3">
      <c r="A56" s="2" t="s">
        <v>1324</v>
      </c>
      <c r="B56" s="2" t="s">
        <v>1325</v>
      </c>
      <c r="C56" s="2" t="str">
        <f t="shared" si="0"/>
        <v>AFLōgar</v>
      </c>
    </row>
    <row r="57" spans="1:3">
      <c r="A57" s="2" t="s">
        <v>1324</v>
      </c>
      <c r="B57" s="2" t="s">
        <v>1325</v>
      </c>
      <c r="C57" s="2" t="str">
        <f t="shared" si="0"/>
        <v>AFLōgar</v>
      </c>
    </row>
    <row r="58" spans="1:3">
      <c r="A58" s="2" t="s">
        <v>1326</v>
      </c>
      <c r="B58" s="2" t="s">
        <v>1327</v>
      </c>
      <c r="C58" s="2" t="str">
        <f t="shared" si="0"/>
        <v>AFNangarhār</v>
      </c>
    </row>
    <row r="59" spans="1:3">
      <c r="A59" s="2" t="s">
        <v>1326</v>
      </c>
      <c r="B59" s="2" t="s">
        <v>1327</v>
      </c>
      <c r="C59" s="2" t="str">
        <f t="shared" si="0"/>
        <v>AFNangarhār</v>
      </c>
    </row>
    <row r="60" spans="1:3">
      <c r="A60" s="2" t="s">
        <v>1328</v>
      </c>
      <c r="B60" s="2" t="s">
        <v>1329</v>
      </c>
      <c r="C60" s="2" t="str">
        <f t="shared" si="0"/>
        <v>AFNīmrōz</v>
      </c>
    </row>
    <row r="61" spans="1:3">
      <c r="A61" s="2" t="s">
        <v>1328</v>
      </c>
      <c r="B61" s="2" t="s">
        <v>1329</v>
      </c>
      <c r="C61" s="2" t="str">
        <f t="shared" si="0"/>
        <v>AFNīmrōz</v>
      </c>
    </row>
    <row r="62" spans="1:3">
      <c r="A62" s="2" t="s">
        <v>1330</v>
      </c>
      <c r="B62" s="2" t="s">
        <v>1331</v>
      </c>
      <c r="C62" s="2" t="str">
        <f t="shared" si="0"/>
        <v>AFNūristān</v>
      </c>
    </row>
    <row r="63" spans="1:3">
      <c r="A63" s="2" t="s">
        <v>1330</v>
      </c>
      <c r="B63" s="2" t="s">
        <v>1331</v>
      </c>
      <c r="C63" s="2" t="str">
        <f t="shared" si="0"/>
        <v>AFNūristān</v>
      </c>
    </row>
    <row r="64" spans="1:3">
      <c r="A64" s="2" t="s">
        <v>1332</v>
      </c>
      <c r="B64" s="2" t="s">
        <v>1333</v>
      </c>
      <c r="C64" s="2" t="str">
        <f t="shared" si="0"/>
        <v>AFPanjshayr</v>
      </c>
    </row>
    <row r="65" spans="1:3">
      <c r="A65" s="2" t="s">
        <v>1332</v>
      </c>
      <c r="B65" s="2" t="s">
        <v>1333</v>
      </c>
      <c r="C65" s="2" t="str">
        <f t="shared" si="0"/>
        <v>AFPanjshayr</v>
      </c>
    </row>
    <row r="66" spans="1:3">
      <c r="A66" s="2" t="s">
        <v>1334</v>
      </c>
      <c r="B66" s="2" t="s">
        <v>1335</v>
      </c>
      <c r="C66" s="2" t="str">
        <f t="shared" si="0"/>
        <v>AFParwān</v>
      </c>
    </row>
    <row r="67" spans="1:3">
      <c r="A67" s="2" t="s">
        <v>1334</v>
      </c>
      <c r="B67" s="2" t="s">
        <v>1335</v>
      </c>
      <c r="C67" s="2" t="str">
        <f t="shared" ref="C67:C130" si="1">LEFT(A67,2)&amp;B67</f>
        <v>AFParwān</v>
      </c>
    </row>
    <row r="68" spans="1:3">
      <c r="A68" s="2" t="s">
        <v>1336</v>
      </c>
      <c r="B68" s="2" t="s">
        <v>1337</v>
      </c>
      <c r="C68" s="2" t="str">
        <f t="shared" si="1"/>
        <v>AFPaktiyā</v>
      </c>
    </row>
    <row r="69" spans="1:3">
      <c r="A69" s="2" t="s">
        <v>1336</v>
      </c>
      <c r="B69" s="2" t="s">
        <v>1337</v>
      </c>
      <c r="C69" s="2" t="str">
        <f t="shared" si="1"/>
        <v>AFPaktiyā</v>
      </c>
    </row>
    <row r="70" spans="1:3">
      <c r="A70" s="2" t="s">
        <v>1338</v>
      </c>
      <c r="B70" s="2" t="s">
        <v>1339</v>
      </c>
      <c r="C70" s="2" t="str">
        <f t="shared" si="1"/>
        <v>AFPaktīkā</v>
      </c>
    </row>
    <row r="71" spans="1:3">
      <c r="A71" s="2" t="s">
        <v>1338</v>
      </c>
      <c r="B71" s="2" t="s">
        <v>1339</v>
      </c>
      <c r="C71" s="2" t="str">
        <f t="shared" si="1"/>
        <v>AFPaktīkā</v>
      </c>
    </row>
    <row r="72" spans="1:3">
      <c r="A72" s="2" t="s">
        <v>1340</v>
      </c>
      <c r="B72" s="2" t="s">
        <v>1341</v>
      </c>
      <c r="C72" s="2" t="str">
        <f t="shared" si="1"/>
        <v>AFSamangān</v>
      </c>
    </row>
    <row r="73" spans="1:3">
      <c r="A73" s="2" t="s">
        <v>1340</v>
      </c>
      <c r="B73" s="2" t="s">
        <v>1341</v>
      </c>
      <c r="C73" s="2" t="str">
        <f t="shared" si="1"/>
        <v>AFSamangān</v>
      </c>
    </row>
    <row r="74" spans="1:3">
      <c r="A74" s="2" t="s">
        <v>1342</v>
      </c>
      <c r="B74" s="2" t="s">
        <v>1343</v>
      </c>
      <c r="C74" s="2" t="str">
        <f t="shared" si="1"/>
        <v>AFSar-e Pul</v>
      </c>
    </row>
    <row r="75" spans="1:3">
      <c r="A75" s="2" t="s">
        <v>1342</v>
      </c>
      <c r="B75" s="2" t="s">
        <v>1343</v>
      </c>
      <c r="C75" s="2" t="str">
        <f t="shared" si="1"/>
        <v>AFSar-e Pul</v>
      </c>
    </row>
    <row r="76" spans="1:3">
      <c r="A76" s="2" t="s">
        <v>1344</v>
      </c>
      <c r="B76" s="2" t="s">
        <v>1345</v>
      </c>
      <c r="C76" s="2" t="str">
        <f t="shared" si="1"/>
        <v>AFTakhār</v>
      </c>
    </row>
    <row r="77" spans="1:3">
      <c r="A77" s="2" t="s">
        <v>1344</v>
      </c>
      <c r="B77" s="2" t="s">
        <v>1345</v>
      </c>
      <c r="C77" s="2" t="str">
        <f t="shared" si="1"/>
        <v>AFTakhār</v>
      </c>
    </row>
    <row r="78" spans="1:3">
      <c r="A78" s="2" t="s">
        <v>1346</v>
      </c>
      <c r="B78" s="2" t="s">
        <v>1347</v>
      </c>
      <c r="C78" s="2" t="str">
        <f t="shared" si="1"/>
        <v>AFUruzgān</v>
      </c>
    </row>
    <row r="79" spans="1:3">
      <c r="A79" s="2" t="s">
        <v>1346</v>
      </c>
      <c r="B79" s="2" t="s">
        <v>1347</v>
      </c>
      <c r="C79" s="2" t="str">
        <f t="shared" si="1"/>
        <v>AFUruzgān</v>
      </c>
    </row>
    <row r="80" spans="1:3">
      <c r="A80" s="2" t="s">
        <v>1348</v>
      </c>
      <c r="B80" s="2" t="s">
        <v>1349</v>
      </c>
      <c r="C80" s="2" t="str">
        <f t="shared" si="1"/>
        <v>AFWardak</v>
      </c>
    </row>
    <row r="81" spans="1:3">
      <c r="A81" s="2" t="s">
        <v>1348</v>
      </c>
      <c r="B81" s="2" t="s">
        <v>1349</v>
      </c>
      <c r="C81" s="2" t="str">
        <f t="shared" si="1"/>
        <v>AFWardak</v>
      </c>
    </row>
    <row r="82" spans="1:3">
      <c r="A82" s="2" t="s">
        <v>1350</v>
      </c>
      <c r="B82" s="2" t="s">
        <v>1351</v>
      </c>
      <c r="C82" s="2" t="str">
        <f t="shared" si="1"/>
        <v>AFZābul</v>
      </c>
    </row>
    <row r="83" spans="1:3">
      <c r="A83" s="2" t="s">
        <v>1350</v>
      </c>
      <c r="B83" s="2" t="s">
        <v>1351</v>
      </c>
      <c r="C83" s="2" t="str">
        <f t="shared" si="1"/>
        <v>AFZābul</v>
      </c>
    </row>
    <row r="84" spans="1:3">
      <c r="A84" s="2" t="s">
        <v>1352</v>
      </c>
      <c r="B84" s="2" t="s">
        <v>1353</v>
      </c>
      <c r="C84" s="2" t="str">
        <f t="shared" si="1"/>
        <v>AGBarbuda</v>
      </c>
    </row>
    <row r="85" spans="1:3">
      <c r="A85" s="2" t="s">
        <v>1354</v>
      </c>
      <c r="B85" s="2" t="s">
        <v>1355</v>
      </c>
      <c r="C85" s="2" t="str">
        <f t="shared" si="1"/>
        <v>AGRedonda</v>
      </c>
    </row>
    <row r="86" spans="1:3">
      <c r="A86" s="2" t="s">
        <v>1356</v>
      </c>
      <c r="B86" s="2" t="s">
        <v>1357</v>
      </c>
      <c r="C86" s="2" t="str">
        <f t="shared" si="1"/>
        <v>AGSaint George</v>
      </c>
    </row>
    <row r="87" spans="1:3">
      <c r="A87" s="2" t="s">
        <v>1358</v>
      </c>
      <c r="B87" s="2" t="s">
        <v>1359</v>
      </c>
      <c r="C87" s="2" t="str">
        <f t="shared" si="1"/>
        <v>AGSaint John</v>
      </c>
    </row>
    <row r="88" spans="1:3">
      <c r="A88" s="2" t="s">
        <v>1360</v>
      </c>
      <c r="B88" s="2" t="s">
        <v>1361</v>
      </c>
      <c r="C88" s="2" t="str">
        <f t="shared" si="1"/>
        <v>AGSaint Mary</v>
      </c>
    </row>
    <row r="89" spans="1:3">
      <c r="A89" s="2" t="s">
        <v>1362</v>
      </c>
      <c r="B89" s="2" t="s">
        <v>1363</v>
      </c>
      <c r="C89" s="2" t="str">
        <f t="shared" si="1"/>
        <v>AGSaint Paul</v>
      </c>
    </row>
    <row r="90" spans="1:3">
      <c r="A90" s="2" t="s">
        <v>1364</v>
      </c>
      <c r="B90" s="2" t="s">
        <v>1365</v>
      </c>
      <c r="C90" s="2" t="str">
        <f t="shared" si="1"/>
        <v>AGSaint Peter</v>
      </c>
    </row>
    <row r="91" spans="1:3">
      <c r="A91" s="2" t="s">
        <v>1366</v>
      </c>
      <c r="B91" s="2" t="s">
        <v>1367</v>
      </c>
      <c r="C91" s="2" t="str">
        <f t="shared" si="1"/>
        <v>AGSaint Philip</v>
      </c>
    </row>
    <row r="92" spans="1:3">
      <c r="A92" s="2" t="s">
        <v>1368</v>
      </c>
      <c r="B92" s="2" t="s">
        <v>1369</v>
      </c>
      <c r="C92" s="2" t="str">
        <f t="shared" si="1"/>
        <v>ALBerat</v>
      </c>
    </row>
    <row r="93" spans="1:3">
      <c r="A93" s="2" t="s">
        <v>1370</v>
      </c>
      <c r="B93" s="2" t="s">
        <v>1371</v>
      </c>
      <c r="C93" s="2" t="str">
        <f t="shared" si="1"/>
        <v>ALDurrës</v>
      </c>
    </row>
    <row r="94" spans="1:3">
      <c r="A94" s="2" t="s">
        <v>1372</v>
      </c>
      <c r="B94" s="2" t="s">
        <v>1373</v>
      </c>
      <c r="C94" s="2" t="str">
        <f t="shared" si="1"/>
        <v>ALElbasan</v>
      </c>
    </row>
    <row r="95" spans="1:3">
      <c r="A95" s="2" t="s">
        <v>1374</v>
      </c>
      <c r="B95" s="2" t="s">
        <v>1375</v>
      </c>
      <c r="C95" s="2" t="str">
        <f t="shared" si="1"/>
        <v>ALFier</v>
      </c>
    </row>
    <row r="96" spans="1:3">
      <c r="A96" s="2" t="s">
        <v>1376</v>
      </c>
      <c r="B96" s="2" t="s">
        <v>1377</v>
      </c>
      <c r="C96" s="2" t="str">
        <f t="shared" si="1"/>
        <v>ALGjirokastër</v>
      </c>
    </row>
    <row r="97" spans="1:3">
      <c r="A97" s="2" t="s">
        <v>1378</v>
      </c>
      <c r="B97" s="2" t="s">
        <v>1379</v>
      </c>
      <c r="C97" s="2" t="str">
        <f t="shared" si="1"/>
        <v>ALKorçë</v>
      </c>
    </row>
    <row r="98" spans="1:3">
      <c r="A98" s="2" t="s">
        <v>1380</v>
      </c>
      <c r="B98" s="2" t="s">
        <v>1381</v>
      </c>
      <c r="C98" s="2" t="str">
        <f t="shared" si="1"/>
        <v>ALKukës</v>
      </c>
    </row>
    <row r="99" spans="1:3">
      <c r="A99" s="2" t="s">
        <v>1382</v>
      </c>
      <c r="B99" s="2" t="s">
        <v>1383</v>
      </c>
      <c r="C99" s="2" t="str">
        <f t="shared" si="1"/>
        <v>ALLezhë</v>
      </c>
    </row>
    <row r="100" spans="1:3">
      <c r="A100" s="2" t="s">
        <v>1384</v>
      </c>
      <c r="B100" s="2" t="s">
        <v>1385</v>
      </c>
      <c r="C100" s="2" t="str">
        <f t="shared" si="1"/>
        <v>ALDibër</v>
      </c>
    </row>
    <row r="101" spans="1:3">
      <c r="A101" s="2" t="s">
        <v>1386</v>
      </c>
      <c r="B101" s="2" t="s">
        <v>1387</v>
      </c>
      <c r="C101" s="2" t="str">
        <f t="shared" si="1"/>
        <v>ALShkodër</v>
      </c>
    </row>
    <row r="102" spans="1:3">
      <c r="A102" s="2" t="s">
        <v>1388</v>
      </c>
      <c r="B102" s="2" t="s">
        <v>1389</v>
      </c>
      <c r="C102" s="2" t="str">
        <f t="shared" si="1"/>
        <v>ALTiranë</v>
      </c>
    </row>
    <row r="103" spans="1:3">
      <c r="A103" s="2" t="s">
        <v>1390</v>
      </c>
      <c r="B103" s="2" t="s">
        <v>1391</v>
      </c>
      <c r="C103" s="2" t="str">
        <f t="shared" si="1"/>
        <v>ALVlorë</v>
      </c>
    </row>
    <row r="104" spans="1:3">
      <c r="A104" s="2" t="s">
        <v>1392</v>
      </c>
      <c r="B104" s="2" t="s">
        <v>1393</v>
      </c>
      <c r="C104" s="2" t="str">
        <f t="shared" si="1"/>
        <v>AMAragac̣otn</v>
      </c>
    </row>
    <row r="105" spans="1:3">
      <c r="A105" s="2" t="s">
        <v>1394</v>
      </c>
      <c r="B105" s="2" t="s">
        <v>1395</v>
      </c>
      <c r="C105" s="2" t="str">
        <f t="shared" si="1"/>
        <v>AMArarat</v>
      </c>
    </row>
    <row r="106" spans="1:3">
      <c r="A106" s="2" t="s">
        <v>1396</v>
      </c>
      <c r="B106" s="2" t="s">
        <v>1397</v>
      </c>
      <c r="C106" s="2" t="str">
        <f t="shared" si="1"/>
        <v>AMArmavir</v>
      </c>
    </row>
    <row r="107" spans="1:3">
      <c r="A107" s="2" t="s">
        <v>1398</v>
      </c>
      <c r="B107" s="2" t="s">
        <v>1399</v>
      </c>
      <c r="C107" s="2" t="str">
        <f t="shared" si="1"/>
        <v>AMGeġark'unik'</v>
      </c>
    </row>
    <row r="108" spans="1:3">
      <c r="A108" s="2" t="s">
        <v>1400</v>
      </c>
      <c r="B108" s="2" t="s">
        <v>1401</v>
      </c>
      <c r="C108" s="2" t="str">
        <f t="shared" si="1"/>
        <v>AMKotayk'</v>
      </c>
    </row>
    <row r="109" spans="1:3">
      <c r="A109" s="2" t="s">
        <v>1402</v>
      </c>
      <c r="B109" s="2" t="s">
        <v>1403</v>
      </c>
      <c r="C109" s="2" t="str">
        <f t="shared" si="1"/>
        <v>AMLoṙi</v>
      </c>
    </row>
    <row r="110" spans="1:3">
      <c r="A110" s="2" t="s">
        <v>1404</v>
      </c>
      <c r="B110" s="2" t="s">
        <v>1405</v>
      </c>
      <c r="C110" s="2" t="str">
        <f t="shared" si="1"/>
        <v>AMŠirak</v>
      </c>
    </row>
    <row r="111" spans="1:3">
      <c r="A111" s="2" t="s">
        <v>1406</v>
      </c>
      <c r="B111" s="2" t="s">
        <v>1407</v>
      </c>
      <c r="C111" s="2" t="str">
        <f t="shared" si="1"/>
        <v>AMSyunik'</v>
      </c>
    </row>
    <row r="112" spans="1:3">
      <c r="A112" s="2" t="s">
        <v>1408</v>
      </c>
      <c r="B112" s="2" t="s">
        <v>1409</v>
      </c>
      <c r="C112" s="2" t="str">
        <f t="shared" si="1"/>
        <v>AMTavuš</v>
      </c>
    </row>
    <row r="113" spans="1:3">
      <c r="A113" s="2" t="s">
        <v>1410</v>
      </c>
      <c r="B113" s="2" t="s">
        <v>1411</v>
      </c>
      <c r="C113" s="2" t="str">
        <f t="shared" si="1"/>
        <v>AMVayoć Jor</v>
      </c>
    </row>
    <row r="114" spans="1:3">
      <c r="A114" s="2" t="s">
        <v>1412</v>
      </c>
      <c r="B114" s="2" t="s">
        <v>1413</v>
      </c>
      <c r="C114" s="2" t="str">
        <f t="shared" si="1"/>
        <v>AMErevan</v>
      </c>
    </row>
    <row r="115" spans="1:3">
      <c r="A115" s="2" t="s">
        <v>1414</v>
      </c>
      <c r="B115" s="2" t="s">
        <v>1415</v>
      </c>
      <c r="C115" s="2" t="str">
        <f t="shared" si="1"/>
        <v>AOBengo</v>
      </c>
    </row>
    <row r="116" spans="1:3">
      <c r="A116" s="2" t="s">
        <v>1416</v>
      </c>
      <c r="B116" s="2" t="s">
        <v>1417</v>
      </c>
      <c r="C116" s="2" t="str">
        <f t="shared" si="1"/>
        <v>AOBenguela</v>
      </c>
    </row>
    <row r="117" spans="1:3">
      <c r="A117" s="2" t="s">
        <v>1418</v>
      </c>
      <c r="B117" s="2" t="s">
        <v>1419</v>
      </c>
      <c r="C117" s="2" t="str">
        <f t="shared" si="1"/>
        <v>AOBié</v>
      </c>
    </row>
    <row r="118" spans="1:3">
      <c r="A118" s="2" t="s">
        <v>1420</v>
      </c>
      <c r="B118" s="2" t="s">
        <v>1421</v>
      </c>
      <c r="C118" s="2" t="str">
        <f t="shared" si="1"/>
        <v>AOCabinda</v>
      </c>
    </row>
    <row r="119" spans="1:3">
      <c r="A119" s="2" t="s">
        <v>1422</v>
      </c>
      <c r="B119" s="2" t="s">
        <v>1423</v>
      </c>
      <c r="C119" s="2" t="str">
        <f t="shared" si="1"/>
        <v>AOKuando Kubango</v>
      </c>
    </row>
    <row r="120" spans="1:3">
      <c r="A120" s="2" t="s">
        <v>1424</v>
      </c>
      <c r="B120" s="2" t="s">
        <v>1425</v>
      </c>
      <c r="C120" s="2" t="str">
        <f t="shared" si="1"/>
        <v>AOCunene</v>
      </c>
    </row>
    <row r="121" spans="1:3">
      <c r="A121" s="2" t="s">
        <v>1426</v>
      </c>
      <c r="B121" s="2" t="s">
        <v>1427</v>
      </c>
      <c r="C121" s="2" t="str">
        <f t="shared" si="1"/>
        <v>AOKwanza Norte</v>
      </c>
    </row>
    <row r="122" spans="1:3">
      <c r="A122" s="2" t="s">
        <v>1428</v>
      </c>
      <c r="B122" s="2" t="s">
        <v>1429</v>
      </c>
      <c r="C122" s="2" t="str">
        <f t="shared" si="1"/>
        <v>AOKwanza Sul</v>
      </c>
    </row>
    <row r="123" spans="1:3">
      <c r="A123" s="2" t="s">
        <v>1430</v>
      </c>
      <c r="B123" s="2" t="s">
        <v>1431</v>
      </c>
      <c r="C123" s="2" t="str">
        <f t="shared" si="1"/>
        <v>AOHuambo</v>
      </c>
    </row>
    <row r="124" spans="1:3">
      <c r="A124" s="2" t="s">
        <v>1432</v>
      </c>
      <c r="B124" s="2" t="s">
        <v>1433</v>
      </c>
      <c r="C124" s="2" t="str">
        <f t="shared" si="1"/>
        <v>AOHuíla</v>
      </c>
    </row>
    <row r="125" spans="1:3">
      <c r="A125" s="2" t="s">
        <v>1434</v>
      </c>
      <c r="B125" s="2" t="s">
        <v>1435</v>
      </c>
      <c r="C125" s="2" t="str">
        <f t="shared" si="1"/>
        <v>AOLunda Norte</v>
      </c>
    </row>
    <row r="126" spans="1:3">
      <c r="A126" s="2" t="s">
        <v>1436</v>
      </c>
      <c r="B126" s="2" t="s">
        <v>1437</v>
      </c>
      <c r="C126" s="2" t="str">
        <f t="shared" si="1"/>
        <v>AOLunda Sul</v>
      </c>
    </row>
    <row r="127" spans="1:3">
      <c r="A127" s="2" t="s">
        <v>1438</v>
      </c>
      <c r="B127" s="2" t="s">
        <v>1439</v>
      </c>
      <c r="C127" s="2" t="str">
        <f t="shared" si="1"/>
        <v>AOLuanda</v>
      </c>
    </row>
    <row r="128" spans="1:3">
      <c r="A128" s="2" t="s">
        <v>1440</v>
      </c>
      <c r="B128" s="2" t="s">
        <v>1441</v>
      </c>
      <c r="C128" s="2" t="str">
        <f t="shared" si="1"/>
        <v>AOMalange</v>
      </c>
    </row>
    <row r="129" spans="1:3">
      <c r="A129" s="2" t="s">
        <v>1442</v>
      </c>
      <c r="B129" s="2" t="s">
        <v>1443</v>
      </c>
      <c r="C129" s="2" t="str">
        <f t="shared" si="1"/>
        <v>AOMoxico</v>
      </c>
    </row>
    <row r="130" spans="1:3">
      <c r="A130" s="2" t="s">
        <v>1444</v>
      </c>
      <c r="B130" s="2" t="s">
        <v>1445</v>
      </c>
      <c r="C130" s="2" t="str">
        <f t="shared" si="1"/>
        <v>AONamibe</v>
      </c>
    </row>
    <row r="131" spans="1:3">
      <c r="A131" s="2" t="s">
        <v>1446</v>
      </c>
      <c r="B131" s="2" t="s">
        <v>1447</v>
      </c>
      <c r="C131" s="2" t="str">
        <f t="shared" ref="C131:C194" si="2">LEFT(A131,2)&amp;B131</f>
        <v>AOUíge</v>
      </c>
    </row>
    <row r="132" spans="1:3">
      <c r="A132" s="2" t="s">
        <v>1448</v>
      </c>
      <c r="B132" s="2" t="s">
        <v>1449</v>
      </c>
      <c r="C132" s="2" t="str">
        <f t="shared" si="2"/>
        <v>AOZaire</v>
      </c>
    </row>
    <row r="133" spans="1:3">
      <c r="A133" s="2" t="s">
        <v>1450</v>
      </c>
      <c r="B133" s="2" t="s">
        <v>1451</v>
      </c>
      <c r="C133" s="2" t="str">
        <f t="shared" si="2"/>
        <v>ARSalta</v>
      </c>
    </row>
    <row r="134" spans="1:3">
      <c r="A134" s="2" t="s">
        <v>1452</v>
      </c>
      <c r="B134" s="2" t="s">
        <v>1453</v>
      </c>
      <c r="C134" s="2" t="str">
        <f t="shared" si="2"/>
        <v>ARBuenos Aires</v>
      </c>
    </row>
    <row r="135" spans="1:3">
      <c r="A135" s="2" t="s">
        <v>1454</v>
      </c>
      <c r="B135" s="2" t="s">
        <v>1455</v>
      </c>
      <c r="C135" s="2" t="str">
        <f t="shared" si="2"/>
        <v>ARSan Luis</v>
      </c>
    </row>
    <row r="136" spans="1:3">
      <c r="A136" s="2" t="s">
        <v>1456</v>
      </c>
      <c r="B136" s="2" t="s">
        <v>1457</v>
      </c>
      <c r="C136" s="2" t="str">
        <f t="shared" si="2"/>
        <v>AREntre Ríos</v>
      </c>
    </row>
    <row r="137" spans="1:3">
      <c r="A137" s="2" t="s">
        <v>1458</v>
      </c>
      <c r="B137" s="2" t="s">
        <v>1459</v>
      </c>
      <c r="C137" s="2" t="str">
        <f t="shared" si="2"/>
        <v>ARLa Rioja</v>
      </c>
    </row>
    <row r="138" spans="1:3">
      <c r="A138" s="2" t="s">
        <v>1460</v>
      </c>
      <c r="B138" s="2" t="s">
        <v>1461</v>
      </c>
      <c r="C138" s="2" t="str">
        <f t="shared" si="2"/>
        <v>ARSantiago del Estero</v>
      </c>
    </row>
    <row r="139" spans="1:3">
      <c r="A139" s="2" t="s">
        <v>1462</v>
      </c>
      <c r="B139" s="2" t="s">
        <v>1463</v>
      </c>
      <c r="C139" s="2" t="str">
        <f t="shared" si="2"/>
        <v>ARChaco</v>
      </c>
    </row>
    <row r="140" spans="1:3">
      <c r="A140" s="2" t="s">
        <v>1464</v>
      </c>
      <c r="B140" s="2" t="s">
        <v>1465</v>
      </c>
      <c r="C140" s="2" t="str">
        <f t="shared" si="2"/>
        <v>ARSan Juan</v>
      </c>
    </row>
    <row r="141" spans="1:3">
      <c r="A141" s="2" t="s">
        <v>1466</v>
      </c>
      <c r="B141" s="2" t="s">
        <v>1467</v>
      </c>
      <c r="C141" s="2" t="str">
        <f t="shared" si="2"/>
        <v>ARCatamarca</v>
      </c>
    </row>
    <row r="142" spans="1:3">
      <c r="A142" s="2" t="s">
        <v>1468</v>
      </c>
      <c r="B142" s="2" t="s">
        <v>1469</v>
      </c>
      <c r="C142" s="2" t="str">
        <f t="shared" si="2"/>
        <v>ARLa Pampa</v>
      </c>
    </row>
    <row r="143" spans="1:3">
      <c r="A143" s="2" t="s">
        <v>1470</v>
      </c>
      <c r="B143" s="2" t="s">
        <v>1471</v>
      </c>
      <c r="C143" s="2" t="str">
        <f t="shared" si="2"/>
        <v>ARMendoza</v>
      </c>
    </row>
    <row r="144" spans="1:3">
      <c r="A144" s="2" t="s">
        <v>1472</v>
      </c>
      <c r="B144" s="2" t="s">
        <v>1473</v>
      </c>
      <c r="C144" s="2" t="str">
        <f t="shared" si="2"/>
        <v>ARMisiones</v>
      </c>
    </row>
    <row r="145" spans="1:3">
      <c r="A145" s="2" t="s">
        <v>1474</v>
      </c>
      <c r="B145" s="2" t="s">
        <v>1475</v>
      </c>
      <c r="C145" s="2" t="str">
        <f t="shared" si="2"/>
        <v>ARFormosa</v>
      </c>
    </row>
    <row r="146" spans="1:3">
      <c r="A146" s="2" t="s">
        <v>1476</v>
      </c>
      <c r="B146" s="2" t="s">
        <v>1477</v>
      </c>
      <c r="C146" s="2" t="str">
        <f t="shared" si="2"/>
        <v>ARNeuquén</v>
      </c>
    </row>
    <row r="147" spans="1:3">
      <c r="A147" s="2" t="s">
        <v>1478</v>
      </c>
      <c r="B147" s="2" t="s">
        <v>1479</v>
      </c>
      <c r="C147" s="2" t="str">
        <f t="shared" si="2"/>
        <v>ARRío Negro</v>
      </c>
    </row>
    <row r="148" spans="1:3">
      <c r="A148" s="2" t="s">
        <v>1480</v>
      </c>
      <c r="B148" s="2" t="s">
        <v>1481</v>
      </c>
      <c r="C148" s="2" t="str">
        <f t="shared" si="2"/>
        <v>ARSanta Fe</v>
      </c>
    </row>
    <row r="149" spans="1:3">
      <c r="A149" s="2" t="s">
        <v>1482</v>
      </c>
      <c r="B149" s="2" t="s">
        <v>1483</v>
      </c>
      <c r="C149" s="2" t="str">
        <f t="shared" si="2"/>
        <v>ARTucumán</v>
      </c>
    </row>
    <row r="150" spans="1:3">
      <c r="A150" s="2" t="s">
        <v>1484</v>
      </c>
      <c r="B150" s="2" t="s">
        <v>1485</v>
      </c>
      <c r="C150" s="2" t="str">
        <f t="shared" si="2"/>
        <v>ARChubut</v>
      </c>
    </row>
    <row r="151" spans="1:3">
      <c r="A151" s="2" t="s">
        <v>1486</v>
      </c>
      <c r="B151" s="2" t="s">
        <v>1487</v>
      </c>
      <c r="C151" s="2" t="str">
        <f t="shared" si="2"/>
        <v>ARTierra del Fuego</v>
      </c>
    </row>
    <row r="152" spans="1:3">
      <c r="A152" s="2" t="s">
        <v>1488</v>
      </c>
      <c r="B152" s="2" t="s">
        <v>1489</v>
      </c>
      <c r="C152" s="2" t="str">
        <f t="shared" si="2"/>
        <v>ARCorrientes</v>
      </c>
    </row>
    <row r="153" spans="1:3">
      <c r="A153" s="2" t="s">
        <v>1490</v>
      </c>
      <c r="B153" s="2" t="s">
        <v>1491</v>
      </c>
      <c r="C153" s="2" t="str">
        <f t="shared" si="2"/>
        <v>ARCórdoba</v>
      </c>
    </row>
    <row r="154" spans="1:3">
      <c r="A154" s="2" t="s">
        <v>1492</v>
      </c>
      <c r="B154" s="2" t="s">
        <v>1493</v>
      </c>
      <c r="C154" s="2" t="str">
        <f t="shared" si="2"/>
        <v>ARJujuy</v>
      </c>
    </row>
    <row r="155" spans="1:3">
      <c r="A155" s="2" t="s">
        <v>1494</v>
      </c>
      <c r="B155" s="2" t="s">
        <v>1495</v>
      </c>
      <c r="C155" s="2" t="str">
        <f t="shared" si="2"/>
        <v>ARSanta Cruz</v>
      </c>
    </row>
    <row r="156" spans="1:3">
      <c r="A156" s="2" t="s">
        <v>1496</v>
      </c>
      <c r="B156" s="2" t="s">
        <v>1497</v>
      </c>
      <c r="C156" s="2" t="str">
        <f t="shared" si="2"/>
        <v>ARCiudad Autónoma de Buenos Aires</v>
      </c>
    </row>
    <row r="157" spans="1:3">
      <c r="A157" s="2" t="s">
        <v>1498</v>
      </c>
      <c r="B157" s="2" t="s">
        <v>1499</v>
      </c>
      <c r="C157" s="2" t="str">
        <f t="shared" si="2"/>
        <v>ATBurgenland</v>
      </c>
    </row>
    <row r="158" spans="1:3">
      <c r="A158" s="2" t="s">
        <v>1500</v>
      </c>
      <c r="B158" s="2" t="s">
        <v>1501</v>
      </c>
      <c r="C158" s="2" t="str">
        <f t="shared" si="2"/>
        <v>ATKärnten</v>
      </c>
    </row>
    <row r="159" spans="1:3">
      <c r="A159" s="2" t="s">
        <v>1502</v>
      </c>
      <c r="B159" s="2" t="s">
        <v>1503</v>
      </c>
      <c r="C159" s="2" t="str">
        <f t="shared" si="2"/>
        <v>ATNiederösterreich</v>
      </c>
    </row>
    <row r="160" spans="1:3">
      <c r="A160" s="2" t="s">
        <v>1504</v>
      </c>
      <c r="B160" s="2" t="s">
        <v>1505</v>
      </c>
      <c r="C160" s="2" t="str">
        <f t="shared" si="2"/>
        <v>ATOberösterreich</v>
      </c>
    </row>
    <row r="161" spans="1:3">
      <c r="A161" s="2" t="s">
        <v>1506</v>
      </c>
      <c r="B161" s="2" t="s">
        <v>1507</v>
      </c>
      <c r="C161" s="2" t="str">
        <f t="shared" si="2"/>
        <v>ATSalzburg</v>
      </c>
    </row>
    <row r="162" spans="1:3">
      <c r="A162" s="2" t="s">
        <v>1508</v>
      </c>
      <c r="B162" s="2" t="s">
        <v>1509</v>
      </c>
      <c r="C162" s="2" t="str">
        <f t="shared" si="2"/>
        <v>ATSteiermark</v>
      </c>
    </row>
    <row r="163" spans="1:3">
      <c r="A163" s="2" t="s">
        <v>1510</v>
      </c>
      <c r="B163" s="2" t="s">
        <v>1511</v>
      </c>
      <c r="C163" s="2" t="str">
        <f t="shared" si="2"/>
        <v>ATTirol</v>
      </c>
    </row>
    <row r="164" spans="1:3">
      <c r="A164" s="2" t="s">
        <v>1512</v>
      </c>
      <c r="B164" s="2" t="s">
        <v>1513</v>
      </c>
      <c r="C164" s="2" t="str">
        <f t="shared" si="2"/>
        <v>ATVorarlberg</v>
      </c>
    </row>
    <row r="165" spans="1:3">
      <c r="A165" s="2" t="s">
        <v>1514</v>
      </c>
      <c r="B165" s="2" t="s">
        <v>1515</v>
      </c>
      <c r="C165" s="2" t="str">
        <f t="shared" si="2"/>
        <v>ATWien</v>
      </c>
    </row>
    <row r="166" spans="1:3">
      <c r="A166" s="2" t="s">
        <v>1516</v>
      </c>
      <c r="B166" s="2" t="s">
        <v>1517</v>
      </c>
      <c r="C166" s="2" t="str">
        <f t="shared" si="2"/>
        <v>AUAustralian Capital Territory</v>
      </c>
    </row>
    <row r="167" spans="1:3">
      <c r="A167" s="2" t="s">
        <v>1518</v>
      </c>
      <c r="B167" s="2" t="s">
        <v>1519</v>
      </c>
      <c r="C167" s="2" t="str">
        <f t="shared" si="2"/>
        <v>AUNorthern Territory</v>
      </c>
    </row>
    <row r="168" spans="1:3">
      <c r="A168" s="2" t="s">
        <v>1520</v>
      </c>
      <c r="B168" s="2" t="s">
        <v>1521</v>
      </c>
      <c r="C168" s="2" t="str">
        <f t="shared" si="2"/>
        <v>AUNew South Wales</v>
      </c>
    </row>
    <row r="169" spans="1:3">
      <c r="A169" s="2" t="s">
        <v>1522</v>
      </c>
      <c r="B169" s="2" t="s">
        <v>1523</v>
      </c>
      <c r="C169" s="2" t="str">
        <f t="shared" si="2"/>
        <v>AUQueensland</v>
      </c>
    </row>
    <row r="170" spans="1:3">
      <c r="A170" s="2" t="s">
        <v>1524</v>
      </c>
      <c r="B170" s="2" t="s">
        <v>1525</v>
      </c>
      <c r="C170" s="2" t="str">
        <f t="shared" si="2"/>
        <v>AUSouth Australia</v>
      </c>
    </row>
    <row r="171" spans="1:3">
      <c r="A171" s="2" t="s">
        <v>1526</v>
      </c>
      <c r="B171" s="2" t="s">
        <v>1527</v>
      </c>
      <c r="C171" s="2" t="str">
        <f t="shared" si="2"/>
        <v>AUTasmania</v>
      </c>
    </row>
    <row r="172" spans="1:3">
      <c r="A172" s="2" t="s">
        <v>1528</v>
      </c>
      <c r="B172" s="2" t="s">
        <v>1529</v>
      </c>
      <c r="C172" s="2" t="str">
        <f t="shared" si="2"/>
        <v>AUVictoria</v>
      </c>
    </row>
    <row r="173" spans="1:3">
      <c r="A173" s="2" t="s">
        <v>1530</v>
      </c>
      <c r="B173" s="2" t="s">
        <v>1531</v>
      </c>
      <c r="C173" s="2" t="str">
        <f t="shared" si="2"/>
        <v>AUWestern Australia</v>
      </c>
    </row>
    <row r="174" spans="1:3">
      <c r="A174" s="2" t="s">
        <v>1532</v>
      </c>
      <c r="B174" s="2" t="s">
        <v>1533</v>
      </c>
      <c r="C174" s="2" t="str">
        <f t="shared" si="2"/>
        <v>AZBakı</v>
      </c>
    </row>
    <row r="175" spans="1:3">
      <c r="A175" s="2" t="s">
        <v>1534</v>
      </c>
      <c r="B175" s="2" t="s">
        <v>1535</v>
      </c>
      <c r="C175" s="2" t="str">
        <f t="shared" si="2"/>
        <v>AZGəncə</v>
      </c>
    </row>
    <row r="176" spans="1:3">
      <c r="A176" s="2" t="s">
        <v>1536</v>
      </c>
      <c r="B176" s="2" t="s">
        <v>1537</v>
      </c>
      <c r="C176" s="2" t="str">
        <f t="shared" si="2"/>
        <v>AZLənkəran</v>
      </c>
    </row>
    <row r="177" spans="1:3">
      <c r="A177" s="2" t="s">
        <v>1538</v>
      </c>
      <c r="B177" s="2" t="s">
        <v>1539</v>
      </c>
      <c r="C177" s="2" t="str">
        <f t="shared" si="2"/>
        <v>AZMingəçevir</v>
      </c>
    </row>
    <row r="178" spans="1:3">
      <c r="A178" s="2" t="s">
        <v>1540</v>
      </c>
      <c r="B178" s="2" t="s">
        <v>1541</v>
      </c>
      <c r="C178" s="2" t="str">
        <f t="shared" si="2"/>
        <v>AZNaftalan</v>
      </c>
    </row>
    <row r="179" spans="1:3">
      <c r="A179" s="2" t="s">
        <v>1542</v>
      </c>
      <c r="B179" s="2" t="s">
        <v>1543</v>
      </c>
      <c r="C179" s="2" t="str">
        <f t="shared" si="2"/>
        <v>AZŞəki</v>
      </c>
    </row>
    <row r="180" spans="1:3">
      <c r="A180" s="2" t="s">
        <v>1544</v>
      </c>
      <c r="B180" s="2" t="s">
        <v>1545</v>
      </c>
      <c r="C180" s="2" t="str">
        <f t="shared" si="2"/>
        <v>AZSumqayıt</v>
      </c>
    </row>
    <row r="181" spans="1:3">
      <c r="A181" s="2" t="s">
        <v>1546</v>
      </c>
      <c r="B181" s="2" t="s">
        <v>1547</v>
      </c>
      <c r="C181" s="2" t="str">
        <f t="shared" si="2"/>
        <v>AZŞirvan</v>
      </c>
    </row>
    <row r="182" spans="1:3">
      <c r="A182" s="2" t="s">
        <v>1548</v>
      </c>
      <c r="B182" s="2" t="s">
        <v>1549</v>
      </c>
      <c r="C182" s="2" t="str">
        <f t="shared" si="2"/>
        <v>AZXankəndi</v>
      </c>
    </row>
    <row r="183" spans="1:3">
      <c r="A183" s="2" t="s">
        <v>1550</v>
      </c>
      <c r="B183" s="2" t="s">
        <v>1551</v>
      </c>
      <c r="C183" s="2" t="str">
        <f t="shared" si="2"/>
        <v>AZYevlax</v>
      </c>
    </row>
    <row r="184" spans="1:3">
      <c r="A184" s="2" t="s">
        <v>1552</v>
      </c>
      <c r="B184" s="2" t="s">
        <v>1553</v>
      </c>
      <c r="C184" s="2" t="str">
        <f t="shared" si="2"/>
        <v>AZAbşeron</v>
      </c>
    </row>
    <row r="185" spans="1:3">
      <c r="A185" s="2" t="s">
        <v>1554</v>
      </c>
      <c r="B185" s="2" t="s">
        <v>1555</v>
      </c>
      <c r="C185" s="2" t="str">
        <f t="shared" si="2"/>
        <v>AZAğstafa</v>
      </c>
    </row>
    <row r="186" spans="1:3">
      <c r="A186" s="2" t="s">
        <v>1556</v>
      </c>
      <c r="B186" s="2" t="s">
        <v>1557</v>
      </c>
      <c r="C186" s="2" t="str">
        <f t="shared" si="2"/>
        <v>AZAğcabədi</v>
      </c>
    </row>
    <row r="187" spans="1:3">
      <c r="A187" s="2" t="s">
        <v>1558</v>
      </c>
      <c r="B187" s="2" t="s">
        <v>1559</v>
      </c>
      <c r="C187" s="2" t="str">
        <f t="shared" si="2"/>
        <v>AZAğdam</v>
      </c>
    </row>
    <row r="188" spans="1:3">
      <c r="A188" s="2" t="s">
        <v>1560</v>
      </c>
      <c r="B188" s="2" t="s">
        <v>1561</v>
      </c>
      <c r="C188" s="2" t="str">
        <f t="shared" si="2"/>
        <v>AZAğdaş</v>
      </c>
    </row>
    <row r="189" spans="1:3">
      <c r="A189" s="2" t="s">
        <v>1562</v>
      </c>
      <c r="B189" s="2" t="s">
        <v>1563</v>
      </c>
      <c r="C189" s="2" t="str">
        <f t="shared" si="2"/>
        <v>AZAğsu</v>
      </c>
    </row>
    <row r="190" spans="1:3">
      <c r="A190" s="2" t="s">
        <v>1564</v>
      </c>
      <c r="B190" s="2" t="s">
        <v>1565</v>
      </c>
      <c r="C190" s="2" t="str">
        <f t="shared" si="2"/>
        <v>AZAstara</v>
      </c>
    </row>
    <row r="191" spans="1:3">
      <c r="A191" s="2" t="s">
        <v>1566</v>
      </c>
      <c r="B191" s="2" t="s">
        <v>1567</v>
      </c>
      <c r="C191" s="2" t="str">
        <f t="shared" si="2"/>
        <v>AZBalakən</v>
      </c>
    </row>
    <row r="192" spans="1:3">
      <c r="A192" s="2" t="s">
        <v>1568</v>
      </c>
      <c r="B192" s="2" t="s">
        <v>1569</v>
      </c>
      <c r="C192" s="2" t="str">
        <f t="shared" si="2"/>
        <v>AZBərdə</v>
      </c>
    </row>
    <row r="193" spans="1:3">
      <c r="A193" s="2" t="s">
        <v>1570</v>
      </c>
      <c r="B193" s="2" t="s">
        <v>1571</v>
      </c>
      <c r="C193" s="2" t="str">
        <f t="shared" si="2"/>
        <v>AZBeyləqan</v>
      </c>
    </row>
    <row r="194" spans="1:3">
      <c r="A194" s="2" t="s">
        <v>1572</v>
      </c>
      <c r="B194" s="2" t="s">
        <v>1573</v>
      </c>
      <c r="C194" s="2" t="str">
        <f t="shared" si="2"/>
        <v>AZBiləsuvar</v>
      </c>
    </row>
    <row r="195" spans="1:3">
      <c r="A195" s="2" t="s">
        <v>1574</v>
      </c>
      <c r="B195" s="2" t="s">
        <v>1575</v>
      </c>
      <c r="C195" s="2" t="str">
        <f t="shared" ref="C195:C258" si="3">LEFT(A195,2)&amp;B195</f>
        <v>AZCəbrayıl</v>
      </c>
    </row>
    <row r="196" spans="1:3">
      <c r="A196" s="2" t="s">
        <v>1576</v>
      </c>
      <c r="B196" s="2" t="s">
        <v>1577</v>
      </c>
      <c r="C196" s="2" t="str">
        <f t="shared" si="3"/>
        <v>AZCəlilabad</v>
      </c>
    </row>
    <row r="197" spans="1:3">
      <c r="A197" s="2" t="s">
        <v>1578</v>
      </c>
      <c r="B197" s="2" t="s">
        <v>1579</v>
      </c>
      <c r="C197" s="2" t="str">
        <f t="shared" si="3"/>
        <v>AZDaşkəsən</v>
      </c>
    </row>
    <row r="198" spans="1:3">
      <c r="A198" s="2" t="s">
        <v>1580</v>
      </c>
      <c r="B198" s="2" t="s">
        <v>1581</v>
      </c>
      <c r="C198" s="2" t="str">
        <f t="shared" si="3"/>
        <v>AZFüzuli</v>
      </c>
    </row>
    <row r="199" spans="1:3">
      <c r="A199" s="2" t="s">
        <v>1582</v>
      </c>
      <c r="B199" s="2" t="s">
        <v>1583</v>
      </c>
      <c r="C199" s="2" t="str">
        <f t="shared" si="3"/>
        <v>AZGədəbəy</v>
      </c>
    </row>
    <row r="200" spans="1:3">
      <c r="A200" s="2" t="s">
        <v>1584</v>
      </c>
      <c r="B200" s="2" t="s">
        <v>1585</v>
      </c>
      <c r="C200" s="2" t="str">
        <f t="shared" si="3"/>
        <v>AZGoranboy</v>
      </c>
    </row>
    <row r="201" spans="1:3">
      <c r="A201" s="2" t="s">
        <v>1586</v>
      </c>
      <c r="B201" s="2" t="s">
        <v>1587</v>
      </c>
      <c r="C201" s="2" t="str">
        <f t="shared" si="3"/>
        <v>AZGöyçay</v>
      </c>
    </row>
    <row r="202" spans="1:3">
      <c r="A202" s="2" t="s">
        <v>1588</v>
      </c>
      <c r="B202" s="2" t="s">
        <v>1589</v>
      </c>
      <c r="C202" s="2" t="str">
        <f t="shared" si="3"/>
        <v>AZGöygöl</v>
      </c>
    </row>
    <row r="203" spans="1:3">
      <c r="A203" s="2" t="s">
        <v>1590</v>
      </c>
      <c r="B203" s="2" t="s">
        <v>1591</v>
      </c>
      <c r="C203" s="2" t="str">
        <f t="shared" si="3"/>
        <v>AZHacıqabul</v>
      </c>
    </row>
    <row r="204" spans="1:3">
      <c r="A204" s="2" t="s">
        <v>1592</v>
      </c>
      <c r="B204" s="2" t="s">
        <v>1593</v>
      </c>
      <c r="C204" s="2" t="str">
        <f t="shared" si="3"/>
        <v>AZİmişli</v>
      </c>
    </row>
    <row r="205" spans="1:3">
      <c r="A205" s="2" t="s">
        <v>1594</v>
      </c>
      <c r="B205" s="2" t="s">
        <v>1595</v>
      </c>
      <c r="C205" s="2" t="str">
        <f t="shared" si="3"/>
        <v>AZİsmayıllı</v>
      </c>
    </row>
    <row r="206" spans="1:3">
      <c r="A206" s="2" t="s">
        <v>1596</v>
      </c>
      <c r="B206" s="2" t="s">
        <v>1597</v>
      </c>
      <c r="C206" s="2" t="str">
        <f t="shared" si="3"/>
        <v>AZKəlbəcər</v>
      </c>
    </row>
    <row r="207" spans="1:3">
      <c r="A207" s="2" t="s">
        <v>1598</v>
      </c>
      <c r="B207" s="2" t="s">
        <v>1599</v>
      </c>
      <c r="C207" s="2" t="str">
        <f t="shared" si="3"/>
        <v>AZKürdəmir</v>
      </c>
    </row>
    <row r="208" spans="1:3">
      <c r="A208" s="2" t="s">
        <v>1600</v>
      </c>
      <c r="B208" s="2" t="s">
        <v>1601</v>
      </c>
      <c r="C208" s="2" t="str">
        <f t="shared" si="3"/>
        <v>AZLaçın</v>
      </c>
    </row>
    <row r="209" spans="1:3">
      <c r="A209" s="2" t="s">
        <v>1602</v>
      </c>
      <c r="B209" s="2" t="s">
        <v>1537</v>
      </c>
      <c r="C209" s="2" t="str">
        <f t="shared" si="3"/>
        <v>AZLənkəran</v>
      </c>
    </row>
    <row r="210" spans="1:3">
      <c r="A210" s="2" t="s">
        <v>1603</v>
      </c>
      <c r="B210" s="2" t="s">
        <v>1604</v>
      </c>
      <c r="C210" s="2" t="str">
        <f t="shared" si="3"/>
        <v>AZLerik</v>
      </c>
    </row>
    <row r="211" spans="1:3">
      <c r="A211" s="2" t="s">
        <v>1605</v>
      </c>
      <c r="B211" s="2" t="s">
        <v>1606</v>
      </c>
      <c r="C211" s="2" t="str">
        <f t="shared" si="3"/>
        <v>AZMasallı</v>
      </c>
    </row>
    <row r="212" spans="1:3">
      <c r="A212" s="2" t="s">
        <v>1607</v>
      </c>
      <c r="B212" s="2" t="s">
        <v>1608</v>
      </c>
      <c r="C212" s="2" t="str">
        <f t="shared" si="3"/>
        <v>AZNeftçala</v>
      </c>
    </row>
    <row r="213" spans="1:3">
      <c r="A213" s="2" t="s">
        <v>1609</v>
      </c>
      <c r="B213" s="2" t="s">
        <v>1610</v>
      </c>
      <c r="C213" s="2" t="str">
        <f t="shared" si="3"/>
        <v>AZOğuz</v>
      </c>
    </row>
    <row r="214" spans="1:3">
      <c r="A214" s="2" t="s">
        <v>1611</v>
      </c>
      <c r="B214" s="2" t="s">
        <v>1612</v>
      </c>
      <c r="C214" s="2" t="str">
        <f t="shared" si="3"/>
        <v>AZQəbələ</v>
      </c>
    </row>
    <row r="215" spans="1:3">
      <c r="A215" s="2" t="s">
        <v>1613</v>
      </c>
      <c r="B215" s="2" t="s">
        <v>1614</v>
      </c>
      <c r="C215" s="2" t="str">
        <f t="shared" si="3"/>
        <v>AZQax</v>
      </c>
    </row>
    <row r="216" spans="1:3">
      <c r="A216" s="2" t="s">
        <v>1615</v>
      </c>
      <c r="B216" s="2" t="s">
        <v>1616</v>
      </c>
      <c r="C216" s="2" t="str">
        <f t="shared" si="3"/>
        <v>AZQazax</v>
      </c>
    </row>
    <row r="217" spans="1:3">
      <c r="A217" s="2" t="s">
        <v>1617</v>
      </c>
      <c r="B217" s="2" t="s">
        <v>1618</v>
      </c>
      <c r="C217" s="2" t="str">
        <f t="shared" si="3"/>
        <v>AZQuba</v>
      </c>
    </row>
    <row r="218" spans="1:3">
      <c r="A218" s="2" t="s">
        <v>1619</v>
      </c>
      <c r="B218" s="2" t="s">
        <v>1620</v>
      </c>
      <c r="C218" s="2" t="str">
        <f t="shared" si="3"/>
        <v>AZQubadlı</v>
      </c>
    </row>
    <row r="219" spans="1:3">
      <c r="A219" s="2" t="s">
        <v>1621</v>
      </c>
      <c r="B219" s="2" t="s">
        <v>1622</v>
      </c>
      <c r="C219" s="2" t="str">
        <f t="shared" si="3"/>
        <v>AZQobustan</v>
      </c>
    </row>
    <row r="220" spans="1:3">
      <c r="A220" s="2" t="s">
        <v>1623</v>
      </c>
      <c r="B220" s="2" t="s">
        <v>1624</v>
      </c>
      <c r="C220" s="2" t="str">
        <f t="shared" si="3"/>
        <v>AZQusar</v>
      </c>
    </row>
    <row r="221" spans="1:3">
      <c r="A221" s="2" t="s">
        <v>1625</v>
      </c>
      <c r="B221" s="2" t="s">
        <v>1626</v>
      </c>
      <c r="C221" s="2" t="str">
        <f t="shared" si="3"/>
        <v>AZSabirabad</v>
      </c>
    </row>
    <row r="222" spans="1:3">
      <c r="A222" s="2" t="s">
        <v>1627</v>
      </c>
      <c r="B222" s="2" t="s">
        <v>1543</v>
      </c>
      <c r="C222" s="2" t="str">
        <f t="shared" si="3"/>
        <v>AZŞəki</v>
      </c>
    </row>
    <row r="223" spans="1:3">
      <c r="A223" s="2" t="s">
        <v>1628</v>
      </c>
      <c r="B223" s="2" t="s">
        <v>1629</v>
      </c>
      <c r="C223" s="2" t="str">
        <f t="shared" si="3"/>
        <v>AZSalyan</v>
      </c>
    </row>
    <row r="224" spans="1:3">
      <c r="A224" s="2" t="s">
        <v>1630</v>
      </c>
      <c r="B224" s="2" t="s">
        <v>1631</v>
      </c>
      <c r="C224" s="2" t="str">
        <f t="shared" si="3"/>
        <v>AZSaatlı</v>
      </c>
    </row>
    <row r="225" spans="1:3">
      <c r="A225" s="2" t="s">
        <v>1632</v>
      </c>
      <c r="B225" s="2" t="s">
        <v>1633</v>
      </c>
      <c r="C225" s="2" t="str">
        <f t="shared" si="3"/>
        <v>AZŞabran</v>
      </c>
    </row>
    <row r="226" spans="1:3">
      <c r="A226" s="2" t="s">
        <v>1634</v>
      </c>
      <c r="B226" s="2" t="s">
        <v>1635</v>
      </c>
      <c r="C226" s="2" t="str">
        <f t="shared" si="3"/>
        <v>AZSiyəzən</v>
      </c>
    </row>
    <row r="227" spans="1:3">
      <c r="A227" s="2" t="s">
        <v>1636</v>
      </c>
      <c r="B227" s="2" t="s">
        <v>1637</v>
      </c>
      <c r="C227" s="2" t="str">
        <f t="shared" si="3"/>
        <v>AZŞəmkir</v>
      </c>
    </row>
    <row r="228" spans="1:3">
      <c r="A228" s="2" t="s">
        <v>1638</v>
      </c>
      <c r="B228" s="2" t="s">
        <v>1639</v>
      </c>
      <c r="C228" s="2" t="str">
        <f t="shared" si="3"/>
        <v>AZŞamaxı</v>
      </c>
    </row>
    <row r="229" spans="1:3">
      <c r="A229" s="2" t="s">
        <v>1640</v>
      </c>
      <c r="B229" s="2" t="s">
        <v>1641</v>
      </c>
      <c r="C229" s="2" t="str">
        <f t="shared" si="3"/>
        <v>AZSamux</v>
      </c>
    </row>
    <row r="230" spans="1:3">
      <c r="A230" s="2" t="s">
        <v>1642</v>
      </c>
      <c r="B230" s="2" t="s">
        <v>1643</v>
      </c>
      <c r="C230" s="2" t="str">
        <f t="shared" si="3"/>
        <v>AZŞuşa</v>
      </c>
    </row>
    <row r="231" spans="1:3">
      <c r="A231" s="2" t="s">
        <v>1644</v>
      </c>
      <c r="B231" s="2" t="s">
        <v>1645</v>
      </c>
      <c r="C231" s="2" t="str">
        <f t="shared" si="3"/>
        <v>AZTərtər</v>
      </c>
    </row>
    <row r="232" spans="1:3">
      <c r="A232" s="2" t="s">
        <v>1646</v>
      </c>
      <c r="B232" s="2" t="s">
        <v>1647</v>
      </c>
      <c r="C232" s="2" t="str">
        <f t="shared" si="3"/>
        <v>AZTovuz</v>
      </c>
    </row>
    <row r="233" spans="1:3">
      <c r="A233" s="2" t="s">
        <v>1648</v>
      </c>
      <c r="B233" s="2" t="s">
        <v>1649</v>
      </c>
      <c r="C233" s="2" t="str">
        <f t="shared" si="3"/>
        <v>AZUcar</v>
      </c>
    </row>
    <row r="234" spans="1:3">
      <c r="A234" s="2" t="s">
        <v>1650</v>
      </c>
      <c r="B234" s="2" t="s">
        <v>1651</v>
      </c>
      <c r="C234" s="2" t="str">
        <f t="shared" si="3"/>
        <v>AZXaçmaz</v>
      </c>
    </row>
    <row r="235" spans="1:3">
      <c r="A235" s="2" t="s">
        <v>1652</v>
      </c>
      <c r="B235" s="2" t="s">
        <v>1653</v>
      </c>
      <c r="C235" s="2" t="str">
        <f t="shared" si="3"/>
        <v>AZXocalı</v>
      </c>
    </row>
    <row r="236" spans="1:3">
      <c r="A236" s="2" t="s">
        <v>1654</v>
      </c>
      <c r="B236" s="2" t="s">
        <v>1655</v>
      </c>
      <c r="C236" s="2" t="str">
        <f t="shared" si="3"/>
        <v>AZXızı</v>
      </c>
    </row>
    <row r="237" spans="1:3">
      <c r="A237" s="2" t="s">
        <v>1656</v>
      </c>
      <c r="B237" s="2" t="s">
        <v>1657</v>
      </c>
      <c r="C237" s="2" t="str">
        <f t="shared" si="3"/>
        <v>AZXocavənd</v>
      </c>
    </row>
    <row r="238" spans="1:3">
      <c r="A238" s="2" t="s">
        <v>1658</v>
      </c>
      <c r="B238" s="2" t="s">
        <v>1659</v>
      </c>
      <c r="C238" s="2" t="str">
        <f t="shared" si="3"/>
        <v>AZYardımlı</v>
      </c>
    </row>
    <row r="239" spans="1:3">
      <c r="A239" s="2" t="s">
        <v>1660</v>
      </c>
      <c r="B239" s="2" t="s">
        <v>1551</v>
      </c>
      <c r="C239" s="2" t="str">
        <f t="shared" si="3"/>
        <v>AZYevlax</v>
      </c>
    </row>
    <row r="240" spans="1:3">
      <c r="A240" s="2" t="s">
        <v>1661</v>
      </c>
      <c r="B240" s="2" t="s">
        <v>1662</v>
      </c>
      <c r="C240" s="2" t="str">
        <f t="shared" si="3"/>
        <v>AZZəngilan</v>
      </c>
    </row>
    <row r="241" spans="1:3">
      <c r="A241" s="2" t="s">
        <v>1663</v>
      </c>
      <c r="B241" s="2" t="s">
        <v>1664</v>
      </c>
      <c r="C241" s="2" t="str">
        <f t="shared" si="3"/>
        <v>AZZaqatala</v>
      </c>
    </row>
    <row r="242" spans="1:3">
      <c r="A242" s="2" t="s">
        <v>1665</v>
      </c>
      <c r="B242" s="2" t="s">
        <v>1666</v>
      </c>
      <c r="C242" s="2" t="str">
        <f t="shared" si="3"/>
        <v>AZZərdab</v>
      </c>
    </row>
    <row r="243" spans="1:3">
      <c r="A243" s="2" t="s">
        <v>1667</v>
      </c>
      <c r="B243" s="2" t="s">
        <v>1668</v>
      </c>
      <c r="C243" s="2" t="str">
        <f t="shared" si="3"/>
        <v>AZNaxçıvan</v>
      </c>
    </row>
    <row r="244" spans="1:3">
      <c r="A244" s="2" t="s">
        <v>1669</v>
      </c>
      <c r="B244" s="2" t="s">
        <v>1668</v>
      </c>
      <c r="C244" s="2" t="str">
        <f t="shared" si="3"/>
        <v>AZNaxçıvan</v>
      </c>
    </row>
    <row r="245" spans="1:3">
      <c r="A245" s="2" t="s">
        <v>1670</v>
      </c>
      <c r="B245" s="2" t="s">
        <v>1671</v>
      </c>
      <c r="C245" s="2" t="str">
        <f t="shared" si="3"/>
        <v>AZBabək</v>
      </c>
    </row>
    <row r="246" spans="1:3">
      <c r="A246" s="2" t="s">
        <v>1672</v>
      </c>
      <c r="B246" s="2" t="s">
        <v>1673</v>
      </c>
      <c r="C246" s="2" t="str">
        <f t="shared" si="3"/>
        <v>AZCulfa</v>
      </c>
    </row>
    <row r="247" spans="1:3">
      <c r="A247" s="2" t="s">
        <v>1674</v>
      </c>
      <c r="B247" s="2" t="s">
        <v>1675</v>
      </c>
      <c r="C247" s="2" t="str">
        <f t="shared" si="3"/>
        <v>AZKǝngǝrli</v>
      </c>
    </row>
    <row r="248" spans="1:3">
      <c r="A248" s="2" t="s">
        <v>1676</v>
      </c>
      <c r="B248" s="2" t="s">
        <v>1677</v>
      </c>
      <c r="C248" s="2" t="str">
        <f t="shared" si="3"/>
        <v>AZOrdubad</v>
      </c>
    </row>
    <row r="249" spans="1:3">
      <c r="A249" s="2" t="s">
        <v>1678</v>
      </c>
      <c r="B249" s="2" t="s">
        <v>1679</v>
      </c>
      <c r="C249" s="2" t="str">
        <f t="shared" si="3"/>
        <v>AZSədərək</v>
      </c>
    </row>
    <row r="250" spans="1:3">
      <c r="A250" s="2" t="s">
        <v>1680</v>
      </c>
      <c r="B250" s="2" t="s">
        <v>1681</v>
      </c>
      <c r="C250" s="2" t="str">
        <f t="shared" si="3"/>
        <v>AZŞahbuz</v>
      </c>
    </row>
    <row r="251" spans="1:3">
      <c r="A251" s="2" t="s">
        <v>1682</v>
      </c>
      <c r="B251" s="2" t="s">
        <v>1683</v>
      </c>
      <c r="C251" s="2" t="str">
        <f t="shared" si="3"/>
        <v>AZŞərur</v>
      </c>
    </row>
    <row r="252" spans="1:3">
      <c r="A252" s="2" t="s">
        <v>1684</v>
      </c>
      <c r="B252" s="2" t="s">
        <v>1685</v>
      </c>
      <c r="C252" s="2" t="str">
        <f t="shared" si="3"/>
        <v>BAFederacija Bosne i Hercegovine</v>
      </c>
    </row>
    <row r="253" spans="1:3">
      <c r="A253" s="2" t="s">
        <v>1684</v>
      </c>
      <c r="B253" s="2" t="s">
        <v>1685</v>
      </c>
      <c r="C253" s="2" t="str">
        <f t="shared" si="3"/>
        <v>BAFederacija Bosne i Hercegovine</v>
      </c>
    </row>
    <row r="254" spans="1:3">
      <c r="A254" s="2" t="s">
        <v>1684</v>
      </c>
      <c r="B254" s="2" t="s">
        <v>1685</v>
      </c>
      <c r="C254" s="2" t="str">
        <f t="shared" si="3"/>
        <v>BAFederacija Bosne i Hercegovine</v>
      </c>
    </row>
    <row r="255" spans="1:3">
      <c r="A255" s="2" t="s">
        <v>1686</v>
      </c>
      <c r="B255" s="2" t="s">
        <v>1687</v>
      </c>
      <c r="C255" s="2" t="str">
        <f t="shared" si="3"/>
        <v>BARepublika Srpska</v>
      </c>
    </row>
    <row r="256" spans="1:3">
      <c r="A256" s="2" t="s">
        <v>1686</v>
      </c>
      <c r="B256" s="2" t="s">
        <v>1687</v>
      </c>
      <c r="C256" s="2" t="str">
        <f t="shared" si="3"/>
        <v>BARepublika Srpska</v>
      </c>
    </row>
    <row r="257" spans="1:3">
      <c r="A257" s="2" t="s">
        <v>1686</v>
      </c>
      <c r="B257" s="2" t="s">
        <v>1687</v>
      </c>
      <c r="C257" s="2" t="str">
        <f t="shared" si="3"/>
        <v>BARepublika Srpska</v>
      </c>
    </row>
    <row r="258" spans="1:3">
      <c r="A258" s="2" t="s">
        <v>1688</v>
      </c>
      <c r="B258" s="2" t="s">
        <v>1689</v>
      </c>
      <c r="C258" s="2" t="str">
        <f t="shared" si="3"/>
        <v>BABrčko distrikt</v>
      </c>
    </row>
    <row r="259" spans="1:3">
      <c r="A259" s="2" t="s">
        <v>1688</v>
      </c>
      <c r="B259" s="2" t="s">
        <v>1689</v>
      </c>
      <c r="C259" s="2" t="str">
        <f t="shared" ref="C259:C322" si="4">LEFT(A259,2)&amp;B259</f>
        <v>BABrčko distrikt</v>
      </c>
    </row>
    <row r="260" spans="1:3">
      <c r="A260" s="2" t="s">
        <v>1688</v>
      </c>
      <c r="B260" s="2" t="s">
        <v>1689</v>
      </c>
      <c r="C260" s="2" t="str">
        <f t="shared" si="4"/>
        <v>BABrčko distrikt</v>
      </c>
    </row>
    <row r="261" spans="1:3">
      <c r="A261" s="2" t="s">
        <v>1690</v>
      </c>
      <c r="B261" s="2" t="s">
        <v>1691</v>
      </c>
      <c r="C261" s="2" t="str">
        <f t="shared" si="4"/>
        <v>BBChrist Church</v>
      </c>
    </row>
    <row r="262" spans="1:3">
      <c r="A262" s="2" t="s">
        <v>1692</v>
      </c>
      <c r="B262" s="2" t="s">
        <v>1693</v>
      </c>
      <c r="C262" s="2" t="str">
        <f t="shared" si="4"/>
        <v>BBSaint Andrew</v>
      </c>
    </row>
    <row r="263" spans="1:3">
      <c r="A263" s="2" t="s">
        <v>1694</v>
      </c>
      <c r="B263" s="2" t="s">
        <v>1357</v>
      </c>
      <c r="C263" s="2" t="str">
        <f t="shared" si="4"/>
        <v>BBSaint George</v>
      </c>
    </row>
    <row r="264" spans="1:3">
      <c r="A264" s="2" t="s">
        <v>1695</v>
      </c>
      <c r="B264" s="2" t="s">
        <v>1696</v>
      </c>
      <c r="C264" s="2" t="str">
        <f t="shared" si="4"/>
        <v>BBSaint James</v>
      </c>
    </row>
    <row r="265" spans="1:3">
      <c r="A265" s="2" t="s">
        <v>1697</v>
      </c>
      <c r="B265" s="2" t="s">
        <v>1359</v>
      </c>
      <c r="C265" s="2" t="str">
        <f t="shared" si="4"/>
        <v>BBSaint John</v>
      </c>
    </row>
    <row r="266" spans="1:3">
      <c r="A266" s="2" t="s">
        <v>1698</v>
      </c>
      <c r="B266" s="2" t="s">
        <v>1699</v>
      </c>
      <c r="C266" s="2" t="str">
        <f t="shared" si="4"/>
        <v>BBSaint Joseph</v>
      </c>
    </row>
    <row r="267" spans="1:3">
      <c r="A267" s="2" t="s">
        <v>1700</v>
      </c>
      <c r="B267" s="2" t="s">
        <v>1701</v>
      </c>
      <c r="C267" s="2" t="str">
        <f t="shared" si="4"/>
        <v>BBSaint Lucy</v>
      </c>
    </row>
    <row r="268" spans="1:3">
      <c r="A268" s="2" t="s">
        <v>1702</v>
      </c>
      <c r="B268" s="2" t="s">
        <v>1703</v>
      </c>
      <c r="C268" s="2" t="str">
        <f t="shared" si="4"/>
        <v>BBSaint Michael</v>
      </c>
    </row>
    <row r="269" spans="1:3">
      <c r="A269" s="2" t="s">
        <v>1704</v>
      </c>
      <c r="B269" s="2" t="s">
        <v>1365</v>
      </c>
      <c r="C269" s="2" t="str">
        <f t="shared" si="4"/>
        <v>BBSaint Peter</v>
      </c>
    </row>
    <row r="270" spans="1:3">
      <c r="A270" s="2" t="s">
        <v>1705</v>
      </c>
      <c r="B270" s="2" t="s">
        <v>1367</v>
      </c>
      <c r="C270" s="2" t="str">
        <f t="shared" si="4"/>
        <v>BBSaint Philip</v>
      </c>
    </row>
    <row r="271" spans="1:3">
      <c r="A271" s="2" t="s">
        <v>1706</v>
      </c>
      <c r="B271" s="2" t="s">
        <v>1707</v>
      </c>
      <c r="C271" s="2" t="str">
        <f t="shared" si="4"/>
        <v>BBSaint Thomas</v>
      </c>
    </row>
    <row r="272" spans="1:3">
      <c r="A272" s="2" t="s">
        <v>1708</v>
      </c>
      <c r="B272" s="2" t="s">
        <v>1709</v>
      </c>
      <c r="C272" s="2" t="str">
        <f t="shared" si="4"/>
        <v>BDBarisal</v>
      </c>
    </row>
    <row r="273" spans="1:3">
      <c r="A273" s="2" t="s">
        <v>1710</v>
      </c>
      <c r="B273" s="2" t="s">
        <v>1711</v>
      </c>
      <c r="C273" s="2" t="str">
        <f t="shared" si="4"/>
        <v>BDBarguna</v>
      </c>
    </row>
    <row r="274" spans="1:3">
      <c r="A274" s="2" t="s">
        <v>1712</v>
      </c>
      <c r="B274" s="2" t="s">
        <v>1709</v>
      </c>
      <c r="C274" s="2" t="str">
        <f t="shared" si="4"/>
        <v>BDBarisal</v>
      </c>
    </row>
    <row r="275" spans="1:3">
      <c r="A275" s="2" t="s">
        <v>1713</v>
      </c>
      <c r="B275" s="2" t="s">
        <v>1714</v>
      </c>
      <c r="C275" s="2" t="str">
        <f t="shared" si="4"/>
        <v>BDBhola</v>
      </c>
    </row>
    <row r="276" spans="1:3">
      <c r="A276" s="2" t="s">
        <v>1715</v>
      </c>
      <c r="B276" s="2" t="s">
        <v>1716</v>
      </c>
      <c r="C276" s="2" t="str">
        <f t="shared" si="4"/>
        <v>BDJhalakathi</v>
      </c>
    </row>
    <row r="277" spans="1:3">
      <c r="A277" s="2" t="s">
        <v>1717</v>
      </c>
      <c r="B277" s="2" t="s">
        <v>1718</v>
      </c>
      <c r="C277" s="2" t="str">
        <f t="shared" si="4"/>
        <v>BDPirojpur</v>
      </c>
    </row>
    <row r="278" spans="1:3">
      <c r="A278" s="2" t="s">
        <v>1719</v>
      </c>
      <c r="B278" s="2" t="s">
        <v>1720</v>
      </c>
      <c r="C278" s="2" t="str">
        <f t="shared" si="4"/>
        <v>BDPatuakhali</v>
      </c>
    </row>
    <row r="279" spans="1:3">
      <c r="A279" s="2" t="s">
        <v>1721</v>
      </c>
      <c r="B279" s="2" t="s">
        <v>1722</v>
      </c>
      <c r="C279" s="2" t="str">
        <f t="shared" si="4"/>
        <v>BDChittagong</v>
      </c>
    </row>
    <row r="280" spans="1:3">
      <c r="A280" s="2" t="s">
        <v>1723</v>
      </c>
      <c r="B280" s="2" t="s">
        <v>1724</v>
      </c>
      <c r="C280" s="2" t="str">
        <f t="shared" si="4"/>
        <v>BDBandarban</v>
      </c>
    </row>
    <row r="281" spans="1:3">
      <c r="A281" s="2" t="s">
        <v>1725</v>
      </c>
      <c r="B281" s="2" t="s">
        <v>1726</v>
      </c>
      <c r="C281" s="2" t="str">
        <f t="shared" si="4"/>
        <v>BDBrahmanbaria</v>
      </c>
    </row>
    <row r="282" spans="1:3">
      <c r="A282" s="2" t="s">
        <v>1727</v>
      </c>
      <c r="B282" s="2" t="s">
        <v>1728</v>
      </c>
      <c r="C282" s="2" t="str">
        <f t="shared" si="4"/>
        <v>BDComilla</v>
      </c>
    </row>
    <row r="283" spans="1:3">
      <c r="A283" s="2" t="s">
        <v>1729</v>
      </c>
      <c r="B283" s="2" t="s">
        <v>1730</v>
      </c>
      <c r="C283" s="2" t="str">
        <f t="shared" si="4"/>
        <v>BDChandpur</v>
      </c>
    </row>
    <row r="284" spans="1:3">
      <c r="A284" s="2" t="s">
        <v>1731</v>
      </c>
      <c r="B284" s="2" t="s">
        <v>1722</v>
      </c>
      <c r="C284" s="2" t="str">
        <f t="shared" si="4"/>
        <v>BDChittagong</v>
      </c>
    </row>
    <row r="285" spans="1:3">
      <c r="A285" s="2" t="s">
        <v>1732</v>
      </c>
      <c r="B285" s="2" t="s">
        <v>1733</v>
      </c>
      <c r="C285" s="2" t="str">
        <f t="shared" si="4"/>
        <v>BDCox's Bazar</v>
      </c>
    </row>
    <row r="286" spans="1:3">
      <c r="A286" s="2" t="s">
        <v>1734</v>
      </c>
      <c r="B286" s="2" t="s">
        <v>1735</v>
      </c>
      <c r="C286" s="2" t="str">
        <f t="shared" si="4"/>
        <v>BDFeni</v>
      </c>
    </row>
    <row r="287" spans="1:3">
      <c r="A287" s="2" t="s">
        <v>1736</v>
      </c>
      <c r="B287" s="2" t="s">
        <v>1737</v>
      </c>
      <c r="C287" s="2" t="str">
        <f t="shared" si="4"/>
        <v>BDKhagrachhari</v>
      </c>
    </row>
    <row r="288" spans="1:3">
      <c r="A288" s="2" t="s">
        <v>1738</v>
      </c>
      <c r="B288" s="2" t="s">
        <v>1739</v>
      </c>
      <c r="C288" s="2" t="str">
        <f t="shared" si="4"/>
        <v>BDLakshmipur</v>
      </c>
    </row>
    <row r="289" spans="1:3">
      <c r="A289" s="2" t="s">
        <v>1740</v>
      </c>
      <c r="B289" s="2" t="s">
        <v>1741</v>
      </c>
      <c r="C289" s="2" t="str">
        <f t="shared" si="4"/>
        <v>BDNoakhali</v>
      </c>
    </row>
    <row r="290" spans="1:3">
      <c r="A290" s="2" t="s">
        <v>1742</v>
      </c>
      <c r="B290" s="2" t="s">
        <v>1743</v>
      </c>
      <c r="C290" s="2" t="str">
        <f t="shared" si="4"/>
        <v>BDRangamati</v>
      </c>
    </row>
    <row r="291" spans="1:3">
      <c r="A291" s="2" t="s">
        <v>1744</v>
      </c>
      <c r="B291" s="2" t="s">
        <v>1745</v>
      </c>
      <c r="C291" s="2" t="str">
        <f t="shared" si="4"/>
        <v>BDDhaka</v>
      </c>
    </row>
    <row r="292" spans="1:3">
      <c r="A292" s="2" t="s">
        <v>1746</v>
      </c>
      <c r="B292" s="2" t="s">
        <v>1745</v>
      </c>
      <c r="C292" s="2" t="str">
        <f t="shared" si="4"/>
        <v>BDDhaka</v>
      </c>
    </row>
    <row r="293" spans="1:3">
      <c r="A293" s="2" t="s">
        <v>1747</v>
      </c>
      <c r="B293" s="2" t="s">
        <v>1748</v>
      </c>
      <c r="C293" s="2" t="str">
        <f t="shared" si="4"/>
        <v>BDFaridpur</v>
      </c>
    </row>
    <row r="294" spans="1:3">
      <c r="A294" s="2" t="s">
        <v>1749</v>
      </c>
      <c r="B294" s="2" t="s">
        <v>1750</v>
      </c>
      <c r="C294" s="2" t="str">
        <f t="shared" si="4"/>
        <v>BDGopalganj</v>
      </c>
    </row>
    <row r="295" spans="1:3">
      <c r="A295" s="2" t="s">
        <v>1751</v>
      </c>
      <c r="B295" s="2" t="s">
        <v>1752</v>
      </c>
      <c r="C295" s="2" t="str">
        <f t="shared" si="4"/>
        <v>BDGazipur</v>
      </c>
    </row>
    <row r="296" spans="1:3">
      <c r="A296" s="2" t="s">
        <v>1753</v>
      </c>
      <c r="B296" s="2" t="s">
        <v>1754</v>
      </c>
      <c r="C296" s="2" t="str">
        <f t="shared" si="4"/>
        <v>BDKishoreganj</v>
      </c>
    </row>
    <row r="297" spans="1:3">
      <c r="A297" s="2" t="s">
        <v>1755</v>
      </c>
      <c r="B297" s="2" t="s">
        <v>1756</v>
      </c>
      <c r="C297" s="2" t="str">
        <f t="shared" si="4"/>
        <v>BDManikganj</v>
      </c>
    </row>
    <row r="298" spans="1:3">
      <c r="A298" s="2" t="s">
        <v>1757</v>
      </c>
      <c r="B298" s="2" t="s">
        <v>1758</v>
      </c>
      <c r="C298" s="2" t="str">
        <f t="shared" si="4"/>
        <v>BDMunshiganj</v>
      </c>
    </row>
    <row r="299" spans="1:3">
      <c r="A299" s="2" t="s">
        <v>1759</v>
      </c>
      <c r="B299" s="2" t="s">
        <v>1760</v>
      </c>
      <c r="C299" s="2" t="str">
        <f t="shared" si="4"/>
        <v>BDMadaripur</v>
      </c>
    </row>
    <row r="300" spans="1:3">
      <c r="A300" s="2" t="s">
        <v>1761</v>
      </c>
      <c r="B300" s="2" t="s">
        <v>1762</v>
      </c>
      <c r="C300" s="2" t="str">
        <f t="shared" si="4"/>
        <v>BDNarayanganj</v>
      </c>
    </row>
    <row r="301" spans="1:3">
      <c r="A301" s="2" t="s">
        <v>1763</v>
      </c>
      <c r="B301" s="2" t="s">
        <v>1764</v>
      </c>
      <c r="C301" s="2" t="str">
        <f t="shared" si="4"/>
        <v>BDNarsingdi</v>
      </c>
    </row>
    <row r="302" spans="1:3">
      <c r="A302" s="2" t="s">
        <v>1765</v>
      </c>
      <c r="B302" s="2" t="s">
        <v>1766</v>
      </c>
      <c r="C302" s="2" t="str">
        <f t="shared" si="4"/>
        <v>BDRajbari</v>
      </c>
    </row>
    <row r="303" spans="1:3">
      <c r="A303" s="2" t="s">
        <v>1767</v>
      </c>
      <c r="B303" s="2" t="s">
        <v>1768</v>
      </c>
      <c r="C303" s="2" t="str">
        <f t="shared" si="4"/>
        <v>BDShariatpur</v>
      </c>
    </row>
    <row r="304" spans="1:3">
      <c r="A304" s="2" t="s">
        <v>1769</v>
      </c>
      <c r="B304" s="2" t="s">
        <v>1770</v>
      </c>
      <c r="C304" s="2" t="str">
        <f t="shared" si="4"/>
        <v>BDTangail</v>
      </c>
    </row>
    <row r="305" spans="1:3">
      <c r="A305" s="2" t="s">
        <v>1771</v>
      </c>
      <c r="B305" s="2" t="s">
        <v>1772</v>
      </c>
      <c r="C305" s="2" t="str">
        <f t="shared" si="4"/>
        <v>BDKhulna</v>
      </c>
    </row>
    <row r="306" spans="1:3">
      <c r="A306" s="2" t="s">
        <v>1773</v>
      </c>
      <c r="B306" s="2" t="s">
        <v>1774</v>
      </c>
      <c r="C306" s="2" t="str">
        <f t="shared" si="4"/>
        <v>BDBagerhat</v>
      </c>
    </row>
    <row r="307" spans="1:3">
      <c r="A307" s="2" t="s">
        <v>1775</v>
      </c>
      <c r="B307" s="2" t="s">
        <v>1776</v>
      </c>
      <c r="C307" s="2" t="str">
        <f t="shared" si="4"/>
        <v>BDChuadanga</v>
      </c>
    </row>
    <row r="308" spans="1:3">
      <c r="A308" s="2" t="s">
        <v>1777</v>
      </c>
      <c r="B308" s="2" t="s">
        <v>1778</v>
      </c>
      <c r="C308" s="2" t="str">
        <f t="shared" si="4"/>
        <v>BDJessore</v>
      </c>
    </row>
    <row r="309" spans="1:3">
      <c r="A309" s="2" t="s">
        <v>1779</v>
      </c>
      <c r="B309" s="2" t="s">
        <v>1780</v>
      </c>
      <c r="C309" s="2" t="str">
        <f t="shared" si="4"/>
        <v>BDJhenaidah</v>
      </c>
    </row>
    <row r="310" spans="1:3">
      <c r="A310" s="2" t="s">
        <v>1781</v>
      </c>
      <c r="B310" s="2" t="s">
        <v>1772</v>
      </c>
      <c r="C310" s="2" t="str">
        <f t="shared" si="4"/>
        <v>BDKhulna</v>
      </c>
    </row>
    <row r="311" spans="1:3">
      <c r="A311" s="2" t="s">
        <v>1782</v>
      </c>
      <c r="B311" s="2" t="s">
        <v>1783</v>
      </c>
      <c r="C311" s="2" t="str">
        <f t="shared" si="4"/>
        <v>BDKushtia</v>
      </c>
    </row>
    <row r="312" spans="1:3">
      <c r="A312" s="2" t="s">
        <v>1784</v>
      </c>
      <c r="B312" s="2" t="s">
        <v>1785</v>
      </c>
      <c r="C312" s="2" t="str">
        <f t="shared" si="4"/>
        <v>BDMagura</v>
      </c>
    </row>
    <row r="313" spans="1:3">
      <c r="A313" s="2" t="s">
        <v>1786</v>
      </c>
      <c r="B313" s="2" t="s">
        <v>1787</v>
      </c>
      <c r="C313" s="2" t="str">
        <f t="shared" si="4"/>
        <v>BDMeherpur</v>
      </c>
    </row>
    <row r="314" spans="1:3">
      <c r="A314" s="2" t="s">
        <v>1788</v>
      </c>
      <c r="B314" s="2" t="s">
        <v>1789</v>
      </c>
      <c r="C314" s="2" t="str">
        <f t="shared" si="4"/>
        <v>BDNarail</v>
      </c>
    </row>
    <row r="315" spans="1:3">
      <c r="A315" s="2" t="s">
        <v>1790</v>
      </c>
      <c r="B315" s="2" t="s">
        <v>1791</v>
      </c>
      <c r="C315" s="2" t="str">
        <f t="shared" si="4"/>
        <v>BDSatkhira</v>
      </c>
    </row>
    <row r="316" spans="1:3">
      <c r="A316" s="2" t="s">
        <v>1792</v>
      </c>
      <c r="B316" s="2" t="s">
        <v>1793</v>
      </c>
      <c r="C316" s="2" t="str">
        <f t="shared" si="4"/>
        <v>BDRajshahi</v>
      </c>
    </row>
    <row r="317" spans="1:3">
      <c r="A317" s="2" t="s">
        <v>1794</v>
      </c>
      <c r="B317" s="2" t="s">
        <v>1795</v>
      </c>
      <c r="C317" s="2" t="str">
        <f t="shared" si="4"/>
        <v>BDBogra</v>
      </c>
    </row>
    <row r="318" spans="1:3">
      <c r="A318" s="2" t="s">
        <v>1796</v>
      </c>
      <c r="B318" s="2" t="s">
        <v>1797</v>
      </c>
      <c r="C318" s="2" t="str">
        <f t="shared" si="4"/>
        <v>BDJoypurhat</v>
      </c>
    </row>
    <row r="319" spans="1:3">
      <c r="A319" s="2" t="s">
        <v>1798</v>
      </c>
      <c r="B319" s="2" t="s">
        <v>1799</v>
      </c>
      <c r="C319" s="2" t="str">
        <f t="shared" si="4"/>
        <v>BDNatore</v>
      </c>
    </row>
    <row r="320" spans="1:3">
      <c r="A320" s="2" t="s">
        <v>1800</v>
      </c>
      <c r="B320" s="2" t="s">
        <v>1801</v>
      </c>
      <c r="C320" s="2" t="str">
        <f t="shared" si="4"/>
        <v>BDChapai Nawabganj</v>
      </c>
    </row>
    <row r="321" spans="1:3">
      <c r="A321" s="2" t="s">
        <v>1802</v>
      </c>
      <c r="B321" s="2" t="s">
        <v>1803</v>
      </c>
      <c r="C321" s="2" t="str">
        <f t="shared" si="4"/>
        <v>BDNaogaon</v>
      </c>
    </row>
    <row r="322" spans="1:3">
      <c r="A322" s="2" t="s">
        <v>1804</v>
      </c>
      <c r="B322" s="2" t="s">
        <v>1805</v>
      </c>
      <c r="C322" s="2" t="str">
        <f t="shared" si="4"/>
        <v>BDPabna</v>
      </c>
    </row>
    <row r="323" spans="1:3">
      <c r="A323" s="2" t="s">
        <v>1806</v>
      </c>
      <c r="B323" s="2" t="s">
        <v>1793</v>
      </c>
      <c r="C323" s="2" t="str">
        <f t="shared" ref="C323:C386" si="5">LEFT(A323,2)&amp;B323</f>
        <v>BDRajshahi</v>
      </c>
    </row>
    <row r="324" spans="1:3">
      <c r="A324" s="2" t="s">
        <v>1807</v>
      </c>
      <c r="B324" s="2" t="s">
        <v>1808</v>
      </c>
      <c r="C324" s="2" t="str">
        <f t="shared" si="5"/>
        <v>BDSirajganj</v>
      </c>
    </row>
    <row r="325" spans="1:3">
      <c r="A325" s="2" t="s">
        <v>1809</v>
      </c>
      <c r="B325" s="2" t="s">
        <v>1810</v>
      </c>
      <c r="C325" s="2" t="str">
        <f t="shared" si="5"/>
        <v>BDRangpur</v>
      </c>
    </row>
    <row r="326" spans="1:3">
      <c r="A326" s="2" t="s">
        <v>1811</v>
      </c>
      <c r="B326" s="2" t="s">
        <v>1812</v>
      </c>
      <c r="C326" s="2" t="str">
        <f t="shared" si="5"/>
        <v>BDDinajpur</v>
      </c>
    </row>
    <row r="327" spans="1:3">
      <c r="A327" s="2" t="s">
        <v>1813</v>
      </c>
      <c r="B327" s="2" t="s">
        <v>1814</v>
      </c>
      <c r="C327" s="2" t="str">
        <f t="shared" si="5"/>
        <v>BDGaibandha</v>
      </c>
    </row>
    <row r="328" spans="1:3">
      <c r="A328" s="2" t="s">
        <v>1815</v>
      </c>
      <c r="B328" s="2" t="s">
        <v>1816</v>
      </c>
      <c r="C328" s="2" t="str">
        <f t="shared" si="5"/>
        <v>BDKurigram</v>
      </c>
    </row>
    <row r="329" spans="1:3">
      <c r="A329" s="2" t="s">
        <v>1817</v>
      </c>
      <c r="B329" s="2" t="s">
        <v>1818</v>
      </c>
      <c r="C329" s="2" t="str">
        <f t="shared" si="5"/>
        <v>BDLalmonirhat</v>
      </c>
    </row>
    <row r="330" spans="1:3">
      <c r="A330" s="2" t="s">
        <v>1819</v>
      </c>
      <c r="B330" s="2" t="s">
        <v>1820</v>
      </c>
      <c r="C330" s="2" t="str">
        <f t="shared" si="5"/>
        <v>BDNilphamari</v>
      </c>
    </row>
    <row r="331" spans="1:3">
      <c r="A331" s="2" t="s">
        <v>1821</v>
      </c>
      <c r="B331" s="2" t="s">
        <v>1822</v>
      </c>
      <c r="C331" s="2" t="str">
        <f t="shared" si="5"/>
        <v>BDPanchagarh</v>
      </c>
    </row>
    <row r="332" spans="1:3">
      <c r="A332" s="2" t="s">
        <v>1823</v>
      </c>
      <c r="B332" s="2" t="s">
        <v>1810</v>
      </c>
      <c r="C332" s="2" t="str">
        <f t="shared" si="5"/>
        <v>BDRangpur</v>
      </c>
    </row>
    <row r="333" spans="1:3">
      <c r="A333" s="2" t="s">
        <v>1824</v>
      </c>
      <c r="B333" s="2" t="s">
        <v>1825</v>
      </c>
      <c r="C333" s="2" t="str">
        <f t="shared" si="5"/>
        <v>BDThakurgaon</v>
      </c>
    </row>
    <row r="334" spans="1:3">
      <c r="A334" s="2" t="s">
        <v>1826</v>
      </c>
      <c r="B334" s="2" t="s">
        <v>1827</v>
      </c>
      <c r="C334" s="2" t="str">
        <f t="shared" si="5"/>
        <v>BDSylhet</v>
      </c>
    </row>
    <row r="335" spans="1:3">
      <c r="A335" s="2" t="s">
        <v>1828</v>
      </c>
      <c r="B335" s="2" t="s">
        <v>1829</v>
      </c>
      <c r="C335" s="2" t="str">
        <f t="shared" si="5"/>
        <v>BDHabiganj</v>
      </c>
    </row>
    <row r="336" spans="1:3">
      <c r="A336" s="2" t="s">
        <v>1830</v>
      </c>
      <c r="B336" s="2" t="s">
        <v>1831</v>
      </c>
      <c r="C336" s="2" t="str">
        <f t="shared" si="5"/>
        <v>BDMoulvibazar</v>
      </c>
    </row>
    <row r="337" spans="1:3">
      <c r="A337" s="2" t="s">
        <v>1832</v>
      </c>
      <c r="B337" s="2" t="s">
        <v>1827</v>
      </c>
      <c r="C337" s="2" t="str">
        <f t="shared" si="5"/>
        <v>BDSylhet</v>
      </c>
    </row>
    <row r="338" spans="1:3">
      <c r="A338" s="2" t="s">
        <v>1833</v>
      </c>
      <c r="B338" s="2" t="s">
        <v>1834</v>
      </c>
      <c r="C338" s="2" t="str">
        <f t="shared" si="5"/>
        <v>BDSunamganj</v>
      </c>
    </row>
    <row r="339" spans="1:3">
      <c r="A339" s="2" t="s">
        <v>1835</v>
      </c>
      <c r="B339" s="2" t="s">
        <v>1836</v>
      </c>
      <c r="C339" s="2" t="str">
        <f t="shared" si="5"/>
        <v>BDMymensingh</v>
      </c>
    </row>
    <row r="340" spans="1:3">
      <c r="A340" s="2" t="s">
        <v>1837</v>
      </c>
      <c r="B340" s="2" t="s">
        <v>1838</v>
      </c>
      <c r="C340" s="2" t="str">
        <f t="shared" si="5"/>
        <v>BDJamalpur</v>
      </c>
    </row>
    <row r="341" spans="1:3">
      <c r="A341" s="2" t="s">
        <v>1839</v>
      </c>
      <c r="B341" s="2" t="s">
        <v>1836</v>
      </c>
      <c r="C341" s="2" t="str">
        <f t="shared" si="5"/>
        <v>BDMymensingh</v>
      </c>
    </row>
    <row r="342" spans="1:3">
      <c r="A342" s="2" t="s">
        <v>1840</v>
      </c>
      <c r="B342" s="2" t="s">
        <v>1841</v>
      </c>
      <c r="C342" s="2" t="str">
        <f t="shared" si="5"/>
        <v>BDNetrakona</v>
      </c>
    </row>
    <row r="343" spans="1:3">
      <c r="A343" s="2" t="s">
        <v>1842</v>
      </c>
      <c r="B343" s="2" t="s">
        <v>1843</v>
      </c>
      <c r="C343" s="2" t="str">
        <f t="shared" si="5"/>
        <v>BDSherpur</v>
      </c>
    </row>
    <row r="344" spans="1:3">
      <c r="A344" s="2" t="s">
        <v>1844</v>
      </c>
      <c r="B344" s="2" t="s">
        <v>1845</v>
      </c>
      <c r="C344" s="2" t="str">
        <f t="shared" si="5"/>
        <v>BEBruxelles-Capitale, Région de</v>
      </c>
    </row>
    <row r="345" spans="1:3">
      <c r="A345" s="2" t="s">
        <v>1844</v>
      </c>
      <c r="B345" s="2" t="s">
        <v>1846</v>
      </c>
      <c r="C345" s="2" t="str">
        <f t="shared" si="5"/>
        <v>BEBrussels Hoofdstedelijk Gewest</v>
      </c>
    </row>
    <row r="346" spans="1:3">
      <c r="A346" s="2" t="s">
        <v>1847</v>
      </c>
      <c r="B346" s="2" t="s">
        <v>1848</v>
      </c>
      <c r="C346" s="2" t="str">
        <f t="shared" si="5"/>
        <v>BEVlaams Gewest</v>
      </c>
    </row>
    <row r="347" spans="1:3">
      <c r="A347" s="2" t="s">
        <v>1849</v>
      </c>
      <c r="B347" s="2" t="s">
        <v>1850</v>
      </c>
      <c r="C347" s="2" t="str">
        <f t="shared" si="5"/>
        <v>BEAntwerpen</v>
      </c>
    </row>
    <row r="348" spans="1:3">
      <c r="A348" s="2" t="s">
        <v>1851</v>
      </c>
      <c r="B348" s="2" t="s">
        <v>1852</v>
      </c>
      <c r="C348" s="2" t="str">
        <f t="shared" si="5"/>
        <v>BEVlaams-Brabant</v>
      </c>
    </row>
    <row r="349" spans="1:3">
      <c r="A349" s="2" t="s">
        <v>1853</v>
      </c>
      <c r="B349" s="2" t="s">
        <v>1854</v>
      </c>
      <c r="C349" s="2" t="str">
        <f t="shared" si="5"/>
        <v>BELimburg</v>
      </c>
    </row>
    <row r="350" spans="1:3">
      <c r="A350" s="2" t="s">
        <v>1855</v>
      </c>
      <c r="B350" s="2" t="s">
        <v>1856</v>
      </c>
      <c r="C350" s="2" t="str">
        <f t="shared" si="5"/>
        <v>BEOost-Vlaanderen</v>
      </c>
    </row>
    <row r="351" spans="1:3">
      <c r="A351" s="2" t="s">
        <v>1857</v>
      </c>
      <c r="B351" s="2" t="s">
        <v>1858</v>
      </c>
      <c r="C351" s="2" t="str">
        <f t="shared" si="5"/>
        <v>BEWest-Vlaanderen</v>
      </c>
    </row>
    <row r="352" spans="1:3">
      <c r="A352" s="2" t="s">
        <v>1859</v>
      </c>
      <c r="B352" s="2" t="s">
        <v>1860</v>
      </c>
      <c r="C352" s="2" t="str">
        <f t="shared" si="5"/>
        <v>BEwallonne, Région</v>
      </c>
    </row>
    <row r="353" spans="1:3">
      <c r="A353" s="2" t="s">
        <v>1861</v>
      </c>
      <c r="B353" s="2" t="s">
        <v>1862</v>
      </c>
      <c r="C353" s="2" t="str">
        <f t="shared" si="5"/>
        <v>BEBrabant wallon</v>
      </c>
    </row>
    <row r="354" spans="1:3">
      <c r="A354" s="2" t="s">
        <v>1863</v>
      </c>
      <c r="B354" s="2" t="s">
        <v>1864</v>
      </c>
      <c r="C354" s="2" t="str">
        <f t="shared" si="5"/>
        <v>BEHainaut</v>
      </c>
    </row>
    <row r="355" spans="1:3">
      <c r="A355" s="2" t="s">
        <v>1865</v>
      </c>
      <c r="B355" s="2" t="s">
        <v>1866</v>
      </c>
      <c r="C355" s="2" t="str">
        <f t="shared" si="5"/>
        <v>BELiège</v>
      </c>
    </row>
    <row r="356" spans="1:3">
      <c r="A356" s="2" t="s">
        <v>1867</v>
      </c>
      <c r="B356" s="2" t="s">
        <v>1868</v>
      </c>
      <c r="C356" s="2" t="str">
        <f t="shared" si="5"/>
        <v>BELuxembourg</v>
      </c>
    </row>
    <row r="357" spans="1:3">
      <c r="A357" s="2" t="s">
        <v>1869</v>
      </c>
      <c r="B357" s="2" t="s">
        <v>1870</v>
      </c>
      <c r="C357" s="2" t="str">
        <f t="shared" si="5"/>
        <v>BENamur</v>
      </c>
    </row>
    <row r="358" spans="1:3">
      <c r="A358" s="2" t="s">
        <v>1871</v>
      </c>
      <c r="B358" s="2" t="s">
        <v>1872</v>
      </c>
      <c r="C358" s="2" t="str">
        <f t="shared" si="5"/>
        <v>BFBoucle du Mouhoun</v>
      </c>
    </row>
    <row r="359" spans="1:3">
      <c r="A359" s="2" t="s">
        <v>1873</v>
      </c>
      <c r="B359" s="2" t="s">
        <v>1874</v>
      </c>
      <c r="C359" s="2" t="str">
        <f t="shared" si="5"/>
        <v>BFBalé</v>
      </c>
    </row>
    <row r="360" spans="1:3">
      <c r="A360" s="2" t="s">
        <v>1875</v>
      </c>
      <c r="B360" s="2" t="s">
        <v>1876</v>
      </c>
      <c r="C360" s="2" t="str">
        <f t="shared" si="5"/>
        <v>BFBanwa</v>
      </c>
    </row>
    <row r="361" spans="1:3">
      <c r="A361" s="2" t="s">
        <v>1877</v>
      </c>
      <c r="B361" s="2" t="s">
        <v>1878</v>
      </c>
      <c r="C361" s="2" t="str">
        <f t="shared" si="5"/>
        <v>BFKossi</v>
      </c>
    </row>
    <row r="362" spans="1:3">
      <c r="A362" s="2" t="s">
        <v>1879</v>
      </c>
      <c r="B362" s="2" t="s">
        <v>1880</v>
      </c>
      <c r="C362" s="2" t="str">
        <f t="shared" si="5"/>
        <v>BFMouhoun</v>
      </c>
    </row>
    <row r="363" spans="1:3">
      <c r="A363" s="2" t="s">
        <v>1881</v>
      </c>
      <c r="B363" s="2" t="s">
        <v>1882</v>
      </c>
      <c r="C363" s="2" t="str">
        <f t="shared" si="5"/>
        <v>BFNayala</v>
      </c>
    </row>
    <row r="364" spans="1:3">
      <c r="A364" s="2" t="s">
        <v>1883</v>
      </c>
      <c r="B364" s="2" t="s">
        <v>1884</v>
      </c>
      <c r="C364" s="2" t="str">
        <f t="shared" si="5"/>
        <v>BFSourou</v>
      </c>
    </row>
    <row r="365" spans="1:3">
      <c r="A365" s="2" t="s">
        <v>1885</v>
      </c>
      <c r="B365" s="2" t="s">
        <v>1886</v>
      </c>
      <c r="C365" s="2" t="str">
        <f t="shared" si="5"/>
        <v>BFCascades</v>
      </c>
    </row>
    <row r="366" spans="1:3">
      <c r="A366" s="2" t="s">
        <v>1887</v>
      </c>
      <c r="B366" s="2" t="s">
        <v>1888</v>
      </c>
      <c r="C366" s="2" t="str">
        <f t="shared" si="5"/>
        <v>BFComoé</v>
      </c>
    </row>
    <row r="367" spans="1:3">
      <c r="A367" s="2" t="s">
        <v>1889</v>
      </c>
      <c r="B367" s="2" t="s">
        <v>1890</v>
      </c>
      <c r="C367" s="2" t="str">
        <f t="shared" si="5"/>
        <v>BFLéraba</v>
      </c>
    </row>
    <row r="368" spans="1:3">
      <c r="A368" s="2" t="s">
        <v>1891</v>
      </c>
      <c r="B368" s="2" t="s">
        <v>1892</v>
      </c>
      <c r="C368" s="2" t="str">
        <f t="shared" si="5"/>
        <v>BFCentre</v>
      </c>
    </row>
    <row r="369" spans="1:3">
      <c r="A369" s="2" t="s">
        <v>1893</v>
      </c>
      <c r="B369" s="2" t="s">
        <v>1894</v>
      </c>
      <c r="C369" s="2" t="str">
        <f t="shared" si="5"/>
        <v>BFKadiogo</v>
      </c>
    </row>
    <row r="370" spans="1:3">
      <c r="A370" s="2" t="s">
        <v>1895</v>
      </c>
      <c r="B370" s="2" t="s">
        <v>1896</v>
      </c>
      <c r="C370" s="2" t="str">
        <f t="shared" si="5"/>
        <v>BFCentre-Est</v>
      </c>
    </row>
    <row r="371" spans="1:3">
      <c r="A371" s="2" t="s">
        <v>1897</v>
      </c>
      <c r="B371" s="2" t="s">
        <v>1898</v>
      </c>
      <c r="C371" s="2" t="str">
        <f t="shared" si="5"/>
        <v>BFBoulgou</v>
      </c>
    </row>
    <row r="372" spans="1:3">
      <c r="A372" s="2" t="s">
        <v>1899</v>
      </c>
      <c r="B372" s="2" t="s">
        <v>1900</v>
      </c>
      <c r="C372" s="2" t="str">
        <f t="shared" si="5"/>
        <v>BFKoulpélogo</v>
      </c>
    </row>
    <row r="373" spans="1:3">
      <c r="A373" s="2" t="s">
        <v>1901</v>
      </c>
      <c r="B373" s="2" t="s">
        <v>1902</v>
      </c>
      <c r="C373" s="2" t="str">
        <f t="shared" si="5"/>
        <v>BFKouritenga</v>
      </c>
    </row>
    <row r="374" spans="1:3">
      <c r="A374" s="2" t="s">
        <v>1903</v>
      </c>
      <c r="B374" s="2" t="s">
        <v>1904</v>
      </c>
      <c r="C374" s="2" t="str">
        <f t="shared" si="5"/>
        <v>BFCentre-Nord</v>
      </c>
    </row>
    <row r="375" spans="1:3">
      <c r="A375" s="2" t="s">
        <v>1905</v>
      </c>
      <c r="B375" s="2" t="s">
        <v>1906</v>
      </c>
      <c r="C375" s="2" t="str">
        <f t="shared" si="5"/>
        <v>BFBam</v>
      </c>
    </row>
    <row r="376" spans="1:3">
      <c r="A376" s="2" t="s">
        <v>1907</v>
      </c>
      <c r="B376" s="2" t="s">
        <v>1908</v>
      </c>
      <c r="C376" s="2" t="str">
        <f t="shared" si="5"/>
        <v>BFNamentenga</v>
      </c>
    </row>
    <row r="377" spans="1:3">
      <c r="A377" s="2" t="s">
        <v>1909</v>
      </c>
      <c r="B377" s="2" t="s">
        <v>1910</v>
      </c>
      <c r="C377" s="2" t="str">
        <f t="shared" si="5"/>
        <v>BFSanmatenga</v>
      </c>
    </row>
    <row r="378" spans="1:3">
      <c r="A378" s="2" t="s">
        <v>1911</v>
      </c>
      <c r="B378" s="2" t="s">
        <v>1912</v>
      </c>
      <c r="C378" s="2" t="str">
        <f t="shared" si="5"/>
        <v>BFCentre-Ouest</v>
      </c>
    </row>
    <row r="379" spans="1:3">
      <c r="A379" s="2" t="s">
        <v>1913</v>
      </c>
      <c r="B379" s="2" t="s">
        <v>1914</v>
      </c>
      <c r="C379" s="2" t="str">
        <f t="shared" si="5"/>
        <v>BFBoulkiemdé</v>
      </c>
    </row>
    <row r="380" spans="1:3">
      <c r="A380" s="2" t="s">
        <v>1915</v>
      </c>
      <c r="B380" s="2" t="s">
        <v>1916</v>
      </c>
      <c r="C380" s="2" t="str">
        <f t="shared" si="5"/>
        <v>BFSissili</v>
      </c>
    </row>
    <row r="381" spans="1:3">
      <c r="A381" s="2" t="s">
        <v>1917</v>
      </c>
      <c r="B381" s="2" t="s">
        <v>1918</v>
      </c>
      <c r="C381" s="2" t="str">
        <f t="shared" si="5"/>
        <v>BFSanguié</v>
      </c>
    </row>
    <row r="382" spans="1:3">
      <c r="A382" s="2" t="s">
        <v>1919</v>
      </c>
      <c r="B382" s="2" t="s">
        <v>1920</v>
      </c>
      <c r="C382" s="2" t="str">
        <f t="shared" si="5"/>
        <v>BFZiro</v>
      </c>
    </row>
    <row r="383" spans="1:3">
      <c r="A383" s="2" t="s">
        <v>1921</v>
      </c>
      <c r="B383" s="2" t="s">
        <v>1922</v>
      </c>
      <c r="C383" s="2" t="str">
        <f t="shared" si="5"/>
        <v>BFCentre-Sud</v>
      </c>
    </row>
    <row r="384" spans="1:3">
      <c r="A384" s="2" t="s">
        <v>1923</v>
      </c>
      <c r="B384" s="2" t="s">
        <v>1924</v>
      </c>
      <c r="C384" s="2" t="str">
        <f t="shared" si="5"/>
        <v>BFBazèga</v>
      </c>
    </row>
    <row r="385" spans="1:3">
      <c r="A385" s="2" t="s">
        <v>1925</v>
      </c>
      <c r="B385" s="2" t="s">
        <v>1926</v>
      </c>
      <c r="C385" s="2" t="str">
        <f t="shared" si="5"/>
        <v>BFNahouri</v>
      </c>
    </row>
    <row r="386" spans="1:3">
      <c r="A386" s="2" t="s">
        <v>1927</v>
      </c>
      <c r="B386" s="2" t="s">
        <v>1928</v>
      </c>
      <c r="C386" s="2" t="str">
        <f t="shared" si="5"/>
        <v>BFZoundwéogo</v>
      </c>
    </row>
    <row r="387" spans="1:3">
      <c r="A387" s="2" t="s">
        <v>1929</v>
      </c>
      <c r="B387" s="2" t="s">
        <v>1930</v>
      </c>
      <c r="C387" s="2" t="str">
        <f t="shared" ref="C387:C450" si="6">LEFT(A387,2)&amp;B387</f>
        <v>BFEst</v>
      </c>
    </row>
    <row r="388" spans="1:3">
      <c r="A388" s="2" t="s">
        <v>1931</v>
      </c>
      <c r="B388" s="2" t="s">
        <v>1932</v>
      </c>
      <c r="C388" s="2" t="str">
        <f t="shared" si="6"/>
        <v>BFGnagna</v>
      </c>
    </row>
    <row r="389" spans="1:3">
      <c r="A389" s="2" t="s">
        <v>1933</v>
      </c>
      <c r="B389" s="2" t="s">
        <v>1934</v>
      </c>
      <c r="C389" s="2" t="str">
        <f t="shared" si="6"/>
        <v>BFGourma</v>
      </c>
    </row>
    <row r="390" spans="1:3">
      <c r="A390" s="2" t="s">
        <v>1935</v>
      </c>
      <c r="B390" s="2" t="s">
        <v>1936</v>
      </c>
      <c r="C390" s="2" t="str">
        <f t="shared" si="6"/>
        <v>BFKomondjari</v>
      </c>
    </row>
    <row r="391" spans="1:3">
      <c r="A391" s="2" t="s">
        <v>1937</v>
      </c>
      <c r="B391" s="2" t="s">
        <v>1938</v>
      </c>
      <c r="C391" s="2" t="str">
        <f t="shared" si="6"/>
        <v>BFKompienga</v>
      </c>
    </row>
    <row r="392" spans="1:3">
      <c r="A392" s="2" t="s">
        <v>1939</v>
      </c>
      <c r="B392" s="2" t="s">
        <v>1940</v>
      </c>
      <c r="C392" s="2" t="str">
        <f t="shared" si="6"/>
        <v>BFTapoa</v>
      </c>
    </row>
    <row r="393" spans="1:3">
      <c r="A393" s="2" t="s">
        <v>1941</v>
      </c>
      <c r="B393" s="2" t="s">
        <v>1942</v>
      </c>
      <c r="C393" s="2" t="str">
        <f t="shared" si="6"/>
        <v>BFHauts-Bassins</v>
      </c>
    </row>
    <row r="394" spans="1:3">
      <c r="A394" s="2" t="s">
        <v>1943</v>
      </c>
      <c r="B394" s="2" t="s">
        <v>1944</v>
      </c>
      <c r="C394" s="2" t="str">
        <f t="shared" si="6"/>
        <v>BFHouet</v>
      </c>
    </row>
    <row r="395" spans="1:3">
      <c r="A395" s="2" t="s">
        <v>1945</v>
      </c>
      <c r="B395" s="2" t="s">
        <v>1946</v>
      </c>
      <c r="C395" s="2" t="str">
        <f t="shared" si="6"/>
        <v>BFKénédougou</v>
      </c>
    </row>
    <row r="396" spans="1:3">
      <c r="A396" s="2" t="s">
        <v>1947</v>
      </c>
      <c r="B396" s="2" t="s">
        <v>1948</v>
      </c>
      <c r="C396" s="2" t="str">
        <f t="shared" si="6"/>
        <v>BFTuy</v>
      </c>
    </row>
    <row r="397" spans="1:3">
      <c r="A397" s="2" t="s">
        <v>1949</v>
      </c>
      <c r="B397" s="2" t="s">
        <v>1950</v>
      </c>
      <c r="C397" s="2" t="str">
        <f t="shared" si="6"/>
        <v>BFNord</v>
      </c>
    </row>
    <row r="398" spans="1:3">
      <c r="A398" s="2" t="s">
        <v>1951</v>
      </c>
      <c r="B398" s="2" t="s">
        <v>1952</v>
      </c>
      <c r="C398" s="2" t="str">
        <f t="shared" si="6"/>
        <v>BFLoroum</v>
      </c>
    </row>
    <row r="399" spans="1:3">
      <c r="A399" s="2" t="s">
        <v>1953</v>
      </c>
      <c r="B399" s="2" t="s">
        <v>1954</v>
      </c>
      <c r="C399" s="2" t="str">
        <f t="shared" si="6"/>
        <v>BFPassoré</v>
      </c>
    </row>
    <row r="400" spans="1:3">
      <c r="A400" s="2" t="s">
        <v>1955</v>
      </c>
      <c r="B400" s="2" t="s">
        <v>1956</v>
      </c>
      <c r="C400" s="2" t="str">
        <f t="shared" si="6"/>
        <v>BFYatenga</v>
      </c>
    </row>
    <row r="401" spans="1:3">
      <c r="A401" s="2" t="s">
        <v>1957</v>
      </c>
      <c r="B401" s="2" t="s">
        <v>1958</v>
      </c>
      <c r="C401" s="2" t="str">
        <f t="shared" si="6"/>
        <v>BFZondoma</v>
      </c>
    </row>
    <row r="402" spans="1:3">
      <c r="A402" s="2" t="s">
        <v>1959</v>
      </c>
      <c r="B402" s="2" t="s">
        <v>1960</v>
      </c>
      <c r="C402" s="2" t="str">
        <f t="shared" si="6"/>
        <v>BFPlateau-Central</v>
      </c>
    </row>
    <row r="403" spans="1:3">
      <c r="A403" s="2" t="s">
        <v>1961</v>
      </c>
      <c r="B403" s="2" t="s">
        <v>1962</v>
      </c>
      <c r="C403" s="2" t="str">
        <f t="shared" si="6"/>
        <v>BFGanzourgou</v>
      </c>
    </row>
    <row r="404" spans="1:3">
      <c r="A404" s="2" t="s">
        <v>1963</v>
      </c>
      <c r="B404" s="2" t="s">
        <v>1964</v>
      </c>
      <c r="C404" s="2" t="str">
        <f t="shared" si="6"/>
        <v>BFKourwéogo</v>
      </c>
    </row>
    <row r="405" spans="1:3">
      <c r="A405" s="2" t="s">
        <v>1965</v>
      </c>
      <c r="B405" s="2" t="s">
        <v>1966</v>
      </c>
      <c r="C405" s="2" t="str">
        <f t="shared" si="6"/>
        <v>BFOubritenga</v>
      </c>
    </row>
    <row r="406" spans="1:3">
      <c r="A406" s="2" t="s">
        <v>1967</v>
      </c>
      <c r="B406" s="2" t="s">
        <v>1968</v>
      </c>
      <c r="C406" s="2" t="str">
        <f t="shared" si="6"/>
        <v>BFSahel</v>
      </c>
    </row>
    <row r="407" spans="1:3">
      <c r="A407" s="2" t="s">
        <v>1969</v>
      </c>
      <c r="B407" s="2" t="s">
        <v>1970</v>
      </c>
      <c r="C407" s="2" t="str">
        <f t="shared" si="6"/>
        <v>BFOudalan</v>
      </c>
    </row>
    <row r="408" spans="1:3">
      <c r="A408" s="2" t="s">
        <v>1971</v>
      </c>
      <c r="B408" s="2" t="s">
        <v>1972</v>
      </c>
      <c r="C408" s="2" t="str">
        <f t="shared" si="6"/>
        <v>BFSéno</v>
      </c>
    </row>
    <row r="409" spans="1:3">
      <c r="A409" s="2" t="s">
        <v>1973</v>
      </c>
      <c r="B409" s="2" t="s">
        <v>1974</v>
      </c>
      <c r="C409" s="2" t="str">
        <f t="shared" si="6"/>
        <v>BFSoum</v>
      </c>
    </row>
    <row r="410" spans="1:3">
      <c r="A410" s="2" t="s">
        <v>1975</v>
      </c>
      <c r="B410" s="2" t="s">
        <v>1976</v>
      </c>
      <c r="C410" s="2" t="str">
        <f t="shared" si="6"/>
        <v>BFYagha</v>
      </c>
    </row>
    <row r="411" spans="1:3">
      <c r="A411" s="2" t="s">
        <v>1977</v>
      </c>
      <c r="B411" s="2" t="s">
        <v>1978</v>
      </c>
      <c r="C411" s="2" t="str">
        <f t="shared" si="6"/>
        <v>BFSud-Ouest</v>
      </c>
    </row>
    <row r="412" spans="1:3">
      <c r="A412" s="2" t="s">
        <v>1979</v>
      </c>
      <c r="B412" s="2" t="s">
        <v>1980</v>
      </c>
      <c r="C412" s="2" t="str">
        <f t="shared" si="6"/>
        <v>BFBougouriba</v>
      </c>
    </row>
    <row r="413" spans="1:3">
      <c r="A413" s="2" t="s">
        <v>1981</v>
      </c>
      <c r="B413" s="2" t="s">
        <v>1982</v>
      </c>
      <c r="C413" s="2" t="str">
        <f t="shared" si="6"/>
        <v>BFIoba</v>
      </c>
    </row>
    <row r="414" spans="1:3">
      <c r="A414" s="2" t="s">
        <v>1983</v>
      </c>
      <c r="B414" s="2" t="s">
        <v>1984</v>
      </c>
      <c r="C414" s="2" t="str">
        <f t="shared" si="6"/>
        <v>BFNoumbiel</v>
      </c>
    </row>
    <row r="415" spans="1:3">
      <c r="A415" s="2" t="s">
        <v>1985</v>
      </c>
      <c r="B415" s="2" t="s">
        <v>1986</v>
      </c>
      <c r="C415" s="2" t="str">
        <f t="shared" si="6"/>
        <v>BFPoni</v>
      </c>
    </row>
    <row r="416" spans="1:3">
      <c r="A416" s="2" t="s">
        <v>1987</v>
      </c>
      <c r="B416" s="2" t="s">
        <v>1988</v>
      </c>
      <c r="C416" s="2" t="str">
        <f t="shared" si="6"/>
        <v>BGBlagoevgrad</v>
      </c>
    </row>
    <row r="417" spans="1:3">
      <c r="A417" s="2" t="s">
        <v>1989</v>
      </c>
      <c r="B417" s="2" t="s">
        <v>1990</v>
      </c>
      <c r="C417" s="2" t="str">
        <f t="shared" si="6"/>
        <v>BGBurgas</v>
      </c>
    </row>
    <row r="418" spans="1:3">
      <c r="A418" s="2" t="s">
        <v>1991</v>
      </c>
      <c r="B418" s="2" t="s">
        <v>1992</v>
      </c>
      <c r="C418" s="2" t="str">
        <f t="shared" si="6"/>
        <v>BGVarna</v>
      </c>
    </row>
    <row r="419" spans="1:3">
      <c r="A419" s="2" t="s">
        <v>1993</v>
      </c>
      <c r="B419" s="2" t="s">
        <v>1994</v>
      </c>
      <c r="C419" s="2" t="str">
        <f t="shared" si="6"/>
        <v>BGVeliko Tarnovo</v>
      </c>
    </row>
    <row r="420" spans="1:3">
      <c r="A420" s="2" t="s">
        <v>1995</v>
      </c>
      <c r="B420" s="2" t="s">
        <v>1996</v>
      </c>
      <c r="C420" s="2" t="str">
        <f t="shared" si="6"/>
        <v>BGVidin</v>
      </c>
    </row>
    <row r="421" spans="1:3">
      <c r="A421" s="2" t="s">
        <v>1997</v>
      </c>
      <c r="B421" s="2" t="s">
        <v>1998</v>
      </c>
      <c r="C421" s="2" t="str">
        <f t="shared" si="6"/>
        <v>BGVratsa</v>
      </c>
    </row>
    <row r="422" spans="1:3">
      <c r="A422" s="2" t="s">
        <v>1999</v>
      </c>
      <c r="B422" s="2" t="s">
        <v>2000</v>
      </c>
      <c r="C422" s="2" t="str">
        <f t="shared" si="6"/>
        <v>BGGabrovo</v>
      </c>
    </row>
    <row r="423" spans="1:3">
      <c r="A423" s="2" t="s">
        <v>2001</v>
      </c>
      <c r="B423" s="2" t="s">
        <v>2002</v>
      </c>
      <c r="C423" s="2" t="str">
        <f t="shared" si="6"/>
        <v>BGDobrich</v>
      </c>
    </row>
    <row r="424" spans="1:3">
      <c r="A424" s="2" t="s">
        <v>2003</v>
      </c>
      <c r="B424" s="2" t="s">
        <v>2004</v>
      </c>
      <c r="C424" s="2" t="str">
        <f t="shared" si="6"/>
        <v>BGKardzhali</v>
      </c>
    </row>
    <row r="425" spans="1:3">
      <c r="A425" s="2" t="s">
        <v>2005</v>
      </c>
      <c r="B425" s="2" t="s">
        <v>2006</v>
      </c>
      <c r="C425" s="2" t="str">
        <f t="shared" si="6"/>
        <v>BGKyustendil</v>
      </c>
    </row>
    <row r="426" spans="1:3">
      <c r="A426" s="2" t="s">
        <v>2007</v>
      </c>
      <c r="B426" s="2" t="s">
        <v>2008</v>
      </c>
      <c r="C426" s="2" t="str">
        <f t="shared" si="6"/>
        <v>BGLovech</v>
      </c>
    </row>
    <row r="427" spans="1:3">
      <c r="A427" s="2" t="s">
        <v>2009</v>
      </c>
      <c r="B427" s="2" t="s">
        <v>2010</v>
      </c>
      <c r="C427" s="2" t="str">
        <f t="shared" si="6"/>
        <v>BGMontana</v>
      </c>
    </row>
    <row r="428" spans="1:3">
      <c r="A428" s="2" t="s">
        <v>2011</v>
      </c>
      <c r="B428" s="2" t="s">
        <v>2012</v>
      </c>
      <c r="C428" s="2" t="str">
        <f t="shared" si="6"/>
        <v>BGPazardzhik</v>
      </c>
    </row>
    <row r="429" spans="1:3">
      <c r="A429" s="2" t="s">
        <v>2013</v>
      </c>
      <c r="B429" s="2" t="s">
        <v>2014</v>
      </c>
      <c r="C429" s="2" t="str">
        <f t="shared" si="6"/>
        <v>BGPernik</v>
      </c>
    </row>
    <row r="430" spans="1:3">
      <c r="A430" s="2" t="s">
        <v>2015</v>
      </c>
      <c r="B430" s="2" t="s">
        <v>2016</v>
      </c>
      <c r="C430" s="2" t="str">
        <f t="shared" si="6"/>
        <v>BGPleven</v>
      </c>
    </row>
    <row r="431" spans="1:3">
      <c r="A431" s="2" t="s">
        <v>2017</v>
      </c>
      <c r="B431" s="2" t="s">
        <v>2018</v>
      </c>
      <c r="C431" s="2" t="str">
        <f t="shared" si="6"/>
        <v>BGPlovdiv</v>
      </c>
    </row>
    <row r="432" spans="1:3">
      <c r="A432" s="2" t="s">
        <v>2019</v>
      </c>
      <c r="B432" s="2" t="s">
        <v>2020</v>
      </c>
      <c r="C432" s="2" t="str">
        <f t="shared" si="6"/>
        <v>BGRazgrad</v>
      </c>
    </row>
    <row r="433" spans="1:3">
      <c r="A433" s="2" t="s">
        <v>2021</v>
      </c>
      <c r="B433" s="2" t="s">
        <v>2022</v>
      </c>
      <c r="C433" s="2" t="str">
        <f t="shared" si="6"/>
        <v>BGRuse</v>
      </c>
    </row>
    <row r="434" spans="1:3">
      <c r="A434" s="2" t="s">
        <v>2023</v>
      </c>
      <c r="B434" s="2" t="s">
        <v>2024</v>
      </c>
      <c r="C434" s="2" t="str">
        <f t="shared" si="6"/>
        <v>BGSilistra</v>
      </c>
    </row>
    <row r="435" spans="1:3">
      <c r="A435" s="2" t="s">
        <v>2025</v>
      </c>
      <c r="B435" s="2" t="s">
        <v>2026</v>
      </c>
      <c r="C435" s="2" t="str">
        <f t="shared" si="6"/>
        <v>BGSliven</v>
      </c>
    </row>
    <row r="436" spans="1:3">
      <c r="A436" s="2" t="s">
        <v>2027</v>
      </c>
      <c r="B436" s="2" t="s">
        <v>2028</v>
      </c>
      <c r="C436" s="2" t="str">
        <f t="shared" si="6"/>
        <v>BGSmolyan</v>
      </c>
    </row>
    <row r="437" spans="1:3">
      <c r="A437" s="2" t="s">
        <v>2029</v>
      </c>
      <c r="B437" s="2" t="s">
        <v>2030</v>
      </c>
      <c r="C437" s="2" t="str">
        <f t="shared" si="6"/>
        <v>BGSofia (stolitsa)</v>
      </c>
    </row>
    <row r="438" spans="1:3">
      <c r="A438" s="2" t="s">
        <v>2031</v>
      </c>
      <c r="B438" s="2" t="s">
        <v>2032</v>
      </c>
      <c r="C438" s="2" t="str">
        <f t="shared" si="6"/>
        <v>BGSofia</v>
      </c>
    </row>
    <row r="439" spans="1:3">
      <c r="A439" s="2" t="s">
        <v>2033</v>
      </c>
      <c r="B439" s="2" t="s">
        <v>2034</v>
      </c>
      <c r="C439" s="2" t="str">
        <f t="shared" si="6"/>
        <v>BGStara Zagora</v>
      </c>
    </row>
    <row r="440" spans="1:3">
      <c r="A440" s="2" t="s">
        <v>2035</v>
      </c>
      <c r="B440" s="2" t="s">
        <v>2036</v>
      </c>
      <c r="C440" s="2" t="str">
        <f t="shared" si="6"/>
        <v>BGTargovishte</v>
      </c>
    </row>
    <row r="441" spans="1:3">
      <c r="A441" s="2" t="s">
        <v>2037</v>
      </c>
      <c r="B441" s="2" t="s">
        <v>2038</v>
      </c>
      <c r="C441" s="2" t="str">
        <f t="shared" si="6"/>
        <v>BGHaskovo</v>
      </c>
    </row>
    <row r="442" spans="1:3">
      <c r="A442" s="2" t="s">
        <v>2039</v>
      </c>
      <c r="B442" s="2" t="s">
        <v>2040</v>
      </c>
      <c r="C442" s="2" t="str">
        <f t="shared" si="6"/>
        <v>BGShumen</v>
      </c>
    </row>
    <row r="443" spans="1:3">
      <c r="A443" s="2" t="s">
        <v>2041</v>
      </c>
      <c r="B443" s="2" t="s">
        <v>2042</v>
      </c>
      <c r="C443" s="2" t="str">
        <f t="shared" si="6"/>
        <v>BGYambol</v>
      </c>
    </row>
    <row r="444" spans="1:3">
      <c r="A444" s="2" t="s">
        <v>2043</v>
      </c>
      <c r="B444" s="2" t="s">
        <v>2044</v>
      </c>
      <c r="C444" s="2" t="str">
        <f t="shared" si="6"/>
        <v>BHAl ‘Āşimah</v>
      </c>
    </row>
    <row r="445" spans="1:3">
      <c r="A445" s="2" t="s">
        <v>2045</v>
      </c>
      <c r="B445" s="2" t="s">
        <v>2046</v>
      </c>
      <c r="C445" s="2" t="str">
        <f t="shared" si="6"/>
        <v>BHAl Janūbīyah</v>
      </c>
    </row>
    <row r="446" spans="1:3">
      <c r="A446" s="2" t="s">
        <v>2047</v>
      </c>
      <c r="B446" s="2" t="s">
        <v>2048</v>
      </c>
      <c r="C446" s="2" t="str">
        <f t="shared" si="6"/>
        <v>BHAl Muḩarraq</v>
      </c>
    </row>
    <row r="447" spans="1:3">
      <c r="A447" s="2" t="s">
        <v>2049</v>
      </c>
      <c r="B447" s="2" t="s">
        <v>2050</v>
      </c>
      <c r="C447" s="2" t="str">
        <f t="shared" si="6"/>
        <v>BHAsh Shamālīyah</v>
      </c>
    </row>
    <row r="448" spans="1:3">
      <c r="A448" s="2" t="s">
        <v>2051</v>
      </c>
      <c r="B448" s="2" t="s">
        <v>2052</v>
      </c>
      <c r="C448" s="2" t="str">
        <f t="shared" si="6"/>
        <v>BIBubanza</v>
      </c>
    </row>
    <row r="449" spans="1:3">
      <c r="A449" s="2" t="s">
        <v>2051</v>
      </c>
      <c r="B449" s="2" t="s">
        <v>2052</v>
      </c>
      <c r="C449" s="2" t="str">
        <f t="shared" si="6"/>
        <v>BIBubanza</v>
      </c>
    </row>
    <row r="450" spans="1:3">
      <c r="A450" s="2" t="s">
        <v>2053</v>
      </c>
      <c r="B450" s="2" t="s">
        <v>2054</v>
      </c>
      <c r="C450" s="2" t="str">
        <f t="shared" si="6"/>
        <v>BIBujumbura Rural</v>
      </c>
    </row>
    <row r="451" spans="1:3">
      <c r="A451" s="2" t="s">
        <v>2053</v>
      </c>
      <c r="B451" s="2" t="s">
        <v>2054</v>
      </c>
      <c r="C451" s="2" t="str">
        <f t="shared" ref="C451:C514" si="7">LEFT(A451,2)&amp;B451</f>
        <v>BIBujumbura Rural</v>
      </c>
    </row>
    <row r="452" spans="1:3">
      <c r="A452" s="2" t="s">
        <v>2055</v>
      </c>
      <c r="B452" s="2" t="s">
        <v>2056</v>
      </c>
      <c r="C452" s="2" t="str">
        <f t="shared" si="7"/>
        <v>BIBujumbura Mairie</v>
      </c>
    </row>
    <row r="453" spans="1:3">
      <c r="A453" s="2" t="s">
        <v>2055</v>
      </c>
      <c r="B453" s="2" t="s">
        <v>2056</v>
      </c>
      <c r="C453" s="2" t="str">
        <f t="shared" si="7"/>
        <v>BIBujumbura Mairie</v>
      </c>
    </row>
    <row r="454" spans="1:3">
      <c r="A454" s="2" t="s">
        <v>2057</v>
      </c>
      <c r="B454" s="2" t="s">
        <v>2058</v>
      </c>
      <c r="C454" s="2" t="str">
        <f t="shared" si="7"/>
        <v>BIBururi</v>
      </c>
    </row>
    <row r="455" spans="1:3">
      <c r="A455" s="2" t="s">
        <v>2057</v>
      </c>
      <c r="B455" s="2" t="s">
        <v>2058</v>
      </c>
      <c r="C455" s="2" t="str">
        <f t="shared" si="7"/>
        <v>BIBururi</v>
      </c>
    </row>
    <row r="456" spans="1:3">
      <c r="A456" s="2" t="s">
        <v>2059</v>
      </c>
      <c r="B456" s="2" t="s">
        <v>2060</v>
      </c>
      <c r="C456" s="2" t="str">
        <f t="shared" si="7"/>
        <v>BICankuzo</v>
      </c>
    </row>
    <row r="457" spans="1:3">
      <c r="A457" s="2" t="s">
        <v>2059</v>
      </c>
      <c r="B457" s="2" t="s">
        <v>2060</v>
      </c>
      <c r="C457" s="2" t="str">
        <f t="shared" si="7"/>
        <v>BICankuzo</v>
      </c>
    </row>
    <row r="458" spans="1:3">
      <c r="A458" s="2" t="s">
        <v>2061</v>
      </c>
      <c r="B458" s="2" t="s">
        <v>2062</v>
      </c>
      <c r="C458" s="2" t="str">
        <f t="shared" si="7"/>
        <v>BICibitoke</v>
      </c>
    </row>
    <row r="459" spans="1:3">
      <c r="A459" s="2" t="s">
        <v>2061</v>
      </c>
      <c r="B459" s="2" t="s">
        <v>2062</v>
      </c>
      <c r="C459" s="2" t="str">
        <f t="shared" si="7"/>
        <v>BICibitoke</v>
      </c>
    </row>
    <row r="460" spans="1:3">
      <c r="A460" s="2" t="s">
        <v>2063</v>
      </c>
      <c r="B460" s="2" t="s">
        <v>2064</v>
      </c>
      <c r="C460" s="2" t="str">
        <f t="shared" si="7"/>
        <v>BIGitega</v>
      </c>
    </row>
    <row r="461" spans="1:3">
      <c r="A461" s="2" t="s">
        <v>2063</v>
      </c>
      <c r="B461" s="2" t="s">
        <v>2064</v>
      </c>
      <c r="C461" s="2" t="str">
        <f t="shared" si="7"/>
        <v>BIGitega</v>
      </c>
    </row>
    <row r="462" spans="1:3">
      <c r="A462" s="2" t="s">
        <v>2065</v>
      </c>
      <c r="B462" s="2" t="s">
        <v>2066</v>
      </c>
      <c r="C462" s="2" t="str">
        <f t="shared" si="7"/>
        <v>BIKirundo</v>
      </c>
    </row>
    <row r="463" spans="1:3">
      <c r="A463" s="2" t="s">
        <v>2065</v>
      </c>
      <c r="B463" s="2" t="s">
        <v>2066</v>
      </c>
      <c r="C463" s="2" t="str">
        <f t="shared" si="7"/>
        <v>BIKirundo</v>
      </c>
    </row>
    <row r="464" spans="1:3">
      <c r="A464" s="2" t="s">
        <v>2067</v>
      </c>
      <c r="B464" s="2" t="s">
        <v>2068</v>
      </c>
      <c r="C464" s="2" t="str">
        <f t="shared" si="7"/>
        <v>BIKaruzi</v>
      </c>
    </row>
    <row r="465" spans="1:3">
      <c r="A465" s="2" t="s">
        <v>2067</v>
      </c>
      <c r="B465" s="2" t="s">
        <v>2068</v>
      </c>
      <c r="C465" s="2" t="str">
        <f t="shared" si="7"/>
        <v>BIKaruzi</v>
      </c>
    </row>
    <row r="466" spans="1:3">
      <c r="A466" s="2" t="s">
        <v>2069</v>
      </c>
      <c r="B466" s="2" t="s">
        <v>2070</v>
      </c>
      <c r="C466" s="2" t="str">
        <f t="shared" si="7"/>
        <v>BIKayanza</v>
      </c>
    </row>
    <row r="467" spans="1:3">
      <c r="A467" s="2" t="s">
        <v>2069</v>
      </c>
      <c r="B467" s="2" t="s">
        <v>2070</v>
      </c>
      <c r="C467" s="2" t="str">
        <f t="shared" si="7"/>
        <v>BIKayanza</v>
      </c>
    </row>
    <row r="468" spans="1:3">
      <c r="A468" s="2" t="s">
        <v>2071</v>
      </c>
      <c r="B468" s="2" t="s">
        <v>2072</v>
      </c>
      <c r="C468" s="2" t="str">
        <f t="shared" si="7"/>
        <v>BIMakamba</v>
      </c>
    </row>
    <row r="469" spans="1:3">
      <c r="A469" s="2" t="s">
        <v>2071</v>
      </c>
      <c r="B469" s="2" t="s">
        <v>2072</v>
      </c>
      <c r="C469" s="2" t="str">
        <f t="shared" si="7"/>
        <v>BIMakamba</v>
      </c>
    </row>
    <row r="470" spans="1:3">
      <c r="A470" s="2" t="s">
        <v>2073</v>
      </c>
      <c r="B470" s="2" t="s">
        <v>2074</v>
      </c>
      <c r="C470" s="2" t="str">
        <f t="shared" si="7"/>
        <v>BIMuramvya</v>
      </c>
    </row>
    <row r="471" spans="1:3">
      <c r="A471" s="2" t="s">
        <v>2073</v>
      </c>
      <c r="B471" s="2" t="s">
        <v>2074</v>
      </c>
      <c r="C471" s="2" t="str">
        <f t="shared" si="7"/>
        <v>BIMuramvya</v>
      </c>
    </row>
    <row r="472" spans="1:3">
      <c r="A472" s="2" t="s">
        <v>2075</v>
      </c>
      <c r="B472" s="2" t="s">
        <v>2076</v>
      </c>
      <c r="C472" s="2" t="str">
        <f t="shared" si="7"/>
        <v>BIMwaro</v>
      </c>
    </row>
    <row r="473" spans="1:3">
      <c r="A473" s="2" t="s">
        <v>2075</v>
      </c>
      <c r="B473" s="2" t="s">
        <v>2076</v>
      </c>
      <c r="C473" s="2" t="str">
        <f t="shared" si="7"/>
        <v>BIMwaro</v>
      </c>
    </row>
    <row r="474" spans="1:3">
      <c r="A474" s="2" t="s">
        <v>2077</v>
      </c>
      <c r="B474" s="2" t="s">
        <v>2078</v>
      </c>
      <c r="C474" s="2" t="str">
        <f t="shared" si="7"/>
        <v>BIMuyinga</v>
      </c>
    </row>
    <row r="475" spans="1:3">
      <c r="A475" s="2" t="s">
        <v>2077</v>
      </c>
      <c r="B475" s="2" t="s">
        <v>2078</v>
      </c>
      <c r="C475" s="2" t="str">
        <f t="shared" si="7"/>
        <v>BIMuyinga</v>
      </c>
    </row>
    <row r="476" spans="1:3">
      <c r="A476" s="2" t="s">
        <v>2079</v>
      </c>
      <c r="B476" s="2" t="s">
        <v>2080</v>
      </c>
      <c r="C476" s="2" t="str">
        <f t="shared" si="7"/>
        <v>BINgozi</v>
      </c>
    </row>
    <row r="477" spans="1:3">
      <c r="A477" s="2" t="s">
        <v>2079</v>
      </c>
      <c r="B477" s="2" t="s">
        <v>2080</v>
      </c>
      <c r="C477" s="2" t="str">
        <f t="shared" si="7"/>
        <v>BINgozi</v>
      </c>
    </row>
    <row r="478" spans="1:3">
      <c r="A478" s="2" t="s">
        <v>2081</v>
      </c>
      <c r="B478" s="2" t="s">
        <v>2082</v>
      </c>
      <c r="C478" s="2" t="str">
        <f t="shared" si="7"/>
        <v>BIRumonge</v>
      </c>
    </row>
    <row r="479" spans="1:3">
      <c r="A479" s="2" t="s">
        <v>2081</v>
      </c>
      <c r="B479" s="2" t="s">
        <v>2082</v>
      </c>
      <c r="C479" s="2" t="str">
        <f t="shared" si="7"/>
        <v>BIRumonge</v>
      </c>
    </row>
    <row r="480" spans="1:3">
      <c r="A480" s="2" t="s">
        <v>2083</v>
      </c>
      <c r="B480" s="2" t="s">
        <v>2084</v>
      </c>
      <c r="C480" s="2" t="str">
        <f t="shared" si="7"/>
        <v>BIRutana</v>
      </c>
    </row>
    <row r="481" spans="1:3">
      <c r="A481" s="2" t="s">
        <v>2083</v>
      </c>
      <c r="B481" s="2" t="s">
        <v>2084</v>
      </c>
      <c r="C481" s="2" t="str">
        <f t="shared" si="7"/>
        <v>BIRutana</v>
      </c>
    </row>
    <row r="482" spans="1:3">
      <c r="A482" s="2" t="s">
        <v>2085</v>
      </c>
      <c r="B482" s="2" t="s">
        <v>2086</v>
      </c>
      <c r="C482" s="2" t="str">
        <f t="shared" si="7"/>
        <v>BIRuyigi</v>
      </c>
    </row>
    <row r="483" spans="1:3">
      <c r="A483" s="2" t="s">
        <v>2085</v>
      </c>
      <c r="B483" s="2" t="s">
        <v>2086</v>
      </c>
      <c r="C483" s="2" t="str">
        <f t="shared" si="7"/>
        <v>BIRuyigi</v>
      </c>
    </row>
    <row r="484" spans="1:3">
      <c r="A484" s="2" t="s">
        <v>2087</v>
      </c>
      <c r="B484" s="2" t="s">
        <v>2088</v>
      </c>
      <c r="C484" s="2" t="str">
        <f t="shared" si="7"/>
        <v>BJAtacora</v>
      </c>
    </row>
    <row r="485" spans="1:3">
      <c r="A485" s="2" t="s">
        <v>2089</v>
      </c>
      <c r="B485" s="2" t="s">
        <v>2090</v>
      </c>
      <c r="C485" s="2" t="str">
        <f t="shared" si="7"/>
        <v>BJAlibori</v>
      </c>
    </row>
    <row r="486" spans="1:3">
      <c r="A486" s="2" t="s">
        <v>2091</v>
      </c>
      <c r="B486" s="2" t="s">
        <v>2092</v>
      </c>
      <c r="C486" s="2" t="str">
        <f t="shared" si="7"/>
        <v>BJAtlantique</v>
      </c>
    </row>
    <row r="487" spans="1:3">
      <c r="A487" s="2" t="s">
        <v>2093</v>
      </c>
      <c r="B487" s="2" t="s">
        <v>2094</v>
      </c>
      <c r="C487" s="2" t="str">
        <f t="shared" si="7"/>
        <v>BJBorgou</v>
      </c>
    </row>
    <row r="488" spans="1:3">
      <c r="A488" s="2" t="s">
        <v>2095</v>
      </c>
      <c r="B488" s="2" t="s">
        <v>2096</v>
      </c>
      <c r="C488" s="2" t="str">
        <f t="shared" si="7"/>
        <v>BJCollines</v>
      </c>
    </row>
    <row r="489" spans="1:3">
      <c r="A489" s="2" t="s">
        <v>2097</v>
      </c>
      <c r="B489" s="2" t="s">
        <v>2098</v>
      </c>
      <c r="C489" s="2" t="str">
        <f t="shared" si="7"/>
        <v>BJDonga</v>
      </c>
    </row>
    <row r="490" spans="1:3">
      <c r="A490" s="2" t="s">
        <v>2099</v>
      </c>
      <c r="B490" s="2" t="s">
        <v>2100</v>
      </c>
      <c r="C490" s="2" t="str">
        <f t="shared" si="7"/>
        <v>BJCouffo</v>
      </c>
    </row>
    <row r="491" spans="1:3">
      <c r="A491" s="2" t="s">
        <v>2101</v>
      </c>
      <c r="B491" s="2" t="s">
        <v>2102</v>
      </c>
      <c r="C491" s="2" t="str">
        <f t="shared" si="7"/>
        <v>BJLittoral</v>
      </c>
    </row>
    <row r="492" spans="1:3">
      <c r="A492" s="2" t="s">
        <v>2103</v>
      </c>
      <c r="B492" s="2" t="s">
        <v>2104</v>
      </c>
      <c r="C492" s="2" t="str">
        <f t="shared" si="7"/>
        <v>BJMono</v>
      </c>
    </row>
    <row r="493" spans="1:3">
      <c r="A493" s="2" t="s">
        <v>2105</v>
      </c>
      <c r="B493" s="2" t="s">
        <v>2106</v>
      </c>
      <c r="C493" s="2" t="str">
        <f t="shared" si="7"/>
        <v>BJOuémé</v>
      </c>
    </row>
    <row r="494" spans="1:3">
      <c r="A494" s="2" t="s">
        <v>2107</v>
      </c>
      <c r="B494" s="2" t="s">
        <v>2108</v>
      </c>
      <c r="C494" s="2" t="str">
        <f t="shared" si="7"/>
        <v>BJPlateau</v>
      </c>
    </row>
    <row r="495" spans="1:3">
      <c r="A495" s="2" t="s">
        <v>2109</v>
      </c>
      <c r="B495" s="2" t="s">
        <v>2110</v>
      </c>
      <c r="C495" s="2" t="str">
        <f t="shared" si="7"/>
        <v>BJZou</v>
      </c>
    </row>
    <row r="496" spans="1:3">
      <c r="A496" s="2" t="s">
        <v>2111</v>
      </c>
      <c r="B496" s="2" t="s">
        <v>2112</v>
      </c>
      <c r="C496" s="2" t="str">
        <f t="shared" si="7"/>
        <v>BNBelait</v>
      </c>
    </row>
    <row r="497" spans="1:3">
      <c r="A497" s="2" t="s">
        <v>2111</v>
      </c>
      <c r="B497" s="2" t="s">
        <v>2112</v>
      </c>
      <c r="C497" s="2" t="str">
        <f t="shared" si="7"/>
        <v>BNBelait</v>
      </c>
    </row>
    <row r="498" spans="1:3">
      <c r="A498" s="2" t="s">
        <v>2113</v>
      </c>
      <c r="B498" s="2" t="s">
        <v>2114</v>
      </c>
      <c r="C498" s="2" t="str">
        <f t="shared" si="7"/>
        <v>BNBrunei-Muara</v>
      </c>
    </row>
    <row r="499" spans="1:3">
      <c r="A499" s="2" t="s">
        <v>2113</v>
      </c>
      <c r="B499" s="2" t="s">
        <v>2115</v>
      </c>
      <c r="C499" s="2" t="str">
        <f t="shared" si="7"/>
        <v>BNBrunei dan Muara</v>
      </c>
    </row>
    <row r="500" spans="1:3">
      <c r="A500" s="2" t="s">
        <v>2116</v>
      </c>
      <c r="B500" s="2" t="s">
        <v>2117</v>
      </c>
      <c r="C500" s="2" t="str">
        <f t="shared" si="7"/>
        <v>BNTemburong</v>
      </c>
    </row>
    <row r="501" spans="1:3">
      <c r="A501" s="2" t="s">
        <v>2116</v>
      </c>
      <c r="B501" s="2" t="s">
        <v>2117</v>
      </c>
      <c r="C501" s="2" t="str">
        <f t="shared" si="7"/>
        <v>BNTemburong</v>
      </c>
    </row>
    <row r="502" spans="1:3">
      <c r="A502" s="2" t="s">
        <v>2118</v>
      </c>
      <c r="B502" s="2" t="s">
        <v>2119</v>
      </c>
      <c r="C502" s="2" t="str">
        <f t="shared" si="7"/>
        <v>BNTutong</v>
      </c>
    </row>
    <row r="503" spans="1:3">
      <c r="A503" s="2" t="s">
        <v>2118</v>
      </c>
      <c r="B503" s="2" t="s">
        <v>2119</v>
      </c>
      <c r="C503" s="2" t="str">
        <f t="shared" si="7"/>
        <v>BNTutong</v>
      </c>
    </row>
    <row r="504" spans="1:3">
      <c r="A504" s="2" t="s">
        <v>2120</v>
      </c>
      <c r="B504" s="2" t="s">
        <v>2121</v>
      </c>
      <c r="C504" s="2" t="str">
        <f t="shared" si="7"/>
        <v>BOEl Beni</v>
      </c>
    </row>
    <row r="505" spans="1:3">
      <c r="A505" s="2" t="s">
        <v>2122</v>
      </c>
      <c r="B505" s="2" t="s">
        <v>2123</v>
      </c>
      <c r="C505" s="2" t="str">
        <f t="shared" si="7"/>
        <v>BOCochabamba</v>
      </c>
    </row>
    <row r="506" spans="1:3">
      <c r="A506" s="2" t="s">
        <v>2124</v>
      </c>
      <c r="B506" s="2" t="s">
        <v>2125</v>
      </c>
      <c r="C506" s="2" t="str">
        <f t="shared" si="7"/>
        <v>BOChuquisaca</v>
      </c>
    </row>
    <row r="507" spans="1:3">
      <c r="A507" s="2" t="s">
        <v>2126</v>
      </c>
      <c r="B507" s="2" t="s">
        <v>2127</v>
      </c>
      <c r="C507" s="2" t="str">
        <f t="shared" si="7"/>
        <v>BOLa Paz</v>
      </c>
    </row>
    <row r="508" spans="1:3">
      <c r="A508" s="2" t="s">
        <v>2128</v>
      </c>
      <c r="B508" s="2" t="s">
        <v>2129</v>
      </c>
      <c r="C508" s="2" t="str">
        <f t="shared" si="7"/>
        <v>BOPando</v>
      </c>
    </row>
    <row r="509" spans="1:3">
      <c r="A509" s="2" t="s">
        <v>2130</v>
      </c>
      <c r="B509" s="2" t="s">
        <v>2131</v>
      </c>
      <c r="C509" s="2" t="str">
        <f t="shared" si="7"/>
        <v>BOOruro</v>
      </c>
    </row>
    <row r="510" spans="1:3">
      <c r="A510" s="2" t="s">
        <v>2132</v>
      </c>
      <c r="B510" s="2" t="s">
        <v>2133</v>
      </c>
      <c r="C510" s="2" t="str">
        <f t="shared" si="7"/>
        <v>BOPotosí</v>
      </c>
    </row>
    <row r="511" spans="1:3">
      <c r="A511" s="2" t="s">
        <v>2134</v>
      </c>
      <c r="B511" s="2" t="s">
        <v>1495</v>
      </c>
      <c r="C511" s="2" t="str">
        <f t="shared" si="7"/>
        <v>BOSanta Cruz</v>
      </c>
    </row>
    <row r="512" spans="1:3">
      <c r="A512" s="2" t="s">
        <v>2135</v>
      </c>
      <c r="B512" s="2" t="s">
        <v>2136</v>
      </c>
      <c r="C512" s="2" t="str">
        <f t="shared" si="7"/>
        <v>BOTarija</v>
      </c>
    </row>
    <row r="513" spans="1:3">
      <c r="A513" s="2" t="s">
        <v>2137</v>
      </c>
      <c r="B513" s="2" t="s">
        <v>2138</v>
      </c>
      <c r="C513" s="2" t="str">
        <f t="shared" si="7"/>
        <v>BQBonaire</v>
      </c>
    </row>
    <row r="514" spans="1:3">
      <c r="A514" s="2" t="s">
        <v>2137</v>
      </c>
      <c r="B514" s="2" t="s">
        <v>2138</v>
      </c>
      <c r="C514" s="2" t="str">
        <f t="shared" si="7"/>
        <v>BQBonaire</v>
      </c>
    </row>
    <row r="515" spans="1:3">
      <c r="A515" s="2" t="s">
        <v>2137</v>
      </c>
      <c r="B515" s="2" t="s">
        <v>2139</v>
      </c>
      <c r="C515" s="2" t="str">
        <f t="shared" ref="C515:C578" si="8">LEFT(A515,2)&amp;B515</f>
        <v>BQBoneiru</v>
      </c>
    </row>
    <row r="516" spans="1:3">
      <c r="A516" s="2" t="s">
        <v>2140</v>
      </c>
      <c r="B516" s="2" t="s">
        <v>2141</v>
      </c>
      <c r="C516" s="2" t="str">
        <f t="shared" si="8"/>
        <v>BQSaba</v>
      </c>
    </row>
    <row r="517" spans="1:3">
      <c r="A517" s="2" t="s">
        <v>2140</v>
      </c>
      <c r="B517" s="2" t="s">
        <v>2141</v>
      </c>
      <c r="C517" s="2" t="str">
        <f t="shared" si="8"/>
        <v>BQSaba</v>
      </c>
    </row>
    <row r="518" spans="1:3">
      <c r="A518" s="2" t="s">
        <v>2140</v>
      </c>
      <c r="B518" s="2" t="s">
        <v>2141</v>
      </c>
      <c r="C518" s="2" t="str">
        <f t="shared" si="8"/>
        <v>BQSaba</v>
      </c>
    </row>
    <row r="519" spans="1:3">
      <c r="A519" s="2" t="s">
        <v>2142</v>
      </c>
      <c r="B519" s="2" t="s">
        <v>2143</v>
      </c>
      <c r="C519" s="2" t="str">
        <f t="shared" si="8"/>
        <v>BQSint Eustatius</v>
      </c>
    </row>
    <row r="520" spans="1:3">
      <c r="A520" s="2" t="s">
        <v>2142</v>
      </c>
      <c r="B520" s="2" t="s">
        <v>2143</v>
      </c>
      <c r="C520" s="2" t="str">
        <f t="shared" si="8"/>
        <v>BQSint Eustatius</v>
      </c>
    </row>
    <row r="521" spans="1:3">
      <c r="A521" s="2" t="s">
        <v>2142</v>
      </c>
      <c r="B521" s="2" t="s">
        <v>2143</v>
      </c>
      <c r="C521" s="2" t="str">
        <f t="shared" si="8"/>
        <v>BQSint Eustatius</v>
      </c>
    </row>
    <row r="522" spans="1:3">
      <c r="A522" s="2" t="s">
        <v>2144</v>
      </c>
      <c r="B522" s="2" t="s">
        <v>2145</v>
      </c>
      <c r="C522" s="2" t="str">
        <f t="shared" si="8"/>
        <v>BRAcre</v>
      </c>
    </row>
    <row r="523" spans="1:3">
      <c r="A523" s="2" t="s">
        <v>2146</v>
      </c>
      <c r="B523" s="2" t="s">
        <v>2147</v>
      </c>
      <c r="C523" s="2" t="str">
        <f t="shared" si="8"/>
        <v>BRAlagoas</v>
      </c>
    </row>
    <row r="524" spans="1:3">
      <c r="A524" s="2" t="s">
        <v>2148</v>
      </c>
      <c r="B524" s="2" t="s">
        <v>2149</v>
      </c>
      <c r="C524" s="2" t="str">
        <f t="shared" si="8"/>
        <v>BRAmazonas</v>
      </c>
    </row>
    <row r="525" spans="1:3">
      <c r="A525" s="2" t="s">
        <v>2150</v>
      </c>
      <c r="B525" s="2" t="s">
        <v>2151</v>
      </c>
      <c r="C525" s="2" t="str">
        <f t="shared" si="8"/>
        <v>BRAmapá</v>
      </c>
    </row>
    <row r="526" spans="1:3">
      <c r="A526" s="2" t="s">
        <v>2152</v>
      </c>
      <c r="B526" s="2" t="s">
        <v>2153</v>
      </c>
      <c r="C526" s="2" t="str">
        <f t="shared" si="8"/>
        <v>BRBahia</v>
      </c>
    </row>
    <row r="527" spans="1:3">
      <c r="A527" s="2" t="s">
        <v>2154</v>
      </c>
      <c r="B527" s="2" t="s">
        <v>2155</v>
      </c>
      <c r="C527" s="2" t="str">
        <f t="shared" si="8"/>
        <v>BRCeará</v>
      </c>
    </row>
    <row r="528" spans="1:3">
      <c r="A528" s="2" t="s">
        <v>2156</v>
      </c>
      <c r="B528" s="2" t="s">
        <v>2157</v>
      </c>
      <c r="C528" s="2" t="str">
        <f t="shared" si="8"/>
        <v>BREspírito Santo</v>
      </c>
    </row>
    <row r="529" spans="1:3">
      <c r="A529" s="2" t="s">
        <v>2158</v>
      </c>
      <c r="B529" s="2" t="s">
        <v>2159</v>
      </c>
      <c r="C529" s="2" t="str">
        <f t="shared" si="8"/>
        <v>BRGoiás</v>
      </c>
    </row>
    <row r="530" spans="1:3">
      <c r="A530" s="2" t="s">
        <v>2160</v>
      </c>
      <c r="B530" s="2" t="s">
        <v>2161</v>
      </c>
      <c r="C530" s="2" t="str">
        <f t="shared" si="8"/>
        <v>BRMaranhão</v>
      </c>
    </row>
    <row r="531" spans="1:3">
      <c r="A531" s="2" t="s">
        <v>2162</v>
      </c>
      <c r="B531" s="2" t="s">
        <v>2163</v>
      </c>
      <c r="C531" s="2" t="str">
        <f t="shared" si="8"/>
        <v>BRMinas Gerais</v>
      </c>
    </row>
    <row r="532" spans="1:3">
      <c r="A532" s="2" t="s">
        <v>2164</v>
      </c>
      <c r="B532" s="2" t="s">
        <v>2165</v>
      </c>
      <c r="C532" s="2" t="str">
        <f t="shared" si="8"/>
        <v>BRMato Grosso do Sul</v>
      </c>
    </row>
    <row r="533" spans="1:3">
      <c r="A533" s="2" t="s">
        <v>2166</v>
      </c>
      <c r="B533" s="2" t="s">
        <v>2167</v>
      </c>
      <c r="C533" s="2" t="str">
        <f t="shared" si="8"/>
        <v>BRMato Grosso</v>
      </c>
    </row>
    <row r="534" spans="1:3">
      <c r="A534" s="2" t="s">
        <v>2168</v>
      </c>
      <c r="B534" s="2" t="s">
        <v>2169</v>
      </c>
      <c r="C534" s="2" t="str">
        <f t="shared" si="8"/>
        <v>BRPará</v>
      </c>
    </row>
    <row r="535" spans="1:3">
      <c r="A535" s="2" t="s">
        <v>2170</v>
      </c>
      <c r="B535" s="2" t="s">
        <v>2171</v>
      </c>
      <c r="C535" s="2" t="str">
        <f t="shared" si="8"/>
        <v>BRParaíba</v>
      </c>
    </row>
    <row r="536" spans="1:3">
      <c r="A536" s="2" t="s">
        <v>2172</v>
      </c>
      <c r="B536" s="2" t="s">
        <v>2173</v>
      </c>
      <c r="C536" s="2" t="str">
        <f t="shared" si="8"/>
        <v>BRPernambuco</v>
      </c>
    </row>
    <row r="537" spans="1:3">
      <c r="A537" s="2" t="s">
        <v>2174</v>
      </c>
      <c r="B537" s="2" t="s">
        <v>2175</v>
      </c>
      <c r="C537" s="2" t="str">
        <f t="shared" si="8"/>
        <v>BRPiauí</v>
      </c>
    </row>
    <row r="538" spans="1:3">
      <c r="A538" s="2" t="s">
        <v>2176</v>
      </c>
      <c r="B538" s="2" t="s">
        <v>2177</v>
      </c>
      <c r="C538" s="2" t="str">
        <f t="shared" si="8"/>
        <v>BRParaná</v>
      </c>
    </row>
    <row r="539" spans="1:3">
      <c r="A539" s="2" t="s">
        <v>2178</v>
      </c>
      <c r="B539" s="2" t="s">
        <v>2179</v>
      </c>
      <c r="C539" s="2" t="str">
        <f t="shared" si="8"/>
        <v>BRRio de Janeiro</v>
      </c>
    </row>
    <row r="540" spans="1:3">
      <c r="A540" s="2" t="s">
        <v>2180</v>
      </c>
      <c r="B540" s="2" t="s">
        <v>2181</v>
      </c>
      <c r="C540" s="2" t="str">
        <f t="shared" si="8"/>
        <v>BRRio Grande do Norte</v>
      </c>
    </row>
    <row r="541" spans="1:3">
      <c r="A541" s="2" t="s">
        <v>2182</v>
      </c>
      <c r="B541" s="2" t="s">
        <v>2183</v>
      </c>
      <c r="C541" s="2" t="str">
        <f t="shared" si="8"/>
        <v>BRRondônia</v>
      </c>
    </row>
    <row r="542" spans="1:3">
      <c r="A542" s="2" t="s">
        <v>2184</v>
      </c>
      <c r="B542" s="2" t="s">
        <v>2185</v>
      </c>
      <c r="C542" s="2" t="str">
        <f t="shared" si="8"/>
        <v>BRRoraima</v>
      </c>
    </row>
    <row r="543" spans="1:3">
      <c r="A543" s="2" t="s">
        <v>2186</v>
      </c>
      <c r="B543" s="2" t="s">
        <v>2187</v>
      </c>
      <c r="C543" s="2" t="str">
        <f t="shared" si="8"/>
        <v>BRRio Grande do Sul</v>
      </c>
    </row>
    <row r="544" spans="1:3">
      <c r="A544" s="2" t="s">
        <v>2188</v>
      </c>
      <c r="B544" s="2" t="s">
        <v>2189</v>
      </c>
      <c r="C544" s="2" t="str">
        <f t="shared" si="8"/>
        <v>BRSanta Catarina</v>
      </c>
    </row>
    <row r="545" spans="1:3">
      <c r="A545" s="2" t="s">
        <v>2190</v>
      </c>
      <c r="B545" s="2" t="s">
        <v>2191</v>
      </c>
      <c r="C545" s="2" t="str">
        <f t="shared" si="8"/>
        <v>BRSergipe</v>
      </c>
    </row>
    <row r="546" spans="1:3">
      <c r="A546" s="2" t="s">
        <v>2192</v>
      </c>
      <c r="B546" s="2" t="s">
        <v>2193</v>
      </c>
      <c r="C546" s="2" t="str">
        <f t="shared" si="8"/>
        <v>BRSão Paulo</v>
      </c>
    </row>
    <row r="547" spans="1:3">
      <c r="A547" s="2" t="s">
        <v>2194</v>
      </c>
      <c r="B547" s="2" t="s">
        <v>2195</v>
      </c>
      <c r="C547" s="2" t="str">
        <f t="shared" si="8"/>
        <v>BRTocantins</v>
      </c>
    </row>
    <row r="548" spans="1:3">
      <c r="A548" s="2" t="s">
        <v>2196</v>
      </c>
      <c r="B548" s="2" t="s">
        <v>2197</v>
      </c>
      <c r="C548" s="2" t="str">
        <f t="shared" si="8"/>
        <v>BRDistrito Federal</v>
      </c>
    </row>
    <row r="549" spans="1:3">
      <c r="A549" s="2" t="s">
        <v>2198</v>
      </c>
      <c r="B549" s="2" t="s">
        <v>2199</v>
      </c>
      <c r="C549" s="2" t="str">
        <f t="shared" si="8"/>
        <v>BSAcklins</v>
      </c>
    </row>
    <row r="550" spans="1:3">
      <c r="A550" s="2" t="s">
        <v>2200</v>
      </c>
      <c r="B550" s="2" t="s">
        <v>2201</v>
      </c>
      <c r="C550" s="2" t="str">
        <f t="shared" si="8"/>
        <v>BSBimini</v>
      </c>
    </row>
    <row r="551" spans="1:3">
      <c r="A551" s="2" t="s">
        <v>2202</v>
      </c>
      <c r="B551" s="2" t="s">
        <v>2203</v>
      </c>
      <c r="C551" s="2" t="str">
        <f t="shared" si="8"/>
        <v>BSBlack Point</v>
      </c>
    </row>
    <row r="552" spans="1:3">
      <c r="A552" s="2" t="s">
        <v>2204</v>
      </c>
      <c r="B552" s="2" t="s">
        <v>2205</v>
      </c>
      <c r="C552" s="2" t="str">
        <f t="shared" si="8"/>
        <v>BSBerry Islands</v>
      </c>
    </row>
    <row r="553" spans="1:3">
      <c r="A553" s="2" t="s">
        <v>2206</v>
      </c>
      <c r="B553" s="2" t="s">
        <v>2207</v>
      </c>
      <c r="C553" s="2" t="str">
        <f t="shared" si="8"/>
        <v>BSCentral Eleuthera</v>
      </c>
    </row>
    <row r="554" spans="1:3">
      <c r="A554" s="2" t="s">
        <v>2208</v>
      </c>
      <c r="B554" s="2" t="s">
        <v>2209</v>
      </c>
      <c r="C554" s="2" t="str">
        <f t="shared" si="8"/>
        <v>BSCat Island</v>
      </c>
    </row>
    <row r="555" spans="1:3">
      <c r="A555" s="2" t="s">
        <v>2210</v>
      </c>
      <c r="B555" s="2" t="s">
        <v>2211</v>
      </c>
      <c r="C555" s="2" t="str">
        <f t="shared" si="8"/>
        <v>BSCrooked Island and Long Cay</v>
      </c>
    </row>
    <row r="556" spans="1:3">
      <c r="A556" s="2" t="s">
        <v>2212</v>
      </c>
      <c r="B556" s="2" t="s">
        <v>2213</v>
      </c>
      <c r="C556" s="2" t="str">
        <f t="shared" si="8"/>
        <v>BSCentral Abaco</v>
      </c>
    </row>
    <row r="557" spans="1:3">
      <c r="A557" s="2" t="s">
        <v>2214</v>
      </c>
      <c r="B557" s="2" t="s">
        <v>2215</v>
      </c>
      <c r="C557" s="2" t="str">
        <f t="shared" si="8"/>
        <v>BSCentral Andros</v>
      </c>
    </row>
    <row r="558" spans="1:3">
      <c r="A558" s="2" t="s">
        <v>2216</v>
      </c>
      <c r="B558" s="2" t="s">
        <v>2217</v>
      </c>
      <c r="C558" s="2" t="str">
        <f t="shared" si="8"/>
        <v>BSEast Grand Bahama</v>
      </c>
    </row>
    <row r="559" spans="1:3">
      <c r="A559" s="2" t="s">
        <v>2218</v>
      </c>
      <c r="B559" s="2" t="s">
        <v>2219</v>
      </c>
      <c r="C559" s="2" t="str">
        <f t="shared" si="8"/>
        <v>BSExuma</v>
      </c>
    </row>
    <row r="560" spans="1:3">
      <c r="A560" s="2" t="s">
        <v>2220</v>
      </c>
      <c r="B560" s="2" t="s">
        <v>2221</v>
      </c>
      <c r="C560" s="2" t="str">
        <f t="shared" si="8"/>
        <v>BSCity of Freeport</v>
      </c>
    </row>
    <row r="561" spans="1:3">
      <c r="A561" s="2" t="s">
        <v>2222</v>
      </c>
      <c r="B561" s="2" t="s">
        <v>2223</v>
      </c>
      <c r="C561" s="2" t="str">
        <f t="shared" si="8"/>
        <v>BSGrand Cay</v>
      </c>
    </row>
    <row r="562" spans="1:3">
      <c r="A562" s="2" t="s">
        <v>2224</v>
      </c>
      <c r="B562" s="2" t="s">
        <v>2225</v>
      </c>
      <c r="C562" s="2" t="str">
        <f t="shared" si="8"/>
        <v>BSHarbour Island</v>
      </c>
    </row>
    <row r="563" spans="1:3">
      <c r="A563" s="2" t="s">
        <v>2226</v>
      </c>
      <c r="B563" s="2" t="s">
        <v>2227</v>
      </c>
      <c r="C563" s="2" t="str">
        <f t="shared" si="8"/>
        <v>BSHope Town</v>
      </c>
    </row>
    <row r="564" spans="1:3">
      <c r="A564" s="2" t="s">
        <v>2228</v>
      </c>
      <c r="B564" s="2" t="s">
        <v>2229</v>
      </c>
      <c r="C564" s="2" t="str">
        <f t="shared" si="8"/>
        <v>BSInagua</v>
      </c>
    </row>
    <row r="565" spans="1:3">
      <c r="A565" s="2" t="s">
        <v>2230</v>
      </c>
      <c r="B565" s="2" t="s">
        <v>2231</v>
      </c>
      <c r="C565" s="2" t="str">
        <f t="shared" si="8"/>
        <v>BSLong Island</v>
      </c>
    </row>
    <row r="566" spans="1:3">
      <c r="A566" s="2" t="s">
        <v>2232</v>
      </c>
      <c r="B566" s="2" t="s">
        <v>2233</v>
      </c>
      <c r="C566" s="2" t="str">
        <f t="shared" si="8"/>
        <v>BSMangrove Cay</v>
      </c>
    </row>
    <row r="567" spans="1:3">
      <c r="A567" s="2" t="s">
        <v>2234</v>
      </c>
      <c r="B567" s="2" t="s">
        <v>2235</v>
      </c>
      <c r="C567" s="2" t="str">
        <f t="shared" si="8"/>
        <v>BSMayaguana</v>
      </c>
    </row>
    <row r="568" spans="1:3">
      <c r="A568" s="2" t="s">
        <v>2236</v>
      </c>
      <c r="B568" s="2" t="s">
        <v>2237</v>
      </c>
      <c r="C568" s="2" t="str">
        <f t="shared" si="8"/>
        <v>BSMoore's Island</v>
      </c>
    </row>
    <row r="569" spans="1:3">
      <c r="A569" s="2" t="s">
        <v>2238</v>
      </c>
      <c r="B569" s="2" t="s">
        <v>2239</v>
      </c>
      <c r="C569" s="2" t="str">
        <f t="shared" si="8"/>
        <v>BSNorth Eleuthera</v>
      </c>
    </row>
    <row r="570" spans="1:3">
      <c r="A570" s="2" t="s">
        <v>2240</v>
      </c>
      <c r="B570" s="2" t="s">
        <v>2241</v>
      </c>
      <c r="C570" s="2" t="str">
        <f t="shared" si="8"/>
        <v>BSNorth Abaco</v>
      </c>
    </row>
    <row r="571" spans="1:3">
      <c r="A571" s="2" t="s">
        <v>2242</v>
      </c>
      <c r="B571" s="2" t="s">
        <v>2243</v>
      </c>
      <c r="C571" s="2" t="str">
        <f t="shared" si="8"/>
        <v>BSNorth Andros</v>
      </c>
    </row>
    <row r="572" spans="1:3">
      <c r="A572" s="2" t="s">
        <v>2244</v>
      </c>
      <c r="B572" s="2" t="s">
        <v>2245</v>
      </c>
      <c r="C572" s="2" t="str">
        <f t="shared" si="8"/>
        <v>BSRum Cay</v>
      </c>
    </row>
    <row r="573" spans="1:3">
      <c r="A573" s="2" t="s">
        <v>2246</v>
      </c>
      <c r="B573" s="2" t="s">
        <v>2247</v>
      </c>
      <c r="C573" s="2" t="str">
        <f t="shared" si="8"/>
        <v>BSRagged Island</v>
      </c>
    </row>
    <row r="574" spans="1:3">
      <c r="A574" s="2" t="s">
        <v>2248</v>
      </c>
      <c r="B574" s="2" t="s">
        <v>2249</v>
      </c>
      <c r="C574" s="2" t="str">
        <f t="shared" si="8"/>
        <v>BSSouth Andros</v>
      </c>
    </row>
    <row r="575" spans="1:3">
      <c r="A575" s="2" t="s">
        <v>2250</v>
      </c>
      <c r="B575" s="2" t="s">
        <v>2251</v>
      </c>
      <c r="C575" s="2" t="str">
        <f t="shared" si="8"/>
        <v>BSSouth Eleuthera</v>
      </c>
    </row>
    <row r="576" spans="1:3">
      <c r="A576" s="2" t="s">
        <v>2252</v>
      </c>
      <c r="B576" s="2" t="s">
        <v>2253</v>
      </c>
      <c r="C576" s="2" t="str">
        <f t="shared" si="8"/>
        <v>BSSouth Abaco</v>
      </c>
    </row>
    <row r="577" spans="1:3">
      <c r="A577" s="2" t="s">
        <v>2254</v>
      </c>
      <c r="B577" s="2" t="s">
        <v>2255</v>
      </c>
      <c r="C577" s="2" t="str">
        <f t="shared" si="8"/>
        <v>BSSan Salvador</v>
      </c>
    </row>
    <row r="578" spans="1:3">
      <c r="A578" s="2" t="s">
        <v>2256</v>
      </c>
      <c r="B578" s="2" t="s">
        <v>2257</v>
      </c>
      <c r="C578" s="2" t="str">
        <f t="shared" si="8"/>
        <v>BSSpanish Wells</v>
      </c>
    </row>
    <row r="579" spans="1:3">
      <c r="A579" s="2" t="s">
        <v>2258</v>
      </c>
      <c r="B579" s="2" t="s">
        <v>2259</v>
      </c>
      <c r="C579" s="2" t="str">
        <f t="shared" ref="C579:C642" si="9">LEFT(A579,2)&amp;B579</f>
        <v>BSWest Grand Bahama</v>
      </c>
    </row>
    <row r="580" spans="1:3">
      <c r="A580" s="2" t="s">
        <v>2260</v>
      </c>
      <c r="B580" s="2" t="s">
        <v>2261</v>
      </c>
      <c r="C580" s="2" t="str">
        <f t="shared" si="9"/>
        <v>BSNew Providence</v>
      </c>
    </row>
    <row r="581" spans="1:3">
      <c r="A581" s="2" t="s">
        <v>2262</v>
      </c>
      <c r="B581" s="2" t="s">
        <v>2263</v>
      </c>
      <c r="C581" s="2" t="str">
        <f t="shared" si="9"/>
        <v>BTParo</v>
      </c>
    </row>
    <row r="582" spans="1:3">
      <c r="A582" s="2" t="s">
        <v>2264</v>
      </c>
      <c r="B582" s="2" t="s">
        <v>2265</v>
      </c>
      <c r="C582" s="2" t="str">
        <f t="shared" si="9"/>
        <v>BTChhukha</v>
      </c>
    </row>
    <row r="583" spans="1:3">
      <c r="A583" s="2" t="s">
        <v>2266</v>
      </c>
      <c r="B583" s="2" t="s">
        <v>2267</v>
      </c>
      <c r="C583" s="2" t="str">
        <f t="shared" si="9"/>
        <v>BTHaa</v>
      </c>
    </row>
    <row r="584" spans="1:3">
      <c r="A584" s="2" t="s">
        <v>2268</v>
      </c>
      <c r="B584" s="2" t="s">
        <v>2269</v>
      </c>
      <c r="C584" s="2" t="str">
        <f t="shared" si="9"/>
        <v>BTSamtse</v>
      </c>
    </row>
    <row r="585" spans="1:3">
      <c r="A585" s="2" t="s">
        <v>2270</v>
      </c>
      <c r="B585" s="2" t="s">
        <v>2271</v>
      </c>
      <c r="C585" s="2" t="str">
        <f t="shared" si="9"/>
        <v>BTThimphu</v>
      </c>
    </row>
    <row r="586" spans="1:3">
      <c r="A586" s="2" t="s">
        <v>2272</v>
      </c>
      <c r="B586" s="2" t="s">
        <v>2273</v>
      </c>
      <c r="C586" s="2" t="str">
        <f t="shared" si="9"/>
        <v>BTTsirang</v>
      </c>
    </row>
    <row r="587" spans="1:3">
      <c r="A587" s="2" t="s">
        <v>2274</v>
      </c>
      <c r="B587" s="2" t="s">
        <v>2275</v>
      </c>
      <c r="C587" s="2" t="str">
        <f t="shared" si="9"/>
        <v>BTDagana</v>
      </c>
    </row>
    <row r="588" spans="1:3">
      <c r="A588" s="2" t="s">
        <v>2276</v>
      </c>
      <c r="B588" s="2" t="s">
        <v>2277</v>
      </c>
      <c r="C588" s="2" t="str">
        <f t="shared" si="9"/>
        <v>BTPunakha</v>
      </c>
    </row>
    <row r="589" spans="1:3">
      <c r="A589" s="2" t="s">
        <v>2278</v>
      </c>
      <c r="B589" s="2" t="s">
        <v>2279</v>
      </c>
      <c r="C589" s="2" t="str">
        <f t="shared" si="9"/>
        <v>BTWangdue Phodrang</v>
      </c>
    </row>
    <row r="590" spans="1:3">
      <c r="A590" s="2" t="s">
        <v>2280</v>
      </c>
      <c r="B590" s="2" t="s">
        <v>2281</v>
      </c>
      <c r="C590" s="2" t="str">
        <f t="shared" si="9"/>
        <v>BTSarpang</v>
      </c>
    </row>
    <row r="591" spans="1:3">
      <c r="A591" s="2" t="s">
        <v>2282</v>
      </c>
      <c r="B591" s="2" t="s">
        <v>2283</v>
      </c>
      <c r="C591" s="2" t="str">
        <f t="shared" si="9"/>
        <v>BTTrongsa</v>
      </c>
    </row>
    <row r="592" spans="1:3">
      <c r="A592" s="2" t="s">
        <v>2284</v>
      </c>
      <c r="B592" s="2" t="s">
        <v>2285</v>
      </c>
      <c r="C592" s="2" t="str">
        <f t="shared" si="9"/>
        <v>BTBumthang</v>
      </c>
    </row>
    <row r="593" spans="1:3">
      <c r="A593" s="2" t="s">
        <v>2286</v>
      </c>
      <c r="B593" s="2" t="s">
        <v>2287</v>
      </c>
      <c r="C593" s="2" t="str">
        <f t="shared" si="9"/>
        <v>BTZhemgang</v>
      </c>
    </row>
    <row r="594" spans="1:3">
      <c r="A594" s="2" t="s">
        <v>2288</v>
      </c>
      <c r="B594" s="2" t="s">
        <v>2289</v>
      </c>
      <c r="C594" s="2" t="str">
        <f t="shared" si="9"/>
        <v>BTTrashigang</v>
      </c>
    </row>
    <row r="595" spans="1:3">
      <c r="A595" s="2" t="s">
        <v>2290</v>
      </c>
      <c r="B595" s="2" t="s">
        <v>2291</v>
      </c>
      <c r="C595" s="2" t="str">
        <f t="shared" si="9"/>
        <v>BTMonggar</v>
      </c>
    </row>
    <row r="596" spans="1:3">
      <c r="A596" s="2" t="s">
        <v>2292</v>
      </c>
      <c r="B596" s="2" t="s">
        <v>2293</v>
      </c>
      <c r="C596" s="2" t="str">
        <f t="shared" si="9"/>
        <v>BTPemagatshel</v>
      </c>
    </row>
    <row r="597" spans="1:3">
      <c r="A597" s="2" t="s">
        <v>2294</v>
      </c>
      <c r="B597" s="2" t="s">
        <v>2295</v>
      </c>
      <c r="C597" s="2" t="str">
        <f t="shared" si="9"/>
        <v>BTLhuentse</v>
      </c>
    </row>
    <row r="598" spans="1:3">
      <c r="A598" s="2" t="s">
        <v>2296</v>
      </c>
      <c r="B598" s="2" t="s">
        <v>2297</v>
      </c>
      <c r="C598" s="2" t="str">
        <f t="shared" si="9"/>
        <v>BTSamdrup Jongkhar</v>
      </c>
    </row>
    <row r="599" spans="1:3">
      <c r="A599" s="2" t="s">
        <v>2298</v>
      </c>
      <c r="B599" s="2" t="s">
        <v>2299</v>
      </c>
      <c r="C599" s="2" t="str">
        <f t="shared" si="9"/>
        <v>BTGasa</v>
      </c>
    </row>
    <row r="600" spans="1:3">
      <c r="A600" s="2" t="s">
        <v>2300</v>
      </c>
      <c r="B600" s="2" t="s">
        <v>2301</v>
      </c>
      <c r="C600" s="2" t="str">
        <f t="shared" si="9"/>
        <v>BTTrashi Yangtse</v>
      </c>
    </row>
    <row r="601" spans="1:3">
      <c r="A601" s="2" t="s">
        <v>2302</v>
      </c>
      <c r="B601" s="2" t="s">
        <v>2303</v>
      </c>
      <c r="C601" s="2" t="str">
        <f t="shared" si="9"/>
        <v>BWCentral</v>
      </c>
    </row>
    <row r="602" spans="1:3">
      <c r="A602" s="2" t="s">
        <v>2304</v>
      </c>
      <c r="B602" s="2" t="s">
        <v>2305</v>
      </c>
      <c r="C602" s="2" t="str">
        <f t="shared" si="9"/>
        <v>BWChobe</v>
      </c>
    </row>
    <row r="603" spans="1:3">
      <c r="A603" s="2" t="s">
        <v>2306</v>
      </c>
      <c r="B603" s="2" t="s">
        <v>2307</v>
      </c>
      <c r="C603" s="2" t="str">
        <f t="shared" si="9"/>
        <v>BWGhanzi</v>
      </c>
    </row>
    <row r="604" spans="1:3">
      <c r="A604" s="2" t="s">
        <v>2308</v>
      </c>
      <c r="B604" s="2" t="s">
        <v>2309</v>
      </c>
      <c r="C604" s="2" t="str">
        <f t="shared" si="9"/>
        <v>BWKgalagadi</v>
      </c>
    </row>
    <row r="605" spans="1:3">
      <c r="A605" s="2" t="s">
        <v>2310</v>
      </c>
      <c r="B605" s="2" t="s">
        <v>2311</v>
      </c>
      <c r="C605" s="2" t="str">
        <f t="shared" si="9"/>
        <v>BWKgatleng</v>
      </c>
    </row>
    <row r="606" spans="1:3">
      <c r="A606" s="2" t="s">
        <v>2312</v>
      </c>
      <c r="B606" s="2" t="s">
        <v>2313</v>
      </c>
      <c r="C606" s="2" t="str">
        <f t="shared" si="9"/>
        <v>BWKweneng</v>
      </c>
    </row>
    <row r="607" spans="1:3">
      <c r="A607" s="2" t="s">
        <v>2314</v>
      </c>
      <c r="B607" s="2" t="s">
        <v>2315</v>
      </c>
      <c r="C607" s="2" t="str">
        <f t="shared" si="9"/>
        <v>BWNorth East</v>
      </c>
    </row>
    <row r="608" spans="1:3">
      <c r="A608" s="2" t="s">
        <v>2316</v>
      </c>
      <c r="B608" s="2" t="s">
        <v>2317</v>
      </c>
      <c r="C608" s="2" t="str">
        <f t="shared" si="9"/>
        <v>BWNorth West</v>
      </c>
    </row>
    <row r="609" spans="1:3">
      <c r="A609" s="2" t="s">
        <v>2318</v>
      </c>
      <c r="B609" s="2" t="s">
        <v>2319</v>
      </c>
      <c r="C609" s="2" t="str">
        <f t="shared" si="9"/>
        <v>BWSouth East</v>
      </c>
    </row>
    <row r="610" spans="1:3">
      <c r="A610" s="2" t="s">
        <v>2320</v>
      </c>
      <c r="B610" s="2" t="s">
        <v>2321</v>
      </c>
      <c r="C610" s="2" t="str">
        <f t="shared" si="9"/>
        <v>BWSouthern</v>
      </c>
    </row>
    <row r="611" spans="1:3">
      <c r="A611" s="2" t="s">
        <v>2322</v>
      </c>
      <c r="B611" s="2" t="s">
        <v>2323</v>
      </c>
      <c r="C611" s="2" t="str">
        <f t="shared" si="9"/>
        <v>BWJwaneng</v>
      </c>
    </row>
    <row r="612" spans="1:3">
      <c r="A612" s="2" t="s">
        <v>2324</v>
      </c>
      <c r="B612" s="2" t="s">
        <v>2325</v>
      </c>
      <c r="C612" s="2" t="str">
        <f t="shared" si="9"/>
        <v>BWLobatse</v>
      </c>
    </row>
    <row r="613" spans="1:3">
      <c r="A613" s="2" t="s">
        <v>2326</v>
      </c>
      <c r="B613" s="2" t="s">
        <v>2327</v>
      </c>
      <c r="C613" s="2" t="str">
        <f t="shared" si="9"/>
        <v>BWSelibe Phikwe</v>
      </c>
    </row>
    <row r="614" spans="1:3">
      <c r="A614" s="2" t="s">
        <v>2328</v>
      </c>
      <c r="B614" s="2" t="s">
        <v>2329</v>
      </c>
      <c r="C614" s="2" t="str">
        <f t="shared" si="9"/>
        <v>BWSowa Town</v>
      </c>
    </row>
    <row r="615" spans="1:3">
      <c r="A615" s="2" t="s">
        <v>2330</v>
      </c>
      <c r="B615" s="2" t="s">
        <v>2331</v>
      </c>
      <c r="C615" s="2" t="str">
        <f t="shared" si="9"/>
        <v>BWFrancistown</v>
      </c>
    </row>
    <row r="616" spans="1:3">
      <c r="A616" s="2" t="s">
        <v>2332</v>
      </c>
      <c r="B616" s="2" t="s">
        <v>2333</v>
      </c>
      <c r="C616" s="2" t="str">
        <f t="shared" si="9"/>
        <v>BWGaborone</v>
      </c>
    </row>
    <row r="617" spans="1:3">
      <c r="A617" s="2" t="s">
        <v>2334</v>
      </c>
      <c r="B617" s="2" t="s">
        <v>2335</v>
      </c>
      <c r="C617" s="2" t="str">
        <f t="shared" si="9"/>
        <v>BYHorad Minsk</v>
      </c>
    </row>
    <row r="618" spans="1:3">
      <c r="A618" s="2" t="s">
        <v>2334</v>
      </c>
      <c r="B618" s="2" t="s">
        <v>2335</v>
      </c>
      <c r="C618" s="2" t="str">
        <f t="shared" si="9"/>
        <v>BYHorad Minsk</v>
      </c>
    </row>
    <row r="619" spans="1:3">
      <c r="A619" s="2" t="s">
        <v>2334</v>
      </c>
      <c r="B619" s="2" t="s">
        <v>2336</v>
      </c>
      <c r="C619" s="2" t="str">
        <f t="shared" si="9"/>
        <v>BYGorod Minsk</v>
      </c>
    </row>
    <row r="620" spans="1:3">
      <c r="A620" s="2" t="s">
        <v>2334</v>
      </c>
      <c r="B620" s="2" t="s">
        <v>2336</v>
      </c>
      <c r="C620" s="2" t="str">
        <f t="shared" si="9"/>
        <v>BYGorod Minsk</v>
      </c>
    </row>
    <row r="621" spans="1:3">
      <c r="A621" s="2" t="s">
        <v>2337</v>
      </c>
      <c r="B621" s="2" t="s">
        <v>2338</v>
      </c>
      <c r="C621" s="2" t="str">
        <f t="shared" si="9"/>
        <v>BYBresckaja voblasć</v>
      </c>
    </row>
    <row r="622" spans="1:3">
      <c r="A622" s="2" t="s">
        <v>2337</v>
      </c>
      <c r="B622" s="2" t="s">
        <v>2339</v>
      </c>
      <c r="C622" s="2" t="str">
        <f t="shared" si="9"/>
        <v>BYBrestskaya voblasts'</v>
      </c>
    </row>
    <row r="623" spans="1:3">
      <c r="A623" s="2" t="s">
        <v>2337</v>
      </c>
      <c r="B623" s="2" t="s">
        <v>2340</v>
      </c>
      <c r="C623" s="2" t="str">
        <f t="shared" si="9"/>
        <v>BYBrestskaya oblast'</v>
      </c>
    </row>
    <row r="624" spans="1:3">
      <c r="A624" s="2" t="s">
        <v>2337</v>
      </c>
      <c r="B624" s="2" t="s">
        <v>2341</v>
      </c>
      <c r="C624" s="2" t="str">
        <f t="shared" si="9"/>
        <v>BYBrestskaja oblast'</v>
      </c>
    </row>
    <row r="625" spans="1:3">
      <c r="A625" s="2" t="s">
        <v>2342</v>
      </c>
      <c r="B625" s="2" t="s">
        <v>2343</v>
      </c>
      <c r="C625" s="2" t="str">
        <f t="shared" si="9"/>
        <v>BYHomieĺskaja voblasć</v>
      </c>
    </row>
    <row r="626" spans="1:3">
      <c r="A626" s="2" t="s">
        <v>2342</v>
      </c>
      <c r="B626" s="2" t="s">
        <v>2344</v>
      </c>
      <c r="C626" s="2" t="str">
        <f t="shared" si="9"/>
        <v>BYHomyel'skaya voblasts'</v>
      </c>
    </row>
    <row r="627" spans="1:3">
      <c r="A627" s="2" t="s">
        <v>2342</v>
      </c>
      <c r="B627" s="2" t="s">
        <v>2345</v>
      </c>
      <c r="C627" s="2" t="str">
        <f t="shared" si="9"/>
        <v>BYGomel'skaja oblast'</v>
      </c>
    </row>
    <row r="628" spans="1:3">
      <c r="A628" s="2" t="s">
        <v>2342</v>
      </c>
      <c r="B628" s="2" t="s">
        <v>2346</v>
      </c>
      <c r="C628" s="2" t="str">
        <f t="shared" si="9"/>
        <v>BYGomel'skaya oblast'</v>
      </c>
    </row>
    <row r="629" spans="1:3">
      <c r="A629" s="2" t="s">
        <v>2347</v>
      </c>
      <c r="B629" s="2" t="s">
        <v>2348</v>
      </c>
      <c r="C629" s="2" t="str">
        <f t="shared" si="9"/>
        <v>BYHrodzenskaya voblasts'</v>
      </c>
    </row>
    <row r="630" spans="1:3">
      <c r="A630" s="2" t="s">
        <v>2347</v>
      </c>
      <c r="B630" s="2" t="s">
        <v>2349</v>
      </c>
      <c r="C630" s="2" t="str">
        <f t="shared" si="9"/>
        <v>BYHrodzienskaja voblasć</v>
      </c>
    </row>
    <row r="631" spans="1:3">
      <c r="A631" s="2" t="s">
        <v>2347</v>
      </c>
      <c r="B631" s="2" t="s">
        <v>2350</v>
      </c>
      <c r="C631" s="2" t="str">
        <f t="shared" si="9"/>
        <v>BYGrodnenskaja oblast'</v>
      </c>
    </row>
    <row r="632" spans="1:3">
      <c r="A632" s="2" t="s">
        <v>2347</v>
      </c>
      <c r="B632" s="2" t="s">
        <v>2351</v>
      </c>
      <c r="C632" s="2" t="str">
        <f t="shared" si="9"/>
        <v>BYGrodnenskaya oblast'</v>
      </c>
    </row>
    <row r="633" spans="1:3">
      <c r="A633" s="2" t="s">
        <v>2352</v>
      </c>
      <c r="B633" s="2" t="s">
        <v>2353</v>
      </c>
      <c r="C633" s="2" t="str">
        <f t="shared" si="9"/>
        <v>BYMahilioŭskaja voblasć</v>
      </c>
    </row>
    <row r="634" spans="1:3">
      <c r="A634" s="2" t="s">
        <v>2352</v>
      </c>
      <c r="B634" s="2" t="s">
        <v>2354</v>
      </c>
      <c r="C634" s="2" t="str">
        <f t="shared" si="9"/>
        <v>BYMahilyowskaya voblasts'</v>
      </c>
    </row>
    <row r="635" spans="1:3">
      <c r="A635" s="2" t="s">
        <v>2352</v>
      </c>
      <c r="B635" s="2" t="s">
        <v>2355</v>
      </c>
      <c r="C635" s="2" t="str">
        <f t="shared" si="9"/>
        <v>BYMogilevskaja oblast'</v>
      </c>
    </row>
    <row r="636" spans="1:3">
      <c r="A636" s="2" t="s">
        <v>2352</v>
      </c>
      <c r="B636" s="2" t="s">
        <v>2356</v>
      </c>
      <c r="C636" s="2" t="str">
        <f t="shared" si="9"/>
        <v>BYMogilevskaya oblast'</v>
      </c>
    </row>
    <row r="637" spans="1:3">
      <c r="A637" s="2" t="s">
        <v>2357</v>
      </c>
      <c r="B637" s="2" t="s">
        <v>2358</v>
      </c>
      <c r="C637" s="2" t="str">
        <f t="shared" si="9"/>
        <v>BYMinskaja voblasć</v>
      </c>
    </row>
    <row r="638" spans="1:3">
      <c r="A638" s="2" t="s">
        <v>2357</v>
      </c>
      <c r="B638" s="2" t="s">
        <v>2359</v>
      </c>
      <c r="C638" s="2" t="str">
        <f t="shared" si="9"/>
        <v>BYMinskaya voblasts'</v>
      </c>
    </row>
    <row r="639" spans="1:3">
      <c r="A639" s="2" t="s">
        <v>2357</v>
      </c>
      <c r="B639" s="2" t="s">
        <v>2360</v>
      </c>
      <c r="C639" s="2" t="str">
        <f t="shared" si="9"/>
        <v>BYMinskaya oblast'</v>
      </c>
    </row>
    <row r="640" spans="1:3">
      <c r="A640" s="2" t="s">
        <v>2357</v>
      </c>
      <c r="B640" s="2" t="s">
        <v>2361</v>
      </c>
      <c r="C640" s="2" t="str">
        <f t="shared" si="9"/>
        <v>BYMinskaja oblast'</v>
      </c>
    </row>
    <row r="641" spans="1:3">
      <c r="A641" s="2" t="s">
        <v>2362</v>
      </c>
      <c r="B641" s="2" t="s">
        <v>2363</v>
      </c>
      <c r="C641" s="2" t="str">
        <f t="shared" si="9"/>
        <v>BYViciebskaja voblasć</v>
      </c>
    </row>
    <row r="642" spans="1:3">
      <c r="A642" s="2" t="s">
        <v>2362</v>
      </c>
      <c r="B642" s="2" t="s">
        <v>2364</v>
      </c>
      <c r="C642" s="2" t="str">
        <f t="shared" si="9"/>
        <v>BYVitsyebskaya voblasts'</v>
      </c>
    </row>
    <row r="643" spans="1:3">
      <c r="A643" s="2" t="s">
        <v>2362</v>
      </c>
      <c r="B643" s="2" t="s">
        <v>2365</v>
      </c>
      <c r="C643" s="2" t="str">
        <f t="shared" ref="C643:C706" si="10">LEFT(A643,2)&amp;B643</f>
        <v>BYVitebskaja oblast'</v>
      </c>
    </row>
    <row r="644" spans="1:3">
      <c r="A644" s="2" t="s">
        <v>2362</v>
      </c>
      <c r="B644" s="2" t="s">
        <v>2366</v>
      </c>
      <c r="C644" s="2" t="str">
        <f t="shared" si="10"/>
        <v>BYVitebskaya oblast'</v>
      </c>
    </row>
    <row r="645" spans="1:3">
      <c r="A645" s="2" t="s">
        <v>2367</v>
      </c>
      <c r="B645" s="2" t="s">
        <v>2368</v>
      </c>
      <c r="C645" s="2" t="str">
        <f t="shared" si="10"/>
        <v>BZBelize</v>
      </c>
    </row>
    <row r="646" spans="1:3">
      <c r="A646" s="2" t="s">
        <v>2369</v>
      </c>
      <c r="B646" s="2" t="s">
        <v>2370</v>
      </c>
      <c r="C646" s="2" t="str">
        <f t="shared" si="10"/>
        <v>BZCayo</v>
      </c>
    </row>
    <row r="647" spans="1:3">
      <c r="A647" s="2" t="s">
        <v>2371</v>
      </c>
      <c r="B647" s="2" t="s">
        <v>2372</v>
      </c>
      <c r="C647" s="2" t="str">
        <f t="shared" si="10"/>
        <v>BZCorozal</v>
      </c>
    </row>
    <row r="648" spans="1:3">
      <c r="A648" s="2" t="s">
        <v>2373</v>
      </c>
      <c r="B648" s="2" t="s">
        <v>2374</v>
      </c>
      <c r="C648" s="2" t="str">
        <f t="shared" si="10"/>
        <v>BZOrange Walk</v>
      </c>
    </row>
    <row r="649" spans="1:3">
      <c r="A649" s="2" t="s">
        <v>2375</v>
      </c>
      <c r="B649" s="2" t="s">
        <v>2376</v>
      </c>
      <c r="C649" s="2" t="str">
        <f t="shared" si="10"/>
        <v>BZStann Creek</v>
      </c>
    </row>
    <row r="650" spans="1:3">
      <c r="A650" s="2" t="s">
        <v>2377</v>
      </c>
      <c r="B650" s="2" t="s">
        <v>2378</v>
      </c>
      <c r="C650" s="2" t="str">
        <f t="shared" si="10"/>
        <v>BZToledo</v>
      </c>
    </row>
    <row r="651" spans="1:3">
      <c r="A651" s="2" t="s">
        <v>2379</v>
      </c>
      <c r="B651" s="2" t="s">
        <v>2380</v>
      </c>
      <c r="C651" s="2" t="str">
        <f t="shared" si="10"/>
        <v>CANorthwest Territories</v>
      </c>
    </row>
    <row r="652" spans="1:3">
      <c r="A652" s="2" t="s">
        <v>2379</v>
      </c>
      <c r="B652" s="2" t="s">
        <v>2381</v>
      </c>
      <c r="C652" s="2" t="str">
        <f t="shared" si="10"/>
        <v>CATerritoires du Nord-Ouest</v>
      </c>
    </row>
    <row r="653" spans="1:3">
      <c r="A653" s="2" t="s">
        <v>2382</v>
      </c>
      <c r="B653" s="2" t="s">
        <v>2383</v>
      </c>
      <c r="C653" s="2" t="str">
        <f t="shared" si="10"/>
        <v>CANunavut</v>
      </c>
    </row>
    <row r="654" spans="1:3">
      <c r="A654" s="2" t="s">
        <v>2382</v>
      </c>
      <c r="B654" s="2" t="s">
        <v>2383</v>
      </c>
      <c r="C654" s="2" t="str">
        <f t="shared" si="10"/>
        <v>CANunavut</v>
      </c>
    </row>
    <row r="655" spans="1:3">
      <c r="A655" s="2" t="s">
        <v>2384</v>
      </c>
      <c r="B655" s="2" t="s">
        <v>2385</v>
      </c>
      <c r="C655" s="2" t="str">
        <f t="shared" si="10"/>
        <v>CAYukon</v>
      </c>
    </row>
    <row r="656" spans="1:3">
      <c r="A656" s="2" t="s">
        <v>2384</v>
      </c>
      <c r="B656" s="2" t="s">
        <v>2385</v>
      </c>
      <c r="C656" s="2" t="str">
        <f t="shared" si="10"/>
        <v>CAYukon</v>
      </c>
    </row>
    <row r="657" spans="1:3">
      <c r="A657" s="2" t="s">
        <v>2386</v>
      </c>
      <c r="B657" s="2" t="s">
        <v>2387</v>
      </c>
      <c r="C657" s="2" t="str">
        <f t="shared" si="10"/>
        <v>CAAlberta</v>
      </c>
    </row>
    <row r="658" spans="1:3">
      <c r="A658" s="2" t="s">
        <v>2386</v>
      </c>
      <c r="B658" s="2" t="s">
        <v>2387</v>
      </c>
      <c r="C658" s="2" t="str">
        <f t="shared" si="10"/>
        <v>CAAlberta</v>
      </c>
    </row>
    <row r="659" spans="1:3">
      <c r="A659" s="2" t="s">
        <v>2388</v>
      </c>
      <c r="B659" s="2" t="s">
        <v>2389</v>
      </c>
      <c r="C659" s="2" t="str">
        <f t="shared" si="10"/>
        <v>CABritish Columbia</v>
      </c>
    </row>
    <row r="660" spans="1:3">
      <c r="A660" s="2" t="s">
        <v>2388</v>
      </c>
      <c r="B660" s="2" t="s">
        <v>2390</v>
      </c>
      <c r="C660" s="2" t="str">
        <f t="shared" si="10"/>
        <v>CAColombie-Britannique</v>
      </c>
    </row>
    <row r="661" spans="1:3">
      <c r="A661" s="2" t="s">
        <v>2391</v>
      </c>
      <c r="B661" s="2" t="s">
        <v>2392</v>
      </c>
      <c r="C661" s="2" t="str">
        <f t="shared" si="10"/>
        <v>CAManitoba</v>
      </c>
    </row>
    <row r="662" spans="1:3">
      <c r="A662" s="2" t="s">
        <v>2391</v>
      </c>
      <c r="B662" s="2" t="s">
        <v>2392</v>
      </c>
      <c r="C662" s="2" t="str">
        <f t="shared" si="10"/>
        <v>CAManitoba</v>
      </c>
    </row>
    <row r="663" spans="1:3">
      <c r="A663" s="2" t="s">
        <v>2393</v>
      </c>
      <c r="B663" s="2" t="s">
        <v>2394</v>
      </c>
      <c r="C663" s="2" t="str">
        <f t="shared" si="10"/>
        <v>CANew Brunswick</v>
      </c>
    </row>
    <row r="664" spans="1:3">
      <c r="A664" s="2" t="s">
        <v>2393</v>
      </c>
      <c r="B664" s="2" t="s">
        <v>2395</v>
      </c>
      <c r="C664" s="2" t="str">
        <f t="shared" si="10"/>
        <v>CANouveau-Brunswick</v>
      </c>
    </row>
    <row r="665" spans="1:3">
      <c r="A665" s="2" t="s">
        <v>2396</v>
      </c>
      <c r="B665" s="2" t="s">
        <v>2397</v>
      </c>
      <c r="C665" s="2" t="str">
        <f t="shared" si="10"/>
        <v>CANewfoundland and Labrador</v>
      </c>
    </row>
    <row r="666" spans="1:3">
      <c r="A666" s="2" t="s">
        <v>2396</v>
      </c>
      <c r="B666" s="2" t="s">
        <v>2398</v>
      </c>
      <c r="C666" s="2" t="str">
        <f t="shared" si="10"/>
        <v>CATerre-Neuve-et-Labrador</v>
      </c>
    </row>
    <row r="667" spans="1:3">
      <c r="A667" s="2" t="s">
        <v>2399</v>
      </c>
      <c r="B667" s="2" t="s">
        <v>2400</v>
      </c>
      <c r="C667" s="2" t="str">
        <f t="shared" si="10"/>
        <v>CANova Scotia</v>
      </c>
    </row>
    <row r="668" spans="1:3">
      <c r="A668" s="2" t="s">
        <v>2399</v>
      </c>
      <c r="B668" s="2" t="s">
        <v>2401</v>
      </c>
      <c r="C668" s="2" t="str">
        <f t="shared" si="10"/>
        <v>CANouvelle-Écosse</v>
      </c>
    </row>
    <row r="669" spans="1:3">
      <c r="A669" s="2" t="s">
        <v>2402</v>
      </c>
      <c r="B669" s="2" t="s">
        <v>2403</v>
      </c>
      <c r="C669" s="2" t="str">
        <f t="shared" si="10"/>
        <v>CAOntario</v>
      </c>
    </row>
    <row r="670" spans="1:3">
      <c r="A670" s="2" t="s">
        <v>2402</v>
      </c>
      <c r="B670" s="2" t="s">
        <v>2403</v>
      </c>
      <c r="C670" s="2" t="str">
        <f t="shared" si="10"/>
        <v>CAOntario</v>
      </c>
    </row>
    <row r="671" spans="1:3">
      <c r="A671" s="2" t="s">
        <v>2404</v>
      </c>
      <c r="B671" s="2" t="s">
        <v>2405</v>
      </c>
      <c r="C671" s="2" t="str">
        <f t="shared" si="10"/>
        <v>CAPrince Edward Island</v>
      </c>
    </row>
    <row r="672" spans="1:3">
      <c r="A672" s="2" t="s">
        <v>2404</v>
      </c>
      <c r="B672" s="2" t="s">
        <v>2406</v>
      </c>
      <c r="C672" s="2" t="str">
        <f t="shared" si="10"/>
        <v>CAÎle-du-Prince-Édouard</v>
      </c>
    </row>
    <row r="673" spans="1:3">
      <c r="A673" s="2" t="s">
        <v>2407</v>
      </c>
      <c r="B673" s="2" t="s">
        <v>2408</v>
      </c>
      <c r="C673" s="2" t="str">
        <f t="shared" si="10"/>
        <v>CAQuebec</v>
      </c>
    </row>
    <row r="674" spans="1:3">
      <c r="A674" s="2" t="s">
        <v>2407</v>
      </c>
      <c r="B674" s="2" t="s">
        <v>2409</v>
      </c>
      <c r="C674" s="2" t="str">
        <f t="shared" si="10"/>
        <v>CAQuébec</v>
      </c>
    </row>
    <row r="675" spans="1:3">
      <c r="A675" s="2" t="s">
        <v>2410</v>
      </c>
      <c r="B675" s="2" t="s">
        <v>2411</v>
      </c>
      <c r="C675" s="2" t="str">
        <f t="shared" si="10"/>
        <v>CASaskatchewan</v>
      </c>
    </row>
    <row r="676" spans="1:3">
      <c r="A676" s="2" t="s">
        <v>2410</v>
      </c>
      <c r="B676" s="2" t="s">
        <v>2411</v>
      </c>
      <c r="C676" s="2" t="str">
        <f t="shared" si="10"/>
        <v>CASaskatchewan</v>
      </c>
    </row>
    <row r="677" spans="1:3">
      <c r="A677" s="2" t="s">
        <v>2412</v>
      </c>
      <c r="B677" s="2" t="s">
        <v>2413</v>
      </c>
      <c r="C677" s="2" t="str">
        <f t="shared" si="10"/>
        <v>CDKongo Central</v>
      </c>
    </row>
    <row r="678" spans="1:3">
      <c r="A678" s="2" t="s">
        <v>2414</v>
      </c>
      <c r="B678" s="2" t="s">
        <v>2415</v>
      </c>
      <c r="C678" s="2" t="str">
        <f t="shared" si="10"/>
        <v>CDBas-Uélé</v>
      </c>
    </row>
    <row r="679" spans="1:3">
      <c r="A679" s="2" t="s">
        <v>2416</v>
      </c>
      <c r="B679" s="2" t="s">
        <v>2417</v>
      </c>
      <c r="C679" s="2" t="str">
        <f t="shared" si="10"/>
        <v>CDÉquateur</v>
      </c>
    </row>
    <row r="680" spans="1:3">
      <c r="A680" s="2" t="s">
        <v>2418</v>
      </c>
      <c r="B680" s="2" t="s">
        <v>2419</v>
      </c>
      <c r="C680" s="2" t="str">
        <f t="shared" si="10"/>
        <v>CDHaut-Katanga</v>
      </c>
    </row>
    <row r="681" spans="1:3">
      <c r="A681" s="2" t="s">
        <v>2420</v>
      </c>
      <c r="B681" s="2" t="s">
        <v>2421</v>
      </c>
      <c r="C681" s="2" t="str">
        <f t="shared" si="10"/>
        <v>CDHaut-Lomami</v>
      </c>
    </row>
    <row r="682" spans="1:3">
      <c r="A682" s="2" t="s">
        <v>2422</v>
      </c>
      <c r="B682" s="2" t="s">
        <v>2423</v>
      </c>
      <c r="C682" s="2" t="str">
        <f t="shared" si="10"/>
        <v>CDHaut-Uélé</v>
      </c>
    </row>
    <row r="683" spans="1:3">
      <c r="A683" s="2" t="s">
        <v>2424</v>
      </c>
      <c r="B683" s="2" t="s">
        <v>2425</v>
      </c>
      <c r="C683" s="2" t="str">
        <f t="shared" si="10"/>
        <v>CDIturi</v>
      </c>
    </row>
    <row r="684" spans="1:3">
      <c r="A684" s="2" t="s">
        <v>2426</v>
      </c>
      <c r="B684" s="2" t="s">
        <v>2427</v>
      </c>
      <c r="C684" s="2" t="str">
        <f t="shared" si="10"/>
        <v>CDKasaï Central</v>
      </c>
    </row>
    <row r="685" spans="1:3">
      <c r="A685" s="2" t="s">
        <v>2428</v>
      </c>
      <c r="B685" s="2" t="s">
        <v>2429</v>
      </c>
      <c r="C685" s="2" t="str">
        <f t="shared" si="10"/>
        <v>CDKasaï Oriental</v>
      </c>
    </row>
    <row r="686" spans="1:3">
      <c r="A686" s="2" t="s">
        <v>2430</v>
      </c>
      <c r="B686" s="2" t="s">
        <v>2431</v>
      </c>
      <c r="C686" s="2" t="str">
        <f t="shared" si="10"/>
        <v>CDKwango</v>
      </c>
    </row>
    <row r="687" spans="1:3">
      <c r="A687" s="2" t="s">
        <v>2432</v>
      </c>
      <c r="B687" s="2" t="s">
        <v>2433</v>
      </c>
      <c r="C687" s="2" t="str">
        <f t="shared" si="10"/>
        <v>CDKwilu</v>
      </c>
    </row>
    <row r="688" spans="1:3">
      <c r="A688" s="2" t="s">
        <v>2434</v>
      </c>
      <c r="B688" s="2" t="s">
        <v>2435</v>
      </c>
      <c r="C688" s="2" t="str">
        <f t="shared" si="10"/>
        <v>CDKasaï</v>
      </c>
    </row>
    <row r="689" spans="1:3">
      <c r="A689" s="2" t="s">
        <v>2436</v>
      </c>
      <c r="B689" s="2" t="s">
        <v>2437</v>
      </c>
      <c r="C689" s="2" t="str">
        <f t="shared" si="10"/>
        <v>CDLomami</v>
      </c>
    </row>
    <row r="690" spans="1:3">
      <c r="A690" s="2" t="s">
        <v>2438</v>
      </c>
      <c r="B690" s="2" t="s">
        <v>2439</v>
      </c>
      <c r="C690" s="2" t="str">
        <f t="shared" si="10"/>
        <v>CDLualaba</v>
      </c>
    </row>
    <row r="691" spans="1:3">
      <c r="A691" s="2" t="s">
        <v>2440</v>
      </c>
      <c r="B691" s="2" t="s">
        <v>2441</v>
      </c>
      <c r="C691" s="2" t="str">
        <f t="shared" si="10"/>
        <v>CDManiema</v>
      </c>
    </row>
    <row r="692" spans="1:3">
      <c r="A692" s="2" t="s">
        <v>2442</v>
      </c>
      <c r="B692" s="2" t="s">
        <v>2443</v>
      </c>
      <c r="C692" s="2" t="str">
        <f t="shared" si="10"/>
        <v>CDMai-Ndombe</v>
      </c>
    </row>
    <row r="693" spans="1:3">
      <c r="A693" s="2" t="s">
        <v>2444</v>
      </c>
      <c r="B693" s="2" t="s">
        <v>2445</v>
      </c>
      <c r="C693" s="2" t="str">
        <f t="shared" si="10"/>
        <v>CDMongala</v>
      </c>
    </row>
    <row r="694" spans="1:3">
      <c r="A694" s="2" t="s">
        <v>2446</v>
      </c>
      <c r="B694" s="2" t="s">
        <v>2447</v>
      </c>
      <c r="C694" s="2" t="str">
        <f t="shared" si="10"/>
        <v>CDNord-Kivu</v>
      </c>
    </row>
    <row r="695" spans="1:3">
      <c r="A695" s="2" t="s">
        <v>2448</v>
      </c>
      <c r="B695" s="2" t="s">
        <v>2449</v>
      </c>
      <c r="C695" s="2" t="str">
        <f t="shared" si="10"/>
        <v>CDNord-Ubangi</v>
      </c>
    </row>
    <row r="696" spans="1:3">
      <c r="A696" s="2" t="s">
        <v>2450</v>
      </c>
      <c r="B696" s="2" t="s">
        <v>2451</v>
      </c>
      <c r="C696" s="2" t="str">
        <f t="shared" si="10"/>
        <v>CDSankuru</v>
      </c>
    </row>
    <row r="697" spans="1:3">
      <c r="A697" s="2" t="s">
        <v>2452</v>
      </c>
      <c r="B697" s="2" t="s">
        <v>2453</v>
      </c>
      <c r="C697" s="2" t="str">
        <f t="shared" si="10"/>
        <v>CDSud-Kivu</v>
      </c>
    </row>
    <row r="698" spans="1:3">
      <c r="A698" s="2" t="s">
        <v>2454</v>
      </c>
      <c r="B698" s="2" t="s">
        <v>2455</v>
      </c>
      <c r="C698" s="2" t="str">
        <f t="shared" si="10"/>
        <v>CDSud-Ubangi</v>
      </c>
    </row>
    <row r="699" spans="1:3">
      <c r="A699" s="2" t="s">
        <v>2456</v>
      </c>
      <c r="B699" s="2" t="s">
        <v>2457</v>
      </c>
      <c r="C699" s="2" t="str">
        <f t="shared" si="10"/>
        <v>CDTanganyika</v>
      </c>
    </row>
    <row r="700" spans="1:3">
      <c r="A700" s="2" t="s">
        <v>2458</v>
      </c>
      <c r="B700" s="2" t="s">
        <v>2459</v>
      </c>
      <c r="C700" s="2" t="str">
        <f t="shared" si="10"/>
        <v>CDTshopo</v>
      </c>
    </row>
    <row r="701" spans="1:3">
      <c r="A701" s="2" t="s">
        <v>2460</v>
      </c>
      <c r="B701" s="2" t="s">
        <v>2461</v>
      </c>
      <c r="C701" s="2" t="str">
        <f t="shared" si="10"/>
        <v>CDTshuapa</v>
      </c>
    </row>
    <row r="702" spans="1:3">
      <c r="A702" s="2" t="s">
        <v>2462</v>
      </c>
      <c r="B702" s="2" t="s">
        <v>2463</v>
      </c>
      <c r="C702" s="2" t="str">
        <f t="shared" si="10"/>
        <v>CDKinshasa</v>
      </c>
    </row>
    <row r="703" spans="1:3">
      <c r="A703" s="2" t="s">
        <v>2464</v>
      </c>
      <c r="B703" s="2" t="s">
        <v>2465</v>
      </c>
      <c r="C703" s="2" t="str">
        <f t="shared" si="10"/>
        <v>CFGribingui</v>
      </c>
    </row>
    <row r="704" spans="1:3">
      <c r="A704" s="2" t="s">
        <v>2464</v>
      </c>
      <c r="B704" s="2" t="s">
        <v>2466</v>
      </c>
      <c r="C704" s="2" t="str">
        <f t="shared" si="10"/>
        <v>CFGïrïbïngï</v>
      </c>
    </row>
    <row r="705" spans="1:3">
      <c r="A705" s="2" t="s">
        <v>2467</v>
      </c>
      <c r="B705" s="2" t="s">
        <v>2468</v>
      </c>
      <c r="C705" s="2" t="str">
        <f t="shared" si="10"/>
        <v>CFSangha</v>
      </c>
    </row>
    <row r="706" spans="1:3">
      <c r="A706" s="2" t="s">
        <v>2467</v>
      </c>
      <c r="B706" s="2" t="s">
        <v>2469</v>
      </c>
      <c r="C706" s="2" t="str">
        <f t="shared" si="10"/>
        <v>CFSangä</v>
      </c>
    </row>
    <row r="707" spans="1:3">
      <c r="A707" s="2" t="s">
        <v>2470</v>
      </c>
      <c r="B707" s="2" t="s">
        <v>2471</v>
      </c>
      <c r="C707" s="2" t="str">
        <f t="shared" ref="C707:C770" si="11">LEFT(A707,2)&amp;B707</f>
        <v>CFOuham</v>
      </c>
    </row>
    <row r="708" spans="1:3">
      <c r="A708" s="2" t="s">
        <v>2470</v>
      </c>
      <c r="B708" s="2" t="s">
        <v>2472</v>
      </c>
      <c r="C708" s="2" t="str">
        <f t="shared" si="11"/>
        <v>CFWâmo</v>
      </c>
    </row>
    <row r="709" spans="1:3">
      <c r="A709" s="2" t="s">
        <v>2473</v>
      </c>
      <c r="B709" s="2" t="s">
        <v>2474</v>
      </c>
      <c r="C709" s="2" t="str">
        <f t="shared" si="11"/>
        <v>CFBamingui-Bangoran</v>
      </c>
    </row>
    <row r="710" spans="1:3">
      <c r="A710" s="2" t="s">
        <v>2473</v>
      </c>
      <c r="B710" s="2" t="s">
        <v>2475</v>
      </c>
      <c r="C710" s="2" t="str">
        <f t="shared" si="11"/>
        <v>CFBamïngï-Bangoran</v>
      </c>
    </row>
    <row r="711" spans="1:3">
      <c r="A711" s="2" t="s">
        <v>2476</v>
      </c>
      <c r="B711" s="2" t="s">
        <v>2477</v>
      </c>
      <c r="C711" s="2" t="str">
        <f t="shared" si="11"/>
        <v>CFBasse-Kotto</v>
      </c>
    </row>
    <row r="712" spans="1:3">
      <c r="A712" s="2" t="s">
        <v>2476</v>
      </c>
      <c r="B712" s="2" t="s">
        <v>2478</v>
      </c>
      <c r="C712" s="2" t="str">
        <f t="shared" si="11"/>
        <v>CFDo-Kötö</v>
      </c>
    </row>
    <row r="713" spans="1:3">
      <c r="A713" s="2" t="s">
        <v>2479</v>
      </c>
      <c r="B713" s="2" t="s">
        <v>2480</v>
      </c>
      <c r="C713" s="2" t="str">
        <f t="shared" si="11"/>
        <v>CFHaute-Kotto</v>
      </c>
    </row>
    <row r="714" spans="1:3">
      <c r="A714" s="2" t="s">
        <v>2479</v>
      </c>
      <c r="B714" s="2" t="s">
        <v>2481</v>
      </c>
      <c r="C714" s="2" t="str">
        <f t="shared" si="11"/>
        <v>CFTö-Kötö</v>
      </c>
    </row>
    <row r="715" spans="1:3">
      <c r="A715" s="2" t="s">
        <v>2482</v>
      </c>
      <c r="B715" s="2" t="s">
        <v>2483</v>
      </c>
      <c r="C715" s="2" t="str">
        <f t="shared" si="11"/>
        <v>CFHaut-Mbomou</v>
      </c>
    </row>
    <row r="716" spans="1:3">
      <c r="A716" s="2" t="s">
        <v>2482</v>
      </c>
      <c r="B716" s="2" t="s">
        <v>2484</v>
      </c>
      <c r="C716" s="2" t="str">
        <f t="shared" si="11"/>
        <v>CFTö-Mbömü</v>
      </c>
    </row>
    <row r="717" spans="1:3">
      <c r="A717" s="2" t="s">
        <v>2485</v>
      </c>
      <c r="B717" s="2" t="s">
        <v>2486</v>
      </c>
      <c r="C717" s="2" t="str">
        <f t="shared" si="11"/>
        <v>CFHaute-Sangha / Mambéré-Kadéï</v>
      </c>
    </row>
    <row r="718" spans="1:3">
      <c r="A718" s="2" t="s">
        <v>2485</v>
      </c>
      <c r="B718" s="2" t="s">
        <v>2487</v>
      </c>
      <c r="C718" s="2" t="str">
        <f t="shared" si="11"/>
        <v>CFTö-Sangä / Mbaere-Kadeï</v>
      </c>
    </row>
    <row r="719" spans="1:3">
      <c r="A719" s="2" t="s">
        <v>2488</v>
      </c>
      <c r="B719" s="2" t="s">
        <v>2489</v>
      </c>
      <c r="C719" s="2" t="str">
        <f t="shared" si="11"/>
        <v>CFKémo-Gribingui</v>
      </c>
    </row>
    <row r="720" spans="1:3">
      <c r="A720" s="2" t="s">
        <v>2488</v>
      </c>
      <c r="B720" s="2" t="s">
        <v>2490</v>
      </c>
      <c r="C720" s="2" t="str">
        <f t="shared" si="11"/>
        <v>CFKemö-Gïrïbïngï</v>
      </c>
    </row>
    <row r="721" spans="1:3">
      <c r="A721" s="2" t="s">
        <v>2491</v>
      </c>
      <c r="B721" s="2" t="s">
        <v>2492</v>
      </c>
      <c r="C721" s="2" t="str">
        <f t="shared" si="11"/>
        <v>CFLobaye</v>
      </c>
    </row>
    <row r="722" spans="1:3">
      <c r="A722" s="2" t="s">
        <v>2491</v>
      </c>
      <c r="B722" s="2" t="s">
        <v>2493</v>
      </c>
      <c r="C722" s="2" t="str">
        <f t="shared" si="11"/>
        <v>CFLobâye</v>
      </c>
    </row>
    <row r="723" spans="1:3">
      <c r="A723" s="2" t="s">
        <v>2494</v>
      </c>
      <c r="B723" s="2" t="s">
        <v>2495</v>
      </c>
      <c r="C723" s="2" t="str">
        <f t="shared" si="11"/>
        <v>CFMbomou</v>
      </c>
    </row>
    <row r="724" spans="1:3">
      <c r="A724" s="2" t="s">
        <v>2494</v>
      </c>
      <c r="B724" s="2" t="s">
        <v>2496</v>
      </c>
      <c r="C724" s="2" t="str">
        <f t="shared" si="11"/>
        <v>CFMbömü</v>
      </c>
    </row>
    <row r="725" spans="1:3">
      <c r="A725" s="2" t="s">
        <v>2497</v>
      </c>
      <c r="B725" s="2" t="s">
        <v>2498</v>
      </c>
      <c r="C725" s="2" t="str">
        <f t="shared" si="11"/>
        <v>CFOmbella-Mpoko</v>
      </c>
    </row>
    <row r="726" spans="1:3">
      <c r="A726" s="2" t="s">
        <v>2497</v>
      </c>
      <c r="B726" s="2" t="s">
        <v>2499</v>
      </c>
      <c r="C726" s="2" t="str">
        <f t="shared" si="11"/>
        <v>CFÖmbëlä-Pökö</v>
      </c>
    </row>
    <row r="727" spans="1:3">
      <c r="A727" s="2" t="s">
        <v>2500</v>
      </c>
      <c r="B727" s="2" t="s">
        <v>2501</v>
      </c>
      <c r="C727" s="2" t="str">
        <f t="shared" si="11"/>
        <v>CFNana-Mambéré</v>
      </c>
    </row>
    <row r="728" spans="1:3">
      <c r="A728" s="2" t="s">
        <v>2500</v>
      </c>
      <c r="B728" s="2" t="s">
        <v>2502</v>
      </c>
      <c r="C728" s="2" t="str">
        <f t="shared" si="11"/>
        <v>CFNanä-Mbaere</v>
      </c>
    </row>
    <row r="729" spans="1:3">
      <c r="A729" s="2" t="s">
        <v>2503</v>
      </c>
      <c r="B729" s="2" t="s">
        <v>2504</v>
      </c>
      <c r="C729" s="2" t="str">
        <f t="shared" si="11"/>
        <v>CFOuham-Pendé</v>
      </c>
    </row>
    <row r="730" spans="1:3">
      <c r="A730" s="2" t="s">
        <v>2503</v>
      </c>
      <c r="B730" s="2" t="s">
        <v>2505</v>
      </c>
      <c r="C730" s="2" t="str">
        <f t="shared" si="11"/>
        <v>CFWâmo-Pendë</v>
      </c>
    </row>
    <row r="731" spans="1:3">
      <c r="A731" s="2" t="s">
        <v>2506</v>
      </c>
      <c r="B731" s="2" t="s">
        <v>2507</v>
      </c>
      <c r="C731" s="2" t="str">
        <f t="shared" si="11"/>
        <v>CFOuaka</v>
      </c>
    </row>
    <row r="732" spans="1:3">
      <c r="A732" s="2" t="s">
        <v>2506</v>
      </c>
      <c r="B732" s="2" t="s">
        <v>2508</v>
      </c>
      <c r="C732" s="2" t="str">
        <f t="shared" si="11"/>
        <v>CFWäkä</v>
      </c>
    </row>
    <row r="733" spans="1:3">
      <c r="A733" s="2" t="s">
        <v>2509</v>
      </c>
      <c r="B733" s="2" t="s">
        <v>2510</v>
      </c>
      <c r="C733" s="2" t="str">
        <f t="shared" si="11"/>
        <v>CFVakaga</v>
      </c>
    </row>
    <row r="734" spans="1:3">
      <c r="A734" s="2" t="s">
        <v>2509</v>
      </c>
      <c r="B734" s="2" t="s">
        <v>2510</v>
      </c>
      <c r="C734" s="2" t="str">
        <f t="shared" si="11"/>
        <v>CFVakaga</v>
      </c>
    </row>
    <row r="735" spans="1:3">
      <c r="A735" s="2" t="s">
        <v>2511</v>
      </c>
      <c r="B735" s="2" t="s">
        <v>2512</v>
      </c>
      <c r="C735" s="2" t="str">
        <f t="shared" si="11"/>
        <v>CFBangui</v>
      </c>
    </row>
    <row r="736" spans="1:3">
      <c r="A736" s="2" t="s">
        <v>2511</v>
      </c>
      <c r="B736" s="2" t="s">
        <v>2513</v>
      </c>
      <c r="C736" s="2" t="str">
        <f t="shared" si="11"/>
        <v>CFBangî</v>
      </c>
    </row>
    <row r="737" spans="1:3">
      <c r="A737" s="2" t="s">
        <v>2514</v>
      </c>
      <c r="B737" s="2" t="s">
        <v>2515</v>
      </c>
      <c r="C737" s="2" t="str">
        <f t="shared" si="11"/>
        <v>CGBouenza</v>
      </c>
    </row>
    <row r="738" spans="1:3">
      <c r="A738" s="2" t="s">
        <v>2516</v>
      </c>
      <c r="B738" s="2" t="s">
        <v>2517</v>
      </c>
      <c r="C738" s="2" t="str">
        <f t="shared" si="11"/>
        <v>CGPool</v>
      </c>
    </row>
    <row r="739" spans="1:3">
      <c r="A739" s="2" t="s">
        <v>2518</v>
      </c>
      <c r="B739" s="2" t="s">
        <v>2468</v>
      </c>
      <c r="C739" s="2" t="str">
        <f t="shared" si="11"/>
        <v>CGSangha</v>
      </c>
    </row>
    <row r="740" spans="1:3">
      <c r="A740" s="2" t="s">
        <v>2519</v>
      </c>
      <c r="B740" s="2" t="s">
        <v>2520</v>
      </c>
      <c r="C740" s="2" t="str">
        <f t="shared" si="11"/>
        <v>CGPlateaux</v>
      </c>
    </row>
    <row r="741" spans="1:3">
      <c r="A741" s="2" t="s">
        <v>2521</v>
      </c>
      <c r="B741" s="2" t="s">
        <v>2522</v>
      </c>
      <c r="C741" s="2" t="str">
        <f t="shared" si="11"/>
        <v>CGCuvette-Ouest</v>
      </c>
    </row>
    <row r="742" spans="1:3">
      <c r="A742" s="2" t="s">
        <v>2523</v>
      </c>
      <c r="B742" s="2" t="s">
        <v>2524</v>
      </c>
      <c r="C742" s="2" t="str">
        <f t="shared" si="11"/>
        <v>CGPointe-Noire</v>
      </c>
    </row>
    <row r="743" spans="1:3">
      <c r="A743" s="2" t="s">
        <v>2525</v>
      </c>
      <c r="B743" s="2" t="s">
        <v>2526</v>
      </c>
      <c r="C743" s="2" t="str">
        <f t="shared" si="11"/>
        <v>CGLékoumou</v>
      </c>
    </row>
    <row r="744" spans="1:3">
      <c r="A744" s="2" t="s">
        <v>2527</v>
      </c>
      <c r="B744" s="2" t="s">
        <v>2528</v>
      </c>
      <c r="C744" s="2" t="str">
        <f t="shared" si="11"/>
        <v>CGKouilou</v>
      </c>
    </row>
    <row r="745" spans="1:3">
      <c r="A745" s="2" t="s">
        <v>2529</v>
      </c>
      <c r="B745" s="2" t="s">
        <v>2530</v>
      </c>
      <c r="C745" s="2" t="str">
        <f t="shared" si="11"/>
        <v>CGLikouala</v>
      </c>
    </row>
    <row r="746" spans="1:3">
      <c r="A746" s="2" t="s">
        <v>2531</v>
      </c>
      <c r="B746" s="2" t="s">
        <v>2532</v>
      </c>
      <c r="C746" s="2" t="str">
        <f t="shared" si="11"/>
        <v>CGCuvette</v>
      </c>
    </row>
    <row r="747" spans="1:3">
      <c r="A747" s="2" t="s">
        <v>2533</v>
      </c>
      <c r="B747" s="2" t="s">
        <v>2534</v>
      </c>
      <c r="C747" s="2" t="str">
        <f t="shared" si="11"/>
        <v>CGNiari</v>
      </c>
    </row>
    <row r="748" spans="1:3">
      <c r="A748" s="2" t="s">
        <v>2535</v>
      </c>
      <c r="B748" s="2" t="s">
        <v>2536</v>
      </c>
      <c r="C748" s="2" t="str">
        <f t="shared" si="11"/>
        <v>CGBrazzaville</v>
      </c>
    </row>
    <row r="749" spans="1:3">
      <c r="A749" s="2" t="s">
        <v>2537</v>
      </c>
      <c r="B749" s="2" t="s">
        <v>2538</v>
      </c>
      <c r="C749" s="2" t="str">
        <f t="shared" si="11"/>
        <v>CHAargau</v>
      </c>
    </row>
    <row r="750" spans="1:3">
      <c r="A750" s="2" t="s">
        <v>2539</v>
      </c>
      <c r="B750" s="2" t="s">
        <v>2540</v>
      </c>
      <c r="C750" s="2" t="str">
        <f t="shared" si="11"/>
        <v>CHAppenzell Innerrhoden</v>
      </c>
    </row>
    <row r="751" spans="1:3">
      <c r="A751" s="2" t="s">
        <v>2541</v>
      </c>
      <c r="B751" s="2" t="s">
        <v>2542</v>
      </c>
      <c r="C751" s="2" t="str">
        <f t="shared" si="11"/>
        <v>CHAppenzell Ausserrhoden</v>
      </c>
    </row>
    <row r="752" spans="1:3">
      <c r="A752" s="2" t="s">
        <v>2543</v>
      </c>
      <c r="B752" s="2" t="s">
        <v>2544</v>
      </c>
      <c r="C752" s="2" t="str">
        <f t="shared" si="11"/>
        <v>CHBern</v>
      </c>
    </row>
    <row r="753" spans="1:3">
      <c r="A753" s="2" t="s">
        <v>2543</v>
      </c>
      <c r="B753" s="2" t="s">
        <v>2545</v>
      </c>
      <c r="C753" s="2" t="str">
        <f t="shared" si="11"/>
        <v>CHBerne</v>
      </c>
    </row>
    <row r="754" spans="1:3">
      <c r="A754" s="2" t="s">
        <v>2546</v>
      </c>
      <c r="B754" s="2" t="s">
        <v>2547</v>
      </c>
      <c r="C754" s="2" t="str">
        <f t="shared" si="11"/>
        <v>CHBasel-Landschaft</v>
      </c>
    </row>
    <row r="755" spans="1:3">
      <c r="A755" s="2" t="s">
        <v>2548</v>
      </c>
      <c r="B755" s="2" t="s">
        <v>2549</v>
      </c>
      <c r="C755" s="2" t="str">
        <f t="shared" si="11"/>
        <v>CHBasel-Stadt</v>
      </c>
    </row>
    <row r="756" spans="1:3">
      <c r="A756" s="2" t="s">
        <v>2550</v>
      </c>
      <c r="B756" s="2" t="s">
        <v>2551</v>
      </c>
      <c r="C756" s="2" t="str">
        <f t="shared" si="11"/>
        <v>CHFreiburg</v>
      </c>
    </row>
    <row r="757" spans="1:3">
      <c r="A757" s="2" t="s">
        <v>2550</v>
      </c>
      <c r="B757" s="2" t="s">
        <v>2552</v>
      </c>
      <c r="C757" s="2" t="str">
        <f t="shared" si="11"/>
        <v>CHFribourg</v>
      </c>
    </row>
    <row r="758" spans="1:3">
      <c r="A758" s="2" t="s">
        <v>2553</v>
      </c>
      <c r="B758" s="2" t="s">
        <v>2554</v>
      </c>
      <c r="C758" s="2" t="str">
        <f t="shared" si="11"/>
        <v>CHGenève</v>
      </c>
    </row>
    <row r="759" spans="1:3">
      <c r="A759" s="2" t="s">
        <v>2555</v>
      </c>
      <c r="B759" s="2" t="s">
        <v>2556</v>
      </c>
      <c r="C759" s="2" t="str">
        <f t="shared" si="11"/>
        <v>CHGlarus</v>
      </c>
    </row>
    <row r="760" spans="1:3">
      <c r="A760" s="2" t="s">
        <v>2557</v>
      </c>
      <c r="B760" s="2" t="s">
        <v>2558</v>
      </c>
      <c r="C760" s="2" t="str">
        <f t="shared" si="11"/>
        <v>CHGraubünden</v>
      </c>
    </row>
    <row r="761" spans="1:3">
      <c r="A761" s="2" t="s">
        <v>2557</v>
      </c>
      <c r="B761" s="2" t="s">
        <v>2559</v>
      </c>
      <c r="C761" s="2" t="str">
        <f t="shared" si="11"/>
        <v>CHGrisons</v>
      </c>
    </row>
    <row r="762" spans="1:3">
      <c r="A762" s="2" t="s">
        <v>2557</v>
      </c>
      <c r="B762" s="2" t="s">
        <v>2560</v>
      </c>
      <c r="C762" s="2" t="str">
        <f t="shared" si="11"/>
        <v>CHGrigioni</v>
      </c>
    </row>
    <row r="763" spans="1:3">
      <c r="A763" s="2" t="s">
        <v>2557</v>
      </c>
      <c r="B763" s="2" t="s">
        <v>2561</v>
      </c>
      <c r="C763" s="2" t="str">
        <f t="shared" si="11"/>
        <v>CHGrischun</v>
      </c>
    </row>
    <row r="764" spans="1:3">
      <c r="A764" s="2" t="s">
        <v>2562</v>
      </c>
      <c r="B764" s="2" t="s">
        <v>2563</v>
      </c>
      <c r="C764" s="2" t="str">
        <f t="shared" si="11"/>
        <v>CHJura</v>
      </c>
    </row>
    <row r="765" spans="1:3">
      <c r="A765" s="2" t="s">
        <v>2564</v>
      </c>
      <c r="B765" s="2" t="s">
        <v>2565</v>
      </c>
      <c r="C765" s="2" t="str">
        <f t="shared" si="11"/>
        <v>CHLuzern</v>
      </c>
    </row>
    <row r="766" spans="1:3">
      <c r="A766" s="2" t="s">
        <v>2566</v>
      </c>
      <c r="B766" s="2" t="s">
        <v>2567</v>
      </c>
      <c r="C766" s="2" t="str">
        <f t="shared" si="11"/>
        <v>CHNeuchâtel</v>
      </c>
    </row>
    <row r="767" spans="1:3">
      <c r="A767" s="2" t="s">
        <v>2568</v>
      </c>
      <c r="B767" s="2" t="s">
        <v>2569</v>
      </c>
      <c r="C767" s="2" t="str">
        <f t="shared" si="11"/>
        <v>CHNidwalden</v>
      </c>
    </row>
    <row r="768" spans="1:3">
      <c r="A768" s="2" t="s">
        <v>2570</v>
      </c>
      <c r="B768" s="2" t="s">
        <v>2571</v>
      </c>
      <c r="C768" s="2" t="str">
        <f t="shared" si="11"/>
        <v>CHObwalden</v>
      </c>
    </row>
    <row r="769" spans="1:3">
      <c r="A769" s="2" t="s">
        <v>2572</v>
      </c>
      <c r="B769" s="2" t="s">
        <v>2573</v>
      </c>
      <c r="C769" s="2" t="str">
        <f t="shared" si="11"/>
        <v>CHSankt Gallen</v>
      </c>
    </row>
    <row r="770" spans="1:3">
      <c r="A770" s="2" t="s">
        <v>2574</v>
      </c>
      <c r="B770" s="2" t="s">
        <v>2575</v>
      </c>
      <c r="C770" s="2" t="str">
        <f t="shared" si="11"/>
        <v>CHSchaffhausen</v>
      </c>
    </row>
    <row r="771" spans="1:3">
      <c r="A771" s="2" t="s">
        <v>2576</v>
      </c>
      <c r="B771" s="2" t="s">
        <v>2577</v>
      </c>
      <c r="C771" s="2" t="str">
        <f t="shared" ref="C771:C834" si="12">LEFT(A771,2)&amp;B771</f>
        <v>CHSolothurn</v>
      </c>
    </row>
    <row r="772" spans="1:3">
      <c r="A772" s="2" t="s">
        <v>2578</v>
      </c>
      <c r="B772" s="2" t="s">
        <v>2579</v>
      </c>
      <c r="C772" s="2" t="str">
        <f t="shared" si="12"/>
        <v>CHSchwyz</v>
      </c>
    </row>
    <row r="773" spans="1:3">
      <c r="A773" s="2" t="s">
        <v>2580</v>
      </c>
      <c r="B773" s="2" t="s">
        <v>2581</v>
      </c>
      <c r="C773" s="2" t="str">
        <f t="shared" si="12"/>
        <v>CHThurgau</v>
      </c>
    </row>
    <row r="774" spans="1:3">
      <c r="A774" s="2" t="s">
        <v>2582</v>
      </c>
      <c r="B774" s="2" t="s">
        <v>2583</v>
      </c>
      <c r="C774" s="2" t="str">
        <f t="shared" si="12"/>
        <v>CHTicino</v>
      </c>
    </row>
    <row r="775" spans="1:3">
      <c r="A775" s="2" t="s">
        <v>2584</v>
      </c>
      <c r="B775" s="2" t="s">
        <v>2585</v>
      </c>
      <c r="C775" s="2" t="str">
        <f t="shared" si="12"/>
        <v>CHUri</v>
      </c>
    </row>
    <row r="776" spans="1:3">
      <c r="A776" s="2" t="s">
        <v>2586</v>
      </c>
      <c r="B776" s="2" t="s">
        <v>2587</v>
      </c>
      <c r="C776" s="2" t="str">
        <f t="shared" si="12"/>
        <v>CHVaud</v>
      </c>
    </row>
    <row r="777" spans="1:3">
      <c r="A777" s="2" t="s">
        <v>2588</v>
      </c>
      <c r="B777" s="2" t="s">
        <v>2589</v>
      </c>
      <c r="C777" s="2" t="str">
        <f t="shared" si="12"/>
        <v>CHWallis</v>
      </c>
    </row>
    <row r="778" spans="1:3">
      <c r="A778" s="2" t="s">
        <v>2588</v>
      </c>
      <c r="B778" s="2" t="s">
        <v>2590</v>
      </c>
      <c r="C778" s="2" t="str">
        <f t="shared" si="12"/>
        <v>CHValais</v>
      </c>
    </row>
    <row r="779" spans="1:3">
      <c r="A779" s="2" t="s">
        <v>2591</v>
      </c>
      <c r="B779" s="2" t="s">
        <v>2592</v>
      </c>
      <c r="C779" s="2" t="str">
        <f t="shared" si="12"/>
        <v>CHZug</v>
      </c>
    </row>
    <row r="780" spans="1:3">
      <c r="A780" s="2" t="s">
        <v>2593</v>
      </c>
      <c r="B780" s="2" t="s">
        <v>2594</v>
      </c>
      <c r="C780" s="2" t="str">
        <f t="shared" si="12"/>
        <v>CHZürich</v>
      </c>
    </row>
    <row r="781" spans="1:3">
      <c r="A781" s="2" t="s">
        <v>2595</v>
      </c>
      <c r="B781" s="2" t="s">
        <v>2596</v>
      </c>
      <c r="C781" s="2" t="str">
        <f t="shared" si="12"/>
        <v>CIAbidjan</v>
      </c>
    </row>
    <row r="782" spans="1:3">
      <c r="A782" s="2" t="s">
        <v>2597</v>
      </c>
      <c r="B782" s="2" t="s">
        <v>2598</v>
      </c>
      <c r="C782" s="2" t="str">
        <f t="shared" si="12"/>
        <v>CIYamoussoukro</v>
      </c>
    </row>
    <row r="783" spans="1:3">
      <c r="A783" s="2" t="s">
        <v>2599</v>
      </c>
      <c r="B783" s="2" t="s">
        <v>2600</v>
      </c>
      <c r="C783" s="2" t="str">
        <f t="shared" si="12"/>
        <v>CIBas-Sassandra</v>
      </c>
    </row>
    <row r="784" spans="1:3">
      <c r="A784" s="2" t="s">
        <v>2601</v>
      </c>
      <c r="B784" s="2" t="s">
        <v>1888</v>
      </c>
      <c r="C784" s="2" t="str">
        <f t="shared" si="12"/>
        <v>CIComoé</v>
      </c>
    </row>
    <row r="785" spans="1:3">
      <c r="A785" s="2" t="s">
        <v>2602</v>
      </c>
      <c r="B785" s="2" t="s">
        <v>2603</v>
      </c>
      <c r="C785" s="2" t="str">
        <f t="shared" si="12"/>
        <v>CIDenguélé</v>
      </c>
    </row>
    <row r="786" spans="1:3">
      <c r="A786" s="2" t="s">
        <v>2604</v>
      </c>
      <c r="B786" s="2" t="s">
        <v>2605</v>
      </c>
      <c r="C786" s="2" t="str">
        <f t="shared" si="12"/>
        <v>CIGôh-Djiboua</v>
      </c>
    </row>
    <row r="787" spans="1:3">
      <c r="A787" s="2" t="s">
        <v>2606</v>
      </c>
      <c r="B787" s="2" t="s">
        <v>2607</v>
      </c>
      <c r="C787" s="2" t="str">
        <f t="shared" si="12"/>
        <v>CILacs</v>
      </c>
    </row>
    <row r="788" spans="1:3">
      <c r="A788" s="2" t="s">
        <v>2608</v>
      </c>
      <c r="B788" s="2" t="s">
        <v>2609</v>
      </c>
      <c r="C788" s="2" t="str">
        <f t="shared" si="12"/>
        <v>CILagunes</v>
      </c>
    </row>
    <row r="789" spans="1:3">
      <c r="A789" s="2" t="s">
        <v>2610</v>
      </c>
      <c r="B789" s="2" t="s">
        <v>2611</v>
      </c>
      <c r="C789" s="2" t="str">
        <f t="shared" si="12"/>
        <v>CIMontagnes</v>
      </c>
    </row>
    <row r="790" spans="1:3">
      <c r="A790" s="2" t="s">
        <v>2612</v>
      </c>
      <c r="B790" s="2" t="s">
        <v>2613</v>
      </c>
      <c r="C790" s="2" t="str">
        <f t="shared" si="12"/>
        <v>CISassandra-Marahoué</v>
      </c>
    </row>
    <row r="791" spans="1:3">
      <c r="A791" s="2" t="s">
        <v>2614</v>
      </c>
      <c r="B791" s="2" t="s">
        <v>2615</v>
      </c>
      <c r="C791" s="2" t="str">
        <f t="shared" si="12"/>
        <v>CISavanes</v>
      </c>
    </row>
    <row r="792" spans="1:3">
      <c r="A792" s="2" t="s">
        <v>2616</v>
      </c>
      <c r="B792" s="2" t="s">
        <v>2617</v>
      </c>
      <c r="C792" s="2" t="str">
        <f t="shared" si="12"/>
        <v>CIVallée du Bandama</v>
      </c>
    </row>
    <row r="793" spans="1:3">
      <c r="A793" s="2" t="s">
        <v>2618</v>
      </c>
      <c r="B793" s="2" t="s">
        <v>2619</v>
      </c>
      <c r="C793" s="2" t="str">
        <f t="shared" si="12"/>
        <v>CIWoroba</v>
      </c>
    </row>
    <row r="794" spans="1:3">
      <c r="A794" s="2" t="s">
        <v>2620</v>
      </c>
      <c r="B794" s="2" t="s">
        <v>2621</v>
      </c>
      <c r="C794" s="2" t="str">
        <f t="shared" si="12"/>
        <v>CIZanzan</v>
      </c>
    </row>
    <row r="795" spans="1:3">
      <c r="A795" s="2" t="s">
        <v>2622</v>
      </c>
      <c r="B795" s="2" t="s">
        <v>2623</v>
      </c>
      <c r="C795" s="2" t="str">
        <f t="shared" si="12"/>
        <v>CLAisén del General Carlos Ibañez del Campo</v>
      </c>
    </row>
    <row r="796" spans="1:3">
      <c r="A796" s="2" t="s">
        <v>2624</v>
      </c>
      <c r="B796" s="2" t="s">
        <v>2625</v>
      </c>
      <c r="C796" s="2" t="str">
        <f t="shared" si="12"/>
        <v>CLAntofagasta</v>
      </c>
    </row>
    <row r="797" spans="1:3">
      <c r="A797" s="2" t="s">
        <v>2626</v>
      </c>
      <c r="B797" s="2" t="s">
        <v>2627</v>
      </c>
      <c r="C797" s="2" t="str">
        <f t="shared" si="12"/>
        <v>CLArica y Parinacota</v>
      </c>
    </row>
    <row r="798" spans="1:3">
      <c r="A798" s="2" t="s">
        <v>2628</v>
      </c>
      <c r="B798" s="2" t="s">
        <v>2629</v>
      </c>
      <c r="C798" s="2" t="str">
        <f t="shared" si="12"/>
        <v>CLLa Araucanía</v>
      </c>
    </row>
    <row r="799" spans="1:3">
      <c r="A799" s="2" t="s">
        <v>2630</v>
      </c>
      <c r="B799" s="2" t="s">
        <v>2631</v>
      </c>
      <c r="C799" s="2" t="str">
        <f t="shared" si="12"/>
        <v>CLAtacama</v>
      </c>
    </row>
    <row r="800" spans="1:3">
      <c r="A800" s="2" t="s">
        <v>2632</v>
      </c>
      <c r="B800" s="2" t="s">
        <v>2633</v>
      </c>
      <c r="C800" s="2" t="str">
        <f t="shared" si="12"/>
        <v>CLBiobío</v>
      </c>
    </row>
    <row r="801" spans="1:3">
      <c r="A801" s="2" t="s">
        <v>2634</v>
      </c>
      <c r="B801" s="2" t="s">
        <v>2635</v>
      </c>
      <c r="C801" s="2" t="str">
        <f t="shared" si="12"/>
        <v>CLCoquimbo</v>
      </c>
    </row>
    <row r="802" spans="1:3">
      <c r="A802" s="2" t="s">
        <v>2636</v>
      </c>
      <c r="B802" s="2" t="s">
        <v>2637</v>
      </c>
      <c r="C802" s="2" t="str">
        <f t="shared" si="12"/>
        <v>CLLibertador General Bernardo O'Higgins</v>
      </c>
    </row>
    <row r="803" spans="1:3">
      <c r="A803" s="2" t="s">
        <v>2638</v>
      </c>
      <c r="B803" s="2" t="s">
        <v>2639</v>
      </c>
      <c r="C803" s="2" t="str">
        <f t="shared" si="12"/>
        <v>CLLos Lagos</v>
      </c>
    </row>
    <row r="804" spans="1:3">
      <c r="A804" s="2" t="s">
        <v>2640</v>
      </c>
      <c r="B804" s="2" t="s">
        <v>2641</v>
      </c>
      <c r="C804" s="2" t="str">
        <f t="shared" si="12"/>
        <v>CLLos Ríos</v>
      </c>
    </row>
    <row r="805" spans="1:3">
      <c r="A805" s="2" t="s">
        <v>2642</v>
      </c>
      <c r="B805" s="2" t="s">
        <v>2643</v>
      </c>
      <c r="C805" s="2" t="str">
        <f t="shared" si="12"/>
        <v>CLMagallanes</v>
      </c>
    </row>
    <row r="806" spans="1:3">
      <c r="A806" s="2" t="s">
        <v>2644</v>
      </c>
      <c r="B806" s="2" t="s">
        <v>2645</v>
      </c>
      <c r="C806" s="2" t="str">
        <f t="shared" si="12"/>
        <v>CLMaule</v>
      </c>
    </row>
    <row r="807" spans="1:3">
      <c r="A807" s="2" t="s">
        <v>2646</v>
      </c>
      <c r="B807" s="2" t="s">
        <v>2647</v>
      </c>
      <c r="C807" s="2" t="str">
        <f t="shared" si="12"/>
        <v>CLÑuble</v>
      </c>
    </row>
    <row r="808" spans="1:3">
      <c r="A808" s="2" t="s">
        <v>2648</v>
      </c>
      <c r="B808" s="2" t="s">
        <v>2649</v>
      </c>
      <c r="C808" s="2" t="str">
        <f t="shared" si="12"/>
        <v>CLRegión Metropolitana de Santiago</v>
      </c>
    </row>
    <row r="809" spans="1:3">
      <c r="A809" s="2" t="s">
        <v>2650</v>
      </c>
      <c r="B809" s="2" t="s">
        <v>2651</v>
      </c>
      <c r="C809" s="2" t="str">
        <f t="shared" si="12"/>
        <v>CLTarapacá</v>
      </c>
    </row>
    <row r="810" spans="1:3">
      <c r="A810" s="2" t="s">
        <v>2652</v>
      </c>
      <c r="B810" s="2" t="s">
        <v>2653</v>
      </c>
      <c r="C810" s="2" t="str">
        <f t="shared" si="12"/>
        <v>CLValparaíso</v>
      </c>
    </row>
    <row r="811" spans="1:3">
      <c r="A811" s="2" t="s">
        <v>2654</v>
      </c>
      <c r="B811" s="2" t="s">
        <v>2655</v>
      </c>
      <c r="C811" s="2" t="str">
        <f t="shared" si="12"/>
        <v>CMAdamaoua</v>
      </c>
    </row>
    <row r="812" spans="1:3">
      <c r="A812" s="2" t="s">
        <v>2654</v>
      </c>
      <c r="B812" s="2" t="s">
        <v>2655</v>
      </c>
      <c r="C812" s="2" t="str">
        <f t="shared" si="12"/>
        <v>CMAdamaoua</v>
      </c>
    </row>
    <row r="813" spans="1:3">
      <c r="A813" s="2" t="s">
        <v>2656</v>
      </c>
      <c r="B813" s="2" t="s">
        <v>1892</v>
      </c>
      <c r="C813" s="2" t="str">
        <f t="shared" si="12"/>
        <v>CMCentre</v>
      </c>
    </row>
    <row r="814" spans="1:3">
      <c r="A814" s="2" t="s">
        <v>2656</v>
      </c>
      <c r="B814" s="2" t="s">
        <v>1892</v>
      </c>
      <c r="C814" s="2" t="str">
        <f t="shared" si="12"/>
        <v>CMCentre</v>
      </c>
    </row>
    <row r="815" spans="1:3">
      <c r="A815" s="2" t="s">
        <v>2657</v>
      </c>
      <c r="B815" s="2" t="s">
        <v>2658</v>
      </c>
      <c r="C815" s="2" t="str">
        <f t="shared" si="12"/>
        <v>CMFar North</v>
      </c>
    </row>
    <row r="816" spans="1:3">
      <c r="A816" s="2" t="s">
        <v>2657</v>
      </c>
      <c r="B816" s="2" t="s">
        <v>2659</v>
      </c>
      <c r="C816" s="2" t="str">
        <f t="shared" si="12"/>
        <v>CMExtrême-Nord</v>
      </c>
    </row>
    <row r="817" spans="1:3">
      <c r="A817" s="2" t="s">
        <v>2660</v>
      </c>
      <c r="B817" s="2" t="s">
        <v>2661</v>
      </c>
      <c r="C817" s="2" t="str">
        <f t="shared" si="12"/>
        <v>CMEast</v>
      </c>
    </row>
    <row r="818" spans="1:3">
      <c r="A818" s="2" t="s">
        <v>2660</v>
      </c>
      <c r="B818" s="2" t="s">
        <v>1930</v>
      </c>
      <c r="C818" s="2" t="str">
        <f t="shared" si="12"/>
        <v>CMEst</v>
      </c>
    </row>
    <row r="819" spans="1:3">
      <c r="A819" s="2" t="s">
        <v>2662</v>
      </c>
      <c r="B819" s="2" t="s">
        <v>2102</v>
      </c>
      <c r="C819" s="2" t="str">
        <f t="shared" si="12"/>
        <v>CMLittoral</v>
      </c>
    </row>
    <row r="820" spans="1:3">
      <c r="A820" s="2" t="s">
        <v>2662</v>
      </c>
      <c r="B820" s="2" t="s">
        <v>2102</v>
      </c>
      <c r="C820" s="2" t="str">
        <f t="shared" si="12"/>
        <v>CMLittoral</v>
      </c>
    </row>
    <row r="821" spans="1:3">
      <c r="A821" s="2" t="s">
        <v>2663</v>
      </c>
      <c r="B821" s="2" t="s">
        <v>2664</v>
      </c>
      <c r="C821" s="2" t="str">
        <f t="shared" si="12"/>
        <v>CMNorth</v>
      </c>
    </row>
    <row r="822" spans="1:3">
      <c r="A822" s="2" t="s">
        <v>2663</v>
      </c>
      <c r="B822" s="2" t="s">
        <v>1950</v>
      </c>
      <c r="C822" s="2" t="str">
        <f t="shared" si="12"/>
        <v>CMNord</v>
      </c>
    </row>
    <row r="823" spans="1:3">
      <c r="A823" s="2" t="s">
        <v>2665</v>
      </c>
      <c r="B823" s="2" t="s">
        <v>2666</v>
      </c>
      <c r="C823" s="2" t="str">
        <f t="shared" si="12"/>
        <v>CMNorth-West</v>
      </c>
    </row>
    <row r="824" spans="1:3">
      <c r="A824" s="2" t="s">
        <v>2665</v>
      </c>
      <c r="B824" s="2" t="s">
        <v>2667</v>
      </c>
      <c r="C824" s="2" t="str">
        <f t="shared" si="12"/>
        <v>CMNord-Ouest</v>
      </c>
    </row>
    <row r="825" spans="1:3">
      <c r="A825" s="2" t="s">
        <v>2668</v>
      </c>
      <c r="B825" s="2" t="s">
        <v>2669</v>
      </c>
      <c r="C825" s="2" t="str">
        <f t="shared" si="12"/>
        <v>CMWest</v>
      </c>
    </row>
    <row r="826" spans="1:3">
      <c r="A826" s="2" t="s">
        <v>2668</v>
      </c>
      <c r="B826" s="2" t="s">
        <v>2670</v>
      </c>
      <c r="C826" s="2" t="str">
        <f t="shared" si="12"/>
        <v>CMOuest</v>
      </c>
    </row>
    <row r="827" spans="1:3">
      <c r="A827" s="2" t="s">
        <v>2671</v>
      </c>
      <c r="B827" s="2" t="s">
        <v>2672</v>
      </c>
      <c r="C827" s="2" t="str">
        <f t="shared" si="12"/>
        <v>CMSouth</v>
      </c>
    </row>
    <row r="828" spans="1:3">
      <c r="A828" s="2" t="s">
        <v>2671</v>
      </c>
      <c r="B828" s="2" t="s">
        <v>2673</v>
      </c>
      <c r="C828" s="2" t="str">
        <f t="shared" si="12"/>
        <v>CMSud</v>
      </c>
    </row>
    <row r="829" spans="1:3">
      <c r="A829" s="2" t="s">
        <v>2674</v>
      </c>
      <c r="B829" s="2" t="s">
        <v>2675</v>
      </c>
      <c r="C829" s="2" t="str">
        <f t="shared" si="12"/>
        <v>CMSouth-West</v>
      </c>
    </row>
    <row r="830" spans="1:3">
      <c r="A830" s="2" t="s">
        <v>2674</v>
      </c>
      <c r="B830" s="2" t="s">
        <v>1978</v>
      </c>
      <c r="C830" s="2" t="str">
        <f t="shared" si="12"/>
        <v>CMSud-Ouest</v>
      </c>
    </row>
    <row r="831" spans="1:3">
      <c r="A831" s="2" t="s">
        <v>2676</v>
      </c>
      <c r="B831" s="2" t="s">
        <v>2677</v>
      </c>
      <c r="C831" s="2" t="str">
        <f t="shared" si="12"/>
        <v>CNAnhui Sheng</v>
      </c>
    </row>
    <row r="832" spans="1:3">
      <c r="A832" s="2" t="s">
        <v>2678</v>
      </c>
      <c r="B832" s="2" t="s">
        <v>2679</v>
      </c>
      <c r="C832" s="2" t="str">
        <f t="shared" si="12"/>
        <v>CNFujian Sheng</v>
      </c>
    </row>
    <row r="833" spans="1:3">
      <c r="A833" s="2" t="s">
        <v>2680</v>
      </c>
      <c r="B833" s="2" t="s">
        <v>2681</v>
      </c>
      <c r="C833" s="2" t="str">
        <f t="shared" si="12"/>
        <v>CNGuangdong Sheng</v>
      </c>
    </row>
    <row r="834" spans="1:3">
      <c r="A834" s="2" t="s">
        <v>2682</v>
      </c>
      <c r="B834" s="2" t="s">
        <v>2683</v>
      </c>
      <c r="C834" s="2" t="str">
        <f t="shared" si="12"/>
        <v>CNGansu Sheng</v>
      </c>
    </row>
    <row r="835" spans="1:3">
      <c r="A835" s="2" t="s">
        <v>2684</v>
      </c>
      <c r="B835" s="2" t="s">
        <v>2685</v>
      </c>
      <c r="C835" s="2" t="str">
        <f t="shared" ref="C835:C898" si="13">LEFT(A835,2)&amp;B835</f>
        <v>CNGuizhou Sheng</v>
      </c>
    </row>
    <row r="836" spans="1:3">
      <c r="A836" s="2" t="s">
        <v>2686</v>
      </c>
      <c r="B836" s="2" t="s">
        <v>2687</v>
      </c>
      <c r="C836" s="2" t="str">
        <f t="shared" si="13"/>
        <v>CNHenan Sheng</v>
      </c>
    </row>
    <row r="837" spans="1:3">
      <c r="A837" s="2" t="s">
        <v>2688</v>
      </c>
      <c r="B837" s="2" t="s">
        <v>2689</v>
      </c>
      <c r="C837" s="2" t="str">
        <f t="shared" si="13"/>
        <v>CNHubei Sheng</v>
      </c>
    </row>
    <row r="838" spans="1:3">
      <c r="A838" s="2" t="s">
        <v>2690</v>
      </c>
      <c r="B838" s="2" t="s">
        <v>2691</v>
      </c>
      <c r="C838" s="2" t="str">
        <f t="shared" si="13"/>
        <v>CNHebei Sheng</v>
      </c>
    </row>
    <row r="839" spans="1:3">
      <c r="A839" s="2" t="s">
        <v>2692</v>
      </c>
      <c r="B839" s="2" t="s">
        <v>2693</v>
      </c>
      <c r="C839" s="2" t="str">
        <f t="shared" si="13"/>
        <v>CNHainan Sheng</v>
      </c>
    </row>
    <row r="840" spans="1:3">
      <c r="A840" s="2" t="s">
        <v>2694</v>
      </c>
      <c r="B840" s="2" t="s">
        <v>2695</v>
      </c>
      <c r="C840" s="2" t="str">
        <f t="shared" si="13"/>
        <v>CNHeilongjiang Sheng</v>
      </c>
    </row>
    <row r="841" spans="1:3">
      <c r="A841" s="2" t="s">
        <v>2696</v>
      </c>
      <c r="B841" s="2" t="s">
        <v>2697</v>
      </c>
      <c r="C841" s="2" t="str">
        <f t="shared" si="13"/>
        <v>CNHunan Sheng</v>
      </c>
    </row>
    <row r="842" spans="1:3">
      <c r="A842" s="2" t="s">
        <v>2698</v>
      </c>
      <c r="B842" s="2" t="s">
        <v>2699</v>
      </c>
      <c r="C842" s="2" t="str">
        <f t="shared" si="13"/>
        <v>CNJilin Sheng</v>
      </c>
    </row>
    <row r="843" spans="1:3">
      <c r="A843" s="2" t="s">
        <v>2700</v>
      </c>
      <c r="B843" s="2" t="s">
        <v>2701</v>
      </c>
      <c r="C843" s="2" t="str">
        <f t="shared" si="13"/>
        <v>CNJiangsu Sheng</v>
      </c>
    </row>
    <row r="844" spans="1:3">
      <c r="A844" s="2" t="s">
        <v>2702</v>
      </c>
      <c r="B844" s="2" t="s">
        <v>2703</v>
      </c>
      <c r="C844" s="2" t="str">
        <f t="shared" si="13"/>
        <v>CNJiangxi Sheng</v>
      </c>
    </row>
    <row r="845" spans="1:3">
      <c r="A845" s="2" t="s">
        <v>2704</v>
      </c>
      <c r="B845" s="2" t="s">
        <v>2705</v>
      </c>
      <c r="C845" s="2" t="str">
        <f t="shared" si="13"/>
        <v>CNLiaoning Sheng</v>
      </c>
    </row>
    <row r="846" spans="1:3">
      <c r="A846" s="2" t="s">
        <v>2706</v>
      </c>
      <c r="B846" s="2" t="s">
        <v>2707</v>
      </c>
      <c r="C846" s="2" t="str">
        <f t="shared" si="13"/>
        <v>CNQinghai Sheng</v>
      </c>
    </row>
    <row r="847" spans="1:3">
      <c r="A847" s="2" t="s">
        <v>2708</v>
      </c>
      <c r="B847" s="2" t="s">
        <v>2709</v>
      </c>
      <c r="C847" s="2" t="str">
        <f t="shared" si="13"/>
        <v>CNSichuan Sheng</v>
      </c>
    </row>
    <row r="848" spans="1:3">
      <c r="A848" s="2" t="s">
        <v>2710</v>
      </c>
      <c r="B848" s="2" t="s">
        <v>2711</v>
      </c>
      <c r="C848" s="2" t="str">
        <f t="shared" si="13"/>
        <v>CNShandong Sheng</v>
      </c>
    </row>
    <row r="849" spans="1:3">
      <c r="A849" s="2" t="s">
        <v>2712</v>
      </c>
      <c r="B849" s="2" t="s">
        <v>2713</v>
      </c>
      <c r="C849" s="2" t="str">
        <f t="shared" si="13"/>
        <v>CNShaanxi Sheng</v>
      </c>
    </row>
    <row r="850" spans="1:3">
      <c r="A850" s="2" t="s">
        <v>2714</v>
      </c>
      <c r="B850" s="2" t="s">
        <v>2715</v>
      </c>
      <c r="C850" s="2" t="str">
        <f t="shared" si="13"/>
        <v>CNShanxi Sheng</v>
      </c>
    </row>
    <row r="851" spans="1:3">
      <c r="A851" s="2" t="s">
        <v>2716</v>
      </c>
      <c r="B851" s="2" t="s">
        <v>2717</v>
      </c>
      <c r="C851" s="2" t="str">
        <f t="shared" si="13"/>
        <v>CNTaiwan Sheng (see also separate country code entry under TW)</v>
      </c>
    </row>
    <row r="852" spans="1:3">
      <c r="A852" s="2" t="s">
        <v>2718</v>
      </c>
      <c r="B852" s="2" t="s">
        <v>2719</v>
      </c>
      <c r="C852" s="2" t="str">
        <f t="shared" si="13"/>
        <v>CNYunnan Sheng</v>
      </c>
    </row>
    <row r="853" spans="1:3">
      <c r="A853" s="2" t="s">
        <v>2720</v>
      </c>
      <c r="B853" s="2" t="s">
        <v>2721</v>
      </c>
      <c r="C853" s="2" t="str">
        <f t="shared" si="13"/>
        <v>CNZhejiang Sheng</v>
      </c>
    </row>
    <row r="854" spans="1:3">
      <c r="A854" s="2" t="s">
        <v>2722</v>
      </c>
      <c r="B854" s="2" t="s">
        <v>2723</v>
      </c>
      <c r="C854" s="2" t="str">
        <f t="shared" si="13"/>
        <v>CNGuangxi Zhuangzu Zizhiqu</v>
      </c>
    </row>
    <row r="855" spans="1:3">
      <c r="A855" s="2" t="s">
        <v>2724</v>
      </c>
      <c r="B855" s="2" t="s">
        <v>2725</v>
      </c>
      <c r="C855" s="2" t="str">
        <f t="shared" si="13"/>
        <v>CNNei Mongol Zizhiqu</v>
      </c>
    </row>
    <row r="856" spans="1:3">
      <c r="A856" s="2" t="s">
        <v>2726</v>
      </c>
      <c r="B856" s="2" t="s">
        <v>2727</v>
      </c>
      <c r="C856" s="2" t="str">
        <f t="shared" si="13"/>
        <v>CNNingxia Huizi Zizhiqu</v>
      </c>
    </row>
    <row r="857" spans="1:3">
      <c r="A857" s="2" t="s">
        <v>2728</v>
      </c>
      <c r="B857" s="2" t="s">
        <v>2729</v>
      </c>
      <c r="C857" s="2" t="str">
        <f t="shared" si="13"/>
        <v>CNXinjiang Uygur Zizhiqu</v>
      </c>
    </row>
    <row r="858" spans="1:3">
      <c r="A858" s="2" t="s">
        <v>2730</v>
      </c>
      <c r="B858" s="2" t="s">
        <v>2731</v>
      </c>
      <c r="C858" s="2" t="str">
        <f t="shared" si="13"/>
        <v>CNXizang Zizhiqu</v>
      </c>
    </row>
    <row r="859" spans="1:3">
      <c r="A859" s="2" t="s">
        <v>2732</v>
      </c>
      <c r="B859" s="2" t="s">
        <v>2733</v>
      </c>
      <c r="C859" s="2" t="str">
        <f t="shared" si="13"/>
        <v>CNHong Kong SAR (see also separate country code entry under HK)</v>
      </c>
    </row>
    <row r="860" spans="1:3">
      <c r="A860" s="2" t="s">
        <v>2732</v>
      </c>
      <c r="B860" s="2" t="s">
        <v>2734</v>
      </c>
      <c r="C860" s="2" t="str">
        <f t="shared" si="13"/>
        <v>CNXianggang Tebiexingzhengqu (see also separate country code entry under HK)</v>
      </c>
    </row>
    <row r="861" spans="1:3">
      <c r="A861" s="2" t="s">
        <v>2735</v>
      </c>
      <c r="B861" s="2" t="s">
        <v>2736</v>
      </c>
      <c r="C861" s="2" t="str">
        <f t="shared" si="13"/>
        <v>CNMacao SAR (see also separate country code entry under MO)</v>
      </c>
    </row>
    <row r="862" spans="1:3">
      <c r="A862" s="2" t="s">
        <v>2735</v>
      </c>
      <c r="B862" s="2" t="s">
        <v>2737</v>
      </c>
      <c r="C862" s="2" t="str">
        <f t="shared" si="13"/>
        <v>CNMacau SAR (see also separate country code entry under MO)</v>
      </c>
    </row>
    <row r="863" spans="1:3">
      <c r="A863" s="2" t="s">
        <v>2735</v>
      </c>
      <c r="B863" s="2" t="s">
        <v>2738</v>
      </c>
      <c r="C863" s="2" t="str">
        <f t="shared" si="13"/>
        <v>CNAomen Tebiexingzhengqu (see also separate country code entry under MO)</v>
      </c>
    </row>
    <row r="864" spans="1:3">
      <c r="A864" s="2" t="s">
        <v>2739</v>
      </c>
      <c r="B864" s="2" t="s">
        <v>2740</v>
      </c>
      <c r="C864" s="2" t="str">
        <f t="shared" si="13"/>
        <v>CNBeijing Shi</v>
      </c>
    </row>
    <row r="865" spans="1:3">
      <c r="A865" s="2" t="s">
        <v>2741</v>
      </c>
      <c r="B865" s="2" t="s">
        <v>2742</v>
      </c>
      <c r="C865" s="2" t="str">
        <f t="shared" si="13"/>
        <v>CNChongqing Shi</v>
      </c>
    </row>
    <row r="866" spans="1:3">
      <c r="A866" s="2" t="s">
        <v>2743</v>
      </c>
      <c r="B866" s="2" t="s">
        <v>2744</v>
      </c>
      <c r="C866" s="2" t="str">
        <f t="shared" si="13"/>
        <v>CNShanghai Shi</v>
      </c>
    </row>
    <row r="867" spans="1:3">
      <c r="A867" s="2" t="s">
        <v>2745</v>
      </c>
      <c r="B867" s="2" t="s">
        <v>2746</v>
      </c>
      <c r="C867" s="2" t="str">
        <f t="shared" si="13"/>
        <v>CNTianjin Shi</v>
      </c>
    </row>
    <row r="868" spans="1:3">
      <c r="A868" s="2" t="s">
        <v>2747</v>
      </c>
      <c r="B868" s="2" t="s">
        <v>2149</v>
      </c>
      <c r="C868" s="2" t="str">
        <f t="shared" si="13"/>
        <v>COAmazonas</v>
      </c>
    </row>
    <row r="869" spans="1:3">
      <c r="A869" s="2" t="s">
        <v>2748</v>
      </c>
      <c r="B869" s="2" t="s">
        <v>2749</v>
      </c>
      <c r="C869" s="2" t="str">
        <f t="shared" si="13"/>
        <v>COAntioquia</v>
      </c>
    </row>
    <row r="870" spans="1:3">
      <c r="A870" s="2" t="s">
        <v>2750</v>
      </c>
      <c r="B870" s="2" t="s">
        <v>2751</v>
      </c>
      <c r="C870" s="2" t="str">
        <f t="shared" si="13"/>
        <v>COArauca</v>
      </c>
    </row>
    <row r="871" spans="1:3">
      <c r="A871" s="2" t="s">
        <v>2752</v>
      </c>
      <c r="B871" s="2" t="s">
        <v>2753</v>
      </c>
      <c r="C871" s="2" t="str">
        <f t="shared" si="13"/>
        <v>COAtlántico</v>
      </c>
    </row>
    <row r="872" spans="1:3">
      <c r="A872" s="2" t="s">
        <v>2754</v>
      </c>
      <c r="B872" s="2" t="s">
        <v>2755</v>
      </c>
      <c r="C872" s="2" t="str">
        <f t="shared" si="13"/>
        <v>COBolívar</v>
      </c>
    </row>
    <row r="873" spans="1:3">
      <c r="A873" s="2" t="s">
        <v>2756</v>
      </c>
      <c r="B873" s="2" t="s">
        <v>2757</v>
      </c>
      <c r="C873" s="2" t="str">
        <f t="shared" si="13"/>
        <v>COBoyacá</v>
      </c>
    </row>
    <row r="874" spans="1:3">
      <c r="A874" s="2" t="s">
        <v>2758</v>
      </c>
      <c r="B874" s="2" t="s">
        <v>2759</v>
      </c>
      <c r="C874" s="2" t="str">
        <f t="shared" si="13"/>
        <v>COCaldas</v>
      </c>
    </row>
    <row r="875" spans="1:3">
      <c r="A875" s="2" t="s">
        <v>2760</v>
      </c>
      <c r="B875" s="2" t="s">
        <v>2761</v>
      </c>
      <c r="C875" s="2" t="str">
        <f t="shared" si="13"/>
        <v>COCaquetá</v>
      </c>
    </row>
    <row r="876" spans="1:3">
      <c r="A876" s="2" t="s">
        <v>2762</v>
      </c>
      <c r="B876" s="2" t="s">
        <v>2763</v>
      </c>
      <c r="C876" s="2" t="str">
        <f t="shared" si="13"/>
        <v>COCasanare</v>
      </c>
    </row>
    <row r="877" spans="1:3">
      <c r="A877" s="2" t="s">
        <v>2764</v>
      </c>
      <c r="B877" s="2" t="s">
        <v>2765</v>
      </c>
      <c r="C877" s="2" t="str">
        <f t="shared" si="13"/>
        <v>COCauca</v>
      </c>
    </row>
    <row r="878" spans="1:3">
      <c r="A878" s="2" t="s">
        <v>2766</v>
      </c>
      <c r="B878" s="2" t="s">
        <v>2767</v>
      </c>
      <c r="C878" s="2" t="str">
        <f t="shared" si="13"/>
        <v>COCesar</v>
      </c>
    </row>
    <row r="879" spans="1:3">
      <c r="A879" s="2" t="s">
        <v>2768</v>
      </c>
      <c r="B879" s="2" t="s">
        <v>2769</v>
      </c>
      <c r="C879" s="2" t="str">
        <f t="shared" si="13"/>
        <v>COChocó</v>
      </c>
    </row>
    <row r="880" spans="1:3">
      <c r="A880" s="2" t="s">
        <v>2770</v>
      </c>
      <c r="B880" s="2" t="s">
        <v>1491</v>
      </c>
      <c r="C880" s="2" t="str">
        <f t="shared" si="13"/>
        <v>COCórdoba</v>
      </c>
    </row>
    <row r="881" spans="1:3">
      <c r="A881" s="2" t="s">
        <v>2771</v>
      </c>
      <c r="B881" s="2" t="s">
        <v>2772</v>
      </c>
      <c r="C881" s="2" t="str">
        <f t="shared" si="13"/>
        <v>COCundinamarca</v>
      </c>
    </row>
    <row r="882" spans="1:3">
      <c r="A882" s="2" t="s">
        <v>2773</v>
      </c>
      <c r="B882" s="2" t="s">
        <v>2774</v>
      </c>
      <c r="C882" s="2" t="str">
        <f t="shared" si="13"/>
        <v>COGuainía</v>
      </c>
    </row>
    <row r="883" spans="1:3">
      <c r="A883" s="2" t="s">
        <v>2775</v>
      </c>
      <c r="B883" s="2" t="s">
        <v>2776</v>
      </c>
      <c r="C883" s="2" t="str">
        <f t="shared" si="13"/>
        <v>COGuaviare</v>
      </c>
    </row>
    <row r="884" spans="1:3">
      <c r="A884" s="2" t="s">
        <v>2777</v>
      </c>
      <c r="B884" s="2" t="s">
        <v>2778</v>
      </c>
      <c r="C884" s="2" t="str">
        <f t="shared" si="13"/>
        <v>COHuila</v>
      </c>
    </row>
    <row r="885" spans="1:3">
      <c r="A885" s="2" t="s">
        <v>2779</v>
      </c>
      <c r="B885" s="2" t="s">
        <v>2780</v>
      </c>
      <c r="C885" s="2" t="str">
        <f t="shared" si="13"/>
        <v>COLa Guajira</v>
      </c>
    </row>
    <row r="886" spans="1:3">
      <c r="A886" s="2" t="s">
        <v>2781</v>
      </c>
      <c r="B886" s="2" t="s">
        <v>2782</v>
      </c>
      <c r="C886" s="2" t="str">
        <f t="shared" si="13"/>
        <v>COMagdalena</v>
      </c>
    </row>
    <row r="887" spans="1:3">
      <c r="A887" s="2" t="s">
        <v>2783</v>
      </c>
      <c r="B887" s="2" t="s">
        <v>2784</v>
      </c>
      <c r="C887" s="2" t="str">
        <f t="shared" si="13"/>
        <v>COMeta</v>
      </c>
    </row>
    <row r="888" spans="1:3">
      <c r="A888" s="2" t="s">
        <v>2785</v>
      </c>
      <c r="B888" s="2" t="s">
        <v>2786</v>
      </c>
      <c r="C888" s="2" t="str">
        <f t="shared" si="13"/>
        <v>CONariño</v>
      </c>
    </row>
    <row r="889" spans="1:3">
      <c r="A889" s="2" t="s">
        <v>2787</v>
      </c>
      <c r="B889" s="2" t="s">
        <v>2788</v>
      </c>
      <c r="C889" s="2" t="str">
        <f t="shared" si="13"/>
        <v>CONorte de Santander</v>
      </c>
    </row>
    <row r="890" spans="1:3">
      <c r="A890" s="2" t="s">
        <v>2789</v>
      </c>
      <c r="B890" s="2" t="s">
        <v>2790</v>
      </c>
      <c r="C890" s="2" t="str">
        <f t="shared" si="13"/>
        <v>COPutumayo</v>
      </c>
    </row>
    <row r="891" spans="1:3">
      <c r="A891" s="2" t="s">
        <v>2791</v>
      </c>
      <c r="B891" s="2" t="s">
        <v>2792</v>
      </c>
      <c r="C891" s="2" t="str">
        <f t="shared" si="13"/>
        <v>COQuindío</v>
      </c>
    </row>
    <row r="892" spans="1:3">
      <c r="A892" s="2" t="s">
        <v>2793</v>
      </c>
      <c r="B892" s="2" t="s">
        <v>2794</v>
      </c>
      <c r="C892" s="2" t="str">
        <f t="shared" si="13"/>
        <v>CORisaralda</v>
      </c>
    </row>
    <row r="893" spans="1:3">
      <c r="A893" s="2" t="s">
        <v>2795</v>
      </c>
      <c r="B893" s="2" t="s">
        <v>2796</v>
      </c>
      <c r="C893" s="2" t="str">
        <f t="shared" si="13"/>
        <v>COSantander</v>
      </c>
    </row>
    <row r="894" spans="1:3">
      <c r="A894" s="2" t="s">
        <v>2797</v>
      </c>
      <c r="B894" s="2" t="s">
        <v>2798</v>
      </c>
      <c r="C894" s="2" t="str">
        <f t="shared" si="13"/>
        <v>COSan Andrés, Providencia y Santa Catalina</v>
      </c>
    </row>
    <row r="895" spans="1:3">
      <c r="A895" s="2" t="s">
        <v>2799</v>
      </c>
      <c r="B895" s="2" t="s">
        <v>2800</v>
      </c>
      <c r="C895" s="2" t="str">
        <f t="shared" si="13"/>
        <v>COSucre</v>
      </c>
    </row>
    <row r="896" spans="1:3">
      <c r="A896" s="2" t="s">
        <v>2801</v>
      </c>
      <c r="B896" s="2" t="s">
        <v>2802</v>
      </c>
      <c r="C896" s="2" t="str">
        <f t="shared" si="13"/>
        <v>COTolima</v>
      </c>
    </row>
    <row r="897" spans="1:3">
      <c r="A897" s="2" t="s">
        <v>2803</v>
      </c>
      <c r="B897" s="2" t="s">
        <v>2804</v>
      </c>
      <c r="C897" s="2" t="str">
        <f t="shared" si="13"/>
        <v>COValle del Cauca</v>
      </c>
    </row>
    <row r="898" spans="1:3">
      <c r="A898" s="2" t="s">
        <v>2805</v>
      </c>
      <c r="B898" s="2" t="s">
        <v>2806</v>
      </c>
      <c r="C898" s="2" t="str">
        <f t="shared" si="13"/>
        <v>COVaupés</v>
      </c>
    </row>
    <row r="899" spans="1:3">
      <c r="A899" s="2" t="s">
        <v>2807</v>
      </c>
      <c r="B899" s="2" t="s">
        <v>2808</v>
      </c>
      <c r="C899" s="2" t="str">
        <f t="shared" ref="C899:C962" si="14">LEFT(A899,2)&amp;B899</f>
        <v>COVichada</v>
      </c>
    </row>
    <row r="900" spans="1:3">
      <c r="A900" s="2" t="s">
        <v>2809</v>
      </c>
      <c r="B900" s="2" t="s">
        <v>2810</v>
      </c>
      <c r="C900" s="2" t="str">
        <f t="shared" si="14"/>
        <v>CODistrito Capital de Bogotá</v>
      </c>
    </row>
    <row r="901" spans="1:3">
      <c r="A901" s="2" t="s">
        <v>2811</v>
      </c>
      <c r="B901" s="2" t="s">
        <v>2812</v>
      </c>
      <c r="C901" s="2" t="str">
        <f t="shared" si="14"/>
        <v>CRAlajuela</v>
      </c>
    </row>
    <row r="902" spans="1:3">
      <c r="A902" s="2" t="s">
        <v>2813</v>
      </c>
      <c r="B902" s="2" t="s">
        <v>2814</v>
      </c>
      <c r="C902" s="2" t="str">
        <f t="shared" si="14"/>
        <v>CRCartago</v>
      </c>
    </row>
    <row r="903" spans="1:3">
      <c r="A903" s="2" t="s">
        <v>2815</v>
      </c>
      <c r="B903" s="2" t="s">
        <v>2816</v>
      </c>
      <c r="C903" s="2" t="str">
        <f t="shared" si="14"/>
        <v>CRGuanacaste</v>
      </c>
    </row>
    <row r="904" spans="1:3">
      <c r="A904" s="2" t="s">
        <v>2817</v>
      </c>
      <c r="B904" s="2" t="s">
        <v>2818</v>
      </c>
      <c r="C904" s="2" t="str">
        <f t="shared" si="14"/>
        <v>CRHeredia</v>
      </c>
    </row>
    <row r="905" spans="1:3">
      <c r="A905" s="2" t="s">
        <v>2819</v>
      </c>
      <c r="B905" s="2" t="s">
        <v>2820</v>
      </c>
      <c r="C905" s="2" t="str">
        <f t="shared" si="14"/>
        <v>CRLimón</v>
      </c>
    </row>
    <row r="906" spans="1:3">
      <c r="A906" s="2" t="s">
        <v>2821</v>
      </c>
      <c r="B906" s="2" t="s">
        <v>2822</v>
      </c>
      <c r="C906" s="2" t="str">
        <f t="shared" si="14"/>
        <v>CRPuntarenas</v>
      </c>
    </row>
    <row r="907" spans="1:3">
      <c r="A907" s="2" t="s">
        <v>2823</v>
      </c>
      <c r="B907" s="2" t="s">
        <v>2824</v>
      </c>
      <c r="C907" s="2" t="str">
        <f t="shared" si="14"/>
        <v>CRSan José</v>
      </c>
    </row>
    <row r="908" spans="1:3">
      <c r="A908" s="2" t="s">
        <v>2825</v>
      </c>
      <c r="B908" s="2" t="s">
        <v>2826</v>
      </c>
      <c r="C908" s="2" t="str">
        <f t="shared" si="14"/>
        <v>CUPinar del Río</v>
      </c>
    </row>
    <row r="909" spans="1:3">
      <c r="A909" s="2" t="s">
        <v>2827</v>
      </c>
      <c r="B909" s="2" t="s">
        <v>2828</v>
      </c>
      <c r="C909" s="2" t="str">
        <f t="shared" si="14"/>
        <v>CULa Habana</v>
      </c>
    </row>
    <row r="910" spans="1:3">
      <c r="A910" s="2" t="s">
        <v>2829</v>
      </c>
      <c r="B910" s="2" t="s">
        <v>2830</v>
      </c>
      <c r="C910" s="2" t="str">
        <f t="shared" si="14"/>
        <v>CUMatanzas</v>
      </c>
    </row>
    <row r="911" spans="1:3">
      <c r="A911" s="2" t="s">
        <v>2831</v>
      </c>
      <c r="B911" s="2" t="s">
        <v>2832</v>
      </c>
      <c r="C911" s="2" t="str">
        <f t="shared" si="14"/>
        <v>CUVilla Clara</v>
      </c>
    </row>
    <row r="912" spans="1:3">
      <c r="A912" s="2" t="s">
        <v>2833</v>
      </c>
      <c r="B912" s="2" t="s">
        <v>2834</v>
      </c>
      <c r="C912" s="2" t="str">
        <f t="shared" si="14"/>
        <v>CUCienfuegos</v>
      </c>
    </row>
    <row r="913" spans="1:3">
      <c r="A913" s="2" t="s">
        <v>2835</v>
      </c>
      <c r="B913" s="2" t="s">
        <v>2836</v>
      </c>
      <c r="C913" s="2" t="str">
        <f t="shared" si="14"/>
        <v>CUSancti Spíritus</v>
      </c>
    </row>
    <row r="914" spans="1:3">
      <c r="A914" s="2" t="s">
        <v>2837</v>
      </c>
      <c r="B914" s="2" t="s">
        <v>2838</v>
      </c>
      <c r="C914" s="2" t="str">
        <f t="shared" si="14"/>
        <v>CUCiego de Ávila</v>
      </c>
    </row>
    <row r="915" spans="1:3">
      <c r="A915" s="2" t="s">
        <v>2839</v>
      </c>
      <c r="B915" s="2" t="s">
        <v>2840</v>
      </c>
      <c r="C915" s="2" t="str">
        <f t="shared" si="14"/>
        <v>CUCamagüey</v>
      </c>
    </row>
    <row r="916" spans="1:3">
      <c r="A916" s="2" t="s">
        <v>2841</v>
      </c>
      <c r="B916" s="2" t="s">
        <v>2842</v>
      </c>
      <c r="C916" s="2" t="str">
        <f t="shared" si="14"/>
        <v>CULas Tunas</v>
      </c>
    </row>
    <row r="917" spans="1:3">
      <c r="A917" s="2" t="s">
        <v>2843</v>
      </c>
      <c r="B917" s="2" t="s">
        <v>2844</v>
      </c>
      <c r="C917" s="2" t="str">
        <f t="shared" si="14"/>
        <v>CUHolguín</v>
      </c>
    </row>
    <row r="918" spans="1:3">
      <c r="A918" s="2" t="s">
        <v>2845</v>
      </c>
      <c r="B918" s="2" t="s">
        <v>2846</v>
      </c>
      <c r="C918" s="2" t="str">
        <f t="shared" si="14"/>
        <v>CUGranma</v>
      </c>
    </row>
    <row r="919" spans="1:3">
      <c r="A919" s="2" t="s">
        <v>2847</v>
      </c>
      <c r="B919" s="2" t="s">
        <v>2848</v>
      </c>
      <c r="C919" s="2" t="str">
        <f t="shared" si="14"/>
        <v>CUSantiago de Cuba</v>
      </c>
    </row>
    <row r="920" spans="1:3">
      <c r="A920" s="2" t="s">
        <v>2849</v>
      </c>
      <c r="B920" s="2" t="s">
        <v>2850</v>
      </c>
      <c r="C920" s="2" t="str">
        <f t="shared" si="14"/>
        <v>CUGuantánamo</v>
      </c>
    </row>
    <row r="921" spans="1:3">
      <c r="A921" s="2" t="s">
        <v>2851</v>
      </c>
      <c r="B921" s="2" t="s">
        <v>2852</v>
      </c>
      <c r="C921" s="2" t="str">
        <f t="shared" si="14"/>
        <v>CUArtemisa</v>
      </c>
    </row>
    <row r="922" spans="1:3">
      <c r="A922" s="2" t="s">
        <v>2853</v>
      </c>
      <c r="B922" s="2" t="s">
        <v>2854</v>
      </c>
      <c r="C922" s="2" t="str">
        <f t="shared" si="14"/>
        <v>CUMayabeque</v>
      </c>
    </row>
    <row r="923" spans="1:3">
      <c r="A923" s="2" t="s">
        <v>2855</v>
      </c>
      <c r="B923" s="2" t="s">
        <v>2856</v>
      </c>
      <c r="C923" s="2" t="str">
        <f t="shared" si="14"/>
        <v>CUIsla de la Juventud</v>
      </c>
    </row>
    <row r="924" spans="1:3">
      <c r="A924" s="2" t="s">
        <v>2857</v>
      </c>
      <c r="B924" s="2" t="s">
        <v>2858</v>
      </c>
      <c r="C924" s="2" t="str">
        <f t="shared" si="14"/>
        <v>CVIlhas de Barlavento</v>
      </c>
    </row>
    <row r="925" spans="1:3">
      <c r="A925" s="2" t="s">
        <v>2859</v>
      </c>
      <c r="B925" s="2" t="s">
        <v>2860</v>
      </c>
      <c r="C925" s="2" t="str">
        <f t="shared" si="14"/>
        <v>CVBoa Vista</v>
      </c>
    </row>
    <row r="926" spans="1:3">
      <c r="A926" s="2" t="s">
        <v>2861</v>
      </c>
      <c r="B926" s="2" t="s">
        <v>2862</v>
      </c>
      <c r="C926" s="2" t="str">
        <f t="shared" si="14"/>
        <v>CVPaul</v>
      </c>
    </row>
    <row r="927" spans="1:3">
      <c r="A927" s="2" t="s">
        <v>2863</v>
      </c>
      <c r="B927" s="2" t="s">
        <v>2864</v>
      </c>
      <c r="C927" s="2" t="str">
        <f t="shared" si="14"/>
        <v>CVPorto Novo</v>
      </c>
    </row>
    <row r="928" spans="1:3">
      <c r="A928" s="2" t="s">
        <v>2865</v>
      </c>
      <c r="B928" s="2" t="s">
        <v>2866</v>
      </c>
      <c r="C928" s="2" t="str">
        <f t="shared" si="14"/>
        <v>CVRibeira Brava</v>
      </c>
    </row>
    <row r="929" spans="1:3">
      <c r="A929" s="2" t="s">
        <v>2867</v>
      </c>
      <c r="B929" s="2" t="s">
        <v>2868</v>
      </c>
      <c r="C929" s="2" t="str">
        <f t="shared" si="14"/>
        <v>CVRibeira Grande</v>
      </c>
    </row>
    <row r="930" spans="1:3">
      <c r="A930" s="2" t="s">
        <v>2869</v>
      </c>
      <c r="B930" s="2" t="s">
        <v>2870</v>
      </c>
      <c r="C930" s="2" t="str">
        <f t="shared" si="14"/>
        <v>CVSal</v>
      </c>
    </row>
    <row r="931" spans="1:3">
      <c r="A931" s="2" t="s">
        <v>2871</v>
      </c>
      <c r="B931" s="2" t="s">
        <v>2872</v>
      </c>
      <c r="C931" s="2" t="str">
        <f t="shared" si="14"/>
        <v>CVSão Vicente</v>
      </c>
    </row>
    <row r="932" spans="1:3">
      <c r="A932" s="2" t="s">
        <v>2873</v>
      </c>
      <c r="B932" s="2" t="s">
        <v>2874</v>
      </c>
      <c r="C932" s="2" t="str">
        <f t="shared" si="14"/>
        <v>CVTarrafal de São Nicolau</v>
      </c>
    </row>
    <row r="933" spans="1:3">
      <c r="A933" s="2" t="s">
        <v>2875</v>
      </c>
      <c r="B933" s="2" t="s">
        <v>2876</v>
      </c>
      <c r="C933" s="2" t="str">
        <f t="shared" si="14"/>
        <v>CVIlhas de Sotavento</v>
      </c>
    </row>
    <row r="934" spans="1:3">
      <c r="A934" s="2" t="s">
        <v>2877</v>
      </c>
      <c r="B934" s="2" t="s">
        <v>2878</v>
      </c>
      <c r="C934" s="2" t="str">
        <f t="shared" si="14"/>
        <v>CVBrava</v>
      </c>
    </row>
    <row r="935" spans="1:3">
      <c r="A935" s="2" t="s">
        <v>2879</v>
      </c>
      <c r="B935" s="2" t="s">
        <v>2189</v>
      </c>
      <c r="C935" s="2" t="str">
        <f t="shared" si="14"/>
        <v>CVSanta Catarina</v>
      </c>
    </row>
    <row r="936" spans="1:3">
      <c r="A936" s="2" t="s">
        <v>2880</v>
      </c>
      <c r="B936" s="2" t="s">
        <v>2881</v>
      </c>
      <c r="C936" s="2" t="str">
        <f t="shared" si="14"/>
        <v>CVSanta Catarina do Fogo</v>
      </c>
    </row>
    <row r="937" spans="1:3">
      <c r="A937" s="2" t="s">
        <v>2882</v>
      </c>
      <c r="B937" s="2" t="s">
        <v>1495</v>
      </c>
      <c r="C937" s="2" t="str">
        <f t="shared" si="14"/>
        <v>CVSanta Cruz</v>
      </c>
    </row>
    <row r="938" spans="1:3">
      <c r="A938" s="2" t="s">
        <v>2883</v>
      </c>
      <c r="B938" s="2" t="s">
        <v>2884</v>
      </c>
      <c r="C938" s="2" t="str">
        <f t="shared" si="14"/>
        <v>CVMaio</v>
      </c>
    </row>
    <row r="939" spans="1:3">
      <c r="A939" s="2" t="s">
        <v>2885</v>
      </c>
      <c r="B939" s="2" t="s">
        <v>2886</v>
      </c>
      <c r="C939" s="2" t="str">
        <f t="shared" si="14"/>
        <v>CVMosteiros</v>
      </c>
    </row>
    <row r="940" spans="1:3">
      <c r="A940" s="2" t="s">
        <v>2887</v>
      </c>
      <c r="B940" s="2" t="s">
        <v>2888</v>
      </c>
      <c r="C940" s="2" t="str">
        <f t="shared" si="14"/>
        <v>CVPraia</v>
      </c>
    </row>
    <row r="941" spans="1:3">
      <c r="A941" s="2" t="s">
        <v>2889</v>
      </c>
      <c r="B941" s="2" t="s">
        <v>2890</v>
      </c>
      <c r="C941" s="2" t="str">
        <f t="shared" si="14"/>
        <v>CVRibeira Grande de Santiago</v>
      </c>
    </row>
    <row r="942" spans="1:3">
      <c r="A942" s="2" t="s">
        <v>2891</v>
      </c>
      <c r="B942" s="2" t="s">
        <v>2892</v>
      </c>
      <c r="C942" s="2" t="str">
        <f t="shared" si="14"/>
        <v>CVSão Domingos</v>
      </c>
    </row>
    <row r="943" spans="1:3">
      <c r="A943" s="2" t="s">
        <v>2893</v>
      </c>
      <c r="B943" s="2" t="s">
        <v>2894</v>
      </c>
      <c r="C943" s="2" t="str">
        <f t="shared" si="14"/>
        <v>CVSão Filipe</v>
      </c>
    </row>
    <row r="944" spans="1:3">
      <c r="A944" s="2" t="s">
        <v>2895</v>
      </c>
      <c r="B944" s="2" t="s">
        <v>2896</v>
      </c>
      <c r="C944" s="2" t="str">
        <f t="shared" si="14"/>
        <v>CVSão Miguel</v>
      </c>
    </row>
    <row r="945" spans="1:3">
      <c r="A945" s="2" t="s">
        <v>2897</v>
      </c>
      <c r="B945" s="2" t="s">
        <v>2898</v>
      </c>
      <c r="C945" s="2" t="str">
        <f t="shared" si="14"/>
        <v>CVSão Lourenço dos Órgãos</v>
      </c>
    </row>
    <row r="946" spans="1:3">
      <c r="A946" s="2" t="s">
        <v>2899</v>
      </c>
      <c r="B946" s="2" t="s">
        <v>2900</v>
      </c>
      <c r="C946" s="2" t="str">
        <f t="shared" si="14"/>
        <v>CVSão Salvador do Mundo</v>
      </c>
    </row>
    <row r="947" spans="1:3">
      <c r="A947" s="2" t="s">
        <v>2901</v>
      </c>
      <c r="B947" s="2" t="s">
        <v>2902</v>
      </c>
      <c r="C947" s="2" t="str">
        <f t="shared" si="14"/>
        <v>CVTarrafal</v>
      </c>
    </row>
    <row r="948" spans="1:3">
      <c r="A948" s="2" t="s">
        <v>2903</v>
      </c>
      <c r="B948" s="2" t="s">
        <v>2904</v>
      </c>
      <c r="C948" s="2" t="str">
        <f t="shared" si="14"/>
        <v>CYLefkosia</v>
      </c>
    </row>
    <row r="949" spans="1:3">
      <c r="A949" s="2" t="s">
        <v>2903</v>
      </c>
      <c r="B949" s="2" t="s">
        <v>2905</v>
      </c>
      <c r="C949" s="2" t="str">
        <f t="shared" si="14"/>
        <v>CYLefkoşa</v>
      </c>
    </row>
    <row r="950" spans="1:3">
      <c r="A950" s="2" t="s">
        <v>2906</v>
      </c>
      <c r="B950" s="2" t="s">
        <v>2907</v>
      </c>
      <c r="C950" s="2" t="str">
        <f t="shared" si="14"/>
        <v>CYLemesos</v>
      </c>
    </row>
    <row r="951" spans="1:3">
      <c r="A951" s="2" t="s">
        <v>2906</v>
      </c>
      <c r="B951" s="2" t="s">
        <v>2908</v>
      </c>
      <c r="C951" s="2" t="str">
        <f t="shared" si="14"/>
        <v>CYLeymasun</v>
      </c>
    </row>
    <row r="952" spans="1:3">
      <c r="A952" s="2" t="s">
        <v>2909</v>
      </c>
      <c r="B952" s="2" t="s">
        <v>2910</v>
      </c>
      <c r="C952" s="2" t="str">
        <f t="shared" si="14"/>
        <v>CYLarnaka</v>
      </c>
    </row>
    <row r="953" spans="1:3">
      <c r="A953" s="2" t="s">
        <v>2909</v>
      </c>
      <c r="B953" s="2" t="s">
        <v>2910</v>
      </c>
      <c r="C953" s="2" t="str">
        <f t="shared" si="14"/>
        <v>CYLarnaka</v>
      </c>
    </row>
    <row r="954" spans="1:3">
      <c r="A954" s="2" t="s">
        <v>2911</v>
      </c>
      <c r="B954" s="2" t="s">
        <v>2912</v>
      </c>
      <c r="C954" s="2" t="str">
        <f t="shared" si="14"/>
        <v>CYAmmochostos</v>
      </c>
    </row>
    <row r="955" spans="1:3">
      <c r="A955" s="2" t="s">
        <v>2911</v>
      </c>
      <c r="B955" s="2" t="s">
        <v>2913</v>
      </c>
      <c r="C955" s="2" t="str">
        <f t="shared" si="14"/>
        <v>CYMağusa</v>
      </c>
    </row>
    <row r="956" spans="1:3">
      <c r="A956" s="2" t="s">
        <v>2914</v>
      </c>
      <c r="B956" s="2" t="s">
        <v>2915</v>
      </c>
      <c r="C956" s="2" t="str">
        <f t="shared" si="14"/>
        <v>CYPafos</v>
      </c>
    </row>
    <row r="957" spans="1:3">
      <c r="A957" s="2" t="s">
        <v>2914</v>
      </c>
      <c r="B957" s="2" t="s">
        <v>2916</v>
      </c>
      <c r="C957" s="2" t="str">
        <f t="shared" si="14"/>
        <v>CYBaf</v>
      </c>
    </row>
    <row r="958" spans="1:3">
      <c r="A958" s="2" t="s">
        <v>2917</v>
      </c>
      <c r="B958" s="2" t="s">
        <v>2918</v>
      </c>
      <c r="C958" s="2" t="str">
        <f t="shared" si="14"/>
        <v>CYKeryneia</v>
      </c>
    </row>
    <row r="959" spans="1:3">
      <c r="A959" s="2" t="s">
        <v>2917</v>
      </c>
      <c r="B959" s="2" t="s">
        <v>2919</v>
      </c>
      <c r="C959" s="2" t="str">
        <f t="shared" si="14"/>
        <v>CYGirne</v>
      </c>
    </row>
    <row r="960" spans="1:3">
      <c r="A960" s="2" t="s">
        <v>2920</v>
      </c>
      <c r="B960" s="2" t="s">
        <v>2921</v>
      </c>
      <c r="C960" s="2" t="str">
        <f t="shared" si="14"/>
        <v>CZStředočeský kraj</v>
      </c>
    </row>
    <row r="961" spans="1:3">
      <c r="A961" s="2" t="s">
        <v>2922</v>
      </c>
      <c r="B961" s="2" t="s">
        <v>2923</v>
      </c>
      <c r="C961" s="2" t="str">
        <f t="shared" si="14"/>
        <v>CZBenešov</v>
      </c>
    </row>
    <row r="962" spans="1:3">
      <c r="A962" s="2" t="s">
        <v>2924</v>
      </c>
      <c r="B962" s="2" t="s">
        <v>2925</v>
      </c>
      <c r="C962" s="2" t="str">
        <f t="shared" si="14"/>
        <v>CZBeroun</v>
      </c>
    </row>
    <row r="963" spans="1:3">
      <c r="A963" s="2" t="s">
        <v>2926</v>
      </c>
      <c r="B963" s="2" t="s">
        <v>2927</v>
      </c>
      <c r="C963" s="2" t="str">
        <f t="shared" ref="C963:C1026" si="15">LEFT(A963,2)&amp;B963</f>
        <v>CZKladno</v>
      </c>
    </row>
    <row r="964" spans="1:3">
      <c r="A964" s="2" t="s">
        <v>2928</v>
      </c>
      <c r="B964" s="2" t="s">
        <v>2929</v>
      </c>
      <c r="C964" s="2" t="str">
        <f t="shared" si="15"/>
        <v>CZKolín</v>
      </c>
    </row>
    <row r="965" spans="1:3">
      <c r="A965" s="2" t="s">
        <v>2930</v>
      </c>
      <c r="B965" s="2" t="s">
        <v>2931</v>
      </c>
      <c r="C965" s="2" t="str">
        <f t="shared" si="15"/>
        <v>CZKutná Hora</v>
      </c>
    </row>
    <row r="966" spans="1:3">
      <c r="A966" s="2" t="s">
        <v>2932</v>
      </c>
      <c r="B966" s="2" t="s">
        <v>2933</v>
      </c>
      <c r="C966" s="2" t="str">
        <f t="shared" si="15"/>
        <v>CZMělník</v>
      </c>
    </row>
    <row r="967" spans="1:3">
      <c r="A967" s="2" t="s">
        <v>2934</v>
      </c>
      <c r="B967" s="2" t="s">
        <v>2935</v>
      </c>
      <c r="C967" s="2" t="str">
        <f t="shared" si="15"/>
        <v>CZMladá Boleslav</v>
      </c>
    </row>
    <row r="968" spans="1:3">
      <c r="A968" s="2" t="s">
        <v>2936</v>
      </c>
      <c r="B968" s="2" t="s">
        <v>2937</v>
      </c>
      <c r="C968" s="2" t="str">
        <f t="shared" si="15"/>
        <v>CZNymburk</v>
      </c>
    </row>
    <row r="969" spans="1:3">
      <c r="A969" s="2" t="s">
        <v>2938</v>
      </c>
      <c r="B969" s="2" t="s">
        <v>2939</v>
      </c>
      <c r="C969" s="2" t="str">
        <f t="shared" si="15"/>
        <v>CZPraha-východ</v>
      </c>
    </row>
    <row r="970" spans="1:3">
      <c r="A970" s="2" t="s">
        <v>2940</v>
      </c>
      <c r="B970" s="2" t="s">
        <v>2941</v>
      </c>
      <c r="C970" s="2" t="str">
        <f t="shared" si="15"/>
        <v>CZPraha-západ</v>
      </c>
    </row>
    <row r="971" spans="1:3">
      <c r="A971" s="2" t="s">
        <v>2942</v>
      </c>
      <c r="B971" s="2" t="s">
        <v>2943</v>
      </c>
      <c r="C971" s="2" t="str">
        <f t="shared" si="15"/>
        <v>CZPříbram</v>
      </c>
    </row>
    <row r="972" spans="1:3">
      <c r="A972" s="2" t="s">
        <v>2944</v>
      </c>
      <c r="B972" s="2" t="s">
        <v>2945</v>
      </c>
      <c r="C972" s="2" t="str">
        <f t="shared" si="15"/>
        <v>CZRakovník</v>
      </c>
    </row>
    <row r="973" spans="1:3">
      <c r="A973" s="2" t="s">
        <v>2946</v>
      </c>
      <c r="B973" s="2" t="s">
        <v>2947</v>
      </c>
      <c r="C973" s="2" t="str">
        <f t="shared" si="15"/>
        <v>CZJihočeský kraj</v>
      </c>
    </row>
    <row r="974" spans="1:3">
      <c r="A974" s="2" t="s">
        <v>2948</v>
      </c>
      <c r="B974" s="2" t="s">
        <v>2949</v>
      </c>
      <c r="C974" s="2" t="str">
        <f t="shared" si="15"/>
        <v>CZČeské Budějovice</v>
      </c>
    </row>
    <row r="975" spans="1:3">
      <c r="A975" s="2" t="s">
        <v>2950</v>
      </c>
      <c r="B975" s="2" t="s">
        <v>2951</v>
      </c>
      <c r="C975" s="2" t="str">
        <f t="shared" si="15"/>
        <v>CZČeský Krumlov</v>
      </c>
    </row>
    <row r="976" spans="1:3">
      <c r="A976" s="2" t="s">
        <v>2952</v>
      </c>
      <c r="B976" s="2" t="s">
        <v>2953</v>
      </c>
      <c r="C976" s="2" t="str">
        <f t="shared" si="15"/>
        <v>CZJindřichův Hradec</v>
      </c>
    </row>
    <row r="977" spans="1:3">
      <c r="A977" s="2" t="s">
        <v>2954</v>
      </c>
      <c r="B977" s="2" t="s">
        <v>2955</v>
      </c>
      <c r="C977" s="2" t="str">
        <f t="shared" si="15"/>
        <v>CZPísek</v>
      </c>
    </row>
    <row r="978" spans="1:3">
      <c r="A978" s="2" t="s">
        <v>2956</v>
      </c>
      <c r="B978" s="2" t="s">
        <v>2957</v>
      </c>
      <c r="C978" s="2" t="str">
        <f t="shared" si="15"/>
        <v>CZPrachatice</v>
      </c>
    </row>
    <row r="979" spans="1:3">
      <c r="A979" s="2" t="s">
        <v>2958</v>
      </c>
      <c r="B979" s="2" t="s">
        <v>2959</v>
      </c>
      <c r="C979" s="2" t="str">
        <f t="shared" si="15"/>
        <v>CZStrakonice</v>
      </c>
    </row>
    <row r="980" spans="1:3">
      <c r="A980" s="2" t="s">
        <v>2960</v>
      </c>
      <c r="B980" s="2" t="s">
        <v>2961</v>
      </c>
      <c r="C980" s="2" t="str">
        <f t="shared" si="15"/>
        <v>CZTábor</v>
      </c>
    </row>
    <row r="981" spans="1:3">
      <c r="A981" s="2" t="s">
        <v>2962</v>
      </c>
      <c r="B981" s="2" t="s">
        <v>2963</v>
      </c>
      <c r="C981" s="2" t="str">
        <f t="shared" si="15"/>
        <v>CZPlzeňský kraj</v>
      </c>
    </row>
    <row r="982" spans="1:3">
      <c r="A982" s="2" t="s">
        <v>2964</v>
      </c>
      <c r="B982" s="2" t="s">
        <v>2965</v>
      </c>
      <c r="C982" s="2" t="str">
        <f t="shared" si="15"/>
        <v>CZDomažlice</v>
      </c>
    </row>
    <row r="983" spans="1:3">
      <c r="A983" s="2" t="s">
        <v>2966</v>
      </c>
      <c r="B983" s="2" t="s">
        <v>2967</v>
      </c>
      <c r="C983" s="2" t="str">
        <f t="shared" si="15"/>
        <v>CZKlatovy</v>
      </c>
    </row>
    <row r="984" spans="1:3">
      <c r="A984" s="2" t="s">
        <v>2968</v>
      </c>
      <c r="B984" s="2" t="s">
        <v>2969</v>
      </c>
      <c r="C984" s="2" t="str">
        <f t="shared" si="15"/>
        <v>CZPlzeň-město</v>
      </c>
    </row>
    <row r="985" spans="1:3">
      <c r="A985" s="2" t="s">
        <v>2970</v>
      </c>
      <c r="B985" s="2" t="s">
        <v>2971</v>
      </c>
      <c r="C985" s="2" t="str">
        <f t="shared" si="15"/>
        <v>CZPlzeň-jih</v>
      </c>
    </row>
    <row r="986" spans="1:3">
      <c r="A986" s="2" t="s">
        <v>2972</v>
      </c>
      <c r="B986" s="2" t="s">
        <v>2973</v>
      </c>
      <c r="C986" s="2" t="str">
        <f t="shared" si="15"/>
        <v>CZPlzeň-sever</v>
      </c>
    </row>
    <row r="987" spans="1:3">
      <c r="A987" s="2" t="s">
        <v>2974</v>
      </c>
      <c r="B987" s="2" t="s">
        <v>2975</v>
      </c>
      <c r="C987" s="2" t="str">
        <f t="shared" si="15"/>
        <v>CZRokycany</v>
      </c>
    </row>
    <row r="988" spans="1:3">
      <c r="A988" s="2" t="s">
        <v>2976</v>
      </c>
      <c r="B988" s="2" t="s">
        <v>2977</v>
      </c>
      <c r="C988" s="2" t="str">
        <f t="shared" si="15"/>
        <v>CZTachov</v>
      </c>
    </row>
    <row r="989" spans="1:3">
      <c r="A989" s="2" t="s">
        <v>2978</v>
      </c>
      <c r="B989" s="2" t="s">
        <v>2979</v>
      </c>
      <c r="C989" s="2" t="str">
        <f t="shared" si="15"/>
        <v>CZKarlovarský kraj</v>
      </c>
    </row>
    <row r="990" spans="1:3">
      <c r="A990" s="2" t="s">
        <v>2980</v>
      </c>
      <c r="B990" s="2" t="s">
        <v>2981</v>
      </c>
      <c r="C990" s="2" t="str">
        <f t="shared" si="15"/>
        <v>CZCheb</v>
      </c>
    </row>
    <row r="991" spans="1:3">
      <c r="A991" s="2" t="s">
        <v>2982</v>
      </c>
      <c r="B991" s="2" t="s">
        <v>2983</v>
      </c>
      <c r="C991" s="2" t="str">
        <f t="shared" si="15"/>
        <v>CZKarlovy Vary</v>
      </c>
    </row>
    <row r="992" spans="1:3">
      <c r="A992" s="2" t="s">
        <v>2984</v>
      </c>
      <c r="B992" s="2" t="s">
        <v>2985</v>
      </c>
      <c r="C992" s="2" t="str">
        <f t="shared" si="15"/>
        <v>CZSokolov</v>
      </c>
    </row>
    <row r="993" spans="1:3">
      <c r="A993" s="2" t="s">
        <v>2986</v>
      </c>
      <c r="B993" s="2" t="s">
        <v>2987</v>
      </c>
      <c r="C993" s="2" t="str">
        <f t="shared" si="15"/>
        <v>CZÚstecký kraj</v>
      </c>
    </row>
    <row r="994" spans="1:3">
      <c r="A994" s="2" t="s">
        <v>2988</v>
      </c>
      <c r="B994" s="2" t="s">
        <v>2989</v>
      </c>
      <c r="C994" s="2" t="str">
        <f t="shared" si="15"/>
        <v>CZDěčín</v>
      </c>
    </row>
    <row r="995" spans="1:3">
      <c r="A995" s="2" t="s">
        <v>2990</v>
      </c>
      <c r="B995" s="2" t="s">
        <v>2991</v>
      </c>
      <c r="C995" s="2" t="str">
        <f t="shared" si="15"/>
        <v>CZChomutov</v>
      </c>
    </row>
    <row r="996" spans="1:3">
      <c r="A996" s="2" t="s">
        <v>2992</v>
      </c>
      <c r="B996" s="2" t="s">
        <v>2993</v>
      </c>
      <c r="C996" s="2" t="str">
        <f t="shared" si="15"/>
        <v>CZLitoměřice</v>
      </c>
    </row>
    <row r="997" spans="1:3">
      <c r="A997" s="2" t="s">
        <v>2994</v>
      </c>
      <c r="B997" s="2" t="s">
        <v>2995</v>
      </c>
      <c r="C997" s="2" t="str">
        <f t="shared" si="15"/>
        <v>CZLouny</v>
      </c>
    </row>
    <row r="998" spans="1:3">
      <c r="A998" s="2" t="s">
        <v>2996</v>
      </c>
      <c r="B998" s="2" t="s">
        <v>2997</v>
      </c>
      <c r="C998" s="2" t="str">
        <f t="shared" si="15"/>
        <v>CZMost</v>
      </c>
    </row>
    <row r="999" spans="1:3">
      <c r="A999" s="2" t="s">
        <v>2998</v>
      </c>
      <c r="B999" s="2" t="s">
        <v>2999</v>
      </c>
      <c r="C999" s="2" t="str">
        <f t="shared" si="15"/>
        <v>CZTeplice</v>
      </c>
    </row>
    <row r="1000" spans="1:3">
      <c r="A1000" s="2" t="s">
        <v>3000</v>
      </c>
      <c r="B1000" s="2" t="s">
        <v>3001</v>
      </c>
      <c r="C1000" s="2" t="str">
        <f t="shared" si="15"/>
        <v>CZÚstí nad Labem</v>
      </c>
    </row>
    <row r="1001" spans="1:3">
      <c r="A1001" s="2" t="s">
        <v>3002</v>
      </c>
      <c r="B1001" s="2" t="s">
        <v>3003</v>
      </c>
      <c r="C1001" s="2" t="str">
        <f t="shared" si="15"/>
        <v>CZLiberecký kraj</v>
      </c>
    </row>
    <row r="1002" spans="1:3">
      <c r="A1002" s="2" t="s">
        <v>3004</v>
      </c>
      <c r="B1002" s="2" t="s">
        <v>3005</v>
      </c>
      <c r="C1002" s="2" t="str">
        <f t="shared" si="15"/>
        <v>CZČeská Lípa</v>
      </c>
    </row>
    <row r="1003" spans="1:3">
      <c r="A1003" s="2" t="s">
        <v>3006</v>
      </c>
      <c r="B1003" s="2" t="s">
        <v>3007</v>
      </c>
      <c r="C1003" s="2" t="str">
        <f t="shared" si="15"/>
        <v>CZJablonec nad Nisou</v>
      </c>
    </row>
    <row r="1004" spans="1:3">
      <c r="A1004" s="2" t="s">
        <v>3008</v>
      </c>
      <c r="B1004" s="2" t="s">
        <v>3009</v>
      </c>
      <c r="C1004" s="2" t="str">
        <f t="shared" si="15"/>
        <v>CZLiberec</v>
      </c>
    </row>
    <row r="1005" spans="1:3">
      <c r="A1005" s="2" t="s">
        <v>3010</v>
      </c>
      <c r="B1005" s="2" t="s">
        <v>3011</v>
      </c>
      <c r="C1005" s="2" t="str">
        <f t="shared" si="15"/>
        <v>CZSemily</v>
      </c>
    </row>
    <row r="1006" spans="1:3">
      <c r="A1006" s="2" t="s">
        <v>3012</v>
      </c>
      <c r="B1006" s="2" t="s">
        <v>3013</v>
      </c>
      <c r="C1006" s="2" t="str">
        <f t="shared" si="15"/>
        <v>CZKrálovéhradecký kraj</v>
      </c>
    </row>
    <row r="1007" spans="1:3">
      <c r="A1007" s="2" t="s">
        <v>3014</v>
      </c>
      <c r="B1007" s="2" t="s">
        <v>3015</v>
      </c>
      <c r="C1007" s="2" t="str">
        <f t="shared" si="15"/>
        <v>CZHradec Králové</v>
      </c>
    </row>
    <row r="1008" spans="1:3">
      <c r="A1008" s="2" t="s">
        <v>3016</v>
      </c>
      <c r="B1008" s="2" t="s">
        <v>3017</v>
      </c>
      <c r="C1008" s="2" t="str">
        <f t="shared" si="15"/>
        <v>CZJičín</v>
      </c>
    </row>
    <row r="1009" spans="1:3">
      <c r="A1009" s="2" t="s">
        <v>3018</v>
      </c>
      <c r="B1009" s="2" t="s">
        <v>3019</v>
      </c>
      <c r="C1009" s="2" t="str">
        <f t="shared" si="15"/>
        <v>CZNáchod</v>
      </c>
    </row>
    <row r="1010" spans="1:3">
      <c r="A1010" s="2" t="s">
        <v>3020</v>
      </c>
      <c r="B1010" s="2" t="s">
        <v>3021</v>
      </c>
      <c r="C1010" s="2" t="str">
        <f t="shared" si="15"/>
        <v>CZRychnov nad Kněžnou</v>
      </c>
    </row>
    <row r="1011" spans="1:3">
      <c r="A1011" s="2" t="s">
        <v>3022</v>
      </c>
      <c r="B1011" s="2" t="s">
        <v>3023</v>
      </c>
      <c r="C1011" s="2" t="str">
        <f t="shared" si="15"/>
        <v>CZTrutnov</v>
      </c>
    </row>
    <row r="1012" spans="1:3">
      <c r="A1012" s="2" t="s">
        <v>3024</v>
      </c>
      <c r="B1012" s="2" t="s">
        <v>3025</v>
      </c>
      <c r="C1012" s="2" t="str">
        <f t="shared" si="15"/>
        <v>CZPardubický kraj</v>
      </c>
    </row>
    <row r="1013" spans="1:3">
      <c r="A1013" s="2" t="s">
        <v>3026</v>
      </c>
      <c r="B1013" s="2" t="s">
        <v>3027</v>
      </c>
      <c r="C1013" s="2" t="str">
        <f t="shared" si="15"/>
        <v>CZChrudim</v>
      </c>
    </row>
    <row r="1014" spans="1:3">
      <c r="A1014" s="2" t="s">
        <v>3028</v>
      </c>
      <c r="B1014" s="2" t="s">
        <v>3029</v>
      </c>
      <c r="C1014" s="2" t="str">
        <f t="shared" si="15"/>
        <v>CZPardubice</v>
      </c>
    </row>
    <row r="1015" spans="1:3">
      <c r="A1015" s="2" t="s">
        <v>3030</v>
      </c>
      <c r="B1015" s="2" t="s">
        <v>3031</v>
      </c>
      <c r="C1015" s="2" t="str">
        <f t="shared" si="15"/>
        <v>CZSvitavy</v>
      </c>
    </row>
    <row r="1016" spans="1:3">
      <c r="A1016" s="2" t="s">
        <v>3032</v>
      </c>
      <c r="B1016" s="2" t="s">
        <v>3033</v>
      </c>
      <c r="C1016" s="2" t="str">
        <f t="shared" si="15"/>
        <v>CZÚstí nad Orlicí</v>
      </c>
    </row>
    <row r="1017" spans="1:3">
      <c r="A1017" s="2" t="s">
        <v>3034</v>
      </c>
      <c r="B1017" s="2" t="s">
        <v>3035</v>
      </c>
      <c r="C1017" s="2" t="str">
        <f t="shared" si="15"/>
        <v>CZKraj Vysočina</v>
      </c>
    </row>
    <row r="1018" spans="1:3">
      <c r="A1018" s="2" t="s">
        <v>3036</v>
      </c>
      <c r="B1018" s="2" t="s">
        <v>3037</v>
      </c>
      <c r="C1018" s="2" t="str">
        <f t="shared" si="15"/>
        <v>CZHavlíčkův Brod</v>
      </c>
    </row>
    <row r="1019" spans="1:3">
      <c r="A1019" s="2" t="s">
        <v>3038</v>
      </c>
      <c r="B1019" s="2" t="s">
        <v>3039</v>
      </c>
      <c r="C1019" s="2" t="str">
        <f t="shared" si="15"/>
        <v>CZJihlava</v>
      </c>
    </row>
    <row r="1020" spans="1:3">
      <c r="A1020" s="2" t="s">
        <v>3040</v>
      </c>
      <c r="B1020" s="2" t="s">
        <v>3041</v>
      </c>
      <c r="C1020" s="2" t="str">
        <f t="shared" si="15"/>
        <v>CZPelhřimov</v>
      </c>
    </row>
    <row r="1021" spans="1:3">
      <c r="A1021" s="2" t="s">
        <v>3042</v>
      </c>
      <c r="B1021" s="2" t="s">
        <v>3043</v>
      </c>
      <c r="C1021" s="2" t="str">
        <f t="shared" si="15"/>
        <v>CZTřebíč</v>
      </c>
    </row>
    <row r="1022" spans="1:3">
      <c r="A1022" s="2" t="s">
        <v>3044</v>
      </c>
      <c r="B1022" s="2" t="s">
        <v>3045</v>
      </c>
      <c r="C1022" s="2" t="str">
        <f t="shared" si="15"/>
        <v>CZŽďár nad Sázavou</v>
      </c>
    </row>
    <row r="1023" spans="1:3">
      <c r="A1023" s="2" t="s">
        <v>3046</v>
      </c>
      <c r="B1023" s="2" t="s">
        <v>3047</v>
      </c>
      <c r="C1023" s="2" t="str">
        <f t="shared" si="15"/>
        <v>CZJihomoravský kraj</v>
      </c>
    </row>
    <row r="1024" spans="1:3">
      <c r="A1024" s="2" t="s">
        <v>3048</v>
      </c>
      <c r="B1024" s="2" t="s">
        <v>3049</v>
      </c>
      <c r="C1024" s="2" t="str">
        <f t="shared" si="15"/>
        <v>CZBlansko</v>
      </c>
    </row>
    <row r="1025" spans="1:3">
      <c r="A1025" s="2" t="s">
        <v>3050</v>
      </c>
      <c r="B1025" s="2" t="s">
        <v>3051</v>
      </c>
      <c r="C1025" s="2" t="str">
        <f t="shared" si="15"/>
        <v>CZBrno-město</v>
      </c>
    </row>
    <row r="1026" spans="1:3">
      <c r="A1026" s="2" t="s">
        <v>3052</v>
      </c>
      <c r="B1026" s="2" t="s">
        <v>3053</v>
      </c>
      <c r="C1026" s="2" t="str">
        <f t="shared" si="15"/>
        <v>CZBrno-venkov</v>
      </c>
    </row>
    <row r="1027" spans="1:3">
      <c r="A1027" s="2" t="s">
        <v>3054</v>
      </c>
      <c r="B1027" s="2" t="s">
        <v>3055</v>
      </c>
      <c r="C1027" s="2" t="str">
        <f t="shared" ref="C1027:C1090" si="16">LEFT(A1027,2)&amp;B1027</f>
        <v>CZBřeclav</v>
      </c>
    </row>
    <row r="1028" spans="1:3">
      <c r="A1028" s="2" t="s">
        <v>3056</v>
      </c>
      <c r="B1028" s="2" t="s">
        <v>3057</v>
      </c>
      <c r="C1028" s="2" t="str">
        <f t="shared" si="16"/>
        <v>CZHodonín</v>
      </c>
    </row>
    <row r="1029" spans="1:3">
      <c r="A1029" s="2" t="s">
        <v>3058</v>
      </c>
      <c r="B1029" s="2" t="s">
        <v>3059</v>
      </c>
      <c r="C1029" s="2" t="str">
        <f t="shared" si="16"/>
        <v>CZVyškov</v>
      </c>
    </row>
    <row r="1030" spans="1:3">
      <c r="A1030" s="2" t="s">
        <v>3060</v>
      </c>
      <c r="B1030" s="2" t="s">
        <v>3061</v>
      </c>
      <c r="C1030" s="2" t="str">
        <f t="shared" si="16"/>
        <v>CZZnojmo</v>
      </c>
    </row>
    <row r="1031" spans="1:3">
      <c r="A1031" s="2" t="s">
        <v>3062</v>
      </c>
      <c r="B1031" s="2" t="s">
        <v>3063</v>
      </c>
      <c r="C1031" s="2" t="str">
        <f t="shared" si="16"/>
        <v>CZOlomoucký kraj</v>
      </c>
    </row>
    <row r="1032" spans="1:3">
      <c r="A1032" s="2" t="s">
        <v>3064</v>
      </c>
      <c r="B1032" s="2" t="s">
        <v>3065</v>
      </c>
      <c r="C1032" s="2" t="str">
        <f t="shared" si="16"/>
        <v>CZJeseník</v>
      </c>
    </row>
    <row r="1033" spans="1:3">
      <c r="A1033" s="2" t="s">
        <v>3066</v>
      </c>
      <c r="B1033" s="2" t="s">
        <v>3067</v>
      </c>
      <c r="C1033" s="2" t="str">
        <f t="shared" si="16"/>
        <v>CZOlomouc</v>
      </c>
    </row>
    <row r="1034" spans="1:3">
      <c r="A1034" s="2" t="s">
        <v>3068</v>
      </c>
      <c r="B1034" s="2" t="s">
        <v>3069</v>
      </c>
      <c r="C1034" s="2" t="str">
        <f t="shared" si="16"/>
        <v>CZProstějov</v>
      </c>
    </row>
    <row r="1035" spans="1:3">
      <c r="A1035" s="2" t="s">
        <v>3070</v>
      </c>
      <c r="B1035" s="2" t="s">
        <v>3071</v>
      </c>
      <c r="C1035" s="2" t="str">
        <f t="shared" si="16"/>
        <v>CZPřerov</v>
      </c>
    </row>
    <row r="1036" spans="1:3">
      <c r="A1036" s="2" t="s">
        <v>3072</v>
      </c>
      <c r="B1036" s="2" t="s">
        <v>3073</v>
      </c>
      <c r="C1036" s="2" t="str">
        <f t="shared" si="16"/>
        <v>CZŠumperk</v>
      </c>
    </row>
    <row r="1037" spans="1:3">
      <c r="A1037" s="2" t="s">
        <v>3074</v>
      </c>
      <c r="B1037" s="2" t="s">
        <v>3075</v>
      </c>
      <c r="C1037" s="2" t="str">
        <f t="shared" si="16"/>
        <v>CZZlínský kraj</v>
      </c>
    </row>
    <row r="1038" spans="1:3">
      <c r="A1038" s="2" t="s">
        <v>3076</v>
      </c>
      <c r="B1038" s="2" t="s">
        <v>3077</v>
      </c>
      <c r="C1038" s="2" t="str">
        <f t="shared" si="16"/>
        <v>CZKroměříž</v>
      </c>
    </row>
    <row r="1039" spans="1:3">
      <c r="A1039" s="2" t="s">
        <v>3078</v>
      </c>
      <c r="B1039" s="2" t="s">
        <v>3079</v>
      </c>
      <c r="C1039" s="2" t="str">
        <f t="shared" si="16"/>
        <v>CZUherské Hradiště</v>
      </c>
    </row>
    <row r="1040" spans="1:3">
      <c r="A1040" s="2" t="s">
        <v>3080</v>
      </c>
      <c r="B1040" s="2" t="s">
        <v>3081</v>
      </c>
      <c r="C1040" s="2" t="str">
        <f t="shared" si="16"/>
        <v>CZVsetín</v>
      </c>
    </row>
    <row r="1041" spans="1:3">
      <c r="A1041" s="2" t="s">
        <v>3082</v>
      </c>
      <c r="B1041" s="2" t="s">
        <v>3083</v>
      </c>
      <c r="C1041" s="2" t="str">
        <f t="shared" si="16"/>
        <v>CZZlín</v>
      </c>
    </row>
    <row r="1042" spans="1:3">
      <c r="A1042" s="2" t="s">
        <v>3084</v>
      </c>
      <c r="B1042" s="2" t="s">
        <v>3085</v>
      </c>
      <c r="C1042" s="2" t="str">
        <f t="shared" si="16"/>
        <v>CZMoravskoslezský kraj</v>
      </c>
    </row>
    <row r="1043" spans="1:3">
      <c r="A1043" s="2" t="s">
        <v>3086</v>
      </c>
      <c r="B1043" s="2" t="s">
        <v>3087</v>
      </c>
      <c r="C1043" s="2" t="str">
        <f t="shared" si="16"/>
        <v>CZBruntál</v>
      </c>
    </row>
    <row r="1044" spans="1:3">
      <c r="A1044" s="2" t="s">
        <v>3088</v>
      </c>
      <c r="B1044" s="2" t="s">
        <v>3089</v>
      </c>
      <c r="C1044" s="2" t="str">
        <f t="shared" si="16"/>
        <v>CZFrýdek-Místek</v>
      </c>
    </row>
    <row r="1045" spans="1:3">
      <c r="A1045" s="2" t="s">
        <v>3090</v>
      </c>
      <c r="B1045" s="2" t="s">
        <v>3091</v>
      </c>
      <c r="C1045" s="2" t="str">
        <f t="shared" si="16"/>
        <v>CZKarviná</v>
      </c>
    </row>
    <row r="1046" spans="1:3">
      <c r="A1046" s="2" t="s">
        <v>3092</v>
      </c>
      <c r="B1046" s="2" t="s">
        <v>3093</v>
      </c>
      <c r="C1046" s="2" t="str">
        <f t="shared" si="16"/>
        <v>CZNový Jičín</v>
      </c>
    </row>
    <row r="1047" spans="1:3">
      <c r="A1047" s="2" t="s">
        <v>3094</v>
      </c>
      <c r="B1047" s="2" t="s">
        <v>3095</v>
      </c>
      <c r="C1047" s="2" t="str">
        <f t="shared" si="16"/>
        <v>CZOpava</v>
      </c>
    </row>
    <row r="1048" spans="1:3">
      <c r="A1048" s="2" t="s">
        <v>3096</v>
      </c>
      <c r="B1048" s="2" t="s">
        <v>3097</v>
      </c>
      <c r="C1048" s="2" t="str">
        <f t="shared" si="16"/>
        <v>CZOstrava-město</v>
      </c>
    </row>
    <row r="1049" spans="1:3">
      <c r="A1049" s="2" t="s">
        <v>3098</v>
      </c>
      <c r="B1049" s="2" t="s">
        <v>3099</v>
      </c>
      <c r="C1049" s="2" t="str">
        <f t="shared" si="16"/>
        <v>CZPraha, Hlavní město</v>
      </c>
    </row>
    <row r="1050" spans="1:3">
      <c r="A1050" s="2" t="s">
        <v>3100</v>
      </c>
      <c r="B1050" s="2" t="s">
        <v>3101</v>
      </c>
      <c r="C1050" s="2" t="str">
        <f t="shared" si="16"/>
        <v>DEBrandenburg</v>
      </c>
    </row>
    <row r="1051" spans="1:3">
      <c r="A1051" s="2" t="s">
        <v>3102</v>
      </c>
      <c r="B1051" s="2" t="s">
        <v>3103</v>
      </c>
      <c r="C1051" s="2" t="str">
        <f t="shared" si="16"/>
        <v>DEBerlin</v>
      </c>
    </row>
    <row r="1052" spans="1:3">
      <c r="A1052" s="2" t="s">
        <v>3104</v>
      </c>
      <c r="B1052" s="2" t="s">
        <v>3105</v>
      </c>
      <c r="C1052" s="2" t="str">
        <f t="shared" si="16"/>
        <v>DEBaden-Württemberg</v>
      </c>
    </row>
    <row r="1053" spans="1:3">
      <c r="A1053" s="2" t="s">
        <v>3106</v>
      </c>
      <c r="B1053" s="2" t="s">
        <v>3107</v>
      </c>
      <c r="C1053" s="2" t="str">
        <f t="shared" si="16"/>
        <v>DEBayern</v>
      </c>
    </row>
    <row r="1054" spans="1:3">
      <c r="A1054" s="2" t="s">
        <v>3108</v>
      </c>
      <c r="B1054" s="2" t="s">
        <v>3109</v>
      </c>
      <c r="C1054" s="2" t="str">
        <f t="shared" si="16"/>
        <v>DEBremen</v>
      </c>
    </row>
    <row r="1055" spans="1:3">
      <c r="A1055" s="2" t="s">
        <v>3110</v>
      </c>
      <c r="B1055" s="2" t="s">
        <v>3111</v>
      </c>
      <c r="C1055" s="2" t="str">
        <f t="shared" si="16"/>
        <v>DEHessen</v>
      </c>
    </row>
    <row r="1056" spans="1:3">
      <c r="A1056" s="2" t="s">
        <v>3112</v>
      </c>
      <c r="B1056" s="2" t="s">
        <v>3113</v>
      </c>
      <c r="C1056" s="2" t="str">
        <f t="shared" si="16"/>
        <v>DEHamburg</v>
      </c>
    </row>
    <row r="1057" spans="1:3">
      <c r="A1057" s="2" t="s">
        <v>3114</v>
      </c>
      <c r="B1057" s="2" t="s">
        <v>3115</v>
      </c>
      <c r="C1057" s="2" t="str">
        <f t="shared" si="16"/>
        <v>DEMecklenburg-Vorpommern</v>
      </c>
    </row>
    <row r="1058" spans="1:3">
      <c r="A1058" s="2" t="s">
        <v>3116</v>
      </c>
      <c r="B1058" s="2" t="s">
        <v>3117</v>
      </c>
      <c r="C1058" s="2" t="str">
        <f t="shared" si="16"/>
        <v>DENiedersachsen</v>
      </c>
    </row>
    <row r="1059" spans="1:3">
      <c r="A1059" s="2" t="s">
        <v>3118</v>
      </c>
      <c r="B1059" s="2" t="s">
        <v>3119</v>
      </c>
      <c r="C1059" s="2" t="str">
        <f t="shared" si="16"/>
        <v>DENordrhein-Westfalen</v>
      </c>
    </row>
    <row r="1060" spans="1:3">
      <c r="A1060" s="2" t="s">
        <v>3120</v>
      </c>
      <c r="B1060" s="2" t="s">
        <v>3121</v>
      </c>
      <c r="C1060" s="2" t="str">
        <f t="shared" si="16"/>
        <v>DERheinland-Pfalz</v>
      </c>
    </row>
    <row r="1061" spans="1:3">
      <c r="A1061" s="2" t="s">
        <v>3122</v>
      </c>
      <c r="B1061" s="2" t="s">
        <v>3123</v>
      </c>
      <c r="C1061" s="2" t="str">
        <f t="shared" si="16"/>
        <v>DESchleswig-Holstein</v>
      </c>
    </row>
    <row r="1062" spans="1:3">
      <c r="A1062" s="2" t="s">
        <v>3124</v>
      </c>
      <c r="B1062" s="2" t="s">
        <v>3125</v>
      </c>
      <c r="C1062" s="2" t="str">
        <f t="shared" si="16"/>
        <v>DESaarland</v>
      </c>
    </row>
    <row r="1063" spans="1:3">
      <c r="A1063" s="2" t="s">
        <v>3126</v>
      </c>
      <c r="B1063" s="2" t="s">
        <v>3127</v>
      </c>
      <c r="C1063" s="2" t="str">
        <f t="shared" si="16"/>
        <v>DESachsen</v>
      </c>
    </row>
    <row r="1064" spans="1:3">
      <c r="A1064" s="2" t="s">
        <v>3128</v>
      </c>
      <c r="B1064" s="2" t="s">
        <v>3129</v>
      </c>
      <c r="C1064" s="2" t="str">
        <f t="shared" si="16"/>
        <v>DESachsen-Anhalt</v>
      </c>
    </row>
    <row r="1065" spans="1:3">
      <c r="A1065" s="2" t="s">
        <v>3130</v>
      </c>
      <c r="B1065" s="2" t="s">
        <v>3131</v>
      </c>
      <c r="C1065" s="2" t="str">
        <f t="shared" si="16"/>
        <v>DEThüringen</v>
      </c>
    </row>
    <row r="1066" spans="1:3">
      <c r="A1066" s="2" t="s">
        <v>3132</v>
      </c>
      <c r="B1066" s="2" t="s">
        <v>3133</v>
      </c>
      <c r="C1066" s="2" t="str">
        <f t="shared" si="16"/>
        <v>DJ‘Artā</v>
      </c>
    </row>
    <row r="1067" spans="1:3">
      <c r="A1067" s="2" t="s">
        <v>3132</v>
      </c>
      <c r="B1067" s="2" t="s">
        <v>3134</v>
      </c>
      <c r="C1067" s="2" t="str">
        <f t="shared" si="16"/>
        <v>DJArta</v>
      </c>
    </row>
    <row r="1068" spans="1:3">
      <c r="A1068" s="2" t="s">
        <v>3135</v>
      </c>
      <c r="B1068" s="2" t="s">
        <v>3136</v>
      </c>
      <c r="C1068" s="2" t="str">
        <f t="shared" si="16"/>
        <v>DJ‘Alī Şabīḩ</v>
      </c>
    </row>
    <row r="1069" spans="1:3">
      <c r="A1069" s="2" t="s">
        <v>3135</v>
      </c>
      <c r="B1069" s="2" t="s">
        <v>3137</v>
      </c>
      <c r="C1069" s="2" t="str">
        <f t="shared" si="16"/>
        <v>DJAli Sabieh</v>
      </c>
    </row>
    <row r="1070" spans="1:3">
      <c r="A1070" s="2" t="s">
        <v>3138</v>
      </c>
      <c r="B1070" s="2" t="s">
        <v>3139</v>
      </c>
      <c r="C1070" s="2" t="str">
        <f t="shared" si="16"/>
        <v>DJDikhīl</v>
      </c>
    </row>
    <row r="1071" spans="1:3">
      <c r="A1071" s="2" t="s">
        <v>3138</v>
      </c>
      <c r="B1071" s="2" t="s">
        <v>3140</v>
      </c>
      <c r="C1071" s="2" t="str">
        <f t="shared" si="16"/>
        <v>DJDikhil</v>
      </c>
    </row>
    <row r="1072" spans="1:3">
      <c r="A1072" s="2" t="s">
        <v>3141</v>
      </c>
      <c r="B1072" s="2" t="s">
        <v>3142</v>
      </c>
      <c r="C1072" s="2" t="str">
        <f t="shared" si="16"/>
        <v>DJAwbūk</v>
      </c>
    </row>
    <row r="1073" spans="1:3">
      <c r="A1073" s="2" t="s">
        <v>3141</v>
      </c>
      <c r="B1073" s="2" t="s">
        <v>3143</v>
      </c>
      <c r="C1073" s="2" t="str">
        <f t="shared" si="16"/>
        <v>DJObock</v>
      </c>
    </row>
    <row r="1074" spans="1:3">
      <c r="A1074" s="2" t="s">
        <v>3144</v>
      </c>
      <c r="B1074" s="2" t="s">
        <v>3145</v>
      </c>
      <c r="C1074" s="2" t="str">
        <f t="shared" si="16"/>
        <v>DJTājūrah</v>
      </c>
    </row>
    <row r="1075" spans="1:3">
      <c r="A1075" s="2" t="s">
        <v>3144</v>
      </c>
      <c r="B1075" s="2" t="s">
        <v>3146</v>
      </c>
      <c r="C1075" s="2" t="str">
        <f t="shared" si="16"/>
        <v>DJTadjourah</v>
      </c>
    </row>
    <row r="1076" spans="1:3">
      <c r="A1076" s="2" t="s">
        <v>3147</v>
      </c>
      <c r="B1076" s="2" t="s">
        <v>3148</v>
      </c>
      <c r="C1076" s="2" t="str">
        <f t="shared" si="16"/>
        <v>DJJībūtī</v>
      </c>
    </row>
    <row r="1077" spans="1:3">
      <c r="A1077" s="2" t="s">
        <v>3147</v>
      </c>
      <c r="B1077" s="2" t="s">
        <v>3149</v>
      </c>
      <c r="C1077" s="2" t="str">
        <f t="shared" si="16"/>
        <v>DJDjibouti</v>
      </c>
    </row>
    <row r="1078" spans="1:3">
      <c r="A1078" s="2" t="s">
        <v>3150</v>
      </c>
      <c r="B1078" s="2" t="s">
        <v>3151</v>
      </c>
      <c r="C1078" s="2" t="str">
        <f t="shared" si="16"/>
        <v>DKNordjylland</v>
      </c>
    </row>
    <row r="1079" spans="1:3">
      <c r="A1079" s="2" t="s">
        <v>3152</v>
      </c>
      <c r="B1079" s="2" t="s">
        <v>3153</v>
      </c>
      <c r="C1079" s="2" t="str">
        <f t="shared" si="16"/>
        <v>DKMidtjylland</v>
      </c>
    </row>
    <row r="1080" spans="1:3">
      <c r="A1080" s="2" t="s">
        <v>3154</v>
      </c>
      <c r="B1080" s="2" t="s">
        <v>3155</v>
      </c>
      <c r="C1080" s="2" t="str">
        <f t="shared" si="16"/>
        <v>DKSyddanmark</v>
      </c>
    </row>
    <row r="1081" spans="1:3">
      <c r="A1081" s="2" t="s">
        <v>3156</v>
      </c>
      <c r="B1081" s="2" t="s">
        <v>3157</v>
      </c>
      <c r="C1081" s="2" t="str">
        <f t="shared" si="16"/>
        <v>DKHovedstaden</v>
      </c>
    </row>
    <row r="1082" spans="1:3">
      <c r="A1082" s="2" t="s">
        <v>3158</v>
      </c>
      <c r="B1082" s="2" t="s">
        <v>3159</v>
      </c>
      <c r="C1082" s="2" t="str">
        <f t="shared" si="16"/>
        <v>DKSjælland</v>
      </c>
    </row>
    <row r="1083" spans="1:3">
      <c r="A1083" s="2" t="s">
        <v>3160</v>
      </c>
      <c r="B1083" s="2" t="s">
        <v>1693</v>
      </c>
      <c r="C1083" s="2" t="str">
        <f t="shared" si="16"/>
        <v>DMSaint Andrew</v>
      </c>
    </row>
    <row r="1084" spans="1:3">
      <c r="A1084" s="2" t="s">
        <v>3161</v>
      </c>
      <c r="B1084" s="2" t="s">
        <v>3162</v>
      </c>
      <c r="C1084" s="2" t="str">
        <f t="shared" si="16"/>
        <v>DMSaint David</v>
      </c>
    </row>
    <row r="1085" spans="1:3">
      <c r="A1085" s="2" t="s">
        <v>3163</v>
      </c>
      <c r="B1085" s="2" t="s">
        <v>1357</v>
      </c>
      <c r="C1085" s="2" t="str">
        <f t="shared" si="16"/>
        <v>DMSaint George</v>
      </c>
    </row>
    <row r="1086" spans="1:3">
      <c r="A1086" s="2" t="s">
        <v>3164</v>
      </c>
      <c r="B1086" s="2" t="s">
        <v>1359</v>
      </c>
      <c r="C1086" s="2" t="str">
        <f t="shared" si="16"/>
        <v>DMSaint John</v>
      </c>
    </row>
    <row r="1087" spans="1:3">
      <c r="A1087" s="2" t="s">
        <v>3165</v>
      </c>
      <c r="B1087" s="2" t="s">
        <v>1699</v>
      </c>
      <c r="C1087" s="2" t="str">
        <f t="shared" si="16"/>
        <v>DMSaint Joseph</v>
      </c>
    </row>
    <row r="1088" spans="1:3">
      <c r="A1088" s="2" t="s">
        <v>3166</v>
      </c>
      <c r="B1088" s="2" t="s">
        <v>3167</v>
      </c>
      <c r="C1088" s="2" t="str">
        <f t="shared" si="16"/>
        <v>DMSaint Luke</v>
      </c>
    </row>
    <row r="1089" spans="1:3">
      <c r="A1089" s="2" t="s">
        <v>3168</v>
      </c>
      <c r="B1089" s="2" t="s">
        <v>3169</v>
      </c>
      <c r="C1089" s="2" t="str">
        <f t="shared" si="16"/>
        <v>DMSaint Mark</v>
      </c>
    </row>
    <row r="1090" spans="1:3">
      <c r="A1090" s="2" t="s">
        <v>3170</v>
      </c>
      <c r="B1090" s="2" t="s">
        <v>3171</v>
      </c>
      <c r="C1090" s="2" t="str">
        <f t="shared" si="16"/>
        <v>DMSaint Patrick</v>
      </c>
    </row>
    <row r="1091" spans="1:3">
      <c r="A1091" s="2" t="s">
        <v>3172</v>
      </c>
      <c r="B1091" s="2" t="s">
        <v>1363</v>
      </c>
      <c r="C1091" s="2" t="str">
        <f t="shared" ref="C1091:C1154" si="17">LEFT(A1091,2)&amp;B1091</f>
        <v>DMSaint Paul</v>
      </c>
    </row>
    <row r="1092" spans="1:3">
      <c r="A1092" s="2" t="s">
        <v>3173</v>
      </c>
      <c r="B1092" s="2" t="s">
        <v>1365</v>
      </c>
      <c r="C1092" s="2" t="str">
        <f t="shared" si="17"/>
        <v>DMSaint Peter</v>
      </c>
    </row>
    <row r="1093" spans="1:3">
      <c r="A1093" s="2" t="s">
        <v>3174</v>
      </c>
      <c r="B1093" s="2" t="s">
        <v>3175</v>
      </c>
      <c r="C1093" s="2" t="str">
        <f t="shared" si="17"/>
        <v>DOCibao Nordeste</v>
      </c>
    </row>
    <row r="1094" spans="1:3">
      <c r="A1094" s="2" t="s">
        <v>3176</v>
      </c>
      <c r="B1094" s="2" t="s">
        <v>3177</v>
      </c>
      <c r="C1094" s="2" t="str">
        <f t="shared" si="17"/>
        <v>DODuarte</v>
      </c>
    </row>
    <row r="1095" spans="1:3">
      <c r="A1095" s="2" t="s">
        <v>3178</v>
      </c>
      <c r="B1095" s="2" t="s">
        <v>3179</v>
      </c>
      <c r="C1095" s="2" t="str">
        <f t="shared" si="17"/>
        <v>DOMaría Trinidad Sánchez</v>
      </c>
    </row>
    <row r="1096" spans="1:3">
      <c r="A1096" s="2" t="s">
        <v>3180</v>
      </c>
      <c r="B1096" s="2" t="s">
        <v>3181</v>
      </c>
      <c r="C1096" s="2" t="str">
        <f t="shared" si="17"/>
        <v>DOHermanas Mirabal</v>
      </c>
    </row>
    <row r="1097" spans="1:3">
      <c r="A1097" s="2" t="s">
        <v>3182</v>
      </c>
      <c r="B1097" s="2" t="s">
        <v>3183</v>
      </c>
      <c r="C1097" s="2" t="str">
        <f t="shared" si="17"/>
        <v>DOSamaná</v>
      </c>
    </row>
    <row r="1098" spans="1:3">
      <c r="A1098" s="2" t="s">
        <v>3184</v>
      </c>
      <c r="B1098" s="2" t="s">
        <v>3185</v>
      </c>
      <c r="C1098" s="2" t="str">
        <f t="shared" si="17"/>
        <v>DOCibao Noroeste</v>
      </c>
    </row>
    <row r="1099" spans="1:3">
      <c r="A1099" s="2" t="s">
        <v>3186</v>
      </c>
      <c r="B1099" s="2" t="s">
        <v>3187</v>
      </c>
      <c r="C1099" s="2" t="str">
        <f t="shared" si="17"/>
        <v>DODajabón</v>
      </c>
    </row>
    <row r="1100" spans="1:3">
      <c r="A1100" s="2" t="s">
        <v>3188</v>
      </c>
      <c r="B1100" s="2" t="s">
        <v>3189</v>
      </c>
      <c r="C1100" s="2" t="str">
        <f t="shared" si="17"/>
        <v>DOMonte Cristi</v>
      </c>
    </row>
    <row r="1101" spans="1:3">
      <c r="A1101" s="2" t="s">
        <v>3190</v>
      </c>
      <c r="B1101" s="2" t="s">
        <v>3191</v>
      </c>
      <c r="C1101" s="2" t="str">
        <f t="shared" si="17"/>
        <v>DOSantiago Rodríguez</v>
      </c>
    </row>
    <row r="1102" spans="1:3">
      <c r="A1102" s="2" t="s">
        <v>3192</v>
      </c>
      <c r="B1102" s="2" t="s">
        <v>3193</v>
      </c>
      <c r="C1102" s="2" t="str">
        <f t="shared" si="17"/>
        <v>DOValverde</v>
      </c>
    </row>
    <row r="1103" spans="1:3">
      <c r="A1103" s="2" t="s">
        <v>3194</v>
      </c>
      <c r="B1103" s="2" t="s">
        <v>3195</v>
      </c>
      <c r="C1103" s="2" t="str">
        <f t="shared" si="17"/>
        <v>DOCibao Norte</v>
      </c>
    </row>
    <row r="1104" spans="1:3">
      <c r="A1104" s="2" t="s">
        <v>3196</v>
      </c>
      <c r="B1104" s="2" t="s">
        <v>3197</v>
      </c>
      <c r="C1104" s="2" t="str">
        <f t="shared" si="17"/>
        <v>DOEspaillat</v>
      </c>
    </row>
    <row r="1105" spans="1:3">
      <c r="A1105" s="2" t="s">
        <v>3198</v>
      </c>
      <c r="B1105" s="2" t="s">
        <v>3199</v>
      </c>
      <c r="C1105" s="2" t="str">
        <f t="shared" si="17"/>
        <v>DOPuerto Plata</v>
      </c>
    </row>
    <row r="1106" spans="1:3">
      <c r="A1106" s="2" t="s">
        <v>3200</v>
      </c>
      <c r="B1106" s="2" t="s">
        <v>3201</v>
      </c>
      <c r="C1106" s="2" t="str">
        <f t="shared" si="17"/>
        <v>DOSantiago</v>
      </c>
    </row>
    <row r="1107" spans="1:3">
      <c r="A1107" s="2" t="s">
        <v>3202</v>
      </c>
      <c r="B1107" s="2" t="s">
        <v>3203</v>
      </c>
      <c r="C1107" s="2" t="str">
        <f t="shared" si="17"/>
        <v>DOCibao Sur</v>
      </c>
    </row>
    <row r="1108" spans="1:3">
      <c r="A1108" s="2" t="s">
        <v>3204</v>
      </c>
      <c r="B1108" s="2" t="s">
        <v>3205</v>
      </c>
      <c r="C1108" s="2" t="str">
        <f t="shared" si="17"/>
        <v>DOLa Vega</v>
      </c>
    </row>
    <row r="1109" spans="1:3">
      <c r="A1109" s="2" t="s">
        <v>3206</v>
      </c>
      <c r="B1109" s="2" t="s">
        <v>3207</v>
      </c>
      <c r="C1109" s="2" t="str">
        <f t="shared" si="17"/>
        <v>DOSánchez Ramírez</v>
      </c>
    </row>
    <row r="1110" spans="1:3">
      <c r="A1110" s="2" t="s">
        <v>3208</v>
      </c>
      <c r="B1110" s="2" t="s">
        <v>3209</v>
      </c>
      <c r="C1110" s="2" t="str">
        <f t="shared" si="17"/>
        <v>DOMonseñor Nouel</v>
      </c>
    </row>
    <row r="1111" spans="1:3">
      <c r="A1111" s="2" t="s">
        <v>3210</v>
      </c>
      <c r="B1111" s="2" t="s">
        <v>3211</v>
      </c>
      <c r="C1111" s="2" t="str">
        <f t="shared" si="17"/>
        <v>DOEl Valle</v>
      </c>
    </row>
    <row r="1112" spans="1:3">
      <c r="A1112" s="2" t="s">
        <v>3212</v>
      </c>
      <c r="B1112" s="2" t="s">
        <v>3213</v>
      </c>
      <c r="C1112" s="2" t="str">
        <f t="shared" si="17"/>
        <v>DOElías Piña</v>
      </c>
    </row>
    <row r="1113" spans="1:3">
      <c r="A1113" s="2" t="s">
        <v>3214</v>
      </c>
      <c r="B1113" s="2" t="s">
        <v>1465</v>
      </c>
      <c r="C1113" s="2" t="str">
        <f t="shared" si="17"/>
        <v>DOSan Juan</v>
      </c>
    </row>
    <row r="1114" spans="1:3">
      <c r="A1114" s="2" t="s">
        <v>3215</v>
      </c>
      <c r="B1114" s="2" t="s">
        <v>3216</v>
      </c>
      <c r="C1114" s="2" t="str">
        <f t="shared" si="17"/>
        <v>DOEnriquillo</v>
      </c>
    </row>
    <row r="1115" spans="1:3">
      <c r="A1115" s="2" t="s">
        <v>3217</v>
      </c>
      <c r="B1115" s="2" t="s">
        <v>3218</v>
      </c>
      <c r="C1115" s="2" t="str">
        <f t="shared" si="17"/>
        <v>DOBaoruco</v>
      </c>
    </row>
    <row r="1116" spans="1:3">
      <c r="A1116" s="2" t="s">
        <v>3219</v>
      </c>
      <c r="B1116" s="2" t="s">
        <v>3220</v>
      </c>
      <c r="C1116" s="2" t="str">
        <f t="shared" si="17"/>
        <v>DOBarahona</v>
      </c>
    </row>
    <row r="1117" spans="1:3">
      <c r="A1117" s="2" t="s">
        <v>3221</v>
      </c>
      <c r="B1117" s="2" t="s">
        <v>3222</v>
      </c>
      <c r="C1117" s="2" t="str">
        <f t="shared" si="17"/>
        <v>DOIndependencia</v>
      </c>
    </row>
    <row r="1118" spans="1:3">
      <c r="A1118" s="2" t="s">
        <v>3223</v>
      </c>
      <c r="B1118" s="2" t="s">
        <v>3224</v>
      </c>
      <c r="C1118" s="2" t="str">
        <f t="shared" si="17"/>
        <v>DOPedernales</v>
      </c>
    </row>
    <row r="1119" spans="1:3">
      <c r="A1119" s="2" t="s">
        <v>3225</v>
      </c>
      <c r="B1119" s="2" t="s">
        <v>3226</v>
      </c>
      <c r="C1119" s="2" t="str">
        <f t="shared" si="17"/>
        <v>DOHiguamo</v>
      </c>
    </row>
    <row r="1120" spans="1:3">
      <c r="A1120" s="2" t="s">
        <v>3227</v>
      </c>
      <c r="B1120" s="2" t="s">
        <v>3228</v>
      </c>
      <c r="C1120" s="2" t="str">
        <f t="shared" si="17"/>
        <v>DOSan Pedro de Macorís</v>
      </c>
    </row>
    <row r="1121" spans="1:3">
      <c r="A1121" s="2" t="s">
        <v>3229</v>
      </c>
      <c r="B1121" s="2" t="s">
        <v>3230</v>
      </c>
      <c r="C1121" s="2" t="str">
        <f t="shared" si="17"/>
        <v>DOMonte Plata</v>
      </c>
    </row>
    <row r="1122" spans="1:3">
      <c r="A1122" s="2" t="s">
        <v>3231</v>
      </c>
      <c r="B1122" s="2" t="s">
        <v>3232</v>
      </c>
      <c r="C1122" s="2" t="str">
        <f t="shared" si="17"/>
        <v>DOHato Mayor</v>
      </c>
    </row>
    <row r="1123" spans="1:3">
      <c r="A1123" s="2" t="s">
        <v>3233</v>
      </c>
      <c r="B1123" s="2" t="s">
        <v>3234</v>
      </c>
      <c r="C1123" s="2" t="str">
        <f t="shared" si="17"/>
        <v>DOOzama</v>
      </c>
    </row>
    <row r="1124" spans="1:3">
      <c r="A1124" s="2" t="s">
        <v>3235</v>
      </c>
      <c r="B1124" s="2" t="s">
        <v>3236</v>
      </c>
      <c r="C1124" s="2" t="str">
        <f t="shared" si="17"/>
        <v>DOSanto Domingo</v>
      </c>
    </row>
    <row r="1125" spans="1:3">
      <c r="A1125" s="2" t="s">
        <v>3237</v>
      </c>
      <c r="B1125" s="2" t="s">
        <v>3238</v>
      </c>
      <c r="C1125" s="2" t="str">
        <f t="shared" si="17"/>
        <v>DODistrito Nacional (Santo Domingo)</v>
      </c>
    </row>
    <row r="1126" spans="1:3">
      <c r="A1126" s="2" t="s">
        <v>3239</v>
      </c>
      <c r="B1126" s="2" t="s">
        <v>3240</v>
      </c>
      <c r="C1126" s="2" t="str">
        <f t="shared" si="17"/>
        <v>DOValdesia</v>
      </c>
    </row>
    <row r="1127" spans="1:3">
      <c r="A1127" s="2" t="s">
        <v>3241</v>
      </c>
      <c r="B1127" s="2" t="s">
        <v>3242</v>
      </c>
      <c r="C1127" s="2" t="str">
        <f t="shared" si="17"/>
        <v>DOAzua</v>
      </c>
    </row>
    <row r="1128" spans="1:3">
      <c r="A1128" s="2" t="s">
        <v>3243</v>
      </c>
      <c r="B1128" s="2" t="s">
        <v>3244</v>
      </c>
      <c r="C1128" s="2" t="str">
        <f t="shared" si="17"/>
        <v>DOPeravia</v>
      </c>
    </row>
    <row r="1129" spans="1:3">
      <c r="A1129" s="2" t="s">
        <v>3245</v>
      </c>
      <c r="B1129" s="2" t="s">
        <v>3246</v>
      </c>
      <c r="C1129" s="2" t="str">
        <f t="shared" si="17"/>
        <v>DOSan Cristóbal</v>
      </c>
    </row>
    <row r="1130" spans="1:3">
      <c r="A1130" s="2" t="s">
        <v>3247</v>
      </c>
      <c r="B1130" s="2" t="s">
        <v>3248</v>
      </c>
      <c r="C1130" s="2" t="str">
        <f t="shared" si="17"/>
        <v>DOSan José de Ocoa</v>
      </c>
    </row>
    <row r="1131" spans="1:3">
      <c r="A1131" s="2" t="s">
        <v>3249</v>
      </c>
      <c r="B1131" s="2" t="s">
        <v>3250</v>
      </c>
      <c r="C1131" s="2" t="str">
        <f t="shared" si="17"/>
        <v>DOYuma</v>
      </c>
    </row>
    <row r="1132" spans="1:3">
      <c r="A1132" s="2" t="s">
        <v>3251</v>
      </c>
      <c r="B1132" s="2" t="s">
        <v>3252</v>
      </c>
      <c r="C1132" s="2" t="str">
        <f t="shared" si="17"/>
        <v>DOEl Seibo</v>
      </c>
    </row>
    <row r="1133" spans="1:3">
      <c r="A1133" s="2" t="s">
        <v>3253</v>
      </c>
      <c r="B1133" s="2" t="s">
        <v>3254</v>
      </c>
      <c r="C1133" s="2" t="str">
        <f t="shared" si="17"/>
        <v>DOLa Altagracia</v>
      </c>
    </row>
    <row r="1134" spans="1:3">
      <c r="A1134" s="2" t="s">
        <v>3255</v>
      </c>
      <c r="B1134" s="2" t="s">
        <v>3256</v>
      </c>
      <c r="C1134" s="2" t="str">
        <f t="shared" si="17"/>
        <v>DOLa Romana</v>
      </c>
    </row>
    <row r="1135" spans="1:3">
      <c r="A1135" s="2" t="s">
        <v>3257</v>
      </c>
      <c r="B1135" s="2" t="s">
        <v>3258</v>
      </c>
      <c r="C1135" s="2" t="str">
        <f t="shared" si="17"/>
        <v>DZAdrar</v>
      </c>
    </row>
    <row r="1136" spans="1:3">
      <c r="A1136" s="2" t="s">
        <v>3259</v>
      </c>
      <c r="B1136" s="2" t="s">
        <v>3260</v>
      </c>
      <c r="C1136" s="2" t="str">
        <f t="shared" si="17"/>
        <v>DZChlef</v>
      </c>
    </row>
    <row r="1137" spans="1:3">
      <c r="A1137" s="2" t="s">
        <v>3261</v>
      </c>
      <c r="B1137" s="2" t="s">
        <v>3262</v>
      </c>
      <c r="C1137" s="2" t="str">
        <f t="shared" si="17"/>
        <v>DZLaghouat</v>
      </c>
    </row>
    <row r="1138" spans="1:3">
      <c r="A1138" s="2" t="s">
        <v>3263</v>
      </c>
      <c r="B1138" s="2" t="s">
        <v>3264</v>
      </c>
      <c r="C1138" s="2" t="str">
        <f t="shared" si="17"/>
        <v>DZOum el Bouaghi</v>
      </c>
    </row>
    <row r="1139" spans="1:3">
      <c r="A1139" s="2" t="s">
        <v>3265</v>
      </c>
      <c r="B1139" s="2" t="s">
        <v>3266</v>
      </c>
      <c r="C1139" s="2" t="str">
        <f t="shared" si="17"/>
        <v>DZBatna</v>
      </c>
    </row>
    <row r="1140" spans="1:3">
      <c r="A1140" s="2" t="s">
        <v>3267</v>
      </c>
      <c r="B1140" s="2" t="s">
        <v>3268</v>
      </c>
      <c r="C1140" s="2" t="str">
        <f t="shared" si="17"/>
        <v>DZBéjaïa</v>
      </c>
    </row>
    <row r="1141" spans="1:3">
      <c r="A1141" s="2" t="s">
        <v>3269</v>
      </c>
      <c r="B1141" s="2" t="s">
        <v>3270</v>
      </c>
      <c r="C1141" s="2" t="str">
        <f t="shared" si="17"/>
        <v>DZBiskra</v>
      </c>
    </row>
    <row r="1142" spans="1:3">
      <c r="A1142" s="2" t="s">
        <v>3271</v>
      </c>
      <c r="B1142" s="2" t="s">
        <v>3272</v>
      </c>
      <c r="C1142" s="2" t="str">
        <f t="shared" si="17"/>
        <v>DZBéchar</v>
      </c>
    </row>
    <row r="1143" spans="1:3">
      <c r="A1143" s="2" t="s">
        <v>3273</v>
      </c>
      <c r="B1143" s="2" t="s">
        <v>3274</v>
      </c>
      <c r="C1143" s="2" t="str">
        <f t="shared" si="17"/>
        <v>DZBlida</v>
      </c>
    </row>
    <row r="1144" spans="1:3">
      <c r="A1144" s="2" t="s">
        <v>3275</v>
      </c>
      <c r="B1144" s="2" t="s">
        <v>3276</v>
      </c>
      <c r="C1144" s="2" t="str">
        <f t="shared" si="17"/>
        <v>DZBouira</v>
      </c>
    </row>
    <row r="1145" spans="1:3">
      <c r="A1145" s="2" t="s">
        <v>3277</v>
      </c>
      <c r="B1145" s="2" t="s">
        <v>3278</v>
      </c>
      <c r="C1145" s="2" t="str">
        <f t="shared" si="17"/>
        <v>DZTamanrasset</v>
      </c>
    </row>
    <row r="1146" spans="1:3">
      <c r="A1146" s="2" t="s">
        <v>3279</v>
      </c>
      <c r="B1146" s="2" t="s">
        <v>3280</v>
      </c>
      <c r="C1146" s="2" t="str">
        <f t="shared" si="17"/>
        <v>DZTébessa</v>
      </c>
    </row>
    <row r="1147" spans="1:3">
      <c r="A1147" s="2" t="s">
        <v>3281</v>
      </c>
      <c r="B1147" s="2" t="s">
        <v>3282</v>
      </c>
      <c r="C1147" s="2" t="str">
        <f t="shared" si="17"/>
        <v>DZTlemcen</v>
      </c>
    </row>
    <row r="1148" spans="1:3">
      <c r="A1148" s="2" t="s">
        <v>3283</v>
      </c>
      <c r="B1148" s="2" t="s">
        <v>3284</v>
      </c>
      <c r="C1148" s="2" t="str">
        <f t="shared" si="17"/>
        <v>DZTiaret</v>
      </c>
    </row>
    <row r="1149" spans="1:3">
      <c r="A1149" s="2" t="s">
        <v>3285</v>
      </c>
      <c r="B1149" s="2" t="s">
        <v>3286</v>
      </c>
      <c r="C1149" s="2" t="str">
        <f t="shared" si="17"/>
        <v>DZTizi Ouzou</v>
      </c>
    </row>
    <row r="1150" spans="1:3">
      <c r="A1150" s="2" t="s">
        <v>3287</v>
      </c>
      <c r="B1150" s="2" t="s">
        <v>3288</v>
      </c>
      <c r="C1150" s="2" t="str">
        <f t="shared" si="17"/>
        <v>DZAlger</v>
      </c>
    </row>
    <row r="1151" spans="1:3">
      <c r="A1151" s="2" t="s">
        <v>3289</v>
      </c>
      <c r="B1151" s="2" t="s">
        <v>3290</v>
      </c>
      <c r="C1151" s="2" t="str">
        <f t="shared" si="17"/>
        <v>DZDjelfa</v>
      </c>
    </row>
    <row r="1152" spans="1:3">
      <c r="A1152" s="2" t="s">
        <v>3291</v>
      </c>
      <c r="B1152" s="2" t="s">
        <v>3292</v>
      </c>
      <c r="C1152" s="2" t="str">
        <f t="shared" si="17"/>
        <v>DZJijel</v>
      </c>
    </row>
    <row r="1153" spans="1:3">
      <c r="A1153" s="2" t="s">
        <v>3293</v>
      </c>
      <c r="B1153" s="2" t="s">
        <v>3294</v>
      </c>
      <c r="C1153" s="2" t="str">
        <f t="shared" si="17"/>
        <v>DZSétif</v>
      </c>
    </row>
    <row r="1154" spans="1:3">
      <c r="A1154" s="2" t="s">
        <v>3295</v>
      </c>
      <c r="B1154" s="2" t="s">
        <v>3296</v>
      </c>
      <c r="C1154" s="2" t="str">
        <f t="shared" si="17"/>
        <v>DZSaïda</v>
      </c>
    </row>
    <row r="1155" spans="1:3">
      <c r="A1155" s="2" t="s">
        <v>3297</v>
      </c>
      <c r="B1155" s="2" t="s">
        <v>3298</v>
      </c>
      <c r="C1155" s="2" t="str">
        <f t="shared" ref="C1155:C1218" si="18">LEFT(A1155,2)&amp;B1155</f>
        <v>DZSkikda</v>
      </c>
    </row>
    <row r="1156" spans="1:3">
      <c r="A1156" s="2" t="s">
        <v>3299</v>
      </c>
      <c r="B1156" s="2" t="s">
        <v>3300</v>
      </c>
      <c r="C1156" s="2" t="str">
        <f t="shared" si="18"/>
        <v>DZSidi Bel Abbès</v>
      </c>
    </row>
    <row r="1157" spans="1:3">
      <c r="A1157" s="2" t="s">
        <v>3301</v>
      </c>
      <c r="B1157" s="2" t="s">
        <v>3302</v>
      </c>
      <c r="C1157" s="2" t="str">
        <f t="shared" si="18"/>
        <v>DZAnnaba</v>
      </c>
    </row>
    <row r="1158" spans="1:3">
      <c r="A1158" s="2" t="s">
        <v>3303</v>
      </c>
      <c r="B1158" s="2" t="s">
        <v>3304</v>
      </c>
      <c r="C1158" s="2" t="str">
        <f t="shared" si="18"/>
        <v>DZGuelma</v>
      </c>
    </row>
    <row r="1159" spans="1:3">
      <c r="A1159" s="2" t="s">
        <v>3305</v>
      </c>
      <c r="B1159" s="2" t="s">
        <v>3306</v>
      </c>
      <c r="C1159" s="2" t="str">
        <f t="shared" si="18"/>
        <v>DZConstantine</v>
      </c>
    </row>
    <row r="1160" spans="1:3">
      <c r="A1160" s="2" t="s">
        <v>3307</v>
      </c>
      <c r="B1160" s="2" t="s">
        <v>3308</v>
      </c>
      <c r="C1160" s="2" t="str">
        <f t="shared" si="18"/>
        <v>DZMédéa</v>
      </c>
    </row>
    <row r="1161" spans="1:3">
      <c r="A1161" s="2" t="s">
        <v>3309</v>
      </c>
      <c r="B1161" s="2" t="s">
        <v>3310</v>
      </c>
      <c r="C1161" s="2" t="str">
        <f t="shared" si="18"/>
        <v>DZMostaganem</v>
      </c>
    </row>
    <row r="1162" spans="1:3">
      <c r="A1162" s="2" t="s">
        <v>3311</v>
      </c>
      <c r="B1162" s="2" t="s">
        <v>3312</v>
      </c>
      <c r="C1162" s="2" t="str">
        <f t="shared" si="18"/>
        <v>DZM'sila</v>
      </c>
    </row>
    <row r="1163" spans="1:3">
      <c r="A1163" s="2" t="s">
        <v>3313</v>
      </c>
      <c r="B1163" s="2" t="s">
        <v>3314</v>
      </c>
      <c r="C1163" s="2" t="str">
        <f t="shared" si="18"/>
        <v>DZMascara</v>
      </c>
    </row>
    <row r="1164" spans="1:3">
      <c r="A1164" s="2" t="s">
        <v>3315</v>
      </c>
      <c r="B1164" s="2" t="s">
        <v>3316</v>
      </c>
      <c r="C1164" s="2" t="str">
        <f t="shared" si="18"/>
        <v>DZOuargla</v>
      </c>
    </row>
    <row r="1165" spans="1:3">
      <c r="A1165" s="2" t="s">
        <v>3317</v>
      </c>
      <c r="B1165" s="2" t="s">
        <v>3318</v>
      </c>
      <c r="C1165" s="2" t="str">
        <f t="shared" si="18"/>
        <v>DZOran</v>
      </c>
    </row>
    <row r="1166" spans="1:3">
      <c r="A1166" s="2" t="s">
        <v>3319</v>
      </c>
      <c r="B1166" s="2" t="s">
        <v>3320</v>
      </c>
      <c r="C1166" s="2" t="str">
        <f t="shared" si="18"/>
        <v>DZEl Bayadh</v>
      </c>
    </row>
    <row r="1167" spans="1:3">
      <c r="A1167" s="2" t="s">
        <v>3321</v>
      </c>
      <c r="B1167" s="2" t="s">
        <v>3322</v>
      </c>
      <c r="C1167" s="2" t="str">
        <f t="shared" si="18"/>
        <v>DZIllizi</v>
      </c>
    </row>
    <row r="1168" spans="1:3">
      <c r="A1168" s="2" t="s">
        <v>3323</v>
      </c>
      <c r="B1168" s="2" t="s">
        <v>3324</v>
      </c>
      <c r="C1168" s="2" t="str">
        <f t="shared" si="18"/>
        <v>DZBordj Bou Arréridj</v>
      </c>
    </row>
    <row r="1169" spans="1:3">
      <c r="A1169" s="2" t="s">
        <v>3325</v>
      </c>
      <c r="B1169" s="2" t="s">
        <v>3326</v>
      </c>
      <c r="C1169" s="2" t="str">
        <f t="shared" si="18"/>
        <v>DZBoumerdès</v>
      </c>
    </row>
    <row r="1170" spans="1:3">
      <c r="A1170" s="2" t="s">
        <v>3327</v>
      </c>
      <c r="B1170" s="2" t="s">
        <v>3328</v>
      </c>
      <c r="C1170" s="2" t="str">
        <f t="shared" si="18"/>
        <v>DZEl Tarf</v>
      </c>
    </row>
    <row r="1171" spans="1:3">
      <c r="A1171" s="2" t="s">
        <v>3329</v>
      </c>
      <c r="B1171" s="2" t="s">
        <v>3330</v>
      </c>
      <c r="C1171" s="2" t="str">
        <f t="shared" si="18"/>
        <v>DZTindouf</v>
      </c>
    </row>
    <row r="1172" spans="1:3">
      <c r="A1172" s="2" t="s">
        <v>3331</v>
      </c>
      <c r="B1172" s="2" t="s">
        <v>3332</v>
      </c>
      <c r="C1172" s="2" t="str">
        <f t="shared" si="18"/>
        <v>DZTissemsilt</v>
      </c>
    </row>
    <row r="1173" spans="1:3">
      <c r="A1173" s="2" t="s">
        <v>3333</v>
      </c>
      <c r="B1173" s="2" t="s">
        <v>3334</v>
      </c>
      <c r="C1173" s="2" t="str">
        <f t="shared" si="18"/>
        <v>DZEl Oued</v>
      </c>
    </row>
    <row r="1174" spans="1:3">
      <c r="A1174" s="2" t="s">
        <v>3335</v>
      </c>
      <c r="B1174" s="2" t="s">
        <v>3336</v>
      </c>
      <c r="C1174" s="2" t="str">
        <f t="shared" si="18"/>
        <v>DZKhenchela</v>
      </c>
    </row>
    <row r="1175" spans="1:3">
      <c r="A1175" s="2" t="s">
        <v>3337</v>
      </c>
      <c r="B1175" s="2" t="s">
        <v>3338</v>
      </c>
      <c r="C1175" s="2" t="str">
        <f t="shared" si="18"/>
        <v>DZSouk Ahras</v>
      </c>
    </row>
    <row r="1176" spans="1:3">
      <c r="A1176" s="2" t="s">
        <v>3339</v>
      </c>
      <c r="B1176" s="2" t="s">
        <v>3340</v>
      </c>
      <c r="C1176" s="2" t="str">
        <f t="shared" si="18"/>
        <v>DZTipaza</v>
      </c>
    </row>
    <row r="1177" spans="1:3">
      <c r="A1177" s="2" t="s">
        <v>3341</v>
      </c>
      <c r="B1177" s="2" t="s">
        <v>3342</v>
      </c>
      <c r="C1177" s="2" t="str">
        <f t="shared" si="18"/>
        <v>DZMila</v>
      </c>
    </row>
    <row r="1178" spans="1:3">
      <c r="A1178" s="2" t="s">
        <v>3343</v>
      </c>
      <c r="B1178" s="2" t="s">
        <v>3344</v>
      </c>
      <c r="C1178" s="2" t="str">
        <f t="shared" si="18"/>
        <v>DZAïn Defla</v>
      </c>
    </row>
    <row r="1179" spans="1:3">
      <c r="A1179" s="2" t="s">
        <v>3345</v>
      </c>
      <c r="B1179" s="2" t="s">
        <v>3346</v>
      </c>
      <c r="C1179" s="2" t="str">
        <f t="shared" si="18"/>
        <v>DZNaama</v>
      </c>
    </row>
    <row r="1180" spans="1:3">
      <c r="A1180" s="2" t="s">
        <v>3347</v>
      </c>
      <c r="B1180" s="2" t="s">
        <v>3348</v>
      </c>
      <c r="C1180" s="2" t="str">
        <f t="shared" si="18"/>
        <v>DZAïn Témouchent</v>
      </c>
    </row>
    <row r="1181" spans="1:3">
      <c r="A1181" s="2" t="s">
        <v>3349</v>
      </c>
      <c r="B1181" s="2" t="s">
        <v>3350</v>
      </c>
      <c r="C1181" s="2" t="str">
        <f t="shared" si="18"/>
        <v>DZGhardaïa</v>
      </c>
    </row>
    <row r="1182" spans="1:3">
      <c r="A1182" s="2" t="s">
        <v>3351</v>
      </c>
      <c r="B1182" s="2" t="s">
        <v>3352</v>
      </c>
      <c r="C1182" s="2" t="str">
        <f t="shared" si="18"/>
        <v>DZRelizane</v>
      </c>
    </row>
    <row r="1183" spans="1:3">
      <c r="A1183" s="2" t="s">
        <v>3353</v>
      </c>
      <c r="B1183" s="2" t="s">
        <v>3354</v>
      </c>
      <c r="C1183" s="2" t="str">
        <f t="shared" si="18"/>
        <v>ECAzuay</v>
      </c>
    </row>
    <row r="1184" spans="1:3">
      <c r="A1184" s="2" t="s">
        <v>3355</v>
      </c>
      <c r="B1184" s="2" t="s">
        <v>2755</v>
      </c>
      <c r="C1184" s="2" t="str">
        <f t="shared" si="18"/>
        <v>ECBolívar</v>
      </c>
    </row>
    <row r="1185" spans="1:3">
      <c r="A1185" s="2" t="s">
        <v>3356</v>
      </c>
      <c r="B1185" s="2" t="s">
        <v>3357</v>
      </c>
      <c r="C1185" s="2" t="str">
        <f t="shared" si="18"/>
        <v>ECCarchi</v>
      </c>
    </row>
    <row r="1186" spans="1:3">
      <c r="A1186" s="2" t="s">
        <v>3358</v>
      </c>
      <c r="B1186" s="2" t="s">
        <v>3359</v>
      </c>
      <c r="C1186" s="2" t="str">
        <f t="shared" si="18"/>
        <v>ECOrellana</v>
      </c>
    </row>
    <row r="1187" spans="1:3">
      <c r="A1187" s="2" t="s">
        <v>3360</v>
      </c>
      <c r="B1187" s="2" t="s">
        <v>3361</v>
      </c>
      <c r="C1187" s="2" t="str">
        <f t="shared" si="18"/>
        <v>ECEsmeraldas</v>
      </c>
    </row>
    <row r="1188" spans="1:3">
      <c r="A1188" s="2" t="s">
        <v>3362</v>
      </c>
      <c r="B1188" s="2" t="s">
        <v>3363</v>
      </c>
      <c r="C1188" s="2" t="str">
        <f t="shared" si="18"/>
        <v>ECCañar</v>
      </c>
    </row>
    <row r="1189" spans="1:3">
      <c r="A1189" s="2" t="s">
        <v>3364</v>
      </c>
      <c r="B1189" s="2" t="s">
        <v>3365</v>
      </c>
      <c r="C1189" s="2" t="str">
        <f t="shared" si="18"/>
        <v>ECGuayas</v>
      </c>
    </row>
    <row r="1190" spans="1:3">
      <c r="A1190" s="2" t="s">
        <v>3366</v>
      </c>
      <c r="B1190" s="2" t="s">
        <v>3367</v>
      </c>
      <c r="C1190" s="2" t="str">
        <f t="shared" si="18"/>
        <v>ECChimborazo</v>
      </c>
    </row>
    <row r="1191" spans="1:3">
      <c r="A1191" s="2" t="s">
        <v>3368</v>
      </c>
      <c r="B1191" s="2" t="s">
        <v>3369</v>
      </c>
      <c r="C1191" s="2" t="str">
        <f t="shared" si="18"/>
        <v>ECImbabura</v>
      </c>
    </row>
    <row r="1192" spans="1:3">
      <c r="A1192" s="2" t="s">
        <v>3370</v>
      </c>
      <c r="B1192" s="2" t="s">
        <v>3371</v>
      </c>
      <c r="C1192" s="2" t="str">
        <f t="shared" si="18"/>
        <v>ECLoja</v>
      </c>
    </row>
    <row r="1193" spans="1:3">
      <c r="A1193" s="2" t="s">
        <v>3372</v>
      </c>
      <c r="B1193" s="2" t="s">
        <v>3373</v>
      </c>
      <c r="C1193" s="2" t="str">
        <f t="shared" si="18"/>
        <v>ECManabí</v>
      </c>
    </row>
    <row r="1194" spans="1:3">
      <c r="A1194" s="2" t="s">
        <v>3374</v>
      </c>
      <c r="B1194" s="2" t="s">
        <v>3375</v>
      </c>
      <c r="C1194" s="2" t="str">
        <f t="shared" si="18"/>
        <v>ECNapo</v>
      </c>
    </row>
    <row r="1195" spans="1:3">
      <c r="A1195" s="2" t="s">
        <v>3376</v>
      </c>
      <c r="B1195" s="2" t="s">
        <v>3377</v>
      </c>
      <c r="C1195" s="2" t="str">
        <f t="shared" si="18"/>
        <v>ECEl Oro</v>
      </c>
    </row>
    <row r="1196" spans="1:3">
      <c r="A1196" s="2" t="s">
        <v>3378</v>
      </c>
      <c r="B1196" s="2" t="s">
        <v>3379</v>
      </c>
      <c r="C1196" s="2" t="str">
        <f t="shared" si="18"/>
        <v>ECPichincha</v>
      </c>
    </row>
    <row r="1197" spans="1:3">
      <c r="A1197" s="2" t="s">
        <v>3380</v>
      </c>
      <c r="B1197" s="2" t="s">
        <v>2641</v>
      </c>
      <c r="C1197" s="2" t="str">
        <f t="shared" si="18"/>
        <v>ECLos Ríos</v>
      </c>
    </row>
    <row r="1198" spans="1:3">
      <c r="A1198" s="2" t="s">
        <v>3381</v>
      </c>
      <c r="B1198" s="2" t="s">
        <v>3382</v>
      </c>
      <c r="C1198" s="2" t="str">
        <f t="shared" si="18"/>
        <v>ECMorona Santiago</v>
      </c>
    </row>
    <row r="1199" spans="1:3">
      <c r="A1199" s="2" t="s">
        <v>3383</v>
      </c>
      <c r="B1199" s="2" t="s">
        <v>3384</v>
      </c>
      <c r="C1199" s="2" t="str">
        <f t="shared" si="18"/>
        <v>ECSanto Domingo de los Tsáchilas</v>
      </c>
    </row>
    <row r="1200" spans="1:3">
      <c r="A1200" s="2" t="s">
        <v>3385</v>
      </c>
      <c r="B1200" s="2" t="s">
        <v>3386</v>
      </c>
      <c r="C1200" s="2" t="str">
        <f t="shared" si="18"/>
        <v>ECSanta Elena</v>
      </c>
    </row>
    <row r="1201" spans="1:3">
      <c r="A1201" s="2" t="s">
        <v>3387</v>
      </c>
      <c r="B1201" s="2" t="s">
        <v>3388</v>
      </c>
      <c r="C1201" s="2" t="str">
        <f t="shared" si="18"/>
        <v>ECTungurahua</v>
      </c>
    </row>
    <row r="1202" spans="1:3">
      <c r="A1202" s="2" t="s">
        <v>3389</v>
      </c>
      <c r="B1202" s="2" t="s">
        <v>3390</v>
      </c>
      <c r="C1202" s="2" t="str">
        <f t="shared" si="18"/>
        <v>ECSucumbíos</v>
      </c>
    </row>
    <row r="1203" spans="1:3">
      <c r="A1203" s="2" t="s">
        <v>3391</v>
      </c>
      <c r="B1203" s="2" t="s">
        <v>3392</v>
      </c>
      <c r="C1203" s="2" t="str">
        <f t="shared" si="18"/>
        <v>ECGalápagos</v>
      </c>
    </row>
    <row r="1204" spans="1:3">
      <c r="A1204" s="2" t="s">
        <v>3393</v>
      </c>
      <c r="B1204" s="2" t="s">
        <v>3394</v>
      </c>
      <c r="C1204" s="2" t="str">
        <f t="shared" si="18"/>
        <v>ECCotopaxi</v>
      </c>
    </row>
    <row r="1205" spans="1:3">
      <c r="A1205" s="2" t="s">
        <v>3395</v>
      </c>
      <c r="B1205" s="2" t="s">
        <v>3396</v>
      </c>
      <c r="C1205" s="2" t="str">
        <f t="shared" si="18"/>
        <v>ECPastaza</v>
      </c>
    </row>
    <row r="1206" spans="1:3">
      <c r="A1206" s="2" t="s">
        <v>3397</v>
      </c>
      <c r="B1206" s="2" t="s">
        <v>3398</v>
      </c>
      <c r="C1206" s="2" t="str">
        <f t="shared" si="18"/>
        <v>ECZamora Chinchipe</v>
      </c>
    </row>
    <row r="1207" spans="1:3">
      <c r="A1207" s="2" t="s">
        <v>3399</v>
      </c>
      <c r="B1207" s="2" t="s">
        <v>3400</v>
      </c>
      <c r="C1207" s="2" t="str">
        <f t="shared" si="18"/>
        <v>EEHarjumaa</v>
      </c>
    </row>
    <row r="1208" spans="1:3">
      <c r="A1208" s="2" t="s">
        <v>12256</v>
      </c>
      <c r="B1208" s="2" t="s">
        <v>12257</v>
      </c>
      <c r="C1208" s="2" t="str">
        <f t="shared" si="18"/>
        <v>EEKeila</v>
      </c>
    </row>
    <row r="1209" spans="1:3">
      <c r="A1209" s="2" t="s">
        <v>12258</v>
      </c>
      <c r="B1209" s="2" t="s">
        <v>12259</v>
      </c>
      <c r="C1209" s="2" t="str">
        <f t="shared" si="18"/>
        <v>EELoksa</v>
      </c>
    </row>
    <row r="1210" spans="1:3">
      <c r="A1210" s="2" t="s">
        <v>12260</v>
      </c>
      <c r="B1210" s="2" t="s">
        <v>12261</v>
      </c>
      <c r="C1210" s="2" t="str">
        <f t="shared" si="18"/>
        <v>EEMaardu</v>
      </c>
    </row>
    <row r="1211" spans="1:3">
      <c r="A1211" s="2" t="s">
        <v>12262</v>
      </c>
      <c r="B1211" s="2" t="s">
        <v>12263</v>
      </c>
      <c r="C1211" s="2" t="str">
        <f t="shared" si="18"/>
        <v>EETallinn</v>
      </c>
    </row>
    <row r="1212" spans="1:3">
      <c r="A1212" s="2" t="s">
        <v>12264</v>
      </c>
      <c r="B1212" s="2" t="s">
        <v>12265</v>
      </c>
      <c r="C1212" s="2" t="str">
        <f t="shared" si="18"/>
        <v>EEAnija</v>
      </c>
    </row>
    <row r="1213" spans="1:3">
      <c r="A1213" s="2" t="s">
        <v>12266</v>
      </c>
      <c r="B1213" s="2" t="s">
        <v>12267</v>
      </c>
      <c r="C1213" s="2" t="str">
        <f t="shared" si="18"/>
        <v>EEHarku</v>
      </c>
    </row>
    <row r="1214" spans="1:3">
      <c r="A1214" s="2" t="s">
        <v>12268</v>
      </c>
      <c r="B1214" s="2" t="s">
        <v>12269</v>
      </c>
      <c r="C1214" s="2" t="str">
        <f t="shared" si="18"/>
        <v>EEJõelähtme</v>
      </c>
    </row>
    <row r="1215" spans="1:3">
      <c r="A1215" s="2" t="s">
        <v>12270</v>
      </c>
      <c r="B1215" s="2" t="s">
        <v>12271</v>
      </c>
      <c r="C1215" s="2" t="str">
        <f t="shared" si="18"/>
        <v>EEKiili</v>
      </c>
    </row>
    <row r="1216" spans="1:3">
      <c r="A1216" s="2" t="s">
        <v>12272</v>
      </c>
      <c r="B1216" s="2" t="s">
        <v>12273</v>
      </c>
      <c r="C1216" s="2" t="str">
        <f t="shared" si="18"/>
        <v>EEKose</v>
      </c>
    </row>
    <row r="1217" spans="1:3">
      <c r="A1217" s="2" t="s">
        <v>12274</v>
      </c>
      <c r="B1217" s="2" t="s">
        <v>12275</v>
      </c>
      <c r="C1217" s="2" t="str">
        <f t="shared" si="18"/>
        <v>EEKuusalu</v>
      </c>
    </row>
    <row r="1218" spans="1:3">
      <c r="A1218" s="2" t="s">
        <v>12276</v>
      </c>
      <c r="B1218" s="2" t="s">
        <v>12277</v>
      </c>
      <c r="C1218" s="2" t="str">
        <f t="shared" si="18"/>
        <v>EELääne-Harju</v>
      </c>
    </row>
    <row r="1219" spans="1:3">
      <c r="A1219" s="2" t="s">
        <v>12278</v>
      </c>
      <c r="B1219" s="2" t="s">
        <v>12279</v>
      </c>
      <c r="C1219" s="2" t="str">
        <f t="shared" ref="C1219:C1282" si="19">LEFT(A1219,2)&amp;B1219</f>
        <v>EERaasiku</v>
      </c>
    </row>
    <row r="1220" spans="1:3">
      <c r="A1220" s="2" t="s">
        <v>12280</v>
      </c>
      <c r="B1220" s="2" t="s">
        <v>12281</v>
      </c>
      <c r="C1220" s="2" t="str">
        <f t="shared" si="19"/>
        <v>EERae</v>
      </c>
    </row>
    <row r="1221" spans="1:3">
      <c r="A1221" s="2" t="s">
        <v>12282</v>
      </c>
      <c r="B1221" s="2" t="s">
        <v>12283</v>
      </c>
      <c r="C1221" s="2" t="str">
        <f t="shared" si="19"/>
        <v>EESaku</v>
      </c>
    </row>
    <row r="1222" spans="1:3">
      <c r="A1222" s="2" t="s">
        <v>12284</v>
      </c>
      <c r="B1222" s="2" t="s">
        <v>12285</v>
      </c>
      <c r="C1222" s="2" t="str">
        <f t="shared" si="19"/>
        <v>EESaue</v>
      </c>
    </row>
    <row r="1223" spans="1:3">
      <c r="A1223" s="2" t="s">
        <v>12286</v>
      </c>
      <c r="B1223" s="2" t="s">
        <v>12287</v>
      </c>
      <c r="C1223" s="2" t="str">
        <f t="shared" si="19"/>
        <v>EEViimsi</v>
      </c>
    </row>
    <row r="1224" spans="1:3">
      <c r="A1224" s="2" t="s">
        <v>3401</v>
      </c>
      <c r="B1224" s="2" t="s">
        <v>3402</v>
      </c>
      <c r="C1224" s="2" t="str">
        <f t="shared" si="19"/>
        <v>EEHiiumaa</v>
      </c>
    </row>
    <row r="1225" spans="1:3">
      <c r="A1225" s="2" t="s">
        <v>12288</v>
      </c>
      <c r="B1225" s="2" t="s">
        <v>3402</v>
      </c>
      <c r="C1225" s="2" t="str">
        <f t="shared" si="19"/>
        <v>EEHiiumaa</v>
      </c>
    </row>
    <row r="1226" spans="1:3">
      <c r="A1226" s="2" t="s">
        <v>12289</v>
      </c>
      <c r="B1226" s="2" t="s">
        <v>3403</v>
      </c>
      <c r="C1226" s="2" t="str">
        <f t="shared" si="19"/>
        <v>EEIda-Virumaa</v>
      </c>
    </row>
    <row r="1227" spans="1:3">
      <c r="A1227" s="2" t="s">
        <v>12290</v>
      </c>
      <c r="B1227" s="2" t="s">
        <v>12291</v>
      </c>
      <c r="C1227" s="2" t="str">
        <f t="shared" si="19"/>
        <v>EEKohtla-Järve</v>
      </c>
    </row>
    <row r="1228" spans="1:3">
      <c r="A1228" s="2" t="s">
        <v>12292</v>
      </c>
      <c r="B1228" s="2" t="s">
        <v>12293</v>
      </c>
      <c r="C1228" s="2" t="str">
        <f t="shared" si="19"/>
        <v>EENarva</v>
      </c>
    </row>
    <row r="1229" spans="1:3">
      <c r="A1229" s="2" t="s">
        <v>12294</v>
      </c>
      <c r="B1229" s="2" t="s">
        <v>12295</v>
      </c>
      <c r="C1229" s="2" t="str">
        <f t="shared" si="19"/>
        <v>EENarva-Jõesuu</v>
      </c>
    </row>
    <row r="1230" spans="1:3">
      <c r="A1230" s="2" t="s">
        <v>12296</v>
      </c>
      <c r="B1230" s="2" t="s">
        <v>12297</v>
      </c>
      <c r="C1230" s="2" t="str">
        <f t="shared" si="19"/>
        <v>EESillamäe</v>
      </c>
    </row>
    <row r="1231" spans="1:3">
      <c r="A1231" s="2" t="s">
        <v>12298</v>
      </c>
      <c r="B1231" s="2" t="s">
        <v>12299</v>
      </c>
      <c r="C1231" s="2" t="str">
        <f t="shared" si="19"/>
        <v>EEAlutaguse</v>
      </c>
    </row>
    <row r="1232" spans="1:3">
      <c r="A1232" s="2" t="s">
        <v>12300</v>
      </c>
      <c r="B1232" s="2" t="s">
        <v>12301</v>
      </c>
      <c r="C1232" s="2" t="str">
        <f t="shared" si="19"/>
        <v>EEJõhvi</v>
      </c>
    </row>
    <row r="1233" spans="1:3">
      <c r="A1233" s="2" t="s">
        <v>12302</v>
      </c>
      <c r="B1233" s="2" t="s">
        <v>12303</v>
      </c>
      <c r="C1233" s="2" t="str">
        <f t="shared" si="19"/>
        <v>EELüganuse</v>
      </c>
    </row>
    <row r="1234" spans="1:3">
      <c r="A1234" s="2" t="s">
        <v>12304</v>
      </c>
      <c r="B1234" s="2" t="s">
        <v>12305</v>
      </c>
      <c r="C1234" s="2" t="str">
        <f t="shared" si="19"/>
        <v>EEToila</v>
      </c>
    </row>
    <row r="1235" spans="1:3">
      <c r="A1235" s="2" t="s">
        <v>12306</v>
      </c>
      <c r="B1235" s="2" t="s">
        <v>3404</v>
      </c>
      <c r="C1235" s="2" t="str">
        <f t="shared" si="19"/>
        <v>EEJõgevamaa</v>
      </c>
    </row>
    <row r="1236" spans="1:3">
      <c r="A1236" s="2" t="s">
        <v>12307</v>
      </c>
      <c r="B1236" s="2" t="s">
        <v>12308</v>
      </c>
      <c r="C1236" s="2" t="str">
        <f t="shared" si="19"/>
        <v>EEJõgeva</v>
      </c>
    </row>
    <row r="1237" spans="1:3">
      <c r="A1237" s="2" t="s">
        <v>12309</v>
      </c>
      <c r="B1237" s="2" t="s">
        <v>12310</v>
      </c>
      <c r="C1237" s="2" t="str">
        <f t="shared" si="19"/>
        <v>EEMustvee</v>
      </c>
    </row>
    <row r="1238" spans="1:3">
      <c r="A1238" s="2" t="s">
        <v>12311</v>
      </c>
      <c r="B1238" s="2" t="s">
        <v>12312</v>
      </c>
      <c r="C1238" s="2" t="str">
        <f t="shared" si="19"/>
        <v>EEPõltsamaa</v>
      </c>
    </row>
    <row r="1239" spans="1:3">
      <c r="A1239" s="2" t="s">
        <v>12313</v>
      </c>
      <c r="B1239" s="2" t="s">
        <v>3405</v>
      </c>
      <c r="C1239" s="2" t="str">
        <f t="shared" si="19"/>
        <v>EEJärvamaa</v>
      </c>
    </row>
    <row r="1240" spans="1:3">
      <c r="A1240" s="2" t="s">
        <v>12314</v>
      </c>
      <c r="B1240" s="2" t="s">
        <v>12315</v>
      </c>
      <c r="C1240" s="2" t="str">
        <f t="shared" si="19"/>
        <v>EEPaide</v>
      </c>
    </row>
    <row r="1241" spans="1:3">
      <c r="A1241" s="2" t="s">
        <v>12316</v>
      </c>
      <c r="B1241" s="2" t="s">
        <v>12317</v>
      </c>
      <c r="C1241" s="2" t="str">
        <f t="shared" si="19"/>
        <v>EEJärva</v>
      </c>
    </row>
    <row r="1242" spans="1:3">
      <c r="A1242" s="2" t="s">
        <v>12318</v>
      </c>
      <c r="B1242" s="2" t="s">
        <v>12319</v>
      </c>
      <c r="C1242" s="2" t="str">
        <f t="shared" si="19"/>
        <v>EETüri</v>
      </c>
    </row>
    <row r="1243" spans="1:3">
      <c r="A1243" s="2" t="s">
        <v>12320</v>
      </c>
      <c r="B1243" s="2" t="s">
        <v>3406</v>
      </c>
      <c r="C1243" s="2" t="str">
        <f t="shared" si="19"/>
        <v>EELäänemaa</v>
      </c>
    </row>
    <row r="1244" spans="1:3">
      <c r="A1244" s="2" t="s">
        <v>12321</v>
      </c>
      <c r="B1244" s="2" t="s">
        <v>12322</v>
      </c>
      <c r="C1244" s="2" t="str">
        <f t="shared" si="19"/>
        <v>EEHaapsalu</v>
      </c>
    </row>
    <row r="1245" spans="1:3">
      <c r="A1245" s="2" t="s">
        <v>12323</v>
      </c>
      <c r="B1245" s="2" t="s">
        <v>12324</v>
      </c>
      <c r="C1245" s="2" t="str">
        <f t="shared" si="19"/>
        <v>EELääne-Nigula</v>
      </c>
    </row>
    <row r="1246" spans="1:3">
      <c r="A1246" s="2" t="s">
        <v>12325</v>
      </c>
      <c r="B1246" s="2" t="s">
        <v>12326</v>
      </c>
      <c r="C1246" s="2" t="str">
        <f t="shared" si="19"/>
        <v>EEVormsi</v>
      </c>
    </row>
    <row r="1247" spans="1:3">
      <c r="A1247" s="2" t="s">
        <v>12327</v>
      </c>
      <c r="B1247" s="2" t="s">
        <v>3407</v>
      </c>
      <c r="C1247" s="2" t="str">
        <f t="shared" si="19"/>
        <v>EELääne-Virumaa</v>
      </c>
    </row>
    <row r="1248" spans="1:3">
      <c r="A1248" s="2" t="s">
        <v>12328</v>
      </c>
      <c r="B1248" s="2" t="s">
        <v>12329</v>
      </c>
      <c r="C1248" s="2" t="str">
        <f t="shared" si="19"/>
        <v>EERakvere</v>
      </c>
    </row>
    <row r="1249" spans="1:3">
      <c r="A1249" s="2" t="s">
        <v>12330</v>
      </c>
      <c r="B1249" s="2" t="s">
        <v>12331</v>
      </c>
      <c r="C1249" s="2" t="str">
        <f t="shared" si="19"/>
        <v>EEHaljala</v>
      </c>
    </row>
    <row r="1250" spans="1:3">
      <c r="A1250" s="2" t="s">
        <v>12332</v>
      </c>
      <c r="B1250" s="2" t="s">
        <v>12333</v>
      </c>
      <c r="C1250" s="2" t="str">
        <f t="shared" si="19"/>
        <v>EEKadrina</v>
      </c>
    </row>
    <row r="1251" spans="1:3">
      <c r="A1251" s="2" t="s">
        <v>12334</v>
      </c>
      <c r="B1251" s="2" t="s">
        <v>12329</v>
      </c>
      <c r="C1251" s="2" t="str">
        <f t="shared" si="19"/>
        <v>EERakvere</v>
      </c>
    </row>
    <row r="1252" spans="1:3">
      <c r="A1252" s="2" t="s">
        <v>12335</v>
      </c>
      <c r="B1252" s="2" t="s">
        <v>12336</v>
      </c>
      <c r="C1252" s="2" t="str">
        <f t="shared" si="19"/>
        <v>EETapa</v>
      </c>
    </row>
    <row r="1253" spans="1:3">
      <c r="A1253" s="2" t="s">
        <v>12337</v>
      </c>
      <c r="B1253" s="2" t="s">
        <v>12338</v>
      </c>
      <c r="C1253" s="2" t="str">
        <f t="shared" si="19"/>
        <v>EEVinni</v>
      </c>
    </row>
    <row r="1254" spans="1:3">
      <c r="A1254" s="2" t="s">
        <v>12339</v>
      </c>
      <c r="B1254" s="2" t="s">
        <v>12340</v>
      </c>
      <c r="C1254" s="2" t="str">
        <f t="shared" si="19"/>
        <v>EEViru-Nigula</v>
      </c>
    </row>
    <row r="1255" spans="1:3">
      <c r="A1255" s="2" t="s">
        <v>12341</v>
      </c>
      <c r="B1255" s="2" t="s">
        <v>12342</v>
      </c>
      <c r="C1255" s="2" t="str">
        <f t="shared" si="19"/>
        <v>EEVäike-Maarja</v>
      </c>
    </row>
    <row r="1256" spans="1:3">
      <c r="A1256" s="2" t="s">
        <v>12343</v>
      </c>
      <c r="B1256" s="2" t="s">
        <v>3408</v>
      </c>
      <c r="C1256" s="2" t="str">
        <f t="shared" si="19"/>
        <v>EEPõlvamaa</v>
      </c>
    </row>
    <row r="1257" spans="1:3">
      <c r="A1257" s="2" t="s">
        <v>12344</v>
      </c>
      <c r="B1257" s="2" t="s">
        <v>12345</v>
      </c>
      <c r="C1257" s="2" t="str">
        <f t="shared" si="19"/>
        <v>EEKanepi</v>
      </c>
    </row>
    <row r="1258" spans="1:3">
      <c r="A1258" s="2" t="s">
        <v>12346</v>
      </c>
      <c r="B1258" s="2" t="s">
        <v>12347</v>
      </c>
      <c r="C1258" s="2" t="str">
        <f t="shared" si="19"/>
        <v>EEPõlva</v>
      </c>
    </row>
    <row r="1259" spans="1:3">
      <c r="A1259" s="2" t="s">
        <v>12348</v>
      </c>
      <c r="B1259" s="2" t="s">
        <v>12349</v>
      </c>
      <c r="C1259" s="2" t="str">
        <f t="shared" si="19"/>
        <v>EERäpina</v>
      </c>
    </row>
    <row r="1260" spans="1:3">
      <c r="A1260" s="2" t="s">
        <v>12350</v>
      </c>
      <c r="B1260" s="2" t="s">
        <v>3409</v>
      </c>
      <c r="C1260" s="2" t="str">
        <f t="shared" si="19"/>
        <v>EEPärnumaa</v>
      </c>
    </row>
    <row r="1261" spans="1:3">
      <c r="A1261" s="2" t="s">
        <v>12351</v>
      </c>
      <c r="B1261" s="2" t="s">
        <v>12352</v>
      </c>
      <c r="C1261" s="2" t="str">
        <f t="shared" si="19"/>
        <v>EEPärnu</v>
      </c>
    </row>
    <row r="1262" spans="1:3">
      <c r="A1262" s="2" t="s">
        <v>12353</v>
      </c>
      <c r="B1262" s="2" t="s">
        <v>12354</v>
      </c>
      <c r="C1262" s="2" t="str">
        <f t="shared" si="19"/>
        <v>EEHäädemeeste</v>
      </c>
    </row>
    <row r="1263" spans="1:3">
      <c r="A1263" s="2" t="s">
        <v>12355</v>
      </c>
      <c r="B1263" s="2" t="s">
        <v>12356</v>
      </c>
      <c r="C1263" s="2" t="str">
        <f t="shared" si="19"/>
        <v>EEKihnu</v>
      </c>
    </row>
    <row r="1264" spans="1:3">
      <c r="A1264" s="2" t="s">
        <v>12357</v>
      </c>
      <c r="B1264" s="2" t="s">
        <v>12358</v>
      </c>
      <c r="C1264" s="2" t="str">
        <f t="shared" si="19"/>
        <v>EELääneranna</v>
      </c>
    </row>
    <row r="1265" spans="1:3">
      <c r="A1265" s="2" t="s">
        <v>12359</v>
      </c>
      <c r="B1265" s="2" t="s">
        <v>12360</v>
      </c>
      <c r="C1265" s="2" t="str">
        <f t="shared" si="19"/>
        <v>EEPõhja-Pärnumaa</v>
      </c>
    </row>
    <row r="1266" spans="1:3">
      <c r="A1266" s="2" t="s">
        <v>12361</v>
      </c>
      <c r="B1266" s="2" t="s">
        <v>12362</v>
      </c>
      <c r="C1266" s="2" t="str">
        <f t="shared" si="19"/>
        <v>EESaarde</v>
      </c>
    </row>
    <row r="1267" spans="1:3">
      <c r="A1267" s="2" t="s">
        <v>12363</v>
      </c>
      <c r="B1267" s="2" t="s">
        <v>12364</v>
      </c>
      <c r="C1267" s="2" t="str">
        <f t="shared" si="19"/>
        <v>EETori</v>
      </c>
    </row>
    <row r="1268" spans="1:3">
      <c r="A1268" s="2" t="s">
        <v>12365</v>
      </c>
      <c r="B1268" s="2" t="s">
        <v>3410</v>
      </c>
      <c r="C1268" s="2" t="str">
        <f t="shared" si="19"/>
        <v>EERaplamaa</v>
      </c>
    </row>
    <row r="1269" spans="1:3">
      <c r="A1269" s="2" t="s">
        <v>12366</v>
      </c>
      <c r="B1269" s="2" t="s">
        <v>12367</v>
      </c>
      <c r="C1269" s="2" t="str">
        <f t="shared" si="19"/>
        <v>EEKehtna</v>
      </c>
    </row>
    <row r="1270" spans="1:3">
      <c r="A1270" s="2" t="s">
        <v>12368</v>
      </c>
      <c r="B1270" s="2" t="s">
        <v>12369</v>
      </c>
      <c r="C1270" s="2" t="str">
        <f t="shared" si="19"/>
        <v>EEKohila</v>
      </c>
    </row>
    <row r="1271" spans="1:3">
      <c r="A1271" s="2" t="s">
        <v>12370</v>
      </c>
      <c r="B1271" s="2" t="s">
        <v>12371</v>
      </c>
      <c r="C1271" s="2" t="str">
        <f t="shared" si="19"/>
        <v>EEMärjamaa</v>
      </c>
    </row>
    <row r="1272" spans="1:3">
      <c r="A1272" s="2" t="s">
        <v>12372</v>
      </c>
      <c r="B1272" s="2" t="s">
        <v>12373</v>
      </c>
      <c r="C1272" s="2" t="str">
        <f t="shared" si="19"/>
        <v>EERapla</v>
      </c>
    </row>
    <row r="1273" spans="1:3">
      <c r="A1273" s="2" t="s">
        <v>3411</v>
      </c>
      <c r="B1273" s="2" t="s">
        <v>3412</v>
      </c>
      <c r="C1273" s="2" t="str">
        <f t="shared" si="19"/>
        <v>EESaaremaa</v>
      </c>
    </row>
    <row r="1274" spans="1:3">
      <c r="A1274" s="2" t="s">
        <v>12374</v>
      </c>
      <c r="B1274" s="2" t="s">
        <v>12375</v>
      </c>
      <c r="C1274" s="2" t="str">
        <f t="shared" si="19"/>
        <v>EEMuhu</v>
      </c>
    </row>
    <row r="1275" spans="1:3">
      <c r="A1275" s="2" t="s">
        <v>12376</v>
      </c>
      <c r="B1275" s="2" t="s">
        <v>12377</v>
      </c>
      <c r="C1275" s="2" t="str">
        <f t="shared" si="19"/>
        <v>EERuhnu</v>
      </c>
    </row>
    <row r="1276" spans="1:3">
      <c r="A1276" s="2" t="s">
        <v>12378</v>
      </c>
      <c r="B1276" s="2" t="s">
        <v>3412</v>
      </c>
      <c r="C1276" s="2" t="str">
        <f t="shared" si="19"/>
        <v>EESaaremaa</v>
      </c>
    </row>
    <row r="1277" spans="1:3">
      <c r="A1277" s="2" t="s">
        <v>12379</v>
      </c>
      <c r="B1277" s="2" t="s">
        <v>3413</v>
      </c>
      <c r="C1277" s="2" t="str">
        <f t="shared" si="19"/>
        <v>EETartumaa</v>
      </c>
    </row>
    <row r="1278" spans="1:3">
      <c r="A1278" s="2" t="s">
        <v>12380</v>
      </c>
      <c r="B1278" s="2" t="s">
        <v>12381</v>
      </c>
      <c r="C1278" s="2" t="str">
        <f t="shared" si="19"/>
        <v>EETartu</v>
      </c>
    </row>
    <row r="1279" spans="1:3">
      <c r="A1279" s="2" t="s">
        <v>12382</v>
      </c>
      <c r="B1279" s="2" t="s">
        <v>12383</v>
      </c>
      <c r="C1279" s="2" t="str">
        <f t="shared" si="19"/>
        <v>EEElva</v>
      </c>
    </row>
    <row r="1280" spans="1:3">
      <c r="A1280" s="2" t="s">
        <v>12384</v>
      </c>
      <c r="B1280" s="2" t="s">
        <v>12385</v>
      </c>
      <c r="C1280" s="2" t="str">
        <f t="shared" si="19"/>
        <v>EEKambja</v>
      </c>
    </row>
    <row r="1281" spans="1:3">
      <c r="A1281" s="2" t="s">
        <v>12386</v>
      </c>
      <c r="B1281" s="2" t="s">
        <v>12387</v>
      </c>
      <c r="C1281" s="2" t="str">
        <f t="shared" si="19"/>
        <v>EEKastre</v>
      </c>
    </row>
    <row r="1282" spans="1:3">
      <c r="A1282" s="2" t="s">
        <v>12388</v>
      </c>
      <c r="B1282" s="2" t="s">
        <v>12389</v>
      </c>
      <c r="C1282" s="2" t="str">
        <f t="shared" si="19"/>
        <v>EELuunja</v>
      </c>
    </row>
    <row r="1283" spans="1:3">
      <c r="A1283" s="2" t="s">
        <v>12390</v>
      </c>
      <c r="B1283" s="2" t="s">
        <v>12391</v>
      </c>
      <c r="C1283" s="2" t="str">
        <f t="shared" ref="C1283:C1346" si="20">LEFT(A1283,2)&amp;B1283</f>
        <v>EENõo</v>
      </c>
    </row>
    <row r="1284" spans="1:3">
      <c r="A1284" s="2" t="s">
        <v>12392</v>
      </c>
      <c r="B1284" s="2" t="s">
        <v>12393</v>
      </c>
      <c r="C1284" s="2" t="str">
        <f t="shared" si="20"/>
        <v>EEPeipsiääre</v>
      </c>
    </row>
    <row r="1285" spans="1:3">
      <c r="A1285" s="2" t="s">
        <v>12394</v>
      </c>
      <c r="B1285" s="2" t="s">
        <v>12381</v>
      </c>
      <c r="C1285" s="2" t="str">
        <f t="shared" si="20"/>
        <v>EETartu</v>
      </c>
    </row>
    <row r="1286" spans="1:3">
      <c r="A1286" s="2" t="s">
        <v>12395</v>
      </c>
      <c r="B1286" s="2" t="s">
        <v>3414</v>
      </c>
      <c r="C1286" s="2" t="str">
        <f t="shared" si="20"/>
        <v>EEValgamaa</v>
      </c>
    </row>
    <row r="1287" spans="1:3">
      <c r="A1287" s="2" t="s">
        <v>12396</v>
      </c>
      <c r="B1287" s="2" t="s">
        <v>12397</v>
      </c>
      <c r="C1287" s="2" t="str">
        <f t="shared" si="20"/>
        <v>EEOtepää</v>
      </c>
    </row>
    <row r="1288" spans="1:3">
      <c r="A1288" s="2" t="s">
        <v>12398</v>
      </c>
      <c r="B1288" s="2" t="s">
        <v>12399</v>
      </c>
      <c r="C1288" s="2" t="str">
        <f t="shared" si="20"/>
        <v>EETõrva</v>
      </c>
    </row>
    <row r="1289" spans="1:3">
      <c r="A1289" s="2" t="s">
        <v>12400</v>
      </c>
      <c r="B1289" s="2" t="s">
        <v>12401</v>
      </c>
      <c r="C1289" s="2" t="str">
        <f t="shared" si="20"/>
        <v>EEValga</v>
      </c>
    </row>
    <row r="1290" spans="1:3">
      <c r="A1290" s="2" t="s">
        <v>3415</v>
      </c>
      <c r="B1290" s="2" t="s">
        <v>3416</v>
      </c>
      <c r="C1290" s="2" t="str">
        <f t="shared" si="20"/>
        <v>EEViljandimaa</v>
      </c>
    </row>
    <row r="1291" spans="1:3">
      <c r="A1291" s="2" t="s">
        <v>12402</v>
      </c>
      <c r="B1291" s="2" t="s">
        <v>12403</v>
      </c>
      <c r="C1291" s="2" t="str">
        <f t="shared" si="20"/>
        <v>EEViljandi</v>
      </c>
    </row>
    <row r="1292" spans="1:3">
      <c r="A1292" s="2" t="s">
        <v>12404</v>
      </c>
      <c r="B1292" s="2" t="s">
        <v>12405</v>
      </c>
      <c r="C1292" s="2" t="str">
        <f t="shared" si="20"/>
        <v>EEMulgi</v>
      </c>
    </row>
    <row r="1293" spans="1:3">
      <c r="A1293" s="2" t="s">
        <v>12406</v>
      </c>
      <c r="B1293" s="2" t="s">
        <v>12407</v>
      </c>
      <c r="C1293" s="2" t="str">
        <f t="shared" si="20"/>
        <v>EEPõhja-Sakala</v>
      </c>
    </row>
    <row r="1294" spans="1:3">
      <c r="A1294" s="2" t="s">
        <v>12408</v>
      </c>
      <c r="B1294" s="2" t="s">
        <v>12403</v>
      </c>
      <c r="C1294" s="2" t="str">
        <f t="shared" si="20"/>
        <v>EEViljandi</v>
      </c>
    </row>
    <row r="1295" spans="1:3">
      <c r="A1295" s="2" t="s">
        <v>12409</v>
      </c>
      <c r="B1295" s="2" t="s">
        <v>3417</v>
      </c>
      <c r="C1295" s="2" t="str">
        <f t="shared" si="20"/>
        <v>EEVõrumaa</v>
      </c>
    </row>
    <row r="1296" spans="1:3">
      <c r="A1296" s="2" t="s">
        <v>12410</v>
      </c>
      <c r="B1296" s="2" t="s">
        <v>12411</v>
      </c>
      <c r="C1296" s="2" t="str">
        <f t="shared" si="20"/>
        <v>EEVõru</v>
      </c>
    </row>
    <row r="1297" spans="1:3">
      <c r="A1297" s="2" t="s">
        <v>12412</v>
      </c>
      <c r="B1297" s="2" t="s">
        <v>12413</v>
      </c>
      <c r="C1297" s="2" t="str">
        <f t="shared" si="20"/>
        <v>EEAntsla</v>
      </c>
    </row>
    <row r="1298" spans="1:3">
      <c r="A1298" s="2" t="s">
        <v>12414</v>
      </c>
      <c r="B1298" s="2" t="s">
        <v>12415</v>
      </c>
      <c r="C1298" s="2" t="str">
        <f t="shared" si="20"/>
        <v>EERõuge</v>
      </c>
    </row>
    <row r="1299" spans="1:3">
      <c r="A1299" s="2" t="s">
        <v>12416</v>
      </c>
      <c r="B1299" s="2" t="s">
        <v>12417</v>
      </c>
      <c r="C1299" s="2" t="str">
        <f t="shared" si="20"/>
        <v>EESetomaa</v>
      </c>
    </row>
    <row r="1300" spans="1:3">
      <c r="A1300" s="2" t="s">
        <v>12418</v>
      </c>
      <c r="B1300" s="2" t="s">
        <v>12411</v>
      </c>
      <c r="C1300" s="2" t="str">
        <f t="shared" si="20"/>
        <v>EEVõru</v>
      </c>
    </row>
    <row r="1301" spans="1:3">
      <c r="A1301" s="2" t="s">
        <v>3418</v>
      </c>
      <c r="B1301" s="2" t="s">
        <v>3419</v>
      </c>
      <c r="C1301" s="2" t="str">
        <f t="shared" si="20"/>
        <v>EGAl Iskandarīyah</v>
      </c>
    </row>
    <row r="1302" spans="1:3">
      <c r="A1302" s="2" t="s">
        <v>3420</v>
      </c>
      <c r="B1302" s="2" t="s">
        <v>3421</v>
      </c>
      <c r="C1302" s="2" t="str">
        <f t="shared" si="20"/>
        <v>EGAswān</v>
      </c>
    </row>
    <row r="1303" spans="1:3">
      <c r="A1303" s="2" t="s">
        <v>3422</v>
      </c>
      <c r="B1303" s="2" t="s">
        <v>3423</v>
      </c>
      <c r="C1303" s="2" t="str">
        <f t="shared" si="20"/>
        <v>EGAsyūţ</v>
      </c>
    </row>
    <row r="1304" spans="1:3">
      <c r="A1304" s="2" t="s">
        <v>3424</v>
      </c>
      <c r="B1304" s="2" t="s">
        <v>3425</v>
      </c>
      <c r="C1304" s="2" t="str">
        <f t="shared" si="20"/>
        <v>EGAl Baḩr al Aḩmar</v>
      </c>
    </row>
    <row r="1305" spans="1:3">
      <c r="A1305" s="2" t="s">
        <v>3426</v>
      </c>
      <c r="B1305" s="2" t="s">
        <v>3427</v>
      </c>
      <c r="C1305" s="2" t="str">
        <f t="shared" si="20"/>
        <v>EGAl Buḩayrah</v>
      </c>
    </row>
    <row r="1306" spans="1:3">
      <c r="A1306" s="2" t="s">
        <v>3428</v>
      </c>
      <c r="B1306" s="2" t="s">
        <v>3429</v>
      </c>
      <c r="C1306" s="2" t="str">
        <f t="shared" si="20"/>
        <v>EGBanī Suwayf</v>
      </c>
    </row>
    <row r="1307" spans="1:3">
      <c r="A1307" s="2" t="s">
        <v>3430</v>
      </c>
      <c r="B1307" s="2" t="s">
        <v>3431</v>
      </c>
      <c r="C1307" s="2" t="str">
        <f t="shared" si="20"/>
        <v>EGAl Qāhirah</v>
      </c>
    </row>
    <row r="1308" spans="1:3">
      <c r="A1308" s="2" t="s">
        <v>3432</v>
      </c>
      <c r="B1308" s="2" t="s">
        <v>3433</v>
      </c>
      <c r="C1308" s="2" t="str">
        <f t="shared" si="20"/>
        <v>EGAd Daqahlīyah</v>
      </c>
    </row>
    <row r="1309" spans="1:3">
      <c r="A1309" s="2" t="s">
        <v>3434</v>
      </c>
      <c r="B1309" s="2" t="s">
        <v>3435</v>
      </c>
      <c r="C1309" s="2" t="str">
        <f t="shared" si="20"/>
        <v>EGDumyāţ</v>
      </c>
    </row>
    <row r="1310" spans="1:3">
      <c r="A1310" s="2" t="s">
        <v>3436</v>
      </c>
      <c r="B1310" s="2" t="s">
        <v>3437</v>
      </c>
      <c r="C1310" s="2" t="str">
        <f t="shared" si="20"/>
        <v>EGAl Fayyūm</v>
      </c>
    </row>
    <row r="1311" spans="1:3">
      <c r="A1311" s="2" t="s">
        <v>3438</v>
      </c>
      <c r="B1311" s="2" t="s">
        <v>3439</v>
      </c>
      <c r="C1311" s="2" t="str">
        <f t="shared" si="20"/>
        <v>EGAl Gharbīyah</v>
      </c>
    </row>
    <row r="1312" spans="1:3">
      <c r="A1312" s="2" t="s">
        <v>3440</v>
      </c>
      <c r="B1312" s="2" t="s">
        <v>3441</v>
      </c>
      <c r="C1312" s="2" t="str">
        <f t="shared" si="20"/>
        <v>EGAl Jīzah</v>
      </c>
    </row>
    <row r="1313" spans="1:3">
      <c r="A1313" s="2" t="s">
        <v>3442</v>
      </c>
      <c r="B1313" s="2" t="s">
        <v>3443</v>
      </c>
      <c r="C1313" s="2" t="str">
        <f t="shared" si="20"/>
        <v>EGAl Ismā'īlīyah</v>
      </c>
    </row>
    <row r="1314" spans="1:3">
      <c r="A1314" s="2" t="s">
        <v>3444</v>
      </c>
      <c r="B1314" s="2" t="s">
        <v>3445</v>
      </c>
      <c r="C1314" s="2" t="str">
        <f t="shared" si="20"/>
        <v>EGJanūb Sīnā'</v>
      </c>
    </row>
    <row r="1315" spans="1:3">
      <c r="A1315" s="2" t="s">
        <v>3446</v>
      </c>
      <c r="B1315" s="2" t="s">
        <v>3447</v>
      </c>
      <c r="C1315" s="2" t="str">
        <f t="shared" si="20"/>
        <v>EGAl Qalyūbīyah</v>
      </c>
    </row>
    <row r="1316" spans="1:3">
      <c r="A1316" s="2" t="s">
        <v>3448</v>
      </c>
      <c r="B1316" s="2" t="s">
        <v>3449</v>
      </c>
      <c r="C1316" s="2" t="str">
        <f t="shared" si="20"/>
        <v>EGKafr ash Shaykh</v>
      </c>
    </row>
    <row r="1317" spans="1:3">
      <c r="A1317" s="2" t="s">
        <v>3450</v>
      </c>
      <c r="B1317" s="2" t="s">
        <v>3451</v>
      </c>
      <c r="C1317" s="2" t="str">
        <f t="shared" si="20"/>
        <v>EGQinā</v>
      </c>
    </row>
    <row r="1318" spans="1:3">
      <c r="A1318" s="2" t="s">
        <v>3452</v>
      </c>
      <c r="B1318" s="2" t="s">
        <v>3453</v>
      </c>
      <c r="C1318" s="2" t="str">
        <f t="shared" si="20"/>
        <v>EGAl Uqşur</v>
      </c>
    </row>
    <row r="1319" spans="1:3">
      <c r="A1319" s="2" t="s">
        <v>3454</v>
      </c>
      <c r="B1319" s="2" t="s">
        <v>3455</v>
      </c>
      <c r="C1319" s="2" t="str">
        <f t="shared" si="20"/>
        <v>EGAl Minyā</v>
      </c>
    </row>
    <row r="1320" spans="1:3">
      <c r="A1320" s="2" t="s">
        <v>3456</v>
      </c>
      <c r="B1320" s="2" t="s">
        <v>3457</v>
      </c>
      <c r="C1320" s="2" t="str">
        <f t="shared" si="20"/>
        <v>EGAl Minūfīyah</v>
      </c>
    </row>
    <row r="1321" spans="1:3">
      <c r="A1321" s="2" t="s">
        <v>3458</v>
      </c>
      <c r="B1321" s="2" t="s">
        <v>3459</v>
      </c>
      <c r="C1321" s="2" t="str">
        <f t="shared" si="20"/>
        <v>EGMaţrūḩ</v>
      </c>
    </row>
    <row r="1322" spans="1:3">
      <c r="A1322" s="2" t="s">
        <v>3460</v>
      </c>
      <c r="B1322" s="2" t="s">
        <v>3461</v>
      </c>
      <c r="C1322" s="2" t="str">
        <f t="shared" si="20"/>
        <v>EGBūr Sa‘īd</v>
      </c>
    </row>
    <row r="1323" spans="1:3">
      <c r="A1323" s="2" t="s">
        <v>3462</v>
      </c>
      <c r="B1323" s="2" t="s">
        <v>3463</v>
      </c>
      <c r="C1323" s="2" t="str">
        <f t="shared" si="20"/>
        <v>EGSūhāj</v>
      </c>
    </row>
    <row r="1324" spans="1:3">
      <c r="A1324" s="2" t="s">
        <v>3464</v>
      </c>
      <c r="B1324" s="2" t="s">
        <v>3465</v>
      </c>
      <c r="C1324" s="2" t="str">
        <f t="shared" si="20"/>
        <v>EGAsh Sharqīyah</v>
      </c>
    </row>
    <row r="1325" spans="1:3">
      <c r="A1325" s="2" t="s">
        <v>3466</v>
      </c>
      <c r="B1325" s="2" t="s">
        <v>3467</v>
      </c>
      <c r="C1325" s="2" t="str">
        <f t="shared" si="20"/>
        <v>EGShamāl Sīnā'</v>
      </c>
    </row>
    <row r="1326" spans="1:3">
      <c r="A1326" s="2" t="s">
        <v>3468</v>
      </c>
      <c r="B1326" s="2" t="s">
        <v>3469</v>
      </c>
      <c r="C1326" s="2" t="str">
        <f t="shared" si="20"/>
        <v>EGAs Suways</v>
      </c>
    </row>
    <row r="1327" spans="1:3">
      <c r="A1327" s="2" t="s">
        <v>3470</v>
      </c>
      <c r="B1327" s="2" t="s">
        <v>3471</v>
      </c>
      <c r="C1327" s="2" t="str">
        <f t="shared" si="20"/>
        <v>EGAl Wādī al Jadīd</v>
      </c>
    </row>
    <row r="1328" spans="1:3">
      <c r="A1328" s="2" t="s">
        <v>3472</v>
      </c>
      <c r="B1328" s="2" t="s">
        <v>3473</v>
      </c>
      <c r="C1328" s="2" t="str">
        <f t="shared" si="20"/>
        <v>ERAnsabā</v>
      </c>
    </row>
    <row r="1329" spans="1:3">
      <c r="A1329" s="2" t="s">
        <v>3472</v>
      </c>
      <c r="B1329" s="2" t="s">
        <v>3474</v>
      </c>
      <c r="C1329" s="2" t="str">
        <f t="shared" si="20"/>
        <v>ER‘Anseba</v>
      </c>
    </row>
    <row r="1330" spans="1:3">
      <c r="A1330" s="2" t="s">
        <v>3475</v>
      </c>
      <c r="B1330" s="2" t="s">
        <v>3476</v>
      </c>
      <c r="C1330" s="2" t="str">
        <f t="shared" si="20"/>
        <v>ERJanūbī al Baḩrī al Aḩmar</v>
      </c>
    </row>
    <row r="1331" spans="1:3">
      <c r="A1331" s="2" t="s">
        <v>3475</v>
      </c>
      <c r="B1331" s="2" t="s">
        <v>3477</v>
      </c>
      <c r="C1331" s="2" t="str">
        <f t="shared" si="20"/>
        <v>ERDebubawi K’eyyĭḥ Baḥri</v>
      </c>
    </row>
    <row r="1332" spans="1:3">
      <c r="A1332" s="2" t="s">
        <v>3478</v>
      </c>
      <c r="B1332" s="2" t="s">
        <v>3479</v>
      </c>
      <c r="C1332" s="2" t="str">
        <f t="shared" si="20"/>
        <v>ERAl Janūbī</v>
      </c>
    </row>
    <row r="1333" spans="1:3">
      <c r="A1333" s="2" t="s">
        <v>3478</v>
      </c>
      <c r="B1333" s="2" t="s">
        <v>3480</v>
      </c>
      <c r="C1333" s="2" t="str">
        <f t="shared" si="20"/>
        <v>ERDebub</v>
      </c>
    </row>
    <row r="1334" spans="1:3">
      <c r="A1334" s="2" t="s">
        <v>3481</v>
      </c>
      <c r="B1334" s="2" t="s">
        <v>3482</v>
      </c>
      <c r="C1334" s="2" t="str">
        <f t="shared" si="20"/>
        <v>ERQāsh-Barkah</v>
      </c>
    </row>
    <row r="1335" spans="1:3">
      <c r="A1335" s="2" t="s">
        <v>3481</v>
      </c>
      <c r="B1335" s="2" t="s">
        <v>3483</v>
      </c>
      <c r="C1335" s="2" t="str">
        <f t="shared" si="20"/>
        <v>ERGash-Barka</v>
      </c>
    </row>
    <row r="1336" spans="1:3">
      <c r="A1336" s="2" t="s">
        <v>3484</v>
      </c>
      <c r="B1336" s="2" t="s">
        <v>3485</v>
      </c>
      <c r="C1336" s="2" t="str">
        <f t="shared" si="20"/>
        <v>ERAl Awsaţ</v>
      </c>
    </row>
    <row r="1337" spans="1:3">
      <c r="A1337" s="2" t="s">
        <v>3484</v>
      </c>
      <c r="B1337" s="2" t="s">
        <v>3486</v>
      </c>
      <c r="C1337" s="2" t="str">
        <f t="shared" si="20"/>
        <v>ERMa’ĭkel</v>
      </c>
    </row>
    <row r="1338" spans="1:3">
      <c r="A1338" s="2" t="s">
        <v>3487</v>
      </c>
      <c r="B1338" s="2" t="s">
        <v>3488</v>
      </c>
      <c r="C1338" s="2" t="str">
        <f t="shared" si="20"/>
        <v>ERShimālī al Baḩrī al Aḩmar</v>
      </c>
    </row>
    <row r="1339" spans="1:3">
      <c r="A1339" s="2" t="s">
        <v>3487</v>
      </c>
      <c r="B1339" s="2" t="s">
        <v>3489</v>
      </c>
      <c r="C1339" s="2" t="str">
        <f t="shared" si="20"/>
        <v>ERSemienawi K’eyyĭḥ Baḥri</v>
      </c>
    </row>
    <row r="1340" spans="1:3">
      <c r="A1340" s="2" t="s">
        <v>3490</v>
      </c>
      <c r="B1340" s="2" t="s">
        <v>3491</v>
      </c>
      <c r="C1340" s="2" t="str">
        <f t="shared" si="20"/>
        <v>ESAndalucía</v>
      </c>
    </row>
    <row r="1341" spans="1:3">
      <c r="A1341" s="2" t="s">
        <v>3492</v>
      </c>
      <c r="B1341" s="2" t="s">
        <v>3493</v>
      </c>
      <c r="C1341" s="2" t="str">
        <f t="shared" si="20"/>
        <v>ESAlmería</v>
      </c>
    </row>
    <row r="1342" spans="1:3">
      <c r="A1342" s="2" t="s">
        <v>3494</v>
      </c>
      <c r="B1342" s="2" t="s">
        <v>3495</v>
      </c>
      <c r="C1342" s="2" t="str">
        <f t="shared" si="20"/>
        <v>ESCádiz</v>
      </c>
    </row>
    <row r="1343" spans="1:3">
      <c r="A1343" s="2" t="s">
        <v>3496</v>
      </c>
      <c r="B1343" s="2" t="s">
        <v>1491</v>
      </c>
      <c r="C1343" s="2" t="str">
        <f t="shared" si="20"/>
        <v>ESCórdoba</v>
      </c>
    </row>
    <row r="1344" spans="1:3">
      <c r="A1344" s="2" t="s">
        <v>3497</v>
      </c>
      <c r="B1344" s="2" t="s">
        <v>3498</v>
      </c>
      <c r="C1344" s="2" t="str">
        <f t="shared" si="20"/>
        <v>ESGranada</v>
      </c>
    </row>
    <row r="1345" spans="1:3">
      <c r="A1345" s="2" t="s">
        <v>3499</v>
      </c>
      <c r="B1345" s="2" t="s">
        <v>3500</v>
      </c>
      <c r="C1345" s="2" t="str">
        <f t="shared" si="20"/>
        <v>ESHuelva</v>
      </c>
    </row>
    <row r="1346" spans="1:3">
      <c r="A1346" s="2" t="s">
        <v>3501</v>
      </c>
      <c r="B1346" s="2" t="s">
        <v>3502</v>
      </c>
      <c r="C1346" s="2" t="str">
        <f t="shared" si="20"/>
        <v>ESJaén</v>
      </c>
    </row>
    <row r="1347" spans="1:3">
      <c r="A1347" s="2" t="s">
        <v>3503</v>
      </c>
      <c r="B1347" s="2" t="s">
        <v>3504</v>
      </c>
      <c r="C1347" s="2" t="str">
        <f t="shared" ref="C1347:C1410" si="21">LEFT(A1347,2)&amp;B1347</f>
        <v>ESMálaga</v>
      </c>
    </row>
    <row r="1348" spans="1:3">
      <c r="A1348" s="2" t="s">
        <v>3505</v>
      </c>
      <c r="B1348" s="2" t="s">
        <v>3506</v>
      </c>
      <c r="C1348" s="2" t="str">
        <f t="shared" si="21"/>
        <v>ESSevilla</v>
      </c>
    </row>
    <row r="1349" spans="1:3">
      <c r="A1349" s="2" t="s">
        <v>3507</v>
      </c>
      <c r="B1349" s="2" t="s">
        <v>3508</v>
      </c>
      <c r="C1349" s="2" t="str">
        <f t="shared" si="21"/>
        <v>ESAragón</v>
      </c>
    </row>
    <row r="1350" spans="1:3">
      <c r="A1350" s="2" t="s">
        <v>3509</v>
      </c>
      <c r="B1350" s="2" t="s">
        <v>3510</v>
      </c>
      <c r="C1350" s="2" t="str">
        <f t="shared" si="21"/>
        <v>ESHuesca</v>
      </c>
    </row>
    <row r="1351" spans="1:3">
      <c r="A1351" s="2" t="s">
        <v>3511</v>
      </c>
      <c r="B1351" s="2" t="s">
        <v>3512</v>
      </c>
      <c r="C1351" s="2" t="str">
        <f t="shared" si="21"/>
        <v>ESTeruel</v>
      </c>
    </row>
    <row r="1352" spans="1:3">
      <c r="A1352" s="2" t="s">
        <v>3513</v>
      </c>
      <c r="B1352" s="2" t="s">
        <v>3514</v>
      </c>
      <c r="C1352" s="2" t="str">
        <f t="shared" si="21"/>
        <v>ESZaragoza</v>
      </c>
    </row>
    <row r="1353" spans="1:3">
      <c r="A1353" s="2" t="s">
        <v>3515</v>
      </c>
      <c r="B1353" s="2" t="s">
        <v>3516</v>
      </c>
      <c r="C1353" s="2" t="str">
        <f t="shared" si="21"/>
        <v>ESAsturias, Principado de</v>
      </c>
    </row>
    <row r="1354" spans="1:3">
      <c r="A1354" s="2" t="s">
        <v>3517</v>
      </c>
      <c r="B1354" s="2" t="s">
        <v>3518</v>
      </c>
      <c r="C1354" s="2" t="str">
        <f t="shared" si="21"/>
        <v>ESAsturias</v>
      </c>
    </row>
    <row r="1355" spans="1:3">
      <c r="A1355" s="2" t="s">
        <v>3519</v>
      </c>
      <c r="B1355" s="2" t="s">
        <v>3520</v>
      </c>
      <c r="C1355" s="2" t="str">
        <f t="shared" si="21"/>
        <v>ESCantabria</v>
      </c>
    </row>
    <row r="1356" spans="1:3">
      <c r="A1356" s="2" t="s">
        <v>3521</v>
      </c>
      <c r="B1356" s="2" t="s">
        <v>3520</v>
      </c>
      <c r="C1356" s="2" t="str">
        <f t="shared" si="21"/>
        <v>ESCantabria</v>
      </c>
    </row>
    <row r="1357" spans="1:3">
      <c r="A1357" s="2" t="s">
        <v>3522</v>
      </c>
      <c r="B1357" s="2" t="s">
        <v>3523</v>
      </c>
      <c r="C1357" s="2" t="str">
        <f t="shared" si="21"/>
        <v>ESCastilla y León</v>
      </c>
    </row>
    <row r="1358" spans="1:3">
      <c r="A1358" s="2" t="s">
        <v>3524</v>
      </c>
      <c r="B1358" s="2" t="s">
        <v>3525</v>
      </c>
      <c r="C1358" s="2" t="str">
        <f t="shared" si="21"/>
        <v>ESÁvila</v>
      </c>
    </row>
    <row r="1359" spans="1:3">
      <c r="A1359" s="2" t="s">
        <v>3526</v>
      </c>
      <c r="B1359" s="2" t="s">
        <v>3527</v>
      </c>
      <c r="C1359" s="2" t="str">
        <f t="shared" si="21"/>
        <v>ESBurgos</v>
      </c>
    </row>
    <row r="1360" spans="1:3">
      <c r="A1360" s="2" t="s">
        <v>3528</v>
      </c>
      <c r="B1360" s="2" t="s">
        <v>3529</v>
      </c>
      <c r="C1360" s="2" t="str">
        <f t="shared" si="21"/>
        <v>ESLeón</v>
      </c>
    </row>
    <row r="1361" spans="1:3">
      <c r="A1361" s="2" t="s">
        <v>3530</v>
      </c>
      <c r="B1361" s="2" t="s">
        <v>3531</v>
      </c>
      <c r="C1361" s="2" t="str">
        <f t="shared" si="21"/>
        <v>ESPalencia</v>
      </c>
    </row>
    <row r="1362" spans="1:3">
      <c r="A1362" s="2" t="s">
        <v>3532</v>
      </c>
      <c r="B1362" s="2" t="s">
        <v>3533</v>
      </c>
      <c r="C1362" s="2" t="str">
        <f t="shared" si="21"/>
        <v>ESSalamanca</v>
      </c>
    </row>
    <row r="1363" spans="1:3">
      <c r="A1363" s="2" t="s">
        <v>3534</v>
      </c>
      <c r="B1363" s="2" t="s">
        <v>3535</v>
      </c>
      <c r="C1363" s="2" t="str">
        <f t="shared" si="21"/>
        <v>ESSegovia</v>
      </c>
    </row>
    <row r="1364" spans="1:3">
      <c r="A1364" s="2" t="s">
        <v>3536</v>
      </c>
      <c r="B1364" s="2" t="s">
        <v>3537</v>
      </c>
      <c r="C1364" s="2" t="str">
        <f t="shared" si="21"/>
        <v>ESSoria</v>
      </c>
    </row>
    <row r="1365" spans="1:3">
      <c r="A1365" s="2" t="s">
        <v>3538</v>
      </c>
      <c r="B1365" s="2" t="s">
        <v>3539</v>
      </c>
      <c r="C1365" s="2" t="str">
        <f t="shared" si="21"/>
        <v>ESValladolid</v>
      </c>
    </row>
    <row r="1366" spans="1:3">
      <c r="A1366" s="2" t="s">
        <v>3540</v>
      </c>
      <c r="B1366" s="2" t="s">
        <v>3541</v>
      </c>
      <c r="C1366" s="2" t="str">
        <f t="shared" si="21"/>
        <v>ESZamora</v>
      </c>
    </row>
    <row r="1367" spans="1:3">
      <c r="A1367" s="2" t="s">
        <v>3542</v>
      </c>
      <c r="B1367" s="2" t="s">
        <v>3543</v>
      </c>
      <c r="C1367" s="2" t="str">
        <f t="shared" si="21"/>
        <v>ESCastilla-La Mancha</v>
      </c>
    </row>
    <row r="1368" spans="1:3">
      <c r="A1368" s="2" t="s">
        <v>3544</v>
      </c>
      <c r="B1368" s="2" t="s">
        <v>3545</v>
      </c>
      <c r="C1368" s="2" t="str">
        <f t="shared" si="21"/>
        <v>ESAlbacete</v>
      </c>
    </row>
    <row r="1369" spans="1:3">
      <c r="A1369" s="2" t="s">
        <v>3546</v>
      </c>
      <c r="B1369" s="2" t="s">
        <v>3547</v>
      </c>
      <c r="C1369" s="2" t="str">
        <f t="shared" si="21"/>
        <v>ESCiudad Real</v>
      </c>
    </row>
    <row r="1370" spans="1:3">
      <c r="A1370" s="2" t="s">
        <v>3548</v>
      </c>
      <c r="B1370" s="2" t="s">
        <v>3549</v>
      </c>
      <c r="C1370" s="2" t="str">
        <f t="shared" si="21"/>
        <v>ESCuenca</v>
      </c>
    </row>
    <row r="1371" spans="1:3">
      <c r="A1371" s="2" t="s">
        <v>3550</v>
      </c>
      <c r="B1371" s="2" t="s">
        <v>3551</v>
      </c>
      <c r="C1371" s="2" t="str">
        <f t="shared" si="21"/>
        <v>ESGuadalajara</v>
      </c>
    </row>
    <row r="1372" spans="1:3">
      <c r="A1372" s="2" t="s">
        <v>3552</v>
      </c>
      <c r="B1372" s="2" t="s">
        <v>2378</v>
      </c>
      <c r="C1372" s="2" t="str">
        <f t="shared" si="21"/>
        <v>ESToledo</v>
      </c>
    </row>
    <row r="1373" spans="1:3">
      <c r="A1373" s="2" t="s">
        <v>3553</v>
      </c>
      <c r="B1373" s="2" t="s">
        <v>3554</v>
      </c>
      <c r="C1373" s="2" t="str">
        <f t="shared" si="21"/>
        <v>ESCanarias</v>
      </c>
    </row>
    <row r="1374" spans="1:3">
      <c r="A1374" s="2" t="s">
        <v>3555</v>
      </c>
      <c r="B1374" s="2" t="s">
        <v>3556</v>
      </c>
      <c r="C1374" s="2" t="str">
        <f t="shared" si="21"/>
        <v>ESLas Palmas</v>
      </c>
    </row>
    <row r="1375" spans="1:3">
      <c r="A1375" s="2" t="s">
        <v>3557</v>
      </c>
      <c r="B1375" s="2" t="s">
        <v>3558</v>
      </c>
      <c r="C1375" s="2" t="str">
        <f t="shared" si="21"/>
        <v>ESSanta Cruz de Tenerife</v>
      </c>
    </row>
    <row r="1376" spans="1:3">
      <c r="A1376" s="2" t="s">
        <v>3559</v>
      </c>
      <c r="B1376" s="2" t="s">
        <v>3560</v>
      </c>
      <c r="C1376" s="2" t="str">
        <f t="shared" si="21"/>
        <v>ESCatalunya [Cataluña]</v>
      </c>
    </row>
    <row r="1377" spans="1:3">
      <c r="A1377" s="2" t="s">
        <v>3561</v>
      </c>
      <c r="B1377" s="2" t="s">
        <v>3562</v>
      </c>
      <c r="C1377" s="2" t="str">
        <f t="shared" si="21"/>
        <v>ESBarcelona [Barcelona]</v>
      </c>
    </row>
    <row r="1378" spans="1:3">
      <c r="A1378" s="2" t="s">
        <v>3563</v>
      </c>
      <c r="B1378" s="2" t="s">
        <v>3564</v>
      </c>
      <c r="C1378" s="2" t="str">
        <f t="shared" si="21"/>
        <v>ESGirona [Gerona]</v>
      </c>
    </row>
    <row r="1379" spans="1:3">
      <c r="A1379" s="2" t="s">
        <v>3565</v>
      </c>
      <c r="B1379" s="2" t="s">
        <v>3566</v>
      </c>
      <c r="C1379" s="2" t="str">
        <f t="shared" si="21"/>
        <v>ESLleida [Lérida]</v>
      </c>
    </row>
    <row r="1380" spans="1:3">
      <c r="A1380" s="2" t="s">
        <v>3567</v>
      </c>
      <c r="B1380" s="2" t="s">
        <v>3568</v>
      </c>
      <c r="C1380" s="2" t="str">
        <f t="shared" si="21"/>
        <v>ESTarragona [Tarragona]</v>
      </c>
    </row>
    <row r="1381" spans="1:3">
      <c r="A1381" s="2" t="s">
        <v>3569</v>
      </c>
      <c r="B1381" s="2" t="s">
        <v>3570</v>
      </c>
      <c r="C1381" s="2" t="str">
        <f t="shared" si="21"/>
        <v>ESExtremadura</v>
      </c>
    </row>
    <row r="1382" spans="1:3">
      <c r="A1382" s="2" t="s">
        <v>3571</v>
      </c>
      <c r="B1382" s="2" t="s">
        <v>3572</v>
      </c>
      <c r="C1382" s="2" t="str">
        <f t="shared" si="21"/>
        <v>ESBadajoz</v>
      </c>
    </row>
    <row r="1383" spans="1:3">
      <c r="A1383" s="2" t="s">
        <v>3573</v>
      </c>
      <c r="B1383" s="2" t="s">
        <v>3574</v>
      </c>
      <c r="C1383" s="2" t="str">
        <f t="shared" si="21"/>
        <v>ESCáceres</v>
      </c>
    </row>
    <row r="1384" spans="1:3">
      <c r="A1384" s="2" t="s">
        <v>3575</v>
      </c>
      <c r="B1384" s="2" t="s">
        <v>3576</v>
      </c>
      <c r="C1384" s="2" t="str">
        <f t="shared" si="21"/>
        <v>ESGalicia [Galicia]</v>
      </c>
    </row>
    <row r="1385" spans="1:3">
      <c r="A1385" s="2" t="s">
        <v>3577</v>
      </c>
      <c r="B1385" s="2" t="s">
        <v>3578</v>
      </c>
      <c r="C1385" s="2" t="str">
        <f t="shared" si="21"/>
        <v>ESA Coruña [La Coruña]</v>
      </c>
    </row>
    <row r="1386" spans="1:3">
      <c r="A1386" s="2" t="s">
        <v>3579</v>
      </c>
      <c r="B1386" s="2" t="s">
        <v>3580</v>
      </c>
      <c r="C1386" s="2" t="str">
        <f t="shared" si="21"/>
        <v>ESLugo [Lugo]</v>
      </c>
    </row>
    <row r="1387" spans="1:3">
      <c r="A1387" s="2" t="s">
        <v>3581</v>
      </c>
      <c r="B1387" s="2" t="s">
        <v>3582</v>
      </c>
      <c r="C1387" s="2" t="str">
        <f t="shared" si="21"/>
        <v>ESOurense [Orense]</v>
      </c>
    </row>
    <row r="1388" spans="1:3">
      <c r="A1388" s="2" t="s">
        <v>3583</v>
      </c>
      <c r="B1388" s="2" t="s">
        <v>3584</v>
      </c>
      <c r="C1388" s="2" t="str">
        <f t="shared" si="21"/>
        <v>ESPontevedra [Pontevedra]</v>
      </c>
    </row>
    <row r="1389" spans="1:3">
      <c r="A1389" s="2" t="s">
        <v>3585</v>
      </c>
      <c r="B1389" s="2" t="s">
        <v>3586</v>
      </c>
      <c r="C1389" s="2" t="str">
        <f t="shared" si="21"/>
        <v>ESIlles Balears [Islas Baleares]</v>
      </c>
    </row>
    <row r="1390" spans="1:3">
      <c r="A1390" s="2" t="s">
        <v>3587</v>
      </c>
      <c r="B1390" s="2" t="s">
        <v>3588</v>
      </c>
      <c r="C1390" s="2" t="str">
        <f t="shared" si="21"/>
        <v>ESBalears [Baleares]</v>
      </c>
    </row>
    <row r="1391" spans="1:3">
      <c r="A1391" s="2" t="s">
        <v>3589</v>
      </c>
      <c r="B1391" s="2" t="s">
        <v>3590</v>
      </c>
      <c r="C1391" s="2" t="str">
        <f t="shared" si="21"/>
        <v>ESMurcia, Región de</v>
      </c>
    </row>
    <row r="1392" spans="1:3">
      <c r="A1392" s="2" t="s">
        <v>3591</v>
      </c>
      <c r="B1392" s="2" t="s">
        <v>3592</v>
      </c>
      <c r="C1392" s="2" t="str">
        <f t="shared" si="21"/>
        <v>ESMurcia</v>
      </c>
    </row>
    <row r="1393" spans="1:3">
      <c r="A1393" s="2" t="s">
        <v>3593</v>
      </c>
      <c r="B1393" s="2" t="s">
        <v>3594</v>
      </c>
      <c r="C1393" s="2" t="str">
        <f t="shared" si="21"/>
        <v>ESMadrid, Comunidad de</v>
      </c>
    </row>
    <row r="1394" spans="1:3">
      <c r="A1394" s="2" t="s">
        <v>3595</v>
      </c>
      <c r="B1394" s="2" t="s">
        <v>3596</v>
      </c>
      <c r="C1394" s="2" t="str">
        <f t="shared" si="21"/>
        <v>ESMadrid</v>
      </c>
    </row>
    <row r="1395" spans="1:3">
      <c r="A1395" s="2" t="s">
        <v>3597</v>
      </c>
      <c r="B1395" s="2" t="s">
        <v>3598</v>
      </c>
      <c r="C1395" s="2" t="str">
        <f t="shared" si="21"/>
        <v>ESNafarroako Foru Komunitatea*</v>
      </c>
    </row>
    <row r="1396" spans="1:3">
      <c r="A1396" s="2" t="s">
        <v>3597</v>
      </c>
      <c r="B1396" s="2" t="s">
        <v>3599</v>
      </c>
      <c r="C1396" s="2" t="str">
        <f t="shared" si="21"/>
        <v>ESNavarra, Comunidad Foral de</v>
      </c>
    </row>
    <row r="1397" spans="1:3">
      <c r="A1397" s="2" t="s">
        <v>3600</v>
      </c>
      <c r="B1397" s="2" t="s">
        <v>3601</v>
      </c>
      <c r="C1397" s="2" t="str">
        <f t="shared" si="21"/>
        <v>ESNafarroa*</v>
      </c>
    </row>
    <row r="1398" spans="1:3">
      <c r="A1398" s="2" t="s">
        <v>3600</v>
      </c>
      <c r="B1398" s="2" t="s">
        <v>3602</v>
      </c>
      <c r="C1398" s="2" t="str">
        <f t="shared" si="21"/>
        <v>ESNavarra</v>
      </c>
    </row>
    <row r="1399" spans="1:3">
      <c r="A1399" s="2" t="s">
        <v>3603</v>
      </c>
      <c r="B1399" s="2" t="s">
        <v>3604</v>
      </c>
      <c r="C1399" s="2" t="str">
        <f t="shared" si="21"/>
        <v>ESEuskal Herria</v>
      </c>
    </row>
    <row r="1400" spans="1:3">
      <c r="A1400" s="2" t="s">
        <v>3603</v>
      </c>
      <c r="B1400" s="2" t="s">
        <v>3605</v>
      </c>
      <c r="C1400" s="2" t="str">
        <f t="shared" si="21"/>
        <v>ESPaís Vasco</v>
      </c>
    </row>
    <row r="1401" spans="1:3">
      <c r="A1401" s="2" t="s">
        <v>3606</v>
      </c>
      <c r="B1401" s="2" t="s">
        <v>3607</v>
      </c>
      <c r="C1401" s="2" t="str">
        <f t="shared" si="21"/>
        <v>ESBizkaia</v>
      </c>
    </row>
    <row r="1402" spans="1:3">
      <c r="A1402" s="2" t="s">
        <v>3608</v>
      </c>
      <c r="B1402" s="2" t="s">
        <v>3609</v>
      </c>
      <c r="C1402" s="2" t="str">
        <f t="shared" si="21"/>
        <v>ESGipuzkoa</v>
      </c>
    </row>
    <row r="1403" spans="1:3">
      <c r="A1403" s="2" t="s">
        <v>3610</v>
      </c>
      <c r="B1403" s="2" t="s">
        <v>3611</v>
      </c>
      <c r="C1403" s="2" t="str">
        <f t="shared" si="21"/>
        <v>ESAraba*</v>
      </c>
    </row>
    <row r="1404" spans="1:3">
      <c r="A1404" s="2" t="s">
        <v>3610</v>
      </c>
      <c r="B1404" s="2" t="s">
        <v>3612</v>
      </c>
      <c r="C1404" s="2" t="str">
        <f t="shared" si="21"/>
        <v>ESÁlava</v>
      </c>
    </row>
    <row r="1405" spans="1:3">
      <c r="A1405" s="2" t="s">
        <v>3613</v>
      </c>
      <c r="B1405" s="2" t="s">
        <v>1459</v>
      </c>
      <c r="C1405" s="2" t="str">
        <f t="shared" si="21"/>
        <v>ESLa Rioja</v>
      </c>
    </row>
    <row r="1406" spans="1:3">
      <c r="A1406" s="2" t="s">
        <v>3614</v>
      </c>
      <c r="B1406" s="2" t="s">
        <v>1459</v>
      </c>
      <c r="C1406" s="2" t="str">
        <f t="shared" si="21"/>
        <v>ESLa Rioja</v>
      </c>
    </row>
    <row r="1407" spans="1:3">
      <c r="A1407" s="2" t="s">
        <v>3615</v>
      </c>
      <c r="B1407" s="2" t="s">
        <v>3616</v>
      </c>
      <c r="C1407" s="2" t="str">
        <f t="shared" si="21"/>
        <v>ESValenciana, Comunitat*</v>
      </c>
    </row>
    <row r="1408" spans="1:3">
      <c r="A1408" s="2" t="s">
        <v>3615</v>
      </c>
      <c r="B1408" s="2" t="s">
        <v>3617</v>
      </c>
      <c r="C1408" s="2" t="str">
        <f t="shared" si="21"/>
        <v>ESValenciana, Comunidad</v>
      </c>
    </row>
    <row r="1409" spans="1:3">
      <c r="A1409" s="2" t="s">
        <v>3618</v>
      </c>
      <c r="B1409" s="2" t="s">
        <v>3619</v>
      </c>
      <c r="C1409" s="2" t="str">
        <f t="shared" si="21"/>
        <v>ESAlacant*</v>
      </c>
    </row>
    <row r="1410" spans="1:3">
      <c r="A1410" s="2" t="s">
        <v>3618</v>
      </c>
      <c r="B1410" s="2" t="s">
        <v>3620</v>
      </c>
      <c r="C1410" s="2" t="str">
        <f t="shared" si="21"/>
        <v>ESAlicante</v>
      </c>
    </row>
    <row r="1411" spans="1:3">
      <c r="A1411" s="2" t="s">
        <v>3621</v>
      </c>
      <c r="B1411" s="2" t="s">
        <v>3622</v>
      </c>
      <c r="C1411" s="2" t="str">
        <f t="shared" ref="C1411:C1474" si="22">LEFT(A1411,2)&amp;B1411</f>
        <v>ESCastelló*</v>
      </c>
    </row>
    <row r="1412" spans="1:3">
      <c r="A1412" s="2" t="s">
        <v>3621</v>
      </c>
      <c r="B1412" s="2" t="s">
        <v>3623</v>
      </c>
      <c r="C1412" s="2" t="str">
        <f t="shared" si="22"/>
        <v>ESCastellón</v>
      </c>
    </row>
    <row r="1413" spans="1:3">
      <c r="A1413" s="2" t="s">
        <v>3624</v>
      </c>
      <c r="B1413" s="2" t="s">
        <v>3625</v>
      </c>
      <c r="C1413" s="2" t="str">
        <f t="shared" si="22"/>
        <v>ESValència*</v>
      </c>
    </row>
    <row r="1414" spans="1:3">
      <c r="A1414" s="2" t="s">
        <v>3624</v>
      </c>
      <c r="B1414" s="2" t="s">
        <v>3626</v>
      </c>
      <c r="C1414" s="2" t="str">
        <f t="shared" si="22"/>
        <v>ESValencia</v>
      </c>
    </row>
    <row r="1415" spans="1:3">
      <c r="A1415" s="2" t="s">
        <v>3627</v>
      </c>
      <c r="B1415" s="2" t="s">
        <v>3628</v>
      </c>
      <c r="C1415" s="2" t="str">
        <f t="shared" si="22"/>
        <v>ESCeuta</v>
      </c>
    </row>
    <row r="1416" spans="1:3">
      <c r="A1416" s="2" t="s">
        <v>3629</v>
      </c>
      <c r="B1416" s="2" t="s">
        <v>3630</v>
      </c>
      <c r="C1416" s="2" t="str">
        <f t="shared" si="22"/>
        <v>ESMelilla</v>
      </c>
    </row>
    <row r="1417" spans="1:3">
      <c r="A1417" s="2" t="s">
        <v>3631</v>
      </c>
      <c r="B1417" s="2" t="s">
        <v>3632</v>
      </c>
      <c r="C1417" s="2" t="str">
        <f t="shared" si="22"/>
        <v>ETĀfar</v>
      </c>
    </row>
    <row r="1418" spans="1:3">
      <c r="A1418" s="2" t="s">
        <v>3631</v>
      </c>
      <c r="B1418" s="2" t="s">
        <v>3633</v>
      </c>
      <c r="C1418" s="2" t="str">
        <f t="shared" si="22"/>
        <v>ETAfar</v>
      </c>
    </row>
    <row r="1419" spans="1:3">
      <c r="A1419" s="2" t="s">
        <v>3634</v>
      </c>
      <c r="B1419" s="2" t="s">
        <v>3635</v>
      </c>
      <c r="C1419" s="2" t="str">
        <f t="shared" si="22"/>
        <v>ETĀmara</v>
      </c>
    </row>
    <row r="1420" spans="1:3">
      <c r="A1420" s="2" t="s">
        <v>3634</v>
      </c>
      <c r="B1420" s="2" t="s">
        <v>3636</v>
      </c>
      <c r="C1420" s="2" t="str">
        <f t="shared" si="22"/>
        <v>ETAmara</v>
      </c>
    </row>
    <row r="1421" spans="1:3">
      <c r="A1421" s="2" t="s">
        <v>3637</v>
      </c>
      <c r="B1421" s="2" t="s">
        <v>3638</v>
      </c>
      <c r="C1421" s="2" t="str">
        <f t="shared" si="22"/>
        <v>ETBīnshangul Gumuz</v>
      </c>
    </row>
    <row r="1422" spans="1:3">
      <c r="A1422" s="2" t="s">
        <v>3637</v>
      </c>
      <c r="B1422" s="2" t="s">
        <v>3639</v>
      </c>
      <c r="C1422" s="2" t="str">
        <f t="shared" si="22"/>
        <v>ETBenshangul-Gumaz</v>
      </c>
    </row>
    <row r="1423" spans="1:3">
      <c r="A1423" s="2" t="s">
        <v>3640</v>
      </c>
      <c r="B1423" s="2" t="s">
        <v>3641</v>
      </c>
      <c r="C1423" s="2" t="str">
        <f t="shared" si="22"/>
        <v>ETGambēla Hizboch</v>
      </c>
    </row>
    <row r="1424" spans="1:3">
      <c r="A1424" s="2" t="s">
        <v>3640</v>
      </c>
      <c r="B1424" s="2" t="s">
        <v>3642</v>
      </c>
      <c r="C1424" s="2" t="str">
        <f t="shared" si="22"/>
        <v>ETGambela Peoples</v>
      </c>
    </row>
    <row r="1425" spans="1:3">
      <c r="A1425" s="2" t="s">
        <v>3643</v>
      </c>
      <c r="B1425" s="2" t="s">
        <v>3644</v>
      </c>
      <c r="C1425" s="2" t="str">
        <f t="shared" si="22"/>
        <v>ETHārerī Hizb</v>
      </c>
    </row>
    <row r="1426" spans="1:3">
      <c r="A1426" s="2" t="s">
        <v>3643</v>
      </c>
      <c r="B1426" s="2" t="s">
        <v>3645</v>
      </c>
      <c r="C1426" s="2" t="str">
        <f t="shared" si="22"/>
        <v>ETHarari People</v>
      </c>
    </row>
    <row r="1427" spans="1:3">
      <c r="A1427" s="2" t="s">
        <v>3646</v>
      </c>
      <c r="B1427" s="2" t="s">
        <v>3647</v>
      </c>
      <c r="C1427" s="2" t="str">
        <f t="shared" si="22"/>
        <v>ETOromīya</v>
      </c>
    </row>
    <row r="1428" spans="1:3">
      <c r="A1428" s="2" t="s">
        <v>3646</v>
      </c>
      <c r="B1428" s="2" t="s">
        <v>3648</v>
      </c>
      <c r="C1428" s="2" t="str">
        <f t="shared" si="22"/>
        <v>ETOromia</v>
      </c>
    </row>
    <row r="1429" spans="1:3">
      <c r="A1429" s="2" t="s">
        <v>3649</v>
      </c>
      <c r="B1429" s="2" t="s">
        <v>3650</v>
      </c>
      <c r="C1429" s="2" t="str">
        <f t="shared" si="22"/>
        <v>ETYeDebub Bihēroch Bihēreseboch na Hizboch</v>
      </c>
    </row>
    <row r="1430" spans="1:3">
      <c r="A1430" s="2" t="s">
        <v>3649</v>
      </c>
      <c r="B1430" s="2" t="s">
        <v>3651</v>
      </c>
      <c r="C1430" s="2" t="str">
        <f t="shared" si="22"/>
        <v>ETSouthern Nations, Nationalities and Peoples</v>
      </c>
    </row>
    <row r="1431" spans="1:3">
      <c r="A1431" s="2" t="s">
        <v>3652</v>
      </c>
      <c r="B1431" s="2" t="s">
        <v>3653</v>
      </c>
      <c r="C1431" s="2" t="str">
        <f t="shared" si="22"/>
        <v>ETSumalē</v>
      </c>
    </row>
    <row r="1432" spans="1:3">
      <c r="A1432" s="2" t="s">
        <v>3652</v>
      </c>
      <c r="B1432" s="2" t="s">
        <v>3654</v>
      </c>
      <c r="C1432" s="2" t="str">
        <f t="shared" si="22"/>
        <v>ETSomali</v>
      </c>
    </row>
    <row r="1433" spans="1:3">
      <c r="A1433" s="2" t="s">
        <v>3655</v>
      </c>
      <c r="B1433" s="2" t="s">
        <v>3656</v>
      </c>
      <c r="C1433" s="2" t="str">
        <f t="shared" si="22"/>
        <v>ETTigray</v>
      </c>
    </row>
    <row r="1434" spans="1:3">
      <c r="A1434" s="2" t="s">
        <v>3655</v>
      </c>
      <c r="B1434" s="2" t="s">
        <v>3657</v>
      </c>
      <c r="C1434" s="2" t="str">
        <f t="shared" si="22"/>
        <v>ETTigrai</v>
      </c>
    </row>
    <row r="1435" spans="1:3">
      <c r="A1435" s="2" t="s">
        <v>3658</v>
      </c>
      <c r="B1435" s="2" t="s">
        <v>3659</v>
      </c>
      <c r="C1435" s="2" t="str">
        <f t="shared" si="22"/>
        <v>ETĀdīs Ābeba</v>
      </c>
    </row>
    <row r="1436" spans="1:3">
      <c r="A1436" s="2" t="s">
        <v>3658</v>
      </c>
      <c r="B1436" s="2" t="s">
        <v>3660</v>
      </c>
      <c r="C1436" s="2" t="str">
        <f t="shared" si="22"/>
        <v>ETAddis Ababa</v>
      </c>
    </row>
    <row r="1437" spans="1:3">
      <c r="A1437" s="2" t="s">
        <v>3661</v>
      </c>
      <c r="B1437" s="2" t="s">
        <v>3662</v>
      </c>
      <c r="C1437" s="2" t="str">
        <f t="shared" si="22"/>
        <v>ETDirē Dawa</v>
      </c>
    </row>
    <row r="1438" spans="1:3">
      <c r="A1438" s="2" t="s">
        <v>3661</v>
      </c>
      <c r="B1438" s="2" t="s">
        <v>3663</v>
      </c>
      <c r="C1438" s="2" t="str">
        <f t="shared" si="22"/>
        <v>ETDire Dawa</v>
      </c>
    </row>
    <row r="1439" spans="1:3">
      <c r="A1439" s="2" t="s">
        <v>3664</v>
      </c>
      <c r="B1439" s="2" t="s">
        <v>3665</v>
      </c>
      <c r="C1439" s="2" t="str">
        <f t="shared" si="22"/>
        <v>FIAhvenanmaan maakunta</v>
      </c>
    </row>
    <row r="1440" spans="1:3">
      <c r="A1440" s="2" t="s">
        <v>3664</v>
      </c>
      <c r="B1440" s="2" t="s">
        <v>3666</v>
      </c>
      <c r="C1440" s="2" t="str">
        <f t="shared" si="22"/>
        <v>FILandskapet Åland</v>
      </c>
    </row>
    <row r="1441" spans="1:3">
      <c r="A1441" s="2" t="s">
        <v>3667</v>
      </c>
      <c r="B1441" s="2" t="s">
        <v>3668</v>
      </c>
      <c r="C1441" s="2" t="str">
        <f t="shared" si="22"/>
        <v>FIEtelä-Karjala</v>
      </c>
    </row>
    <row r="1442" spans="1:3">
      <c r="A1442" s="2" t="s">
        <v>3667</v>
      </c>
      <c r="B1442" s="2" t="s">
        <v>3669</v>
      </c>
      <c r="C1442" s="2" t="str">
        <f t="shared" si="22"/>
        <v>FISödra Karelen</v>
      </c>
    </row>
    <row r="1443" spans="1:3">
      <c r="A1443" s="2" t="s">
        <v>3670</v>
      </c>
      <c r="B1443" s="2" t="s">
        <v>3671</v>
      </c>
      <c r="C1443" s="2" t="str">
        <f t="shared" si="22"/>
        <v>FIEtelä-Pohjanmaa</v>
      </c>
    </row>
    <row r="1444" spans="1:3">
      <c r="A1444" s="2" t="s">
        <v>3670</v>
      </c>
      <c r="B1444" s="2" t="s">
        <v>3672</v>
      </c>
      <c r="C1444" s="2" t="str">
        <f t="shared" si="22"/>
        <v>FISödra Österbotten</v>
      </c>
    </row>
    <row r="1445" spans="1:3">
      <c r="A1445" s="2" t="s">
        <v>3673</v>
      </c>
      <c r="B1445" s="2" t="s">
        <v>3674</v>
      </c>
      <c r="C1445" s="2" t="str">
        <f t="shared" si="22"/>
        <v>FIEtelä-Savo</v>
      </c>
    </row>
    <row r="1446" spans="1:3">
      <c r="A1446" s="2" t="s">
        <v>3673</v>
      </c>
      <c r="B1446" s="2" t="s">
        <v>3675</v>
      </c>
      <c r="C1446" s="2" t="str">
        <f t="shared" si="22"/>
        <v>FISödra Savolax</v>
      </c>
    </row>
    <row r="1447" spans="1:3">
      <c r="A1447" s="2" t="s">
        <v>3676</v>
      </c>
      <c r="B1447" s="2" t="s">
        <v>3677</v>
      </c>
      <c r="C1447" s="2" t="str">
        <f t="shared" si="22"/>
        <v>FIKainuu</v>
      </c>
    </row>
    <row r="1448" spans="1:3">
      <c r="A1448" s="2" t="s">
        <v>3676</v>
      </c>
      <c r="B1448" s="2" t="s">
        <v>3678</v>
      </c>
      <c r="C1448" s="2" t="str">
        <f t="shared" si="22"/>
        <v>FIKajanaland</v>
      </c>
    </row>
    <row r="1449" spans="1:3">
      <c r="A1449" s="2" t="s">
        <v>3679</v>
      </c>
      <c r="B1449" s="2" t="s">
        <v>3680</v>
      </c>
      <c r="C1449" s="2" t="str">
        <f t="shared" si="22"/>
        <v>FIKanta-Häme</v>
      </c>
    </row>
    <row r="1450" spans="1:3">
      <c r="A1450" s="2" t="s">
        <v>3679</v>
      </c>
      <c r="B1450" s="2" t="s">
        <v>3681</v>
      </c>
      <c r="C1450" s="2" t="str">
        <f t="shared" si="22"/>
        <v>FIEgentliga Tavastland</v>
      </c>
    </row>
    <row r="1451" spans="1:3">
      <c r="A1451" s="2" t="s">
        <v>3682</v>
      </c>
      <c r="B1451" s="2" t="s">
        <v>3683</v>
      </c>
      <c r="C1451" s="2" t="str">
        <f t="shared" si="22"/>
        <v>FIKeski-Pohjanmaa</v>
      </c>
    </row>
    <row r="1452" spans="1:3">
      <c r="A1452" s="2" t="s">
        <v>3682</v>
      </c>
      <c r="B1452" s="2" t="s">
        <v>3684</v>
      </c>
      <c r="C1452" s="2" t="str">
        <f t="shared" si="22"/>
        <v>FIMellersta Österbotten</v>
      </c>
    </row>
    <row r="1453" spans="1:3">
      <c r="A1453" s="2" t="s">
        <v>3685</v>
      </c>
      <c r="B1453" s="2" t="s">
        <v>3686</v>
      </c>
      <c r="C1453" s="2" t="str">
        <f t="shared" si="22"/>
        <v>FIKeski-Suomi</v>
      </c>
    </row>
    <row r="1454" spans="1:3">
      <c r="A1454" s="2" t="s">
        <v>3685</v>
      </c>
      <c r="B1454" s="2" t="s">
        <v>3687</v>
      </c>
      <c r="C1454" s="2" t="str">
        <f t="shared" si="22"/>
        <v>FIMellersta Finland</v>
      </c>
    </row>
    <row r="1455" spans="1:3">
      <c r="A1455" s="2" t="s">
        <v>3688</v>
      </c>
      <c r="B1455" s="2" t="s">
        <v>3689</v>
      </c>
      <c r="C1455" s="2" t="str">
        <f t="shared" si="22"/>
        <v>FIKymenlaakso</v>
      </c>
    </row>
    <row r="1456" spans="1:3">
      <c r="A1456" s="2" t="s">
        <v>3688</v>
      </c>
      <c r="B1456" s="2" t="s">
        <v>3690</v>
      </c>
      <c r="C1456" s="2" t="str">
        <f t="shared" si="22"/>
        <v>FIKymmenedalen</v>
      </c>
    </row>
    <row r="1457" spans="1:3">
      <c r="A1457" s="2" t="s">
        <v>3691</v>
      </c>
      <c r="B1457" s="2" t="s">
        <v>3692</v>
      </c>
      <c r="C1457" s="2" t="str">
        <f t="shared" si="22"/>
        <v>FILappi</v>
      </c>
    </row>
    <row r="1458" spans="1:3">
      <c r="A1458" s="2" t="s">
        <v>3691</v>
      </c>
      <c r="B1458" s="2" t="s">
        <v>3693</v>
      </c>
      <c r="C1458" s="2" t="str">
        <f t="shared" si="22"/>
        <v>FILappland</v>
      </c>
    </row>
    <row r="1459" spans="1:3">
      <c r="A1459" s="2" t="s">
        <v>3694</v>
      </c>
      <c r="B1459" s="2" t="s">
        <v>3695</v>
      </c>
      <c r="C1459" s="2" t="str">
        <f t="shared" si="22"/>
        <v>FIPirkanmaa</v>
      </c>
    </row>
    <row r="1460" spans="1:3">
      <c r="A1460" s="2" t="s">
        <v>3694</v>
      </c>
      <c r="B1460" s="2" t="s">
        <v>3696</v>
      </c>
      <c r="C1460" s="2" t="str">
        <f t="shared" si="22"/>
        <v>FIBirkaland</v>
      </c>
    </row>
    <row r="1461" spans="1:3">
      <c r="A1461" s="2" t="s">
        <v>3697</v>
      </c>
      <c r="B1461" s="2" t="s">
        <v>3698</v>
      </c>
      <c r="C1461" s="2" t="str">
        <f t="shared" si="22"/>
        <v>FIPohjanmaa</v>
      </c>
    </row>
    <row r="1462" spans="1:3">
      <c r="A1462" s="2" t="s">
        <v>3697</v>
      </c>
      <c r="B1462" s="2" t="s">
        <v>3699</v>
      </c>
      <c r="C1462" s="2" t="str">
        <f t="shared" si="22"/>
        <v>FIÖsterbotten</v>
      </c>
    </row>
    <row r="1463" spans="1:3">
      <c r="A1463" s="2" t="s">
        <v>3700</v>
      </c>
      <c r="B1463" s="2" t="s">
        <v>3701</v>
      </c>
      <c r="C1463" s="2" t="str">
        <f t="shared" si="22"/>
        <v>FIPohjois-Karjala</v>
      </c>
    </row>
    <row r="1464" spans="1:3">
      <c r="A1464" s="2" t="s">
        <v>3700</v>
      </c>
      <c r="B1464" s="2" t="s">
        <v>3702</v>
      </c>
      <c r="C1464" s="2" t="str">
        <f t="shared" si="22"/>
        <v>FINorra Karelen</v>
      </c>
    </row>
    <row r="1465" spans="1:3">
      <c r="A1465" s="2" t="s">
        <v>3703</v>
      </c>
      <c r="B1465" s="2" t="s">
        <v>3704</v>
      </c>
      <c r="C1465" s="2" t="str">
        <f t="shared" si="22"/>
        <v>FIPohjois-Pohjanmaa</v>
      </c>
    </row>
    <row r="1466" spans="1:3">
      <c r="A1466" s="2" t="s">
        <v>3703</v>
      </c>
      <c r="B1466" s="2" t="s">
        <v>3705</v>
      </c>
      <c r="C1466" s="2" t="str">
        <f t="shared" si="22"/>
        <v>FINorra Österbotten</v>
      </c>
    </row>
    <row r="1467" spans="1:3">
      <c r="A1467" s="2" t="s">
        <v>3706</v>
      </c>
      <c r="B1467" s="2" t="s">
        <v>3707</v>
      </c>
      <c r="C1467" s="2" t="str">
        <f t="shared" si="22"/>
        <v>FIPohjois-Savo</v>
      </c>
    </row>
    <row r="1468" spans="1:3">
      <c r="A1468" s="2" t="s">
        <v>3706</v>
      </c>
      <c r="B1468" s="2" t="s">
        <v>3708</v>
      </c>
      <c r="C1468" s="2" t="str">
        <f t="shared" si="22"/>
        <v>FINorra Savolax</v>
      </c>
    </row>
    <row r="1469" spans="1:3">
      <c r="A1469" s="2" t="s">
        <v>3709</v>
      </c>
      <c r="B1469" s="2" t="s">
        <v>3710</v>
      </c>
      <c r="C1469" s="2" t="str">
        <f t="shared" si="22"/>
        <v>FIPäijät-Häme</v>
      </c>
    </row>
    <row r="1470" spans="1:3">
      <c r="A1470" s="2" t="s">
        <v>3709</v>
      </c>
      <c r="B1470" s="2" t="s">
        <v>3711</v>
      </c>
      <c r="C1470" s="2" t="str">
        <f t="shared" si="22"/>
        <v>FIPäijänne-Tavastland</v>
      </c>
    </row>
    <row r="1471" spans="1:3">
      <c r="A1471" s="2" t="s">
        <v>3712</v>
      </c>
      <c r="B1471" s="2" t="s">
        <v>3713</v>
      </c>
      <c r="C1471" s="2" t="str">
        <f t="shared" si="22"/>
        <v>FISatakunta</v>
      </c>
    </row>
    <row r="1472" spans="1:3">
      <c r="A1472" s="2" t="s">
        <v>3712</v>
      </c>
      <c r="B1472" s="2" t="s">
        <v>3714</v>
      </c>
      <c r="C1472" s="2" t="str">
        <f t="shared" si="22"/>
        <v>FISatakunda</v>
      </c>
    </row>
    <row r="1473" spans="1:3">
      <c r="A1473" s="2" t="s">
        <v>3715</v>
      </c>
      <c r="B1473" s="2" t="s">
        <v>3716</v>
      </c>
      <c r="C1473" s="2" t="str">
        <f t="shared" si="22"/>
        <v>FIUusimaa</v>
      </c>
    </row>
    <row r="1474" spans="1:3">
      <c r="A1474" s="2" t="s">
        <v>3715</v>
      </c>
      <c r="B1474" s="2" t="s">
        <v>3717</v>
      </c>
      <c r="C1474" s="2" t="str">
        <f t="shared" si="22"/>
        <v>FINyland</v>
      </c>
    </row>
    <row r="1475" spans="1:3">
      <c r="A1475" s="2" t="s">
        <v>3718</v>
      </c>
      <c r="B1475" s="2" t="s">
        <v>3719</v>
      </c>
      <c r="C1475" s="2" t="str">
        <f t="shared" ref="C1475:C1538" si="23">LEFT(A1475,2)&amp;B1475</f>
        <v>FIVarsinais-Suomi</v>
      </c>
    </row>
    <row r="1476" spans="1:3">
      <c r="A1476" s="2" t="s">
        <v>3718</v>
      </c>
      <c r="B1476" s="2" t="s">
        <v>3720</v>
      </c>
      <c r="C1476" s="2" t="str">
        <f t="shared" si="23"/>
        <v>FIEgentliga Finland</v>
      </c>
    </row>
    <row r="1477" spans="1:3">
      <c r="A1477" s="2" t="s">
        <v>3721</v>
      </c>
      <c r="B1477" s="2" t="s">
        <v>3722</v>
      </c>
      <c r="C1477" s="2" t="str">
        <f t="shared" si="23"/>
        <v>FJRotuma</v>
      </c>
    </row>
    <row r="1478" spans="1:3">
      <c r="A1478" s="2" t="s">
        <v>3723</v>
      </c>
      <c r="B1478" s="2" t="s">
        <v>2303</v>
      </c>
      <c r="C1478" s="2" t="str">
        <f t="shared" si="23"/>
        <v>FJCentral</v>
      </c>
    </row>
    <row r="1479" spans="1:3">
      <c r="A1479" s="2" t="s">
        <v>3724</v>
      </c>
      <c r="B1479" s="2" t="s">
        <v>3725</v>
      </c>
      <c r="C1479" s="2" t="str">
        <f t="shared" si="23"/>
        <v>FJNaitasiri</v>
      </c>
    </row>
    <row r="1480" spans="1:3">
      <c r="A1480" s="2" t="s">
        <v>3726</v>
      </c>
      <c r="B1480" s="2" t="s">
        <v>3727</v>
      </c>
      <c r="C1480" s="2" t="str">
        <f t="shared" si="23"/>
        <v>FJNamosi</v>
      </c>
    </row>
    <row r="1481" spans="1:3">
      <c r="A1481" s="2" t="s">
        <v>3728</v>
      </c>
      <c r="B1481" s="2" t="s">
        <v>3729</v>
      </c>
      <c r="C1481" s="2" t="str">
        <f t="shared" si="23"/>
        <v>FJRewa</v>
      </c>
    </row>
    <row r="1482" spans="1:3">
      <c r="A1482" s="2" t="s">
        <v>3730</v>
      </c>
      <c r="B1482" s="2" t="s">
        <v>3731</v>
      </c>
      <c r="C1482" s="2" t="str">
        <f t="shared" si="23"/>
        <v>FJSerua</v>
      </c>
    </row>
    <row r="1483" spans="1:3">
      <c r="A1483" s="2" t="s">
        <v>3732</v>
      </c>
      <c r="B1483" s="2" t="s">
        <v>3733</v>
      </c>
      <c r="C1483" s="2" t="str">
        <f t="shared" si="23"/>
        <v>FJTailevu</v>
      </c>
    </row>
    <row r="1484" spans="1:3">
      <c r="A1484" s="2" t="s">
        <v>3734</v>
      </c>
      <c r="B1484" s="2" t="s">
        <v>3735</v>
      </c>
      <c r="C1484" s="2" t="str">
        <f t="shared" si="23"/>
        <v>FJEastern</v>
      </c>
    </row>
    <row r="1485" spans="1:3">
      <c r="A1485" s="2" t="s">
        <v>3736</v>
      </c>
      <c r="B1485" s="2" t="s">
        <v>3737</v>
      </c>
      <c r="C1485" s="2" t="str">
        <f t="shared" si="23"/>
        <v>FJKadavu</v>
      </c>
    </row>
    <row r="1486" spans="1:3">
      <c r="A1486" s="2" t="s">
        <v>3738</v>
      </c>
      <c r="B1486" s="2" t="s">
        <v>3739</v>
      </c>
      <c r="C1486" s="2" t="str">
        <f t="shared" si="23"/>
        <v>FJLau</v>
      </c>
    </row>
    <row r="1487" spans="1:3">
      <c r="A1487" s="2" t="s">
        <v>3740</v>
      </c>
      <c r="B1487" s="2" t="s">
        <v>3741</v>
      </c>
      <c r="C1487" s="2" t="str">
        <f t="shared" si="23"/>
        <v>FJLomaiviti</v>
      </c>
    </row>
    <row r="1488" spans="1:3">
      <c r="A1488" s="2" t="s">
        <v>3742</v>
      </c>
      <c r="B1488" s="2" t="s">
        <v>3743</v>
      </c>
      <c r="C1488" s="2" t="str">
        <f t="shared" si="23"/>
        <v>FJNorthern</v>
      </c>
    </row>
    <row r="1489" spans="1:3">
      <c r="A1489" s="2" t="s">
        <v>3744</v>
      </c>
      <c r="B1489" s="2" t="s">
        <v>3745</v>
      </c>
      <c r="C1489" s="2" t="str">
        <f t="shared" si="23"/>
        <v>FJBua</v>
      </c>
    </row>
    <row r="1490" spans="1:3">
      <c r="A1490" s="2" t="s">
        <v>3746</v>
      </c>
      <c r="B1490" s="2" t="s">
        <v>3747</v>
      </c>
      <c r="C1490" s="2" t="str">
        <f t="shared" si="23"/>
        <v>FJCakaudrove</v>
      </c>
    </row>
    <row r="1491" spans="1:3">
      <c r="A1491" s="2" t="s">
        <v>3748</v>
      </c>
      <c r="B1491" s="2" t="s">
        <v>3749</v>
      </c>
      <c r="C1491" s="2" t="str">
        <f t="shared" si="23"/>
        <v>FJMacuata</v>
      </c>
    </row>
    <row r="1492" spans="1:3">
      <c r="A1492" s="2" t="s">
        <v>3750</v>
      </c>
      <c r="B1492" s="2" t="s">
        <v>3751</v>
      </c>
      <c r="C1492" s="2" t="str">
        <f t="shared" si="23"/>
        <v>FJWestern</v>
      </c>
    </row>
    <row r="1493" spans="1:3">
      <c r="A1493" s="2" t="s">
        <v>3752</v>
      </c>
      <c r="B1493" s="2" t="s">
        <v>3753</v>
      </c>
      <c r="C1493" s="2" t="str">
        <f t="shared" si="23"/>
        <v>FJBa</v>
      </c>
    </row>
    <row r="1494" spans="1:3">
      <c r="A1494" s="2" t="s">
        <v>3754</v>
      </c>
      <c r="B1494" s="2" t="s">
        <v>3755</v>
      </c>
      <c r="C1494" s="2" t="str">
        <f t="shared" si="23"/>
        <v>FJNadroga and Navosa</v>
      </c>
    </row>
    <row r="1495" spans="1:3">
      <c r="A1495" s="2" t="s">
        <v>3756</v>
      </c>
      <c r="B1495" s="2" t="s">
        <v>3757</v>
      </c>
      <c r="C1495" s="2" t="str">
        <f t="shared" si="23"/>
        <v>FJRa</v>
      </c>
    </row>
    <row r="1496" spans="1:3">
      <c r="A1496" s="2" t="s">
        <v>3758</v>
      </c>
      <c r="B1496" s="2" t="s">
        <v>3759</v>
      </c>
      <c r="C1496" s="2" t="str">
        <f t="shared" si="23"/>
        <v>FMKosrae</v>
      </c>
    </row>
    <row r="1497" spans="1:3">
      <c r="A1497" s="2" t="s">
        <v>3760</v>
      </c>
      <c r="B1497" s="2" t="s">
        <v>3761</v>
      </c>
      <c r="C1497" s="2" t="str">
        <f t="shared" si="23"/>
        <v>FMPohnpei</v>
      </c>
    </row>
    <row r="1498" spans="1:3">
      <c r="A1498" s="2" t="s">
        <v>3762</v>
      </c>
      <c r="B1498" s="2" t="s">
        <v>3763</v>
      </c>
      <c r="C1498" s="2" t="str">
        <f t="shared" si="23"/>
        <v>FMChuuk</v>
      </c>
    </row>
    <row r="1499" spans="1:3">
      <c r="A1499" s="2" t="s">
        <v>3764</v>
      </c>
      <c r="B1499" s="2" t="s">
        <v>3765</v>
      </c>
      <c r="C1499" s="2" t="str">
        <f t="shared" si="23"/>
        <v>FMYap</v>
      </c>
    </row>
    <row r="1500" spans="1:3">
      <c r="A1500" s="2" t="s">
        <v>3766</v>
      </c>
      <c r="B1500" s="2" t="s">
        <v>3767</v>
      </c>
      <c r="C1500" s="2" t="str">
        <f t="shared" si="23"/>
        <v>FRAuvergne-Rhône-Alpes</v>
      </c>
    </row>
    <row r="1501" spans="1:3">
      <c r="A1501" s="2" t="s">
        <v>3768</v>
      </c>
      <c r="B1501" s="2" t="s">
        <v>3769</v>
      </c>
      <c r="C1501" s="2" t="str">
        <f t="shared" si="23"/>
        <v>FRAin</v>
      </c>
    </row>
    <row r="1502" spans="1:3">
      <c r="A1502" s="2" t="s">
        <v>3770</v>
      </c>
      <c r="B1502" s="2" t="s">
        <v>3771</v>
      </c>
      <c r="C1502" s="2" t="str">
        <f t="shared" si="23"/>
        <v>FRAllier</v>
      </c>
    </row>
    <row r="1503" spans="1:3">
      <c r="A1503" s="2" t="s">
        <v>3772</v>
      </c>
      <c r="B1503" s="2" t="s">
        <v>3773</v>
      </c>
      <c r="C1503" s="2" t="str">
        <f t="shared" si="23"/>
        <v>FRArdèche</v>
      </c>
    </row>
    <row r="1504" spans="1:3">
      <c r="A1504" s="2" t="s">
        <v>3774</v>
      </c>
      <c r="B1504" s="2" t="s">
        <v>3775</v>
      </c>
      <c r="C1504" s="2" t="str">
        <f t="shared" si="23"/>
        <v>FRCantal</v>
      </c>
    </row>
    <row r="1505" spans="1:3">
      <c r="A1505" s="2" t="s">
        <v>3776</v>
      </c>
      <c r="B1505" s="2" t="s">
        <v>3777</v>
      </c>
      <c r="C1505" s="2" t="str">
        <f t="shared" si="23"/>
        <v>FRDrôme</v>
      </c>
    </row>
    <row r="1506" spans="1:3">
      <c r="A1506" s="2" t="s">
        <v>3778</v>
      </c>
      <c r="B1506" s="2" t="s">
        <v>3779</v>
      </c>
      <c r="C1506" s="2" t="str">
        <f t="shared" si="23"/>
        <v>FRIsère</v>
      </c>
    </row>
    <row r="1507" spans="1:3">
      <c r="A1507" s="2" t="s">
        <v>3780</v>
      </c>
      <c r="B1507" s="2" t="s">
        <v>3781</v>
      </c>
      <c r="C1507" s="2" t="str">
        <f t="shared" si="23"/>
        <v>FRLoire</v>
      </c>
    </row>
    <row r="1508" spans="1:3">
      <c r="A1508" s="2" t="s">
        <v>3782</v>
      </c>
      <c r="B1508" s="2" t="s">
        <v>3783</v>
      </c>
      <c r="C1508" s="2" t="str">
        <f t="shared" si="23"/>
        <v>FRHaute-Loire</v>
      </c>
    </row>
    <row r="1509" spans="1:3">
      <c r="A1509" s="2" t="s">
        <v>3784</v>
      </c>
      <c r="B1509" s="2" t="s">
        <v>3785</v>
      </c>
      <c r="C1509" s="2" t="str">
        <f t="shared" si="23"/>
        <v>FRPuy-de-Dôme</v>
      </c>
    </row>
    <row r="1510" spans="1:3">
      <c r="A1510" s="2" t="s">
        <v>3786</v>
      </c>
      <c r="B1510" s="2" t="s">
        <v>3787</v>
      </c>
      <c r="C1510" s="2" t="str">
        <f t="shared" si="23"/>
        <v>FRRhône</v>
      </c>
    </row>
    <row r="1511" spans="1:3">
      <c r="A1511" s="2" t="s">
        <v>3788</v>
      </c>
      <c r="B1511" s="2" t="s">
        <v>3789</v>
      </c>
      <c r="C1511" s="2" t="str">
        <f t="shared" si="23"/>
        <v>FRSavoie</v>
      </c>
    </row>
    <row r="1512" spans="1:3">
      <c r="A1512" s="2" t="s">
        <v>3790</v>
      </c>
      <c r="B1512" s="2" t="s">
        <v>3791</v>
      </c>
      <c r="C1512" s="2" t="str">
        <f t="shared" si="23"/>
        <v>FRHaute-Savoie</v>
      </c>
    </row>
    <row r="1513" spans="1:3">
      <c r="A1513" s="2" t="s">
        <v>3792</v>
      </c>
      <c r="B1513" s="2" t="s">
        <v>3793</v>
      </c>
      <c r="C1513" s="2" t="str">
        <f t="shared" si="23"/>
        <v>FRBourgogne-Franche-Comté</v>
      </c>
    </row>
    <row r="1514" spans="1:3">
      <c r="A1514" s="2" t="s">
        <v>3794</v>
      </c>
      <c r="B1514" s="2" t="s">
        <v>3795</v>
      </c>
      <c r="C1514" s="2" t="str">
        <f t="shared" si="23"/>
        <v>FRCôte-d'Or</v>
      </c>
    </row>
    <row r="1515" spans="1:3">
      <c r="A1515" s="2" t="s">
        <v>3796</v>
      </c>
      <c r="B1515" s="2" t="s">
        <v>3797</v>
      </c>
      <c r="C1515" s="2" t="str">
        <f t="shared" si="23"/>
        <v>FRDoubs</v>
      </c>
    </row>
    <row r="1516" spans="1:3">
      <c r="A1516" s="2" t="s">
        <v>3798</v>
      </c>
      <c r="B1516" s="2" t="s">
        <v>2563</v>
      </c>
      <c r="C1516" s="2" t="str">
        <f t="shared" si="23"/>
        <v>FRJura</v>
      </c>
    </row>
    <row r="1517" spans="1:3">
      <c r="A1517" s="2" t="s">
        <v>3799</v>
      </c>
      <c r="B1517" s="2" t="s">
        <v>3800</v>
      </c>
      <c r="C1517" s="2" t="str">
        <f t="shared" si="23"/>
        <v>FRNièvre</v>
      </c>
    </row>
    <row r="1518" spans="1:3">
      <c r="A1518" s="2" t="s">
        <v>3801</v>
      </c>
      <c r="B1518" s="2" t="s">
        <v>3802</v>
      </c>
      <c r="C1518" s="2" t="str">
        <f t="shared" si="23"/>
        <v>FRHaute-Saône</v>
      </c>
    </row>
    <row r="1519" spans="1:3">
      <c r="A1519" s="2" t="s">
        <v>3803</v>
      </c>
      <c r="B1519" s="2" t="s">
        <v>3804</v>
      </c>
      <c r="C1519" s="2" t="str">
        <f t="shared" si="23"/>
        <v>FRSaône-et-Loire</v>
      </c>
    </row>
    <row r="1520" spans="1:3">
      <c r="A1520" s="2" t="s">
        <v>3805</v>
      </c>
      <c r="B1520" s="2" t="s">
        <v>3806</v>
      </c>
      <c r="C1520" s="2" t="str">
        <f t="shared" si="23"/>
        <v>FRYonne</v>
      </c>
    </row>
    <row r="1521" spans="1:3">
      <c r="A1521" s="2" t="s">
        <v>3807</v>
      </c>
      <c r="B1521" s="2" t="s">
        <v>3808</v>
      </c>
      <c r="C1521" s="2" t="str">
        <f t="shared" si="23"/>
        <v>FRTerritoire de Belfort</v>
      </c>
    </row>
    <row r="1522" spans="1:3">
      <c r="A1522" s="2" t="s">
        <v>3809</v>
      </c>
      <c r="B1522" s="2" t="s">
        <v>3810</v>
      </c>
      <c r="C1522" s="2" t="str">
        <f t="shared" si="23"/>
        <v>FRBretagne</v>
      </c>
    </row>
    <row r="1523" spans="1:3">
      <c r="A1523" s="2" t="s">
        <v>3811</v>
      </c>
      <c r="B1523" s="2" t="s">
        <v>3812</v>
      </c>
      <c r="C1523" s="2" t="str">
        <f t="shared" si="23"/>
        <v>FRCôtes-d'Armor</v>
      </c>
    </row>
    <row r="1524" spans="1:3">
      <c r="A1524" s="2" t="s">
        <v>3813</v>
      </c>
      <c r="B1524" s="2" t="s">
        <v>3814</v>
      </c>
      <c r="C1524" s="2" t="str">
        <f t="shared" si="23"/>
        <v>FRFinistère</v>
      </c>
    </row>
    <row r="1525" spans="1:3">
      <c r="A1525" s="2" t="s">
        <v>3815</v>
      </c>
      <c r="B1525" s="2" t="s">
        <v>3816</v>
      </c>
      <c r="C1525" s="2" t="str">
        <f t="shared" si="23"/>
        <v>FRIlle-et-Vilaine</v>
      </c>
    </row>
    <row r="1526" spans="1:3">
      <c r="A1526" s="2" t="s">
        <v>3817</v>
      </c>
      <c r="B1526" s="2" t="s">
        <v>3818</v>
      </c>
      <c r="C1526" s="2" t="str">
        <f t="shared" si="23"/>
        <v>FRMorbihan</v>
      </c>
    </row>
    <row r="1527" spans="1:3">
      <c r="A1527" s="2" t="s">
        <v>3819</v>
      </c>
      <c r="B1527" s="2" t="s">
        <v>3820</v>
      </c>
      <c r="C1527" s="2" t="str">
        <f t="shared" si="23"/>
        <v>FRCentre-Val de Loire</v>
      </c>
    </row>
    <row r="1528" spans="1:3">
      <c r="A1528" s="2" t="s">
        <v>3821</v>
      </c>
      <c r="B1528" s="2" t="s">
        <v>3822</v>
      </c>
      <c r="C1528" s="2" t="str">
        <f t="shared" si="23"/>
        <v>FRCher</v>
      </c>
    </row>
    <row r="1529" spans="1:3">
      <c r="A1529" s="2" t="s">
        <v>3823</v>
      </c>
      <c r="B1529" s="2" t="s">
        <v>3824</v>
      </c>
      <c r="C1529" s="2" t="str">
        <f t="shared" si="23"/>
        <v>FREure-et-Loir</v>
      </c>
    </row>
    <row r="1530" spans="1:3">
      <c r="A1530" s="2" t="s">
        <v>3825</v>
      </c>
      <c r="B1530" s="2" t="s">
        <v>3826</v>
      </c>
      <c r="C1530" s="2" t="str">
        <f t="shared" si="23"/>
        <v>FRIndre</v>
      </c>
    </row>
    <row r="1531" spans="1:3">
      <c r="A1531" s="2" t="s">
        <v>3827</v>
      </c>
      <c r="B1531" s="2" t="s">
        <v>3828</v>
      </c>
      <c r="C1531" s="2" t="str">
        <f t="shared" si="23"/>
        <v>FRIndre-et-Loire</v>
      </c>
    </row>
    <row r="1532" spans="1:3">
      <c r="A1532" s="2" t="s">
        <v>3829</v>
      </c>
      <c r="B1532" s="2" t="s">
        <v>3830</v>
      </c>
      <c r="C1532" s="2" t="str">
        <f t="shared" si="23"/>
        <v>FRLoir-et-Cher</v>
      </c>
    </row>
    <row r="1533" spans="1:3">
      <c r="A1533" s="2" t="s">
        <v>3831</v>
      </c>
      <c r="B1533" s="2" t="s">
        <v>3832</v>
      </c>
      <c r="C1533" s="2" t="str">
        <f t="shared" si="23"/>
        <v>FRLoiret</v>
      </c>
    </row>
    <row r="1534" spans="1:3">
      <c r="A1534" s="2" t="s">
        <v>3833</v>
      </c>
      <c r="B1534" s="2" t="s">
        <v>3834</v>
      </c>
      <c r="C1534" s="2" t="str">
        <f t="shared" si="23"/>
        <v>FRGrand-Est</v>
      </c>
    </row>
    <row r="1535" spans="1:3">
      <c r="A1535" s="2" t="s">
        <v>3835</v>
      </c>
      <c r="B1535" s="2" t="s">
        <v>3836</v>
      </c>
      <c r="C1535" s="2" t="str">
        <f t="shared" si="23"/>
        <v>FRArdennes</v>
      </c>
    </row>
    <row r="1536" spans="1:3">
      <c r="A1536" s="2" t="s">
        <v>3837</v>
      </c>
      <c r="B1536" s="2" t="s">
        <v>3838</v>
      </c>
      <c r="C1536" s="2" t="str">
        <f t="shared" si="23"/>
        <v>FRAube</v>
      </c>
    </row>
    <row r="1537" spans="1:3">
      <c r="A1537" s="2" t="s">
        <v>3839</v>
      </c>
      <c r="B1537" s="2" t="s">
        <v>3840</v>
      </c>
      <c r="C1537" s="2" t="str">
        <f t="shared" si="23"/>
        <v>FRMarne</v>
      </c>
    </row>
    <row r="1538" spans="1:3">
      <c r="A1538" s="2" t="s">
        <v>3841</v>
      </c>
      <c r="B1538" s="2" t="s">
        <v>3842</v>
      </c>
      <c r="C1538" s="2" t="str">
        <f t="shared" si="23"/>
        <v>FRHaute-Marne</v>
      </c>
    </row>
    <row r="1539" spans="1:3">
      <c r="A1539" s="2" t="s">
        <v>3843</v>
      </c>
      <c r="B1539" s="2" t="s">
        <v>3844</v>
      </c>
      <c r="C1539" s="2" t="str">
        <f t="shared" ref="C1539:C1602" si="24">LEFT(A1539,2)&amp;B1539</f>
        <v>FRMeurthe-et-Moselle</v>
      </c>
    </row>
    <row r="1540" spans="1:3">
      <c r="A1540" s="2" t="s">
        <v>3845</v>
      </c>
      <c r="B1540" s="2" t="s">
        <v>3846</v>
      </c>
      <c r="C1540" s="2" t="str">
        <f t="shared" si="24"/>
        <v>FRMeuse</v>
      </c>
    </row>
    <row r="1541" spans="1:3">
      <c r="A1541" s="2" t="s">
        <v>3847</v>
      </c>
      <c r="B1541" s="2" t="s">
        <v>3848</v>
      </c>
      <c r="C1541" s="2" t="str">
        <f t="shared" si="24"/>
        <v>FRMoselle</v>
      </c>
    </row>
    <row r="1542" spans="1:3">
      <c r="A1542" s="2" t="s">
        <v>3849</v>
      </c>
      <c r="B1542" s="2" t="s">
        <v>3850</v>
      </c>
      <c r="C1542" s="2" t="str">
        <f t="shared" si="24"/>
        <v>FRBas-Rhin</v>
      </c>
    </row>
    <row r="1543" spans="1:3">
      <c r="A1543" s="2" t="s">
        <v>3851</v>
      </c>
      <c r="B1543" s="2" t="s">
        <v>3852</v>
      </c>
      <c r="C1543" s="2" t="str">
        <f t="shared" si="24"/>
        <v>FRHaut-Rhin</v>
      </c>
    </row>
    <row r="1544" spans="1:3">
      <c r="A1544" s="2" t="s">
        <v>3853</v>
      </c>
      <c r="B1544" s="2" t="s">
        <v>3854</v>
      </c>
      <c r="C1544" s="2" t="str">
        <f t="shared" si="24"/>
        <v>FRVosges</v>
      </c>
    </row>
    <row r="1545" spans="1:3">
      <c r="A1545" s="2" t="s">
        <v>3855</v>
      </c>
      <c r="B1545" s="2" t="s">
        <v>3856</v>
      </c>
      <c r="C1545" s="2" t="str">
        <f t="shared" si="24"/>
        <v>FRHauts-de-France</v>
      </c>
    </row>
    <row r="1546" spans="1:3">
      <c r="A1546" s="2" t="s">
        <v>3857</v>
      </c>
      <c r="B1546" s="2" t="s">
        <v>3858</v>
      </c>
      <c r="C1546" s="2" t="str">
        <f t="shared" si="24"/>
        <v>FRAisne</v>
      </c>
    </row>
    <row r="1547" spans="1:3">
      <c r="A1547" s="2" t="s">
        <v>3859</v>
      </c>
      <c r="B1547" s="2" t="s">
        <v>1950</v>
      </c>
      <c r="C1547" s="2" t="str">
        <f t="shared" si="24"/>
        <v>FRNord</v>
      </c>
    </row>
    <row r="1548" spans="1:3">
      <c r="A1548" s="2" t="s">
        <v>3860</v>
      </c>
      <c r="B1548" s="2" t="s">
        <v>3861</v>
      </c>
      <c r="C1548" s="2" t="str">
        <f t="shared" si="24"/>
        <v>FROise</v>
      </c>
    </row>
    <row r="1549" spans="1:3">
      <c r="A1549" s="2" t="s">
        <v>3862</v>
      </c>
      <c r="B1549" s="2" t="s">
        <v>3863</v>
      </c>
      <c r="C1549" s="2" t="str">
        <f t="shared" si="24"/>
        <v>FRPas-de-Calais</v>
      </c>
    </row>
    <row r="1550" spans="1:3">
      <c r="A1550" s="2" t="s">
        <v>3864</v>
      </c>
      <c r="B1550" s="2" t="s">
        <v>3865</v>
      </c>
      <c r="C1550" s="2" t="str">
        <f t="shared" si="24"/>
        <v>FRSomme</v>
      </c>
    </row>
    <row r="1551" spans="1:3">
      <c r="A1551" s="2" t="s">
        <v>3866</v>
      </c>
      <c r="B1551" s="2" t="s">
        <v>3867</v>
      </c>
      <c r="C1551" s="2" t="str">
        <f t="shared" si="24"/>
        <v>FRÎle-de-France</v>
      </c>
    </row>
    <row r="1552" spans="1:3">
      <c r="A1552" s="2" t="s">
        <v>3868</v>
      </c>
      <c r="B1552" s="2" t="s">
        <v>3869</v>
      </c>
      <c r="C1552" s="2" t="str">
        <f t="shared" si="24"/>
        <v>FRParis</v>
      </c>
    </row>
    <row r="1553" spans="1:3">
      <c r="A1553" s="2" t="s">
        <v>3870</v>
      </c>
      <c r="B1553" s="2" t="s">
        <v>3871</v>
      </c>
      <c r="C1553" s="2" t="str">
        <f t="shared" si="24"/>
        <v>FRSeine-et-Marne</v>
      </c>
    </row>
    <row r="1554" spans="1:3">
      <c r="A1554" s="2" t="s">
        <v>3872</v>
      </c>
      <c r="B1554" s="2" t="s">
        <v>3873</v>
      </c>
      <c r="C1554" s="2" t="str">
        <f t="shared" si="24"/>
        <v>FRYvelines</v>
      </c>
    </row>
    <row r="1555" spans="1:3">
      <c r="A1555" s="2" t="s">
        <v>3874</v>
      </c>
      <c r="B1555" s="2" t="s">
        <v>3875</v>
      </c>
      <c r="C1555" s="2" t="str">
        <f t="shared" si="24"/>
        <v>FREssonne</v>
      </c>
    </row>
    <row r="1556" spans="1:3">
      <c r="A1556" s="2" t="s">
        <v>3876</v>
      </c>
      <c r="B1556" s="2" t="s">
        <v>3877</v>
      </c>
      <c r="C1556" s="2" t="str">
        <f t="shared" si="24"/>
        <v>FRHauts-de-Seine</v>
      </c>
    </row>
    <row r="1557" spans="1:3">
      <c r="A1557" s="2" t="s">
        <v>3878</v>
      </c>
      <c r="B1557" s="2" t="s">
        <v>3879</v>
      </c>
      <c r="C1557" s="2" t="str">
        <f t="shared" si="24"/>
        <v>FRSeine-Saint-Denis</v>
      </c>
    </row>
    <row r="1558" spans="1:3">
      <c r="A1558" s="2" t="s">
        <v>3880</v>
      </c>
      <c r="B1558" s="2" t="s">
        <v>3881</v>
      </c>
      <c r="C1558" s="2" t="str">
        <f t="shared" si="24"/>
        <v>FRVal-de-Marne</v>
      </c>
    </row>
    <row r="1559" spans="1:3">
      <c r="A1559" s="2" t="s">
        <v>3882</v>
      </c>
      <c r="B1559" s="2" t="s">
        <v>3883</v>
      </c>
      <c r="C1559" s="2" t="str">
        <f t="shared" si="24"/>
        <v>FRVal-d'Oise</v>
      </c>
    </row>
    <row r="1560" spans="1:3">
      <c r="A1560" s="2" t="s">
        <v>3884</v>
      </c>
      <c r="B1560" s="2" t="s">
        <v>3885</v>
      </c>
      <c r="C1560" s="2" t="str">
        <f t="shared" si="24"/>
        <v>FRNouvelle-Aquitaine</v>
      </c>
    </row>
    <row r="1561" spans="1:3">
      <c r="A1561" s="2" t="s">
        <v>3886</v>
      </c>
      <c r="B1561" s="2" t="s">
        <v>3887</v>
      </c>
      <c r="C1561" s="2" t="str">
        <f t="shared" si="24"/>
        <v>FRCharente</v>
      </c>
    </row>
    <row r="1562" spans="1:3">
      <c r="A1562" s="2" t="s">
        <v>3888</v>
      </c>
      <c r="B1562" s="2" t="s">
        <v>3889</v>
      </c>
      <c r="C1562" s="2" t="str">
        <f t="shared" si="24"/>
        <v>FRCharente-Maritime</v>
      </c>
    </row>
    <row r="1563" spans="1:3">
      <c r="A1563" s="2" t="s">
        <v>3890</v>
      </c>
      <c r="B1563" s="2" t="s">
        <v>3891</v>
      </c>
      <c r="C1563" s="2" t="str">
        <f t="shared" si="24"/>
        <v>FRCorrèze</v>
      </c>
    </row>
    <row r="1564" spans="1:3">
      <c r="A1564" s="2" t="s">
        <v>3892</v>
      </c>
      <c r="B1564" s="2" t="s">
        <v>3893</v>
      </c>
      <c r="C1564" s="2" t="str">
        <f t="shared" si="24"/>
        <v>FRCreuse</v>
      </c>
    </row>
    <row r="1565" spans="1:3">
      <c r="A1565" s="2" t="s">
        <v>3894</v>
      </c>
      <c r="B1565" s="2" t="s">
        <v>3895</v>
      </c>
      <c r="C1565" s="2" t="str">
        <f t="shared" si="24"/>
        <v>FRDordogne</v>
      </c>
    </row>
    <row r="1566" spans="1:3">
      <c r="A1566" s="2" t="s">
        <v>3896</v>
      </c>
      <c r="B1566" s="2" t="s">
        <v>3897</v>
      </c>
      <c r="C1566" s="2" t="str">
        <f t="shared" si="24"/>
        <v>FRGironde</v>
      </c>
    </row>
    <row r="1567" spans="1:3">
      <c r="A1567" s="2" t="s">
        <v>3898</v>
      </c>
      <c r="B1567" s="2" t="s">
        <v>3899</v>
      </c>
      <c r="C1567" s="2" t="str">
        <f t="shared" si="24"/>
        <v>FRLandes</v>
      </c>
    </row>
    <row r="1568" spans="1:3">
      <c r="A1568" s="2" t="s">
        <v>3900</v>
      </c>
      <c r="B1568" s="2" t="s">
        <v>3901</v>
      </c>
      <c r="C1568" s="2" t="str">
        <f t="shared" si="24"/>
        <v>FRLot-et-Garonne</v>
      </c>
    </row>
    <row r="1569" spans="1:3">
      <c r="A1569" s="2" t="s">
        <v>3902</v>
      </c>
      <c r="B1569" s="2" t="s">
        <v>3903</v>
      </c>
      <c r="C1569" s="2" t="str">
        <f t="shared" si="24"/>
        <v>FRPyrénées-Atlantiques</v>
      </c>
    </row>
    <row r="1570" spans="1:3">
      <c r="A1570" s="2" t="s">
        <v>3904</v>
      </c>
      <c r="B1570" s="2" t="s">
        <v>3905</v>
      </c>
      <c r="C1570" s="2" t="str">
        <f t="shared" si="24"/>
        <v>FRDeux-Sèvres</v>
      </c>
    </row>
    <row r="1571" spans="1:3">
      <c r="A1571" s="2" t="s">
        <v>3906</v>
      </c>
      <c r="B1571" s="2" t="s">
        <v>3907</v>
      </c>
      <c r="C1571" s="2" t="str">
        <f t="shared" si="24"/>
        <v>FRVienne</v>
      </c>
    </row>
    <row r="1572" spans="1:3">
      <c r="A1572" s="2" t="s">
        <v>3908</v>
      </c>
      <c r="B1572" s="2" t="s">
        <v>3909</v>
      </c>
      <c r="C1572" s="2" t="str">
        <f t="shared" si="24"/>
        <v>FRHaute-Vienne</v>
      </c>
    </row>
    <row r="1573" spans="1:3">
      <c r="A1573" s="2" t="s">
        <v>3910</v>
      </c>
      <c r="B1573" s="2" t="s">
        <v>3911</v>
      </c>
      <c r="C1573" s="2" t="str">
        <f t="shared" si="24"/>
        <v>FRNormandie</v>
      </c>
    </row>
    <row r="1574" spans="1:3">
      <c r="A1574" s="2" t="s">
        <v>3912</v>
      </c>
      <c r="B1574" s="2" t="s">
        <v>3913</v>
      </c>
      <c r="C1574" s="2" t="str">
        <f t="shared" si="24"/>
        <v>FRCalvados</v>
      </c>
    </row>
    <row r="1575" spans="1:3">
      <c r="A1575" s="2" t="s">
        <v>3914</v>
      </c>
      <c r="B1575" s="2" t="s">
        <v>3915</v>
      </c>
      <c r="C1575" s="2" t="str">
        <f t="shared" si="24"/>
        <v>FREure</v>
      </c>
    </row>
    <row r="1576" spans="1:3">
      <c r="A1576" s="2" t="s">
        <v>3916</v>
      </c>
      <c r="B1576" s="2" t="s">
        <v>3917</v>
      </c>
      <c r="C1576" s="2" t="str">
        <f t="shared" si="24"/>
        <v>FRManche</v>
      </c>
    </row>
    <row r="1577" spans="1:3">
      <c r="A1577" s="2" t="s">
        <v>3918</v>
      </c>
      <c r="B1577" s="2" t="s">
        <v>3919</v>
      </c>
      <c r="C1577" s="2" t="str">
        <f t="shared" si="24"/>
        <v>FROrne</v>
      </c>
    </row>
    <row r="1578" spans="1:3">
      <c r="A1578" s="2" t="s">
        <v>3920</v>
      </c>
      <c r="B1578" s="2" t="s">
        <v>3921</v>
      </c>
      <c r="C1578" s="2" t="str">
        <f t="shared" si="24"/>
        <v>FRSeine-Maritime</v>
      </c>
    </row>
    <row r="1579" spans="1:3">
      <c r="A1579" s="2" t="s">
        <v>3922</v>
      </c>
      <c r="B1579" s="2" t="s">
        <v>3923</v>
      </c>
      <c r="C1579" s="2" t="str">
        <f t="shared" si="24"/>
        <v>FROccitanie</v>
      </c>
    </row>
    <row r="1580" spans="1:3">
      <c r="A1580" s="2" t="s">
        <v>3924</v>
      </c>
      <c r="B1580" s="2" t="s">
        <v>3925</v>
      </c>
      <c r="C1580" s="2" t="str">
        <f t="shared" si="24"/>
        <v>FRAriège</v>
      </c>
    </row>
    <row r="1581" spans="1:3">
      <c r="A1581" s="2" t="s">
        <v>3926</v>
      </c>
      <c r="B1581" s="2" t="s">
        <v>3927</v>
      </c>
      <c r="C1581" s="2" t="str">
        <f t="shared" si="24"/>
        <v>FRAude</v>
      </c>
    </row>
    <row r="1582" spans="1:3">
      <c r="A1582" s="2" t="s">
        <v>3928</v>
      </c>
      <c r="B1582" s="2" t="s">
        <v>3929</v>
      </c>
      <c r="C1582" s="2" t="str">
        <f t="shared" si="24"/>
        <v>FRAveyron</v>
      </c>
    </row>
    <row r="1583" spans="1:3">
      <c r="A1583" s="2" t="s">
        <v>3930</v>
      </c>
      <c r="B1583" s="2" t="s">
        <v>3931</v>
      </c>
      <c r="C1583" s="2" t="str">
        <f t="shared" si="24"/>
        <v>FRGard</v>
      </c>
    </row>
    <row r="1584" spans="1:3">
      <c r="A1584" s="2" t="s">
        <v>3932</v>
      </c>
      <c r="B1584" s="2" t="s">
        <v>3933</v>
      </c>
      <c r="C1584" s="2" t="str">
        <f t="shared" si="24"/>
        <v>FRHaute-Garonne</v>
      </c>
    </row>
    <row r="1585" spans="1:3">
      <c r="A1585" s="2" t="s">
        <v>3934</v>
      </c>
      <c r="B1585" s="2" t="s">
        <v>3935</v>
      </c>
      <c r="C1585" s="2" t="str">
        <f t="shared" si="24"/>
        <v>FRGers</v>
      </c>
    </row>
    <row r="1586" spans="1:3">
      <c r="A1586" s="2" t="s">
        <v>3936</v>
      </c>
      <c r="B1586" s="2" t="s">
        <v>3937</v>
      </c>
      <c r="C1586" s="2" t="str">
        <f t="shared" si="24"/>
        <v>FRHérault</v>
      </c>
    </row>
    <row r="1587" spans="1:3">
      <c r="A1587" s="2" t="s">
        <v>3938</v>
      </c>
      <c r="B1587" s="2" t="s">
        <v>3939</v>
      </c>
      <c r="C1587" s="2" t="str">
        <f t="shared" si="24"/>
        <v>FRLot</v>
      </c>
    </row>
    <row r="1588" spans="1:3">
      <c r="A1588" s="2" t="s">
        <v>3940</v>
      </c>
      <c r="B1588" s="2" t="s">
        <v>3941</v>
      </c>
      <c r="C1588" s="2" t="str">
        <f t="shared" si="24"/>
        <v>FRLozère</v>
      </c>
    </row>
    <row r="1589" spans="1:3">
      <c r="A1589" s="2" t="s">
        <v>3942</v>
      </c>
      <c r="B1589" s="2" t="s">
        <v>3943</v>
      </c>
      <c r="C1589" s="2" t="str">
        <f t="shared" si="24"/>
        <v>FRHautes-Pyrénées</v>
      </c>
    </row>
    <row r="1590" spans="1:3">
      <c r="A1590" s="2" t="s">
        <v>3944</v>
      </c>
      <c r="B1590" s="2" t="s">
        <v>3945</v>
      </c>
      <c r="C1590" s="2" t="str">
        <f t="shared" si="24"/>
        <v>FRPyrénées-Orientales</v>
      </c>
    </row>
    <row r="1591" spans="1:3">
      <c r="A1591" s="2" t="s">
        <v>3946</v>
      </c>
      <c r="B1591" s="2" t="s">
        <v>3947</v>
      </c>
      <c r="C1591" s="2" t="str">
        <f t="shared" si="24"/>
        <v>FRTarn</v>
      </c>
    </row>
    <row r="1592" spans="1:3">
      <c r="A1592" s="2" t="s">
        <v>3948</v>
      </c>
      <c r="B1592" s="2" t="s">
        <v>3949</v>
      </c>
      <c r="C1592" s="2" t="str">
        <f t="shared" si="24"/>
        <v>FRTarn-et-Garonne</v>
      </c>
    </row>
    <row r="1593" spans="1:3">
      <c r="A1593" s="2" t="s">
        <v>3950</v>
      </c>
      <c r="B1593" s="2" t="s">
        <v>3951</v>
      </c>
      <c r="C1593" s="2" t="str">
        <f t="shared" si="24"/>
        <v>FRProvence-Alpes-Côte-d’Azur</v>
      </c>
    </row>
    <row r="1594" spans="1:3">
      <c r="A1594" s="2" t="s">
        <v>3952</v>
      </c>
      <c r="B1594" s="2" t="s">
        <v>3953</v>
      </c>
      <c r="C1594" s="2" t="str">
        <f t="shared" si="24"/>
        <v>FRAlpes-de-Haute-Provence</v>
      </c>
    </row>
    <row r="1595" spans="1:3">
      <c r="A1595" s="2" t="s">
        <v>3954</v>
      </c>
      <c r="B1595" s="2" t="s">
        <v>3955</v>
      </c>
      <c r="C1595" s="2" t="str">
        <f t="shared" si="24"/>
        <v>FRHautes-Alpes</v>
      </c>
    </row>
    <row r="1596" spans="1:3">
      <c r="A1596" s="2" t="s">
        <v>3956</v>
      </c>
      <c r="B1596" s="2" t="s">
        <v>3957</v>
      </c>
      <c r="C1596" s="2" t="str">
        <f t="shared" si="24"/>
        <v>FRAlpes-Maritimes</v>
      </c>
    </row>
    <row r="1597" spans="1:3">
      <c r="A1597" s="2" t="s">
        <v>3958</v>
      </c>
      <c r="B1597" s="2" t="s">
        <v>3959</v>
      </c>
      <c r="C1597" s="2" t="str">
        <f t="shared" si="24"/>
        <v>FRBouches-du-Rhône</v>
      </c>
    </row>
    <row r="1598" spans="1:3">
      <c r="A1598" s="2" t="s">
        <v>3960</v>
      </c>
      <c r="B1598" s="2" t="s">
        <v>3961</v>
      </c>
      <c r="C1598" s="2" t="str">
        <f t="shared" si="24"/>
        <v>FRVar</v>
      </c>
    </row>
    <row r="1599" spans="1:3">
      <c r="A1599" s="2" t="s">
        <v>3962</v>
      </c>
      <c r="B1599" s="2" t="s">
        <v>3963</v>
      </c>
      <c r="C1599" s="2" t="str">
        <f t="shared" si="24"/>
        <v>FRVaucluse</v>
      </c>
    </row>
    <row r="1600" spans="1:3">
      <c r="A1600" s="2" t="s">
        <v>3964</v>
      </c>
      <c r="B1600" s="2" t="s">
        <v>3965</v>
      </c>
      <c r="C1600" s="2" t="str">
        <f t="shared" si="24"/>
        <v>FRPays-de-la-Loire</v>
      </c>
    </row>
    <row r="1601" spans="1:3">
      <c r="A1601" s="2" t="s">
        <v>3966</v>
      </c>
      <c r="B1601" s="2" t="s">
        <v>3967</v>
      </c>
      <c r="C1601" s="2" t="str">
        <f t="shared" si="24"/>
        <v>FRLoire-Atlantique</v>
      </c>
    </row>
    <row r="1602" spans="1:3">
      <c r="A1602" s="2" t="s">
        <v>3968</v>
      </c>
      <c r="B1602" s="2" t="s">
        <v>3969</v>
      </c>
      <c r="C1602" s="2" t="str">
        <f t="shared" si="24"/>
        <v>FRMaine-et-Loire</v>
      </c>
    </row>
    <row r="1603" spans="1:3">
      <c r="A1603" s="2" t="s">
        <v>3970</v>
      </c>
      <c r="B1603" s="2" t="s">
        <v>3971</v>
      </c>
      <c r="C1603" s="2" t="str">
        <f t="shared" ref="C1603:C1666" si="25">LEFT(A1603,2)&amp;B1603</f>
        <v>FRMayenne</v>
      </c>
    </row>
    <row r="1604" spans="1:3">
      <c r="A1604" s="2" t="s">
        <v>3972</v>
      </c>
      <c r="B1604" s="2" t="s">
        <v>3973</v>
      </c>
      <c r="C1604" s="2" t="str">
        <f t="shared" si="25"/>
        <v>FRSarthe</v>
      </c>
    </row>
    <row r="1605" spans="1:3">
      <c r="A1605" s="2" t="s">
        <v>3974</v>
      </c>
      <c r="B1605" s="2" t="s">
        <v>3975</v>
      </c>
      <c r="C1605" s="2" t="str">
        <f t="shared" si="25"/>
        <v>FRVendée</v>
      </c>
    </row>
    <row r="1606" spans="1:3">
      <c r="A1606" s="2" t="s">
        <v>3976</v>
      </c>
      <c r="B1606" s="2" t="s">
        <v>3977</v>
      </c>
      <c r="C1606" s="2" t="str">
        <f t="shared" si="25"/>
        <v>FRClipperton</v>
      </c>
    </row>
    <row r="1607" spans="1:3">
      <c r="A1607" s="2" t="s">
        <v>3978</v>
      </c>
      <c r="B1607" s="2" t="s">
        <v>3979</v>
      </c>
      <c r="C1607" s="2" t="str">
        <f t="shared" si="25"/>
        <v>FRSaint-Barthélemy (see also separate country code entry under BL)</v>
      </c>
    </row>
    <row r="1608" spans="1:3">
      <c r="A1608" s="2" t="s">
        <v>3980</v>
      </c>
      <c r="B1608" s="2" t="s">
        <v>3981</v>
      </c>
      <c r="C1608" s="2" t="str">
        <f t="shared" si="25"/>
        <v>FRGuyane (française) (see also separate country code entry under GF)</v>
      </c>
    </row>
    <row r="1609" spans="1:3">
      <c r="A1609" s="2" t="s">
        <v>3982</v>
      </c>
      <c r="B1609" s="2" t="s">
        <v>3983</v>
      </c>
      <c r="C1609" s="2" t="str">
        <f t="shared" si="25"/>
        <v>FRSaint-Martin (see also separate country code entry under MF)</v>
      </c>
    </row>
    <row r="1610" spans="1:3">
      <c r="A1610" s="2" t="s">
        <v>3984</v>
      </c>
      <c r="B1610" s="2" t="s">
        <v>3985</v>
      </c>
      <c r="C1610" s="2" t="str">
        <f t="shared" si="25"/>
        <v>FRMartinique (see also separate country code entry under MQ)</v>
      </c>
    </row>
    <row r="1611" spans="1:3">
      <c r="A1611" s="2" t="s">
        <v>3986</v>
      </c>
      <c r="B1611" s="2" t="s">
        <v>3987</v>
      </c>
      <c r="C1611" s="2" t="str">
        <f t="shared" si="25"/>
        <v>FRNouvelle-Calédonie (see also separate country code entry under NC)</v>
      </c>
    </row>
    <row r="1612" spans="1:3">
      <c r="A1612" s="2" t="s">
        <v>3988</v>
      </c>
      <c r="B1612" s="2" t="s">
        <v>3989</v>
      </c>
      <c r="C1612" s="2" t="str">
        <f t="shared" si="25"/>
        <v>FRPolynésie française (see also separate country code entry under PF)</v>
      </c>
    </row>
    <row r="1613" spans="1:3">
      <c r="A1613" s="2" t="s">
        <v>3990</v>
      </c>
      <c r="B1613" s="2" t="s">
        <v>3991</v>
      </c>
      <c r="C1613" s="2" t="str">
        <f t="shared" si="25"/>
        <v>FRSaint-Pierre-et-Miquelon (see also separate country code entry under PM)</v>
      </c>
    </row>
    <row r="1614" spans="1:3">
      <c r="A1614" s="2" t="s">
        <v>3992</v>
      </c>
      <c r="B1614" s="2" t="s">
        <v>3993</v>
      </c>
      <c r="C1614" s="2" t="str">
        <f t="shared" si="25"/>
        <v>FRTerres australes françaises (see also separate country code entry under TF)</v>
      </c>
    </row>
    <row r="1615" spans="1:3">
      <c r="A1615" s="2" t="s">
        <v>3994</v>
      </c>
      <c r="B1615" s="2" t="s">
        <v>3995</v>
      </c>
      <c r="C1615" s="2" t="str">
        <f t="shared" si="25"/>
        <v>FRWallis-et-Futuna (see also separate country code entry under WF)</v>
      </c>
    </row>
    <row r="1616" spans="1:3">
      <c r="A1616" s="2" t="s">
        <v>3996</v>
      </c>
      <c r="B1616" s="2" t="s">
        <v>3997</v>
      </c>
      <c r="C1616" s="2" t="str">
        <f t="shared" si="25"/>
        <v>FRGuadeloupe</v>
      </c>
    </row>
    <row r="1617" spans="1:3">
      <c r="A1617" s="2" t="s">
        <v>3998</v>
      </c>
      <c r="B1617" s="2" t="s">
        <v>3999</v>
      </c>
      <c r="C1617" s="2" t="str">
        <f t="shared" si="25"/>
        <v>FRGuadeloupe (see also separate country code entry under GP)</v>
      </c>
    </row>
    <row r="1618" spans="1:3">
      <c r="A1618" s="2" t="s">
        <v>4000</v>
      </c>
      <c r="B1618" s="2" t="s">
        <v>4001</v>
      </c>
      <c r="C1618" s="2" t="str">
        <f t="shared" si="25"/>
        <v>FRLa Réunion</v>
      </c>
    </row>
    <row r="1619" spans="1:3">
      <c r="A1619" s="2" t="s">
        <v>4002</v>
      </c>
      <c r="B1619" s="2" t="s">
        <v>4003</v>
      </c>
      <c r="C1619" s="2" t="str">
        <f t="shared" si="25"/>
        <v>FRLa Réunion (see also separate country code entry under RE)</v>
      </c>
    </row>
    <row r="1620" spans="1:3">
      <c r="A1620" s="2" t="s">
        <v>4004</v>
      </c>
      <c r="B1620" s="2" t="s">
        <v>4005</v>
      </c>
      <c r="C1620" s="2" t="str">
        <f t="shared" si="25"/>
        <v>FRMayotte</v>
      </c>
    </row>
    <row r="1621" spans="1:3">
      <c r="A1621" s="2" t="s">
        <v>4006</v>
      </c>
      <c r="B1621" s="2" t="s">
        <v>4007</v>
      </c>
      <c r="C1621" s="2" t="str">
        <f t="shared" si="25"/>
        <v>FRMayotte (see also separate country code entry under YT)</v>
      </c>
    </row>
    <row r="1622" spans="1:3">
      <c r="A1622" s="2" t="s">
        <v>4008</v>
      </c>
      <c r="B1622" s="2" t="s">
        <v>4009</v>
      </c>
      <c r="C1622" s="2" t="str">
        <f t="shared" si="25"/>
        <v>FRCorse</v>
      </c>
    </row>
    <row r="1623" spans="1:3">
      <c r="A1623" s="2" t="s">
        <v>4010</v>
      </c>
      <c r="B1623" s="2" t="s">
        <v>4011</v>
      </c>
      <c r="C1623" s="2" t="str">
        <f t="shared" si="25"/>
        <v>FRCorse-du-Sud</v>
      </c>
    </row>
    <row r="1624" spans="1:3">
      <c r="A1624" s="2" t="s">
        <v>4012</v>
      </c>
      <c r="B1624" s="2" t="s">
        <v>4013</v>
      </c>
      <c r="C1624" s="2" t="str">
        <f t="shared" si="25"/>
        <v>FRHaute-Corse</v>
      </c>
    </row>
    <row r="1625" spans="1:3">
      <c r="A1625" s="2" t="s">
        <v>4014</v>
      </c>
      <c r="B1625" s="2" t="s">
        <v>4015</v>
      </c>
      <c r="C1625" s="2" t="str">
        <f t="shared" si="25"/>
        <v>GAEstuaire</v>
      </c>
    </row>
    <row r="1626" spans="1:3">
      <c r="A1626" s="2" t="s">
        <v>4016</v>
      </c>
      <c r="B1626" s="2" t="s">
        <v>4017</v>
      </c>
      <c r="C1626" s="2" t="str">
        <f t="shared" si="25"/>
        <v>GAHaut-Ogooué</v>
      </c>
    </row>
    <row r="1627" spans="1:3">
      <c r="A1627" s="2" t="s">
        <v>4018</v>
      </c>
      <c r="B1627" s="2" t="s">
        <v>4019</v>
      </c>
      <c r="C1627" s="2" t="str">
        <f t="shared" si="25"/>
        <v>GAMoyen-Ogooué</v>
      </c>
    </row>
    <row r="1628" spans="1:3">
      <c r="A1628" s="2" t="s">
        <v>4020</v>
      </c>
      <c r="B1628" s="2" t="s">
        <v>4021</v>
      </c>
      <c r="C1628" s="2" t="str">
        <f t="shared" si="25"/>
        <v>GANgounié</v>
      </c>
    </row>
    <row r="1629" spans="1:3">
      <c r="A1629" s="2" t="s">
        <v>4022</v>
      </c>
      <c r="B1629" s="2" t="s">
        <v>4023</v>
      </c>
      <c r="C1629" s="2" t="str">
        <f t="shared" si="25"/>
        <v>GANyanga</v>
      </c>
    </row>
    <row r="1630" spans="1:3">
      <c r="A1630" s="2" t="s">
        <v>4024</v>
      </c>
      <c r="B1630" s="2" t="s">
        <v>4025</v>
      </c>
      <c r="C1630" s="2" t="str">
        <f t="shared" si="25"/>
        <v>GAOgooué-Ivindo</v>
      </c>
    </row>
    <row r="1631" spans="1:3">
      <c r="A1631" s="2" t="s">
        <v>4026</v>
      </c>
      <c r="B1631" s="2" t="s">
        <v>4027</v>
      </c>
      <c r="C1631" s="2" t="str">
        <f t="shared" si="25"/>
        <v>GAOgooué-Lolo</v>
      </c>
    </row>
    <row r="1632" spans="1:3">
      <c r="A1632" s="2" t="s">
        <v>4028</v>
      </c>
      <c r="B1632" s="2" t="s">
        <v>4029</v>
      </c>
      <c r="C1632" s="2" t="str">
        <f t="shared" si="25"/>
        <v>GAOgooué-Maritime</v>
      </c>
    </row>
    <row r="1633" spans="1:3">
      <c r="A1633" s="2" t="s">
        <v>4030</v>
      </c>
      <c r="B1633" s="2" t="s">
        <v>4031</v>
      </c>
      <c r="C1633" s="2" t="str">
        <f t="shared" si="25"/>
        <v>GAWoleu-Ntem</v>
      </c>
    </row>
    <row r="1634" spans="1:3">
      <c r="A1634" s="2" t="s">
        <v>4032</v>
      </c>
      <c r="B1634" s="2" t="s">
        <v>4033</v>
      </c>
      <c r="C1634" s="2" t="str">
        <f t="shared" si="25"/>
        <v>GBAberdeenshire</v>
      </c>
    </row>
    <row r="1635" spans="1:3">
      <c r="A1635" s="2" t="s">
        <v>4034</v>
      </c>
      <c r="B1635" s="2" t="s">
        <v>4035</v>
      </c>
      <c r="C1635" s="2" t="str">
        <f t="shared" si="25"/>
        <v>GBAberdeen City</v>
      </c>
    </row>
    <row r="1636" spans="1:3">
      <c r="A1636" s="2" t="s">
        <v>4036</v>
      </c>
      <c r="B1636" s="2" t="s">
        <v>4037</v>
      </c>
      <c r="C1636" s="2" t="str">
        <f t="shared" si="25"/>
        <v>GBArgyll and Bute</v>
      </c>
    </row>
    <row r="1637" spans="1:3">
      <c r="A1637" s="2" t="s">
        <v>4038</v>
      </c>
      <c r="B1637" s="2" t="s">
        <v>4039</v>
      </c>
      <c r="C1637" s="2" t="str">
        <f t="shared" si="25"/>
        <v>GBAngus</v>
      </c>
    </row>
    <row r="1638" spans="1:3">
      <c r="A1638" s="2" t="s">
        <v>4040</v>
      </c>
      <c r="B1638" s="2" t="s">
        <v>4041</v>
      </c>
      <c r="C1638" s="2" t="str">
        <f t="shared" si="25"/>
        <v>GBClackmannanshire</v>
      </c>
    </row>
    <row r="1639" spans="1:3">
      <c r="A1639" s="2" t="s">
        <v>4042</v>
      </c>
      <c r="B1639" s="2" t="s">
        <v>4043</v>
      </c>
      <c r="C1639" s="2" t="str">
        <f t="shared" si="25"/>
        <v>GBDumfries and Galloway</v>
      </c>
    </row>
    <row r="1640" spans="1:3">
      <c r="A1640" s="2" t="s">
        <v>4044</v>
      </c>
      <c r="B1640" s="2" t="s">
        <v>4045</v>
      </c>
      <c r="C1640" s="2" t="str">
        <f t="shared" si="25"/>
        <v>GBDundee City</v>
      </c>
    </row>
    <row r="1641" spans="1:3">
      <c r="A1641" s="2" t="s">
        <v>4046</v>
      </c>
      <c r="B1641" s="2" t="s">
        <v>4047</v>
      </c>
      <c r="C1641" s="2" t="str">
        <f t="shared" si="25"/>
        <v>GBEast Ayrshire</v>
      </c>
    </row>
    <row r="1642" spans="1:3">
      <c r="A1642" s="2" t="s">
        <v>4048</v>
      </c>
      <c r="B1642" s="2" t="s">
        <v>4049</v>
      </c>
      <c r="C1642" s="2" t="str">
        <f t="shared" si="25"/>
        <v>GBEdinburgh, City of</v>
      </c>
    </row>
    <row r="1643" spans="1:3">
      <c r="A1643" s="2" t="s">
        <v>4050</v>
      </c>
      <c r="B1643" s="2" t="s">
        <v>4051</v>
      </c>
      <c r="C1643" s="2" t="str">
        <f t="shared" si="25"/>
        <v>GBEast Dunbartonshire</v>
      </c>
    </row>
    <row r="1644" spans="1:3">
      <c r="A1644" s="2" t="s">
        <v>4052</v>
      </c>
      <c r="B1644" s="2" t="s">
        <v>4053</v>
      </c>
      <c r="C1644" s="2" t="str">
        <f t="shared" si="25"/>
        <v>GBEast Lothian</v>
      </c>
    </row>
    <row r="1645" spans="1:3">
      <c r="A1645" s="2" t="s">
        <v>4054</v>
      </c>
      <c r="B1645" s="2" t="s">
        <v>4055</v>
      </c>
      <c r="C1645" s="2" t="str">
        <f t="shared" si="25"/>
        <v>GBEilean Siar</v>
      </c>
    </row>
    <row r="1646" spans="1:3">
      <c r="A1646" s="2" t="s">
        <v>4056</v>
      </c>
      <c r="B1646" s="2" t="s">
        <v>4057</v>
      </c>
      <c r="C1646" s="2" t="str">
        <f t="shared" si="25"/>
        <v>GBEast Renfrewshire</v>
      </c>
    </row>
    <row r="1647" spans="1:3">
      <c r="A1647" s="2" t="s">
        <v>4058</v>
      </c>
      <c r="B1647" s="2" t="s">
        <v>4059</v>
      </c>
      <c r="C1647" s="2" t="str">
        <f t="shared" si="25"/>
        <v>GBFalkirk</v>
      </c>
    </row>
    <row r="1648" spans="1:3">
      <c r="A1648" s="2" t="s">
        <v>4060</v>
      </c>
      <c r="B1648" s="2" t="s">
        <v>4061</v>
      </c>
      <c r="C1648" s="2" t="str">
        <f t="shared" si="25"/>
        <v>GBFife</v>
      </c>
    </row>
    <row r="1649" spans="1:3">
      <c r="A1649" s="2" t="s">
        <v>4062</v>
      </c>
      <c r="B1649" s="2" t="s">
        <v>4063</v>
      </c>
      <c r="C1649" s="2" t="str">
        <f t="shared" si="25"/>
        <v>GBGlasgow City</v>
      </c>
    </row>
    <row r="1650" spans="1:3">
      <c r="A1650" s="2" t="s">
        <v>4064</v>
      </c>
      <c r="B1650" s="2" t="s">
        <v>4065</v>
      </c>
      <c r="C1650" s="2" t="str">
        <f t="shared" si="25"/>
        <v>GBHighland</v>
      </c>
    </row>
    <row r="1651" spans="1:3">
      <c r="A1651" s="2" t="s">
        <v>4066</v>
      </c>
      <c r="B1651" s="2" t="s">
        <v>4067</v>
      </c>
      <c r="C1651" s="2" t="str">
        <f t="shared" si="25"/>
        <v>GBInverclyde</v>
      </c>
    </row>
    <row r="1652" spans="1:3">
      <c r="A1652" s="2" t="s">
        <v>4068</v>
      </c>
      <c r="B1652" s="2" t="s">
        <v>4069</v>
      </c>
      <c r="C1652" s="2" t="str">
        <f t="shared" si="25"/>
        <v>GBMidlothian</v>
      </c>
    </row>
    <row r="1653" spans="1:3">
      <c r="A1653" s="2" t="s">
        <v>4070</v>
      </c>
      <c r="B1653" s="2" t="s">
        <v>4071</v>
      </c>
      <c r="C1653" s="2" t="str">
        <f t="shared" si="25"/>
        <v>GBMoray</v>
      </c>
    </row>
    <row r="1654" spans="1:3">
      <c r="A1654" s="2" t="s">
        <v>4072</v>
      </c>
      <c r="B1654" s="2" t="s">
        <v>4073</v>
      </c>
      <c r="C1654" s="2" t="str">
        <f t="shared" si="25"/>
        <v>GBNorth Ayrshire</v>
      </c>
    </row>
    <row r="1655" spans="1:3">
      <c r="A1655" s="2" t="s">
        <v>4074</v>
      </c>
      <c r="B1655" s="2" t="s">
        <v>4075</v>
      </c>
      <c r="C1655" s="2" t="str">
        <f t="shared" si="25"/>
        <v>GBNorth Lanarkshire</v>
      </c>
    </row>
    <row r="1656" spans="1:3">
      <c r="A1656" s="2" t="s">
        <v>4076</v>
      </c>
      <c r="B1656" s="2" t="s">
        <v>4077</v>
      </c>
      <c r="C1656" s="2" t="str">
        <f t="shared" si="25"/>
        <v>GBOrkney Islands</v>
      </c>
    </row>
    <row r="1657" spans="1:3">
      <c r="A1657" s="2" t="s">
        <v>4078</v>
      </c>
      <c r="B1657" s="2" t="s">
        <v>4079</v>
      </c>
      <c r="C1657" s="2" t="str">
        <f t="shared" si="25"/>
        <v>GBPerth and Kinross</v>
      </c>
    </row>
    <row r="1658" spans="1:3">
      <c r="A1658" s="2" t="s">
        <v>4080</v>
      </c>
      <c r="B1658" s="2" t="s">
        <v>4081</v>
      </c>
      <c r="C1658" s="2" t="str">
        <f t="shared" si="25"/>
        <v>GBRenfrewshire</v>
      </c>
    </row>
    <row r="1659" spans="1:3">
      <c r="A1659" s="2" t="s">
        <v>4082</v>
      </c>
      <c r="B1659" s="2" t="s">
        <v>4083</v>
      </c>
      <c r="C1659" s="2" t="str">
        <f t="shared" si="25"/>
        <v>GBSouth Ayrshire</v>
      </c>
    </row>
    <row r="1660" spans="1:3">
      <c r="A1660" s="2" t="s">
        <v>4084</v>
      </c>
      <c r="B1660" s="2" t="s">
        <v>4085</v>
      </c>
      <c r="C1660" s="2" t="str">
        <f t="shared" si="25"/>
        <v>GBScottish Borders, The</v>
      </c>
    </row>
    <row r="1661" spans="1:3">
      <c r="A1661" s="2" t="s">
        <v>4086</v>
      </c>
      <c r="B1661" s="2" t="s">
        <v>4087</v>
      </c>
      <c r="C1661" s="2" t="str">
        <f t="shared" si="25"/>
        <v>GBSouth Lanarkshire</v>
      </c>
    </row>
    <row r="1662" spans="1:3">
      <c r="A1662" s="2" t="s">
        <v>4088</v>
      </c>
      <c r="B1662" s="2" t="s">
        <v>4089</v>
      </c>
      <c r="C1662" s="2" t="str">
        <f t="shared" si="25"/>
        <v>GBStirling</v>
      </c>
    </row>
    <row r="1663" spans="1:3">
      <c r="A1663" s="2" t="s">
        <v>4090</v>
      </c>
      <c r="B1663" s="2" t="s">
        <v>4091</v>
      </c>
      <c r="C1663" s="2" t="str">
        <f t="shared" si="25"/>
        <v>GBWest Dunbartonshire</v>
      </c>
    </row>
    <row r="1664" spans="1:3">
      <c r="A1664" s="2" t="s">
        <v>4092</v>
      </c>
      <c r="B1664" s="2" t="s">
        <v>4093</v>
      </c>
      <c r="C1664" s="2" t="str">
        <f t="shared" si="25"/>
        <v>GBWest Lothian</v>
      </c>
    </row>
    <row r="1665" spans="1:3">
      <c r="A1665" s="2" t="s">
        <v>4094</v>
      </c>
      <c r="B1665" s="2" t="s">
        <v>4095</v>
      </c>
      <c r="C1665" s="2" t="str">
        <f t="shared" si="25"/>
        <v>GBShetland Islands</v>
      </c>
    </row>
    <row r="1666" spans="1:3">
      <c r="A1666" s="2" t="s">
        <v>4096</v>
      </c>
      <c r="B1666" s="2" t="s">
        <v>4097</v>
      </c>
      <c r="C1666" s="2" t="str">
        <f t="shared" si="25"/>
        <v>GBBuckinghamshire</v>
      </c>
    </row>
    <row r="1667" spans="1:3">
      <c r="A1667" s="2" t="s">
        <v>4098</v>
      </c>
      <c r="B1667" s="2" t="s">
        <v>4099</v>
      </c>
      <c r="C1667" s="2" t="str">
        <f t="shared" ref="C1667:C1730" si="26">LEFT(A1667,2)&amp;B1667</f>
        <v>GBCambridgeshire</v>
      </c>
    </row>
    <row r="1668" spans="1:3">
      <c r="A1668" s="2" t="s">
        <v>4100</v>
      </c>
      <c r="B1668" s="2" t="s">
        <v>4101</v>
      </c>
      <c r="C1668" s="2" t="str">
        <f t="shared" si="26"/>
        <v>GBCumbria</v>
      </c>
    </row>
    <row r="1669" spans="1:3">
      <c r="A1669" s="2" t="s">
        <v>4102</v>
      </c>
      <c r="B1669" s="2" t="s">
        <v>4103</v>
      </c>
      <c r="C1669" s="2" t="str">
        <f t="shared" si="26"/>
        <v>GBDerbyshire</v>
      </c>
    </row>
    <row r="1670" spans="1:3">
      <c r="A1670" s="2" t="s">
        <v>4104</v>
      </c>
      <c r="B1670" s="2" t="s">
        <v>4105</v>
      </c>
      <c r="C1670" s="2" t="str">
        <f t="shared" si="26"/>
        <v>GBDevon</v>
      </c>
    </row>
    <row r="1671" spans="1:3">
      <c r="A1671" s="2" t="s">
        <v>4106</v>
      </c>
      <c r="B1671" s="2" t="s">
        <v>4107</v>
      </c>
      <c r="C1671" s="2" t="str">
        <f t="shared" si="26"/>
        <v>GBDorset</v>
      </c>
    </row>
    <row r="1672" spans="1:3">
      <c r="A1672" s="2" t="s">
        <v>4108</v>
      </c>
      <c r="B1672" s="2" t="s">
        <v>4109</v>
      </c>
      <c r="C1672" s="2" t="str">
        <f t="shared" si="26"/>
        <v>GBEssex</v>
      </c>
    </row>
    <row r="1673" spans="1:3">
      <c r="A1673" s="2" t="s">
        <v>4110</v>
      </c>
      <c r="B1673" s="2" t="s">
        <v>4111</v>
      </c>
      <c r="C1673" s="2" t="str">
        <f t="shared" si="26"/>
        <v>GBEast Sussex</v>
      </c>
    </row>
    <row r="1674" spans="1:3">
      <c r="A1674" s="2" t="s">
        <v>4112</v>
      </c>
      <c r="B1674" s="2" t="s">
        <v>4113</v>
      </c>
      <c r="C1674" s="2" t="str">
        <f t="shared" si="26"/>
        <v>GBGloucestershire</v>
      </c>
    </row>
    <row r="1675" spans="1:3">
      <c r="A1675" s="2" t="s">
        <v>4114</v>
      </c>
      <c r="B1675" s="2" t="s">
        <v>4115</v>
      </c>
      <c r="C1675" s="2" t="str">
        <f t="shared" si="26"/>
        <v>GBHampshire</v>
      </c>
    </row>
    <row r="1676" spans="1:3">
      <c r="A1676" s="2" t="s">
        <v>4116</v>
      </c>
      <c r="B1676" s="2" t="s">
        <v>4117</v>
      </c>
      <c r="C1676" s="2" t="str">
        <f t="shared" si="26"/>
        <v>GBHertfordshire</v>
      </c>
    </row>
    <row r="1677" spans="1:3">
      <c r="A1677" s="2" t="s">
        <v>4118</v>
      </c>
      <c r="B1677" s="2" t="s">
        <v>4119</v>
      </c>
      <c r="C1677" s="2" t="str">
        <f t="shared" si="26"/>
        <v>GBKent</v>
      </c>
    </row>
    <row r="1678" spans="1:3">
      <c r="A1678" s="2" t="s">
        <v>4120</v>
      </c>
      <c r="B1678" s="2" t="s">
        <v>4121</v>
      </c>
      <c r="C1678" s="2" t="str">
        <f t="shared" si="26"/>
        <v>GBLancashire</v>
      </c>
    </row>
    <row r="1679" spans="1:3">
      <c r="A1679" s="2" t="s">
        <v>4122</v>
      </c>
      <c r="B1679" s="2" t="s">
        <v>4123</v>
      </c>
      <c r="C1679" s="2" t="str">
        <f t="shared" si="26"/>
        <v>GBLeicestershire</v>
      </c>
    </row>
    <row r="1680" spans="1:3">
      <c r="A1680" s="2" t="s">
        <v>4124</v>
      </c>
      <c r="B1680" s="2" t="s">
        <v>4125</v>
      </c>
      <c r="C1680" s="2" t="str">
        <f t="shared" si="26"/>
        <v>GBLincolnshire</v>
      </c>
    </row>
    <row r="1681" spans="1:3">
      <c r="A1681" s="2" t="s">
        <v>4126</v>
      </c>
      <c r="B1681" s="2" t="s">
        <v>4127</v>
      </c>
      <c r="C1681" s="2" t="str">
        <f t="shared" si="26"/>
        <v>GBNorfolk</v>
      </c>
    </row>
    <row r="1682" spans="1:3">
      <c r="A1682" s="2" t="s">
        <v>4128</v>
      </c>
      <c r="B1682" s="2" t="s">
        <v>4129</v>
      </c>
      <c r="C1682" s="2" t="str">
        <f t="shared" si="26"/>
        <v>GBNorthamptonshire</v>
      </c>
    </row>
    <row r="1683" spans="1:3">
      <c r="A1683" s="2" t="s">
        <v>4130</v>
      </c>
      <c r="B1683" s="2" t="s">
        <v>4131</v>
      </c>
      <c r="C1683" s="2" t="str">
        <f t="shared" si="26"/>
        <v>GBNottinghamshire</v>
      </c>
    </row>
    <row r="1684" spans="1:3">
      <c r="A1684" s="2" t="s">
        <v>4132</v>
      </c>
      <c r="B1684" s="2" t="s">
        <v>4133</v>
      </c>
      <c r="C1684" s="2" t="str">
        <f t="shared" si="26"/>
        <v>GBNorth Yorkshire</v>
      </c>
    </row>
    <row r="1685" spans="1:3">
      <c r="A1685" s="2" t="s">
        <v>4134</v>
      </c>
      <c r="B1685" s="2" t="s">
        <v>4135</v>
      </c>
      <c r="C1685" s="2" t="str">
        <f t="shared" si="26"/>
        <v>GBOxfordshire</v>
      </c>
    </row>
    <row r="1686" spans="1:3">
      <c r="A1686" s="2" t="s">
        <v>4136</v>
      </c>
      <c r="B1686" s="2" t="s">
        <v>4137</v>
      </c>
      <c r="C1686" s="2" t="str">
        <f t="shared" si="26"/>
        <v>GBSuffolk</v>
      </c>
    </row>
    <row r="1687" spans="1:3">
      <c r="A1687" s="2" t="s">
        <v>4138</v>
      </c>
      <c r="B1687" s="2" t="s">
        <v>4139</v>
      </c>
      <c r="C1687" s="2" t="str">
        <f t="shared" si="26"/>
        <v>GBSomerset</v>
      </c>
    </row>
    <row r="1688" spans="1:3">
      <c r="A1688" s="2" t="s">
        <v>4140</v>
      </c>
      <c r="B1688" s="2" t="s">
        <v>4141</v>
      </c>
      <c r="C1688" s="2" t="str">
        <f t="shared" si="26"/>
        <v>GBSurrey</v>
      </c>
    </row>
    <row r="1689" spans="1:3">
      <c r="A1689" s="2" t="s">
        <v>4142</v>
      </c>
      <c r="B1689" s="2" t="s">
        <v>4143</v>
      </c>
      <c r="C1689" s="2" t="str">
        <f t="shared" si="26"/>
        <v>GBStaffordshire</v>
      </c>
    </row>
    <row r="1690" spans="1:3">
      <c r="A1690" s="2" t="s">
        <v>4144</v>
      </c>
      <c r="B1690" s="2" t="s">
        <v>4145</v>
      </c>
      <c r="C1690" s="2" t="str">
        <f t="shared" si="26"/>
        <v>GBWarwickshire</v>
      </c>
    </row>
    <row r="1691" spans="1:3">
      <c r="A1691" s="2" t="s">
        <v>4146</v>
      </c>
      <c r="B1691" s="2" t="s">
        <v>4147</v>
      </c>
      <c r="C1691" s="2" t="str">
        <f t="shared" si="26"/>
        <v>GBWorcestershire</v>
      </c>
    </row>
    <row r="1692" spans="1:3">
      <c r="A1692" s="2" t="s">
        <v>4148</v>
      </c>
      <c r="B1692" s="2" t="s">
        <v>4149</v>
      </c>
      <c r="C1692" s="2" t="str">
        <f t="shared" si="26"/>
        <v>GBWest Sussex</v>
      </c>
    </row>
    <row r="1693" spans="1:3">
      <c r="A1693" s="2" t="s">
        <v>4150</v>
      </c>
      <c r="B1693" s="2" t="s">
        <v>4151</v>
      </c>
      <c r="C1693" s="2" t="str">
        <f t="shared" si="26"/>
        <v>GBArmagh City, Banbridge and Craigavon</v>
      </c>
    </row>
    <row r="1694" spans="1:3">
      <c r="A1694" s="2" t="s">
        <v>4152</v>
      </c>
      <c r="B1694" s="2" t="s">
        <v>4153</v>
      </c>
      <c r="C1694" s="2" t="str">
        <f t="shared" si="26"/>
        <v>GBArds and North Down</v>
      </c>
    </row>
    <row r="1695" spans="1:3">
      <c r="A1695" s="2" t="s">
        <v>4154</v>
      </c>
      <c r="B1695" s="2" t="s">
        <v>4155</v>
      </c>
      <c r="C1695" s="2" t="str">
        <f t="shared" si="26"/>
        <v>GBAntrim and Newtownabbey</v>
      </c>
    </row>
    <row r="1696" spans="1:3">
      <c r="A1696" s="2" t="s">
        <v>4156</v>
      </c>
      <c r="B1696" s="2" t="s">
        <v>4157</v>
      </c>
      <c r="C1696" s="2" t="str">
        <f t="shared" si="26"/>
        <v>GBBelfast</v>
      </c>
    </row>
    <row r="1697" spans="1:3">
      <c r="A1697" s="2" t="s">
        <v>4158</v>
      </c>
      <c r="B1697" s="2" t="s">
        <v>4159</v>
      </c>
      <c r="C1697" s="2" t="str">
        <f t="shared" si="26"/>
        <v>GBCauseway Coast and Glens</v>
      </c>
    </row>
    <row r="1698" spans="1:3">
      <c r="A1698" s="2" t="s">
        <v>4160</v>
      </c>
      <c r="B1698" s="2" t="s">
        <v>4161</v>
      </c>
      <c r="C1698" s="2" t="str">
        <f t="shared" si="26"/>
        <v>GBDerry City and Strabane</v>
      </c>
    </row>
    <row r="1699" spans="1:3">
      <c r="A1699" s="2" t="s">
        <v>4162</v>
      </c>
      <c r="B1699" s="2" t="s">
        <v>4163</v>
      </c>
      <c r="C1699" s="2" t="str">
        <f t="shared" si="26"/>
        <v>GBFermanagh and Omagh</v>
      </c>
    </row>
    <row r="1700" spans="1:3">
      <c r="A1700" s="2" t="s">
        <v>4164</v>
      </c>
      <c r="B1700" s="2" t="s">
        <v>4165</v>
      </c>
      <c r="C1700" s="2" t="str">
        <f t="shared" si="26"/>
        <v>GBLisburn and Castlereagh</v>
      </c>
    </row>
    <row r="1701" spans="1:3">
      <c r="A1701" s="2" t="s">
        <v>4166</v>
      </c>
      <c r="B1701" s="2" t="s">
        <v>4167</v>
      </c>
      <c r="C1701" s="2" t="str">
        <f t="shared" si="26"/>
        <v>GBMid and East Antrim</v>
      </c>
    </row>
    <row r="1702" spans="1:3">
      <c r="A1702" s="2" t="s">
        <v>4168</v>
      </c>
      <c r="B1702" s="2" t="s">
        <v>4169</v>
      </c>
      <c r="C1702" s="2" t="str">
        <f t="shared" si="26"/>
        <v>GBMid Ulster</v>
      </c>
    </row>
    <row r="1703" spans="1:3">
      <c r="A1703" s="2" t="s">
        <v>4170</v>
      </c>
      <c r="B1703" s="2" t="s">
        <v>4171</v>
      </c>
      <c r="C1703" s="2" t="str">
        <f t="shared" si="26"/>
        <v>GBNewry, Mourne and Down</v>
      </c>
    </row>
    <row r="1704" spans="1:3">
      <c r="A1704" s="2" t="s">
        <v>4172</v>
      </c>
      <c r="B1704" s="2" t="s">
        <v>4173</v>
      </c>
      <c r="C1704" s="2" t="str">
        <f t="shared" si="26"/>
        <v>GBIsle of Anglesey [Sir Ynys Môn GB-YNM]</v>
      </c>
    </row>
    <row r="1705" spans="1:3">
      <c r="A1705" s="2" t="s">
        <v>4174</v>
      </c>
      <c r="B1705" s="2" t="s">
        <v>4175</v>
      </c>
      <c r="C1705" s="2" t="str">
        <f t="shared" si="26"/>
        <v>GBBath and North East Somerset</v>
      </c>
    </row>
    <row r="1706" spans="1:3">
      <c r="A1706" s="2" t="s">
        <v>4176</v>
      </c>
      <c r="B1706" s="2" t="s">
        <v>4177</v>
      </c>
      <c r="C1706" s="2" t="str">
        <f t="shared" si="26"/>
        <v>GBBlackburn with Darwen</v>
      </c>
    </row>
    <row r="1707" spans="1:3">
      <c r="A1707" s="2" t="s">
        <v>4178</v>
      </c>
      <c r="B1707" s="2" t="s">
        <v>4179</v>
      </c>
      <c r="C1707" s="2" t="str">
        <f t="shared" si="26"/>
        <v>GBBedford</v>
      </c>
    </row>
    <row r="1708" spans="1:3">
      <c r="A1708" s="2" t="s">
        <v>4180</v>
      </c>
      <c r="B1708" s="2" t="s">
        <v>4181</v>
      </c>
      <c r="C1708" s="2" t="str">
        <f t="shared" si="26"/>
        <v>GBBridgend [Pen-y-bont ar Ogwr GB-POG]</v>
      </c>
    </row>
    <row r="1709" spans="1:3">
      <c r="A1709" s="2" t="s">
        <v>4182</v>
      </c>
      <c r="B1709" s="2" t="s">
        <v>4183</v>
      </c>
      <c r="C1709" s="2" t="str">
        <f t="shared" si="26"/>
        <v>GBBlaenau Gwent</v>
      </c>
    </row>
    <row r="1710" spans="1:3">
      <c r="A1710" s="2" t="s">
        <v>4184</v>
      </c>
      <c r="B1710" s="2" t="s">
        <v>4185</v>
      </c>
      <c r="C1710" s="2" t="str">
        <f t="shared" si="26"/>
        <v>GBBournemouth</v>
      </c>
    </row>
    <row r="1711" spans="1:3">
      <c r="A1711" s="2" t="s">
        <v>4186</v>
      </c>
      <c r="B1711" s="2" t="s">
        <v>4187</v>
      </c>
      <c r="C1711" s="2" t="str">
        <f t="shared" si="26"/>
        <v>GBBrighton and Hove</v>
      </c>
    </row>
    <row r="1712" spans="1:3">
      <c r="A1712" s="2" t="s">
        <v>4188</v>
      </c>
      <c r="B1712" s="2" t="s">
        <v>4189</v>
      </c>
      <c r="C1712" s="2" t="str">
        <f t="shared" si="26"/>
        <v>GBBlackpool</v>
      </c>
    </row>
    <row r="1713" spans="1:3">
      <c r="A1713" s="2" t="s">
        <v>4190</v>
      </c>
      <c r="B1713" s="2" t="s">
        <v>4191</v>
      </c>
      <c r="C1713" s="2" t="str">
        <f t="shared" si="26"/>
        <v>GBBracknell Forest</v>
      </c>
    </row>
    <row r="1714" spans="1:3">
      <c r="A1714" s="2" t="s">
        <v>4192</v>
      </c>
      <c r="B1714" s="2" t="s">
        <v>4193</v>
      </c>
      <c r="C1714" s="2" t="str">
        <f t="shared" si="26"/>
        <v>GBBristol, City of</v>
      </c>
    </row>
    <row r="1715" spans="1:3">
      <c r="A1715" s="2" t="s">
        <v>4194</v>
      </c>
      <c r="B1715" s="2" t="s">
        <v>4195</v>
      </c>
      <c r="C1715" s="2" t="str">
        <f t="shared" si="26"/>
        <v>GBCaerphilly [Caerffili GB-CAF]</v>
      </c>
    </row>
    <row r="1716" spans="1:3">
      <c r="A1716" s="2" t="s">
        <v>4196</v>
      </c>
      <c r="B1716" s="2" t="s">
        <v>4197</v>
      </c>
      <c r="C1716" s="2" t="str">
        <f t="shared" si="26"/>
        <v>GBCentral Bedfordshire</v>
      </c>
    </row>
    <row r="1717" spans="1:3">
      <c r="A1717" s="2" t="s">
        <v>4198</v>
      </c>
      <c r="B1717" s="2" t="s">
        <v>4199</v>
      </c>
      <c r="C1717" s="2" t="str">
        <f t="shared" si="26"/>
        <v>GBCeredigion [Sir Ceredigion]</v>
      </c>
    </row>
    <row r="1718" spans="1:3">
      <c r="A1718" s="2" t="s">
        <v>4200</v>
      </c>
      <c r="B1718" s="2" t="s">
        <v>4201</v>
      </c>
      <c r="C1718" s="2" t="str">
        <f t="shared" si="26"/>
        <v>GBCheshire East</v>
      </c>
    </row>
    <row r="1719" spans="1:3">
      <c r="A1719" s="2" t="s">
        <v>4202</v>
      </c>
      <c r="B1719" s="2" t="s">
        <v>4203</v>
      </c>
      <c r="C1719" s="2" t="str">
        <f t="shared" si="26"/>
        <v>GBCheshire West and Chester</v>
      </c>
    </row>
    <row r="1720" spans="1:3">
      <c r="A1720" s="2" t="s">
        <v>4204</v>
      </c>
      <c r="B1720" s="2" t="s">
        <v>4205</v>
      </c>
      <c r="C1720" s="2" t="str">
        <f t="shared" si="26"/>
        <v>GBCarmarthenshire [Sir Gaerfyrddin GB-GFY]</v>
      </c>
    </row>
    <row r="1721" spans="1:3">
      <c r="A1721" s="2" t="s">
        <v>4206</v>
      </c>
      <c r="B1721" s="2" t="s">
        <v>4207</v>
      </c>
      <c r="C1721" s="2" t="str">
        <f t="shared" si="26"/>
        <v>GBCornwall</v>
      </c>
    </row>
    <row r="1722" spans="1:3">
      <c r="A1722" s="2" t="s">
        <v>4208</v>
      </c>
      <c r="B1722" s="2" t="s">
        <v>4209</v>
      </c>
      <c r="C1722" s="2" t="str">
        <f t="shared" si="26"/>
        <v>GBCardiff [Caerdydd GB-CRD]</v>
      </c>
    </row>
    <row r="1723" spans="1:3">
      <c r="A1723" s="2" t="s">
        <v>4210</v>
      </c>
      <c r="B1723" s="2" t="s">
        <v>4211</v>
      </c>
      <c r="C1723" s="2" t="str">
        <f t="shared" si="26"/>
        <v>GBConwy</v>
      </c>
    </row>
    <row r="1724" spans="1:3">
      <c r="A1724" s="2" t="s">
        <v>4212</v>
      </c>
      <c r="B1724" s="2" t="s">
        <v>4213</v>
      </c>
      <c r="C1724" s="2" t="str">
        <f t="shared" si="26"/>
        <v>GBDarlington</v>
      </c>
    </row>
    <row r="1725" spans="1:3">
      <c r="A1725" s="2" t="s">
        <v>4214</v>
      </c>
      <c r="B1725" s="2" t="s">
        <v>4215</v>
      </c>
      <c r="C1725" s="2" t="str">
        <f t="shared" si="26"/>
        <v>GBDenbighshire [Sir Ddinbych GB-DDB]</v>
      </c>
    </row>
    <row r="1726" spans="1:3">
      <c r="A1726" s="2" t="s">
        <v>4216</v>
      </c>
      <c r="B1726" s="2" t="s">
        <v>4217</v>
      </c>
      <c r="C1726" s="2" t="str">
        <f t="shared" si="26"/>
        <v>GBDerby</v>
      </c>
    </row>
    <row r="1727" spans="1:3">
      <c r="A1727" s="2" t="s">
        <v>4218</v>
      </c>
      <c r="B1727" s="2" t="s">
        <v>4219</v>
      </c>
      <c r="C1727" s="2" t="str">
        <f t="shared" si="26"/>
        <v>GBDurham County</v>
      </c>
    </row>
    <row r="1728" spans="1:3">
      <c r="A1728" s="2" t="s">
        <v>4220</v>
      </c>
      <c r="B1728" s="2" t="s">
        <v>4221</v>
      </c>
      <c r="C1728" s="2" t="str">
        <f t="shared" si="26"/>
        <v>GBEast Riding of Yorkshire</v>
      </c>
    </row>
    <row r="1729" spans="1:3">
      <c r="A1729" s="2" t="s">
        <v>4222</v>
      </c>
      <c r="B1729" s="2" t="s">
        <v>4223</v>
      </c>
      <c r="C1729" s="2" t="str">
        <f t="shared" si="26"/>
        <v>GBFlintshire [Sir y Fflint GB-FFL]</v>
      </c>
    </row>
    <row r="1730" spans="1:3">
      <c r="A1730" s="2" t="s">
        <v>4224</v>
      </c>
      <c r="B1730" s="2" t="s">
        <v>4225</v>
      </c>
      <c r="C1730" s="2" t="str">
        <f t="shared" si="26"/>
        <v>GBGwynedd</v>
      </c>
    </row>
    <row r="1731" spans="1:3">
      <c r="A1731" s="2" t="s">
        <v>4226</v>
      </c>
      <c r="B1731" s="2" t="s">
        <v>4227</v>
      </c>
      <c r="C1731" s="2" t="str">
        <f t="shared" ref="C1731:C1794" si="27">LEFT(A1731,2)&amp;B1731</f>
        <v>GBHalton</v>
      </c>
    </row>
    <row r="1732" spans="1:3">
      <c r="A1732" s="2" t="s">
        <v>4228</v>
      </c>
      <c r="B1732" s="2" t="s">
        <v>4229</v>
      </c>
      <c r="C1732" s="2" t="str">
        <f t="shared" si="27"/>
        <v>GBHerefordshire</v>
      </c>
    </row>
    <row r="1733" spans="1:3">
      <c r="A1733" s="2" t="s">
        <v>4230</v>
      </c>
      <c r="B1733" s="2" t="s">
        <v>4231</v>
      </c>
      <c r="C1733" s="2" t="str">
        <f t="shared" si="27"/>
        <v>GBHartlepool</v>
      </c>
    </row>
    <row r="1734" spans="1:3">
      <c r="A1734" s="2" t="s">
        <v>4232</v>
      </c>
      <c r="B1734" s="2" t="s">
        <v>4233</v>
      </c>
      <c r="C1734" s="2" t="str">
        <f t="shared" si="27"/>
        <v>GBIsles of Scilly</v>
      </c>
    </row>
    <row r="1735" spans="1:3">
      <c r="A1735" s="2" t="s">
        <v>4234</v>
      </c>
      <c r="B1735" s="2" t="s">
        <v>4235</v>
      </c>
      <c r="C1735" s="2" t="str">
        <f t="shared" si="27"/>
        <v>GBIsle of Wight</v>
      </c>
    </row>
    <row r="1736" spans="1:3">
      <c r="A1736" s="2" t="s">
        <v>4236</v>
      </c>
      <c r="B1736" s="2" t="s">
        <v>4237</v>
      </c>
      <c r="C1736" s="2" t="str">
        <f t="shared" si="27"/>
        <v>GBKingston upon Hull</v>
      </c>
    </row>
    <row r="1737" spans="1:3">
      <c r="A1737" s="2" t="s">
        <v>4238</v>
      </c>
      <c r="B1737" s="2" t="s">
        <v>4239</v>
      </c>
      <c r="C1737" s="2" t="str">
        <f t="shared" si="27"/>
        <v>GBLeicester</v>
      </c>
    </row>
    <row r="1738" spans="1:3">
      <c r="A1738" s="2" t="s">
        <v>4240</v>
      </c>
      <c r="B1738" s="2" t="s">
        <v>4241</v>
      </c>
      <c r="C1738" s="2" t="str">
        <f t="shared" si="27"/>
        <v>GBLuton</v>
      </c>
    </row>
    <row r="1739" spans="1:3">
      <c r="A1739" s="2" t="s">
        <v>4242</v>
      </c>
      <c r="B1739" s="2" t="s">
        <v>4243</v>
      </c>
      <c r="C1739" s="2" t="str">
        <f t="shared" si="27"/>
        <v>GBMiddlesbrough</v>
      </c>
    </row>
    <row r="1740" spans="1:3">
      <c r="A1740" s="2" t="s">
        <v>4244</v>
      </c>
      <c r="B1740" s="2" t="s">
        <v>4245</v>
      </c>
      <c r="C1740" s="2" t="str">
        <f t="shared" si="27"/>
        <v>GBMedway</v>
      </c>
    </row>
    <row r="1741" spans="1:3">
      <c r="A1741" s="2" t="s">
        <v>4246</v>
      </c>
      <c r="B1741" s="2" t="s">
        <v>4247</v>
      </c>
      <c r="C1741" s="2" t="str">
        <f t="shared" si="27"/>
        <v>GBMilton Keynes</v>
      </c>
    </row>
    <row r="1742" spans="1:3">
      <c r="A1742" s="2" t="s">
        <v>4248</v>
      </c>
      <c r="B1742" s="2" t="s">
        <v>4249</v>
      </c>
      <c r="C1742" s="2" t="str">
        <f t="shared" si="27"/>
        <v>GBMonmouthshire [Sir Fynwy GB-FYN]</v>
      </c>
    </row>
    <row r="1743" spans="1:3">
      <c r="A1743" s="2" t="s">
        <v>4250</v>
      </c>
      <c r="B1743" s="2" t="s">
        <v>4251</v>
      </c>
      <c r="C1743" s="2" t="str">
        <f t="shared" si="27"/>
        <v>GBMerthyr Tydfil [Merthyr Tudful GB-MTU]</v>
      </c>
    </row>
    <row r="1744" spans="1:3">
      <c r="A1744" s="2" t="s">
        <v>4252</v>
      </c>
      <c r="B1744" s="2" t="s">
        <v>4253</v>
      </c>
      <c r="C1744" s="2" t="str">
        <f t="shared" si="27"/>
        <v>GBNorthumberland</v>
      </c>
    </row>
    <row r="1745" spans="1:3">
      <c r="A1745" s="2" t="s">
        <v>4254</v>
      </c>
      <c r="B1745" s="2" t="s">
        <v>4255</v>
      </c>
      <c r="C1745" s="2" t="str">
        <f t="shared" si="27"/>
        <v>GBNorth East Lincolnshire</v>
      </c>
    </row>
    <row r="1746" spans="1:3">
      <c r="A1746" s="2" t="s">
        <v>4256</v>
      </c>
      <c r="B1746" s="2" t="s">
        <v>4257</v>
      </c>
      <c r="C1746" s="2" t="str">
        <f t="shared" si="27"/>
        <v>GBNottingham</v>
      </c>
    </row>
    <row r="1747" spans="1:3">
      <c r="A1747" s="2" t="s">
        <v>4258</v>
      </c>
      <c r="B1747" s="2" t="s">
        <v>4259</v>
      </c>
      <c r="C1747" s="2" t="str">
        <f t="shared" si="27"/>
        <v>GBNorth Lincolnshire</v>
      </c>
    </row>
    <row r="1748" spans="1:3">
      <c r="A1748" s="2" t="s">
        <v>4260</v>
      </c>
      <c r="B1748" s="2" t="s">
        <v>4261</v>
      </c>
      <c r="C1748" s="2" t="str">
        <f t="shared" si="27"/>
        <v>GBNorth Somerset</v>
      </c>
    </row>
    <row r="1749" spans="1:3">
      <c r="A1749" s="2" t="s">
        <v>4262</v>
      </c>
      <c r="B1749" s="2" t="s">
        <v>4263</v>
      </c>
      <c r="C1749" s="2" t="str">
        <f t="shared" si="27"/>
        <v>GBNeath Port Talbot [Castell-nedd Port Talbot GB-CTL]</v>
      </c>
    </row>
    <row r="1750" spans="1:3">
      <c r="A1750" s="2" t="s">
        <v>4264</v>
      </c>
      <c r="B1750" s="2" t="s">
        <v>4265</v>
      </c>
      <c r="C1750" s="2" t="str">
        <f t="shared" si="27"/>
        <v>GBNewport [Casnewydd GB-CNW]</v>
      </c>
    </row>
    <row r="1751" spans="1:3">
      <c r="A1751" s="2" t="s">
        <v>4266</v>
      </c>
      <c r="B1751" s="2" t="s">
        <v>4267</v>
      </c>
      <c r="C1751" s="2" t="str">
        <f t="shared" si="27"/>
        <v>GBPembrokeshire [Sir Benfro GB-BNF]</v>
      </c>
    </row>
    <row r="1752" spans="1:3">
      <c r="A1752" s="2" t="s">
        <v>4268</v>
      </c>
      <c r="B1752" s="2" t="s">
        <v>4269</v>
      </c>
      <c r="C1752" s="2" t="str">
        <f t="shared" si="27"/>
        <v>GBPlymouth</v>
      </c>
    </row>
    <row r="1753" spans="1:3">
      <c r="A1753" s="2" t="s">
        <v>4270</v>
      </c>
      <c r="B1753" s="2" t="s">
        <v>4271</v>
      </c>
      <c r="C1753" s="2" t="str">
        <f t="shared" si="27"/>
        <v>GBPoole</v>
      </c>
    </row>
    <row r="1754" spans="1:3">
      <c r="A1754" s="2" t="s">
        <v>4272</v>
      </c>
      <c r="B1754" s="2" t="s">
        <v>4273</v>
      </c>
      <c r="C1754" s="2" t="str">
        <f t="shared" si="27"/>
        <v>GBPortsmouth</v>
      </c>
    </row>
    <row r="1755" spans="1:3">
      <c r="A1755" s="2" t="s">
        <v>4274</v>
      </c>
      <c r="B1755" s="2" t="s">
        <v>4275</v>
      </c>
      <c r="C1755" s="2" t="str">
        <f t="shared" si="27"/>
        <v>GBPowys</v>
      </c>
    </row>
    <row r="1756" spans="1:3">
      <c r="A1756" s="2" t="s">
        <v>4276</v>
      </c>
      <c r="B1756" s="2" t="s">
        <v>4277</v>
      </c>
      <c r="C1756" s="2" t="str">
        <f t="shared" si="27"/>
        <v>GBPeterborough</v>
      </c>
    </row>
    <row r="1757" spans="1:3">
      <c r="A1757" s="2" t="s">
        <v>4278</v>
      </c>
      <c r="B1757" s="2" t="s">
        <v>4279</v>
      </c>
      <c r="C1757" s="2" t="str">
        <f t="shared" si="27"/>
        <v>GBRedcar and Cleveland</v>
      </c>
    </row>
    <row r="1758" spans="1:3">
      <c r="A1758" s="2" t="s">
        <v>4280</v>
      </c>
      <c r="B1758" s="2" t="s">
        <v>4281</v>
      </c>
      <c r="C1758" s="2" t="str">
        <f t="shared" si="27"/>
        <v>GBRhondda, Cynon, Taff [Rhondda, Cynon,Taf]</v>
      </c>
    </row>
    <row r="1759" spans="1:3">
      <c r="A1759" s="2" t="s">
        <v>4282</v>
      </c>
      <c r="B1759" s="2" t="s">
        <v>4283</v>
      </c>
      <c r="C1759" s="2" t="str">
        <f t="shared" si="27"/>
        <v>GBReading</v>
      </c>
    </row>
    <row r="1760" spans="1:3">
      <c r="A1760" s="2" t="s">
        <v>4284</v>
      </c>
      <c r="B1760" s="2" t="s">
        <v>4285</v>
      </c>
      <c r="C1760" s="2" t="str">
        <f t="shared" si="27"/>
        <v>GBRutland</v>
      </c>
    </row>
    <row r="1761" spans="1:3">
      <c r="A1761" s="2" t="s">
        <v>4286</v>
      </c>
      <c r="B1761" s="2" t="s">
        <v>4287</v>
      </c>
      <c r="C1761" s="2" t="str">
        <f t="shared" si="27"/>
        <v>GBSouth Gloucestershire</v>
      </c>
    </row>
    <row r="1762" spans="1:3">
      <c r="A1762" s="2" t="s">
        <v>4288</v>
      </c>
      <c r="B1762" s="2" t="s">
        <v>4289</v>
      </c>
      <c r="C1762" s="2" t="str">
        <f t="shared" si="27"/>
        <v>GBShropshire</v>
      </c>
    </row>
    <row r="1763" spans="1:3">
      <c r="A1763" s="2" t="s">
        <v>4290</v>
      </c>
      <c r="B1763" s="2" t="s">
        <v>4291</v>
      </c>
      <c r="C1763" s="2" t="str">
        <f t="shared" si="27"/>
        <v>GBSlough</v>
      </c>
    </row>
    <row r="1764" spans="1:3">
      <c r="A1764" s="2" t="s">
        <v>4292</v>
      </c>
      <c r="B1764" s="2" t="s">
        <v>4293</v>
      </c>
      <c r="C1764" s="2" t="str">
        <f t="shared" si="27"/>
        <v>GBSouthend-on-Sea</v>
      </c>
    </row>
    <row r="1765" spans="1:3">
      <c r="A1765" s="2" t="s">
        <v>4294</v>
      </c>
      <c r="B1765" s="2" t="s">
        <v>4295</v>
      </c>
      <c r="C1765" s="2" t="str">
        <f t="shared" si="27"/>
        <v>GBStoke-on-Trent</v>
      </c>
    </row>
    <row r="1766" spans="1:3">
      <c r="A1766" s="2" t="s">
        <v>4296</v>
      </c>
      <c r="B1766" s="2" t="s">
        <v>4297</v>
      </c>
      <c r="C1766" s="2" t="str">
        <f t="shared" si="27"/>
        <v>GBSouthampton</v>
      </c>
    </row>
    <row r="1767" spans="1:3">
      <c r="A1767" s="2" t="s">
        <v>4298</v>
      </c>
      <c r="B1767" s="2" t="s">
        <v>4299</v>
      </c>
      <c r="C1767" s="2" t="str">
        <f t="shared" si="27"/>
        <v>GBStockton-on-Tees</v>
      </c>
    </row>
    <row r="1768" spans="1:3">
      <c r="A1768" s="2" t="s">
        <v>4300</v>
      </c>
      <c r="B1768" s="2" t="s">
        <v>4301</v>
      </c>
      <c r="C1768" s="2" t="str">
        <f t="shared" si="27"/>
        <v>GBSwansea [Abertawe GB-ATA]</v>
      </c>
    </row>
    <row r="1769" spans="1:3">
      <c r="A1769" s="2" t="s">
        <v>4302</v>
      </c>
      <c r="B1769" s="2" t="s">
        <v>4303</v>
      </c>
      <c r="C1769" s="2" t="str">
        <f t="shared" si="27"/>
        <v>GBSwindon</v>
      </c>
    </row>
    <row r="1770" spans="1:3">
      <c r="A1770" s="2" t="s">
        <v>4304</v>
      </c>
      <c r="B1770" s="2" t="s">
        <v>4305</v>
      </c>
      <c r="C1770" s="2" t="str">
        <f t="shared" si="27"/>
        <v>GBTelford and Wrekin</v>
      </c>
    </row>
    <row r="1771" spans="1:3">
      <c r="A1771" s="2" t="s">
        <v>4306</v>
      </c>
      <c r="B1771" s="2" t="s">
        <v>4307</v>
      </c>
      <c r="C1771" s="2" t="str">
        <f t="shared" si="27"/>
        <v>GBThurrock</v>
      </c>
    </row>
    <row r="1772" spans="1:3">
      <c r="A1772" s="2" t="s">
        <v>4308</v>
      </c>
      <c r="B1772" s="2" t="s">
        <v>4309</v>
      </c>
      <c r="C1772" s="2" t="str">
        <f t="shared" si="27"/>
        <v>GBTorbay</v>
      </c>
    </row>
    <row r="1773" spans="1:3">
      <c r="A1773" s="2" t="s">
        <v>4310</v>
      </c>
      <c r="B1773" s="2" t="s">
        <v>4311</v>
      </c>
      <c r="C1773" s="2" t="str">
        <f t="shared" si="27"/>
        <v>GBTorfaen [Tor-faen]</v>
      </c>
    </row>
    <row r="1774" spans="1:3">
      <c r="A1774" s="2" t="s">
        <v>4312</v>
      </c>
      <c r="B1774" s="2" t="s">
        <v>4313</v>
      </c>
      <c r="C1774" s="2" t="str">
        <f t="shared" si="27"/>
        <v>GBVale of Glamorgan, The [Bro Morgannwg GB-BMG]</v>
      </c>
    </row>
    <row r="1775" spans="1:3">
      <c r="A1775" s="2" t="s">
        <v>4314</v>
      </c>
      <c r="B1775" s="2" t="s">
        <v>4315</v>
      </c>
      <c r="C1775" s="2" t="str">
        <f t="shared" si="27"/>
        <v>GBWest Berkshire</v>
      </c>
    </row>
    <row r="1776" spans="1:3">
      <c r="A1776" s="2" t="s">
        <v>4316</v>
      </c>
      <c r="B1776" s="2" t="s">
        <v>4317</v>
      </c>
      <c r="C1776" s="2" t="str">
        <f t="shared" si="27"/>
        <v>GBWiltshire</v>
      </c>
    </row>
    <row r="1777" spans="1:3">
      <c r="A1777" s="2" t="s">
        <v>4318</v>
      </c>
      <c r="B1777" s="2" t="s">
        <v>4319</v>
      </c>
      <c r="C1777" s="2" t="str">
        <f t="shared" si="27"/>
        <v>GBWindsor and Maidenhead</v>
      </c>
    </row>
    <row r="1778" spans="1:3">
      <c r="A1778" s="2" t="s">
        <v>4320</v>
      </c>
      <c r="B1778" s="2" t="s">
        <v>4321</v>
      </c>
      <c r="C1778" s="2" t="str">
        <f t="shared" si="27"/>
        <v>GBWokingham</v>
      </c>
    </row>
    <row r="1779" spans="1:3">
      <c r="A1779" s="2" t="s">
        <v>4322</v>
      </c>
      <c r="B1779" s="2" t="s">
        <v>4323</v>
      </c>
      <c r="C1779" s="2" t="str">
        <f t="shared" si="27"/>
        <v>GBWarrington</v>
      </c>
    </row>
    <row r="1780" spans="1:3">
      <c r="A1780" s="2" t="s">
        <v>4324</v>
      </c>
      <c r="B1780" s="2" t="s">
        <v>4325</v>
      </c>
      <c r="C1780" s="2" t="str">
        <f t="shared" si="27"/>
        <v>GBWrexham [Wrecsam GB-WRC]</v>
      </c>
    </row>
    <row r="1781" spans="1:3">
      <c r="A1781" s="2" t="s">
        <v>4326</v>
      </c>
      <c r="B1781" s="2" t="s">
        <v>4327</v>
      </c>
      <c r="C1781" s="2" t="str">
        <f t="shared" si="27"/>
        <v>GBYork</v>
      </c>
    </row>
    <row r="1782" spans="1:3">
      <c r="A1782" s="2" t="s">
        <v>4328</v>
      </c>
      <c r="B1782" s="2" t="s">
        <v>4329</v>
      </c>
      <c r="C1782" s="2" t="str">
        <f t="shared" si="27"/>
        <v>GBBirmingham</v>
      </c>
    </row>
    <row r="1783" spans="1:3">
      <c r="A1783" s="2" t="s">
        <v>4330</v>
      </c>
      <c r="B1783" s="2" t="s">
        <v>4331</v>
      </c>
      <c r="C1783" s="2" t="str">
        <f t="shared" si="27"/>
        <v>GBBarnsley</v>
      </c>
    </row>
    <row r="1784" spans="1:3">
      <c r="A1784" s="2" t="s">
        <v>4332</v>
      </c>
      <c r="B1784" s="2" t="s">
        <v>4333</v>
      </c>
      <c r="C1784" s="2" t="str">
        <f t="shared" si="27"/>
        <v>GBBolton</v>
      </c>
    </row>
    <row r="1785" spans="1:3">
      <c r="A1785" s="2" t="s">
        <v>4334</v>
      </c>
      <c r="B1785" s="2" t="s">
        <v>4335</v>
      </c>
      <c r="C1785" s="2" t="str">
        <f t="shared" si="27"/>
        <v>GBBradford</v>
      </c>
    </row>
    <row r="1786" spans="1:3">
      <c r="A1786" s="2" t="s">
        <v>4336</v>
      </c>
      <c r="B1786" s="2" t="s">
        <v>4337</v>
      </c>
      <c r="C1786" s="2" t="str">
        <f t="shared" si="27"/>
        <v>GBBury</v>
      </c>
    </row>
    <row r="1787" spans="1:3">
      <c r="A1787" s="2" t="s">
        <v>4338</v>
      </c>
      <c r="B1787" s="2" t="s">
        <v>4339</v>
      </c>
      <c r="C1787" s="2" t="str">
        <f t="shared" si="27"/>
        <v>GBCalderdale</v>
      </c>
    </row>
    <row r="1788" spans="1:3">
      <c r="A1788" s="2" t="s">
        <v>4340</v>
      </c>
      <c r="B1788" s="2" t="s">
        <v>4341</v>
      </c>
      <c r="C1788" s="2" t="str">
        <f t="shared" si="27"/>
        <v>GBCoventry</v>
      </c>
    </row>
    <row r="1789" spans="1:3">
      <c r="A1789" s="2" t="s">
        <v>4342</v>
      </c>
      <c r="B1789" s="2" t="s">
        <v>4343</v>
      </c>
      <c r="C1789" s="2" t="str">
        <f t="shared" si="27"/>
        <v>GBDoncaster</v>
      </c>
    </row>
    <row r="1790" spans="1:3">
      <c r="A1790" s="2" t="s">
        <v>4344</v>
      </c>
      <c r="B1790" s="2" t="s">
        <v>4345</v>
      </c>
      <c r="C1790" s="2" t="str">
        <f t="shared" si="27"/>
        <v>GBDudley</v>
      </c>
    </row>
    <row r="1791" spans="1:3">
      <c r="A1791" s="2" t="s">
        <v>4346</v>
      </c>
      <c r="B1791" s="2" t="s">
        <v>4347</v>
      </c>
      <c r="C1791" s="2" t="str">
        <f t="shared" si="27"/>
        <v>GBGateshead</v>
      </c>
    </row>
    <row r="1792" spans="1:3">
      <c r="A1792" s="2" t="s">
        <v>4348</v>
      </c>
      <c r="B1792" s="2" t="s">
        <v>4349</v>
      </c>
      <c r="C1792" s="2" t="str">
        <f t="shared" si="27"/>
        <v>GBKirklees</v>
      </c>
    </row>
    <row r="1793" spans="1:3">
      <c r="A1793" s="2" t="s">
        <v>4350</v>
      </c>
      <c r="B1793" s="2" t="s">
        <v>4351</v>
      </c>
      <c r="C1793" s="2" t="str">
        <f t="shared" si="27"/>
        <v>GBKnowsley</v>
      </c>
    </row>
    <row r="1794" spans="1:3">
      <c r="A1794" s="2" t="s">
        <v>4352</v>
      </c>
      <c r="B1794" s="2" t="s">
        <v>4353</v>
      </c>
      <c r="C1794" s="2" t="str">
        <f t="shared" si="27"/>
        <v>GBLeeds</v>
      </c>
    </row>
    <row r="1795" spans="1:3">
      <c r="A1795" s="2" t="s">
        <v>4354</v>
      </c>
      <c r="B1795" s="2" t="s">
        <v>4355</v>
      </c>
      <c r="C1795" s="2" t="str">
        <f t="shared" ref="C1795:C1858" si="28">LEFT(A1795,2)&amp;B1795</f>
        <v>GBLiverpool</v>
      </c>
    </row>
    <row r="1796" spans="1:3">
      <c r="A1796" s="2" t="s">
        <v>4356</v>
      </c>
      <c r="B1796" s="2" t="s">
        <v>4357</v>
      </c>
      <c r="C1796" s="2" t="str">
        <f t="shared" si="28"/>
        <v>GBManchester</v>
      </c>
    </row>
    <row r="1797" spans="1:3">
      <c r="A1797" s="2" t="s">
        <v>4358</v>
      </c>
      <c r="B1797" s="2" t="s">
        <v>4359</v>
      </c>
      <c r="C1797" s="2" t="str">
        <f t="shared" si="28"/>
        <v>GBNewcastle upon Tyne</v>
      </c>
    </row>
    <row r="1798" spans="1:3">
      <c r="A1798" s="2" t="s">
        <v>4360</v>
      </c>
      <c r="B1798" s="2" t="s">
        <v>4361</v>
      </c>
      <c r="C1798" s="2" t="str">
        <f t="shared" si="28"/>
        <v>GBNorth Tyneside</v>
      </c>
    </row>
    <row r="1799" spans="1:3">
      <c r="A1799" s="2" t="s">
        <v>4362</v>
      </c>
      <c r="B1799" s="2" t="s">
        <v>4363</v>
      </c>
      <c r="C1799" s="2" t="str">
        <f t="shared" si="28"/>
        <v>GBOldham</v>
      </c>
    </row>
    <row r="1800" spans="1:3">
      <c r="A1800" s="2" t="s">
        <v>4364</v>
      </c>
      <c r="B1800" s="2" t="s">
        <v>4365</v>
      </c>
      <c r="C1800" s="2" t="str">
        <f t="shared" si="28"/>
        <v>GBRochdale</v>
      </c>
    </row>
    <row r="1801" spans="1:3">
      <c r="A1801" s="2" t="s">
        <v>4366</v>
      </c>
      <c r="B1801" s="2" t="s">
        <v>4367</v>
      </c>
      <c r="C1801" s="2" t="str">
        <f t="shared" si="28"/>
        <v>GBRotherham</v>
      </c>
    </row>
    <row r="1802" spans="1:3">
      <c r="A1802" s="2" t="s">
        <v>4368</v>
      </c>
      <c r="B1802" s="2" t="s">
        <v>4369</v>
      </c>
      <c r="C1802" s="2" t="str">
        <f t="shared" si="28"/>
        <v>GBSandwell</v>
      </c>
    </row>
    <row r="1803" spans="1:3">
      <c r="A1803" s="2" t="s">
        <v>4370</v>
      </c>
      <c r="B1803" s="2" t="s">
        <v>4371</v>
      </c>
      <c r="C1803" s="2" t="str">
        <f t="shared" si="28"/>
        <v>GBSefton</v>
      </c>
    </row>
    <row r="1804" spans="1:3">
      <c r="A1804" s="2" t="s">
        <v>4372</v>
      </c>
      <c r="B1804" s="2" t="s">
        <v>4373</v>
      </c>
      <c r="C1804" s="2" t="str">
        <f t="shared" si="28"/>
        <v>GBSheffield</v>
      </c>
    </row>
    <row r="1805" spans="1:3">
      <c r="A1805" s="2" t="s">
        <v>4374</v>
      </c>
      <c r="B1805" s="2" t="s">
        <v>4375</v>
      </c>
      <c r="C1805" s="2" t="str">
        <f t="shared" si="28"/>
        <v>GBSt. Helens</v>
      </c>
    </row>
    <row r="1806" spans="1:3">
      <c r="A1806" s="2" t="s">
        <v>4376</v>
      </c>
      <c r="B1806" s="2" t="s">
        <v>4377</v>
      </c>
      <c r="C1806" s="2" t="str">
        <f t="shared" si="28"/>
        <v>GBStockport</v>
      </c>
    </row>
    <row r="1807" spans="1:3">
      <c r="A1807" s="2" t="s">
        <v>4378</v>
      </c>
      <c r="B1807" s="2" t="s">
        <v>4379</v>
      </c>
      <c r="C1807" s="2" t="str">
        <f t="shared" si="28"/>
        <v>GBSalford</v>
      </c>
    </row>
    <row r="1808" spans="1:3">
      <c r="A1808" s="2" t="s">
        <v>4380</v>
      </c>
      <c r="B1808" s="2" t="s">
        <v>4381</v>
      </c>
      <c r="C1808" s="2" t="str">
        <f t="shared" si="28"/>
        <v>GBSunderland</v>
      </c>
    </row>
    <row r="1809" spans="1:3">
      <c r="A1809" s="2" t="s">
        <v>4382</v>
      </c>
      <c r="B1809" s="2" t="s">
        <v>4383</v>
      </c>
      <c r="C1809" s="2" t="str">
        <f t="shared" si="28"/>
        <v>GBSolihull</v>
      </c>
    </row>
    <row r="1810" spans="1:3">
      <c r="A1810" s="2" t="s">
        <v>4384</v>
      </c>
      <c r="B1810" s="2" t="s">
        <v>4385</v>
      </c>
      <c r="C1810" s="2" t="str">
        <f t="shared" si="28"/>
        <v>GBSouth Tyneside</v>
      </c>
    </row>
    <row r="1811" spans="1:3">
      <c r="A1811" s="2" t="s">
        <v>4386</v>
      </c>
      <c r="B1811" s="2" t="s">
        <v>4387</v>
      </c>
      <c r="C1811" s="2" t="str">
        <f t="shared" si="28"/>
        <v>GBTameside</v>
      </c>
    </row>
    <row r="1812" spans="1:3">
      <c r="A1812" s="2" t="s">
        <v>4388</v>
      </c>
      <c r="B1812" s="2" t="s">
        <v>4389</v>
      </c>
      <c r="C1812" s="2" t="str">
        <f t="shared" si="28"/>
        <v>GBTrafford</v>
      </c>
    </row>
    <row r="1813" spans="1:3">
      <c r="A1813" s="2" t="s">
        <v>4390</v>
      </c>
      <c r="B1813" s="2" t="s">
        <v>4391</v>
      </c>
      <c r="C1813" s="2" t="str">
        <f t="shared" si="28"/>
        <v>GBWigan</v>
      </c>
    </row>
    <row r="1814" spans="1:3">
      <c r="A1814" s="2" t="s">
        <v>4392</v>
      </c>
      <c r="B1814" s="2" t="s">
        <v>4393</v>
      </c>
      <c r="C1814" s="2" t="str">
        <f t="shared" si="28"/>
        <v>GBWakefield</v>
      </c>
    </row>
    <row r="1815" spans="1:3">
      <c r="A1815" s="2" t="s">
        <v>4394</v>
      </c>
      <c r="B1815" s="2" t="s">
        <v>4395</v>
      </c>
      <c r="C1815" s="2" t="str">
        <f t="shared" si="28"/>
        <v>GBWalsall</v>
      </c>
    </row>
    <row r="1816" spans="1:3">
      <c r="A1816" s="2" t="s">
        <v>4396</v>
      </c>
      <c r="B1816" s="2" t="s">
        <v>4397</v>
      </c>
      <c r="C1816" s="2" t="str">
        <f t="shared" si="28"/>
        <v>GBWolverhampton</v>
      </c>
    </row>
    <row r="1817" spans="1:3">
      <c r="A1817" s="2" t="s">
        <v>4398</v>
      </c>
      <c r="B1817" s="2" t="s">
        <v>4399</v>
      </c>
      <c r="C1817" s="2" t="str">
        <f t="shared" si="28"/>
        <v>GBWirral</v>
      </c>
    </row>
    <row r="1818" spans="1:3">
      <c r="A1818" s="2" t="s">
        <v>4400</v>
      </c>
      <c r="B1818" s="2" t="s">
        <v>4401</v>
      </c>
      <c r="C1818" s="2" t="str">
        <f t="shared" si="28"/>
        <v>GBBarking and Dagenham</v>
      </c>
    </row>
    <row r="1819" spans="1:3">
      <c r="A1819" s="2" t="s">
        <v>4402</v>
      </c>
      <c r="B1819" s="2" t="s">
        <v>4403</v>
      </c>
      <c r="C1819" s="2" t="str">
        <f t="shared" si="28"/>
        <v>GBBrent</v>
      </c>
    </row>
    <row r="1820" spans="1:3">
      <c r="A1820" s="2" t="s">
        <v>4404</v>
      </c>
      <c r="B1820" s="2" t="s">
        <v>4405</v>
      </c>
      <c r="C1820" s="2" t="str">
        <f t="shared" si="28"/>
        <v>GBBexley</v>
      </c>
    </row>
    <row r="1821" spans="1:3">
      <c r="A1821" s="2" t="s">
        <v>4406</v>
      </c>
      <c r="B1821" s="2" t="s">
        <v>4407</v>
      </c>
      <c r="C1821" s="2" t="str">
        <f t="shared" si="28"/>
        <v>GBBarnet</v>
      </c>
    </row>
    <row r="1822" spans="1:3">
      <c r="A1822" s="2" t="s">
        <v>4408</v>
      </c>
      <c r="B1822" s="2" t="s">
        <v>4409</v>
      </c>
      <c r="C1822" s="2" t="str">
        <f t="shared" si="28"/>
        <v>GBBromley</v>
      </c>
    </row>
    <row r="1823" spans="1:3">
      <c r="A1823" s="2" t="s">
        <v>4410</v>
      </c>
      <c r="B1823" s="2" t="s">
        <v>4411</v>
      </c>
      <c r="C1823" s="2" t="str">
        <f t="shared" si="28"/>
        <v>GBCamden</v>
      </c>
    </row>
    <row r="1824" spans="1:3">
      <c r="A1824" s="2" t="s">
        <v>4412</v>
      </c>
      <c r="B1824" s="2" t="s">
        <v>4413</v>
      </c>
      <c r="C1824" s="2" t="str">
        <f t="shared" si="28"/>
        <v>GBCroydon</v>
      </c>
    </row>
    <row r="1825" spans="1:3">
      <c r="A1825" s="2" t="s">
        <v>4414</v>
      </c>
      <c r="B1825" s="2" t="s">
        <v>4415</v>
      </c>
      <c r="C1825" s="2" t="str">
        <f t="shared" si="28"/>
        <v>GBEaling</v>
      </c>
    </row>
    <row r="1826" spans="1:3">
      <c r="A1826" s="2" t="s">
        <v>4416</v>
      </c>
      <c r="B1826" s="2" t="s">
        <v>4417</v>
      </c>
      <c r="C1826" s="2" t="str">
        <f t="shared" si="28"/>
        <v>GBEnfield</v>
      </c>
    </row>
    <row r="1827" spans="1:3">
      <c r="A1827" s="2" t="s">
        <v>4418</v>
      </c>
      <c r="B1827" s="2" t="s">
        <v>4419</v>
      </c>
      <c r="C1827" s="2" t="str">
        <f t="shared" si="28"/>
        <v>GBGreenwich</v>
      </c>
    </row>
    <row r="1828" spans="1:3">
      <c r="A1828" s="2" t="s">
        <v>4420</v>
      </c>
      <c r="B1828" s="2" t="s">
        <v>4421</v>
      </c>
      <c r="C1828" s="2" t="str">
        <f t="shared" si="28"/>
        <v>GBHavering</v>
      </c>
    </row>
    <row r="1829" spans="1:3">
      <c r="A1829" s="2" t="s">
        <v>4422</v>
      </c>
      <c r="B1829" s="2" t="s">
        <v>4423</v>
      </c>
      <c r="C1829" s="2" t="str">
        <f t="shared" si="28"/>
        <v>GBHackney</v>
      </c>
    </row>
    <row r="1830" spans="1:3">
      <c r="A1830" s="2" t="s">
        <v>4424</v>
      </c>
      <c r="B1830" s="2" t="s">
        <v>4425</v>
      </c>
      <c r="C1830" s="2" t="str">
        <f t="shared" si="28"/>
        <v>GBHillingdon</v>
      </c>
    </row>
    <row r="1831" spans="1:3">
      <c r="A1831" s="2" t="s">
        <v>4426</v>
      </c>
      <c r="B1831" s="2" t="s">
        <v>4427</v>
      </c>
      <c r="C1831" s="2" t="str">
        <f t="shared" si="28"/>
        <v>GBHammersmith and Fulham</v>
      </c>
    </row>
    <row r="1832" spans="1:3">
      <c r="A1832" s="2" t="s">
        <v>4428</v>
      </c>
      <c r="B1832" s="2" t="s">
        <v>4429</v>
      </c>
      <c r="C1832" s="2" t="str">
        <f t="shared" si="28"/>
        <v>GBHounslow</v>
      </c>
    </row>
    <row r="1833" spans="1:3">
      <c r="A1833" s="2" t="s">
        <v>4430</v>
      </c>
      <c r="B1833" s="2" t="s">
        <v>4431</v>
      </c>
      <c r="C1833" s="2" t="str">
        <f t="shared" si="28"/>
        <v>GBHarrow</v>
      </c>
    </row>
    <row r="1834" spans="1:3">
      <c r="A1834" s="2" t="s">
        <v>4432</v>
      </c>
      <c r="B1834" s="2" t="s">
        <v>4433</v>
      </c>
      <c r="C1834" s="2" t="str">
        <f t="shared" si="28"/>
        <v>GBHaringey</v>
      </c>
    </row>
    <row r="1835" spans="1:3">
      <c r="A1835" s="2" t="s">
        <v>4434</v>
      </c>
      <c r="B1835" s="2" t="s">
        <v>4435</v>
      </c>
      <c r="C1835" s="2" t="str">
        <f t="shared" si="28"/>
        <v>GBIslington</v>
      </c>
    </row>
    <row r="1836" spans="1:3">
      <c r="A1836" s="2" t="s">
        <v>4436</v>
      </c>
      <c r="B1836" s="2" t="s">
        <v>4437</v>
      </c>
      <c r="C1836" s="2" t="str">
        <f t="shared" si="28"/>
        <v>GBKensington and Chelsea</v>
      </c>
    </row>
    <row r="1837" spans="1:3">
      <c r="A1837" s="2" t="s">
        <v>4438</v>
      </c>
      <c r="B1837" s="2" t="s">
        <v>4439</v>
      </c>
      <c r="C1837" s="2" t="str">
        <f t="shared" si="28"/>
        <v>GBKingston upon Thames</v>
      </c>
    </row>
    <row r="1838" spans="1:3">
      <c r="A1838" s="2" t="s">
        <v>4440</v>
      </c>
      <c r="B1838" s="2" t="s">
        <v>4441</v>
      </c>
      <c r="C1838" s="2" t="str">
        <f t="shared" si="28"/>
        <v>GBLambeth</v>
      </c>
    </row>
    <row r="1839" spans="1:3">
      <c r="A1839" s="2" t="s">
        <v>4442</v>
      </c>
      <c r="B1839" s="2" t="s">
        <v>4443</v>
      </c>
      <c r="C1839" s="2" t="str">
        <f t="shared" si="28"/>
        <v>GBLewisham</v>
      </c>
    </row>
    <row r="1840" spans="1:3">
      <c r="A1840" s="2" t="s">
        <v>4444</v>
      </c>
      <c r="B1840" s="2" t="s">
        <v>4445</v>
      </c>
      <c r="C1840" s="2" t="str">
        <f t="shared" si="28"/>
        <v>GBMerton</v>
      </c>
    </row>
    <row r="1841" spans="1:3">
      <c r="A1841" s="2" t="s">
        <v>4446</v>
      </c>
      <c r="B1841" s="2" t="s">
        <v>4447</v>
      </c>
      <c r="C1841" s="2" t="str">
        <f t="shared" si="28"/>
        <v>GBNewham</v>
      </c>
    </row>
    <row r="1842" spans="1:3">
      <c r="A1842" s="2" t="s">
        <v>4448</v>
      </c>
      <c r="B1842" s="2" t="s">
        <v>4449</v>
      </c>
      <c r="C1842" s="2" t="str">
        <f t="shared" si="28"/>
        <v>GBRedbridge</v>
      </c>
    </row>
    <row r="1843" spans="1:3">
      <c r="A1843" s="2" t="s">
        <v>4450</v>
      </c>
      <c r="B1843" s="2" t="s">
        <v>4451</v>
      </c>
      <c r="C1843" s="2" t="str">
        <f t="shared" si="28"/>
        <v>GBRichmond upon Thames</v>
      </c>
    </row>
    <row r="1844" spans="1:3">
      <c r="A1844" s="2" t="s">
        <v>4452</v>
      </c>
      <c r="B1844" s="2" t="s">
        <v>4453</v>
      </c>
      <c r="C1844" s="2" t="str">
        <f t="shared" si="28"/>
        <v>GBSutton</v>
      </c>
    </row>
    <row r="1845" spans="1:3">
      <c r="A1845" s="2" t="s">
        <v>4454</v>
      </c>
      <c r="B1845" s="2" t="s">
        <v>4455</v>
      </c>
      <c r="C1845" s="2" t="str">
        <f t="shared" si="28"/>
        <v>GBSouthwark</v>
      </c>
    </row>
    <row r="1846" spans="1:3">
      <c r="A1846" s="2" t="s">
        <v>4456</v>
      </c>
      <c r="B1846" s="2" t="s">
        <v>4457</v>
      </c>
      <c r="C1846" s="2" t="str">
        <f t="shared" si="28"/>
        <v>GBTower Hamlets</v>
      </c>
    </row>
    <row r="1847" spans="1:3">
      <c r="A1847" s="2" t="s">
        <v>4458</v>
      </c>
      <c r="B1847" s="2" t="s">
        <v>4459</v>
      </c>
      <c r="C1847" s="2" t="str">
        <f t="shared" si="28"/>
        <v>GBWaltham Forest</v>
      </c>
    </row>
    <row r="1848" spans="1:3">
      <c r="A1848" s="2" t="s">
        <v>4460</v>
      </c>
      <c r="B1848" s="2" t="s">
        <v>4461</v>
      </c>
      <c r="C1848" s="2" t="str">
        <f t="shared" si="28"/>
        <v>GBWandsworth</v>
      </c>
    </row>
    <row r="1849" spans="1:3">
      <c r="A1849" s="2" t="s">
        <v>4462</v>
      </c>
      <c r="B1849" s="2" t="s">
        <v>4463</v>
      </c>
      <c r="C1849" s="2" t="str">
        <f t="shared" si="28"/>
        <v>GBWestminster</v>
      </c>
    </row>
    <row r="1850" spans="1:3">
      <c r="A1850" s="2" t="s">
        <v>4464</v>
      </c>
      <c r="B1850" s="2" t="s">
        <v>4465</v>
      </c>
      <c r="C1850" s="2" t="str">
        <f t="shared" si="28"/>
        <v>GBLondon, City of</v>
      </c>
    </row>
    <row r="1851" spans="1:3">
      <c r="A1851" s="2" t="s">
        <v>4466</v>
      </c>
      <c r="B1851" s="2" t="s">
        <v>1693</v>
      </c>
      <c r="C1851" s="2" t="str">
        <f t="shared" si="28"/>
        <v>GDSaint Andrew</v>
      </c>
    </row>
    <row r="1852" spans="1:3">
      <c r="A1852" s="2" t="s">
        <v>4467</v>
      </c>
      <c r="B1852" s="2" t="s">
        <v>3162</v>
      </c>
      <c r="C1852" s="2" t="str">
        <f t="shared" si="28"/>
        <v>GDSaint David</v>
      </c>
    </row>
    <row r="1853" spans="1:3">
      <c r="A1853" s="2" t="s">
        <v>4468</v>
      </c>
      <c r="B1853" s="2" t="s">
        <v>1357</v>
      </c>
      <c r="C1853" s="2" t="str">
        <f t="shared" si="28"/>
        <v>GDSaint George</v>
      </c>
    </row>
    <row r="1854" spans="1:3">
      <c r="A1854" s="2" t="s">
        <v>4469</v>
      </c>
      <c r="B1854" s="2" t="s">
        <v>1359</v>
      </c>
      <c r="C1854" s="2" t="str">
        <f t="shared" si="28"/>
        <v>GDSaint John</v>
      </c>
    </row>
    <row r="1855" spans="1:3">
      <c r="A1855" s="2" t="s">
        <v>4470</v>
      </c>
      <c r="B1855" s="2" t="s">
        <v>3169</v>
      </c>
      <c r="C1855" s="2" t="str">
        <f t="shared" si="28"/>
        <v>GDSaint Mark</v>
      </c>
    </row>
    <row r="1856" spans="1:3">
      <c r="A1856" s="2" t="s">
        <v>4471</v>
      </c>
      <c r="B1856" s="2" t="s">
        <v>3171</v>
      </c>
      <c r="C1856" s="2" t="str">
        <f t="shared" si="28"/>
        <v>GDSaint Patrick</v>
      </c>
    </row>
    <row r="1857" spans="1:3">
      <c r="A1857" s="2" t="s">
        <v>4472</v>
      </c>
      <c r="B1857" s="2" t="s">
        <v>4473</v>
      </c>
      <c r="C1857" s="2" t="str">
        <f t="shared" si="28"/>
        <v>GDSouthern Grenadine Islands</v>
      </c>
    </row>
    <row r="1858" spans="1:3">
      <c r="A1858" s="2" t="s">
        <v>4474</v>
      </c>
      <c r="B1858" s="2" t="s">
        <v>4475</v>
      </c>
      <c r="C1858" s="2" t="str">
        <f t="shared" si="28"/>
        <v>GEGuria</v>
      </c>
    </row>
    <row r="1859" spans="1:3">
      <c r="A1859" s="2" t="s">
        <v>4476</v>
      </c>
      <c r="B1859" s="2" t="s">
        <v>4477</v>
      </c>
      <c r="C1859" s="2" t="str">
        <f t="shared" ref="C1859:C1922" si="29">LEFT(A1859,2)&amp;B1859</f>
        <v>GEImereti</v>
      </c>
    </row>
    <row r="1860" spans="1:3">
      <c r="A1860" s="2" t="s">
        <v>4478</v>
      </c>
      <c r="B1860" s="2" t="s">
        <v>4479</v>
      </c>
      <c r="C1860" s="2" t="str">
        <f t="shared" si="29"/>
        <v>GEK'akheti</v>
      </c>
    </row>
    <row r="1861" spans="1:3">
      <c r="A1861" s="2" t="s">
        <v>4480</v>
      </c>
      <c r="B1861" s="2" t="s">
        <v>4481</v>
      </c>
      <c r="C1861" s="2" t="str">
        <f t="shared" si="29"/>
        <v>GEKvemo Kartli</v>
      </c>
    </row>
    <row r="1862" spans="1:3">
      <c r="A1862" s="2" t="s">
        <v>4482</v>
      </c>
      <c r="B1862" s="2" t="s">
        <v>4483</v>
      </c>
      <c r="C1862" s="2" t="str">
        <f t="shared" si="29"/>
        <v>GEMtskheta-Mtianeti</v>
      </c>
    </row>
    <row r="1863" spans="1:3">
      <c r="A1863" s="2" t="s">
        <v>4484</v>
      </c>
      <c r="B1863" s="2" t="s">
        <v>4485</v>
      </c>
      <c r="C1863" s="2" t="str">
        <f t="shared" si="29"/>
        <v>GERach'a-Lechkhumi-Kvemo Svaneti</v>
      </c>
    </row>
    <row r="1864" spans="1:3">
      <c r="A1864" s="2" t="s">
        <v>4486</v>
      </c>
      <c r="B1864" s="2" t="s">
        <v>4487</v>
      </c>
      <c r="C1864" s="2" t="str">
        <f t="shared" si="29"/>
        <v>GESamtskhe-Javakheti</v>
      </c>
    </row>
    <row r="1865" spans="1:3">
      <c r="A1865" s="2" t="s">
        <v>4488</v>
      </c>
      <c r="B1865" s="2" t="s">
        <v>4489</v>
      </c>
      <c r="C1865" s="2" t="str">
        <f t="shared" si="29"/>
        <v>GEShida Kartli</v>
      </c>
    </row>
    <row r="1866" spans="1:3">
      <c r="A1866" s="2" t="s">
        <v>4490</v>
      </c>
      <c r="B1866" s="2" t="s">
        <v>4491</v>
      </c>
      <c r="C1866" s="2" t="str">
        <f t="shared" si="29"/>
        <v>GESamegrelo-Zemo Svaneti</v>
      </c>
    </row>
    <row r="1867" spans="1:3">
      <c r="A1867" s="2" t="s">
        <v>4492</v>
      </c>
      <c r="B1867" s="2" t="s">
        <v>4493</v>
      </c>
      <c r="C1867" s="2" t="str">
        <f t="shared" si="29"/>
        <v>GEAbkhazia</v>
      </c>
    </row>
    <row r="1868" spans="1:3">
      <c r="A1868" s="2" t="s">
        <v>4494</v>
      </c>
      <c r="B1868" s="2" t="s">
        <v>4495</v>
      </c>
      <c r="C1868" s="2" t="str">
        <f t="shared" si="29"/>
        <v>GEAjaria</v>
      </c>
    </row>
    <row r="1869" spans="1:3">
      <c r="A1869" s="2" t="s">
        <v>4496</v>
      </c>
      <c r="B1869" s="2" t="s">
        <v>4497</v>
      </c>
      <c r="C1869" s="2" t="str">
        <f t="shared" si="29"/>
        <v>GETbilisi</v>
      </c>
    </row>
    <row r="1870" spans="1:3">
      <c r="A1870" s="2" t="s">
        <v>4498</v>
      </c>
      <c r="B1870" s="2" t="s">
        <v>4499</v>
      </c>
      <c r="C1870" s="2" t="str">
        <f t="shared" si="29"/>
        <v>GHGreater Accra</v>
      </c>
    </row>
    <row r="1871" spans="1:3">
      <c r="A1871" s="2" t="s">
        <v>4500</v>
      </c>
      <c r="B1871" s="2" t="s">
        <v>4501</v>
      </c>
      <c r="C1871" s="2" t="str">
        <f t="shared" si="29"/>
        <v>GHAhafo</v>
      </c>
    </row>
    <row r="1872" spans="1:3">
      <c r="A1872" s="2" t="s">
        <v>4502</v>
      </c>
      <c r="B1872" s="2" t="s">
        <v>4503</v>
      </c>
      <c r="C1872" s="2" t="str">
        <f t="shared" si="29"/>
        <v>GHAshanti</v>
      </c>
    </row>
    <row r="1873" spans="1:3">
      <c r="A1873" s="2" t="s">
        <v>4504</v>
      </c>
      <c r="B1873" s="2" t="s">
        <v>4505</v>
      </c>
      <c r="C1873" s="2" t="str">
        <f t="shared" si="29"/>
        <v>GHBono East</v>
      </c>
    </row>
    <row r="1874" spans="1:3">
      <c r="A1874" s="2" t="s">
        <v>4506</v>
      </c>
      <c r="B1874" s="2" t="s">
        <v>4507</v>
      </c>
      <c r="C1874" s="2" t="str">
        <f t="shared" si="29"/>
        <v>GHBono</v>
      </c>
    </row>
    <row r="1875" spans="1:3">
      <c r="A1875" s="2" t="s">
        <v>4508</v>
      </c>
      <c r="B1875" s="2" t="s">
        <v>2303</v>
      </c>
      <c r="C1875" s="2" t="str">
        <f t="shared" si="29"/>
        <v>GHCentral</v>
      </c>
    </row>
    <row r="1876" spans="1:3">
      <c r="A1876" s="2" t="s">
        <v>4509</v>
      </c>
      <c r="B1876" s="2" t="s">
        <v>3735</v>
      </c>
      <c r="C1876" s="2" t="str">
        <f t="shared" si="29"/>
        <v>GHEastern</v>
      </c>
    </row>
    <row r="1877" spans="1:3">
      <c r="A1877" s="2" t="s">
        <v>4510</v>
      </c>
      <c r="B1877" s="2" t="s">
        <v>2315</v>
      </c>
      <c r="C1877" s="2" t="str">
        <f t="shared" si="29"/>
        <v>GHNorth East</v>
      </c>
    </row>
    <row r="1878" spans="1:3">
      <c r="A1878" s="2" t="s">
        <v>4511</v>
      </c>
      <c r="B1878" s="2" t="s">
        <v>3743</v>
      </c>
      <c r="C1878" s="2" t="str">
        <f t="shared" si="29"/>
        <v>GHNorthern</v>
      </c>
    </row>
    <row r="1879" spans="1:3">
      <c r="A1879" s="2" t="s">
        <v>4512</v>
      </c>
      <c r="B1879" s="2" t="s">
        <v>4513</v>
      </c>
      <c r="C1879" s="2" t="str">
        <f t="shared" si="29"/>
        <v>GHOti</v>
      </c>
    </row>
    <row r="1880" spans="1:3">
      <c r="A1880" s="2" t="s">
        <v>4514</v>
      </c>
      <c r="B1880" s="2" t="s">
        <v>4515</v>
      </c>
      <c r="C1880" s="2" t="str">
        <f t="shared" si="29"/>
        <v>GHSavannah</v>
      </c>
    </row>
    <row r="1881" spans="1:3">
      <c r="A1881" s="2" t="s">
        <v>4516</v>
      </c>
      <c r="B1881" s="2" t="s">
        <v>4517</v>
      </c>
      <c r="C1881" s="2" t="str">
        <f t="shared" si="29"/>
        <v>GHVolta</v>
      </c>
    </row>
    <row r="1882" spans="1:3">
      <c r="A1882" s="2" t="s">
        <v>4518</v>
      </c>
      <c r="B1882" s="2" t="s">
        <v>4519</v>
      </c>
      <c r="C1882" s="2" t="str">
        <f t="shared" si="29"/>
        <v>GHUpper East</v>
      </c>
    </row>
    <row r="1883" spans="1:3">
      <c r="A1883" s="2" t="s">
        <v>4520</v>
      </c>
      <c r="B1883" s="2" t="s">
        <v>4521</v>
      </c>
      <c r="C1883" s="2" t="str">
        <f t="shared" si="29"/>
        <v>GHUpper West</v>
      </c>
    </row>
    <row r="1884" spans="1:3">
      <c r="A1884" s="2" t="s">
        <v>4522</v>
      </c>
      <c r="B1884" s="2" t="s">
        <v>4523</v>
      </c>
      <c r="C1884" s="2" t="str">
        <f t="shared" si="29"/>
        <v>GHWestern North</v>
      </c>
    </row>
    <row r="1885" spans="1:3">
      <c r="A1885" s="2" t="s">
        <v>4524</v>
      </c>
      <c r="B1885" s="2" t="s">
        <v>3751</v>
      </c>
      <c r="C1885" s="2" t="str">
        <f t="shared" si="29"/>
        <v>GHWestern</v>
      </c>
    </row>
    <row r="1886" spans="1:3">
      <c r="A1886" s="2" t="s">
        <v>4525</v>
      </c>
      <c r="B1886" s="2" t="s">
        <v>4526</v>
      </c>
      <c r="C1886" s="2" t="str">
        <f t="shared" si="29"/>
        <v>GLAvannaata Kommunia</v>
      </c>
    </row>
    <row r="1887" spans="1:3">
      <c r="A1887" s="2" t="s">
        <v>4527</v>
      </c>
      <c r="B1887" s="2" t="s">
        <v>4528</v>
      </c>
      <c r="C1887" s="2" t="str">
        <f t="shared" si="29"/>
        <v>GLKommune Kujalleq</v>
      </c>
    </row>
    <row r="1888" spans="1:3">
      <c r="A1888" s="2" t="s">
        <v>4529</v>
      </c>
      <c r="B1888" s="2" t="s">
        <v>4530</v>
      </c>
      <c r="C1888" s="2" t="str">
        <f t="shared" si="29"/>
        <v>GLQeqqata Kommunia</v>
      </c>
    </row>
    <row r="1889" spans="1:3">
      <c r="A1889" s="2" t="s">
        <v>4531</v>
      </c>
      <c r="B1889" s="2" t="s">
        <v>4532</v>
      </c>
      <c r="C1889" s="2" t="str">
        <f t="shared" si="29"/>
        <v>GLKommune Qeqertalik</v>
      </c>
    </row>
    <row r="1890" spans="1:3">
      <c r="A1890" s="2" t="s">
        <v>4533</v>
      </c>
      <c r="B1890" s="2" t="s">
        <v>4534</v>
      </c>
      <c r="C1890" s="2" t="str">
        <f t="shared" si="29"/>
        <v>GLKommuneqarfik Sermersooq</v>
      </c>
    </row>
    <row r="1891" spans="1:3">
      <c r="A1891" s="2" t="s">
        <v>4535</v>
      </c>
      <c r="B1891" s="2" t="s">
        <v>4536</v>
      </c>
      <c r="C1891" s="2" t="str">
        <f t="shared" si="29"/>
        <v>GMLower River</v>
      </c>
    </row>
    <row r="1892" spans="1:3">
      <c r="A1892" s="2" t="s">
        <v>4537</v>
      </c>
      <c r="B1892" s="2" t="s">
        <v>4538</v>
      </c>
      <c r="C1892" s="2" t="str">
        <f t="shared" si="29"/>
        <v>GMCentral River</v>
      </c>
    </row>
    <row r="1893" spans="1:3">
      <c r="A1893" s="2" t="s">
        <v>4539</v>
      </c>
      <c r="B1893" s="2" t="s">
        <v>4540</v>
      </c>
      <c r="C1893" s="2" t="str">
        <f t="shared" si="29"/>
        <v>GMNorth Bank</v>
      </c>
    </row>
    <row r="1894" spans="1:3">
      <c r="A1894" s="2" t="s">
        <v>4541</v>
      </c>
      <c r="B1894" s="2" t="s">
        <v>4542</v>
      </c>
      <c r="C1894" s="2" t="str">
        <f t="shared" si="29"/>
        <v>GMUpper River</v>
      </c>
    </row>
    <row r="1895" spans="1:3">
      <c r="A1895" s="2" t="s">
        <v>4543</v>
      </c>
      <c r="B1895" s="2" t="s">
        <v>3751</v>
      </c>
      <c r="C1895" s="2" t="str">
        <f t="shared" si="29"/>
        <v>GMWestern</v>
      </c>
    </row>
    <row r="1896" spans="1:3">
      <c r="A1896" s="2" t="s">
        <v>4544</v>
      </c>
      <c r="B1896" s="2" t="s">
        <v>4545</v>
      </c>
      <c r="C1896" s="2" t="str">
        <f t="shared" si="29"/>
        <v>GMBanjul</v>
      </c>
    </row>
    <row r="1897" spans="1:3">
      <c r="A1897" s="2" t="s">
        <v>4546</v>
      </c>
      <c r="B1897" s="2" t="s">
        <v>4547</v>
      </c>
      <c r="C1897" s="2" t="str">
        <f t="shared" si="29"/>
        <v>GNConakry</v>
      </c>
    </row>
    <row r="1898" spans="1:3">
      <c r="A1898" s="2" t="s">
        <v>4548</v>
      </c>
      <c r="B1898" s="2" t="s">
        <v>4549</v>
      </c>
      <c r="C1898" s="2" t="str">
        <f t="shared" si="29"/>
        <v>GNBoké</v>
      </c>
    </row>
    <row r="1899" spans="1:3">
      <c r="A1899" s="2" t="s">
        <v>4550</v>
      </c>
      <c r="B1899" s="2" t="s">
        <v>4551</v>
      </c>
      <c r="C1899" s="2" t="str">
        <f t="shared" si="29"/>
        <v>GNBoffa</v>
      </c>
    </row>
    <row r="1900" spans="1:3">
      <c r="A1900" s="2" t="s">
        <v>4552</v>
      </c>
      <c r="B1900" s="2" t="s">
        <v>4549</v>
      </c>
      <c r="C1900" s="2" t="str">
        <f t="shared" si="29"/>
        <v>GNBoké</v>
      </c>
    </row>
    <row r="1901" spans="1:3">
      <c r="A1901" s="2" t="s">
        <v>4553</v>
      </c>
      <c r="B1901" s="2" t="s">
        <v>4554</v>
      </c>
      <c r="C1901" s="2" t="str">
        <f t="shared" si="29"/>
        <v>GNFria</v>
      </c>
    </row>
    <row r="1902" spans="1:3">
      <c r="A1902" s="2" t="s">
        <v>4555</v>
      </c>
      <c r="B1902" s="2" t="s">
        <v>4556</v>
      </c>
      <c r="C1902" s="2" t="str">
        <f t="shared" si="29"/>
        <v>GNGaoual</v>
      </c>
    </row>
    <row r="1903" spans="1:3">
      <c r="A1903" s="2" t="s">
        <v>4557</v>
      </c>
      <c r="B1903" s="2" t="s">
        <v>4558</v>
      </c>
      <c r="C1903" s="2" t="str">
        <f t="shared" si="29"/>
        <v>GNKoundara</v>
      </c>
    </row>
    <row r="1904" spans="1:3">
      <c r="A1904" s="2" t="s">
        <v>4559</v>
      </c>
      <c r="B1904" s="2" t="s">
        <v>4560</v>
      </c>
      <c r="C1904" s="2" t="str">
        <f t="shared" si="29"/>
        <v>GNKindia</v>
      </c>
    </row>
    <row r="1905" spans="1:3">
      <c r="A1905" s="2" t="s">
        <v>4561</v>
      </c>
      <c r="B1905" s="2" t="s">
        <v>4562</v>
      </c>
      <c r="C1905" s="2" t="str">
        <f t="shared" si="29"/>
        <v>GNCoyah</v>
      </c>
    </row>
    <row r="1906" spans="1:3">
      <c r="A1906" s="2" t="s">
        <v>4563</v>
      </c>
      <c r="B1906" s="2" t="s">
        <v>4564</v>
      </c>
      <c r="C1906" s="2" t="str">
        <f t="shared" si="29"/>
        <v>GNDubréka</v>
      </c>
    </row>
    <row r="1907" spans="1:3">
      <c r="A1907" s="2" t="s">
        <v>4565</v>
      </c>
      <c r="B1907" s="2" t="s">
        <v>4566</v>
      </c>
      <c r="C1907" s="2" t="str">
        <f t="shared" si="29"/>
        <v>GNForécariah</v>
      </c>
    </row>
    <row r="1908" spans="1:3">
      <c r="A1908" s="2" t="s">
        <v>4567</v>
      </c>
      <c r="B1908" s="2" t="s">
        <v>4560</v>
      </c>
      <c r="C1908" s="2" t="str">
        <f t="shared" si="29"/>
        <v>GNKindia</v>
      </c>
    </row>
    <row r="1909" spans="1:3">
      <c r="A1909" s="2" t="s">
        <v>4568</v>
      </c>
      <c r="B1909" s="2" t="s">
        <v>4569</v>
      </c>
      <c r="C1909" s="2" t="str">
        <f t="shared" si="29"/>
        <v>GNTélimélé</v>
      </c>
    </row>
    <row r="1910" spans="1:3">
      <c r="A1910" s="2" t="s">
        <v>4570</v>
      </c>
      <c r="B1910" s="2" t="s">
        <v>4571</v>
      </c>
      <c r="C1910" s="2" t="str">
        <f t="shared" si="29"/>
        <v>GNFaranah</v>
      </c>
    </row>
    <row r="1911" spans="1:3">
      <c r="A1911" s="2" t="s">
        <v>4572</v>
      </c>
      <c r="B1911" s="2" t="s">
        <v>4573</v>
      </c>
      <c r="C1911" s="2" t="str">
        <f t="shared" si="29"/>
        <v>GNDabola</v>
      </c>
    </row>
    <row r="1912" spans="1:3">
      <c r="A1912" s="2" t="s">
        <v>4574</v>
      </c>
      <c r="B1912" s="2" t="s">
        <v>4575</v>
      </c>
      <c r="C1912" s="2" t="str">
        <f t="shared" si="29"/>
        <v>GNDinguiraye</v>
      </c>
    </row>
    <row r="1913" spans="1:3">
      <c r="A1913" s="2" t="s">
        <v>4576</v>
      </c>
      <c r="B1913" s="2" t="s">
        <v>4571</v>
      </c>
      <c r="C1913" s="2" t="str">
        <f t="shared" si="29"/>
        <v>GNFaranah</v>
      </c>
    </row>
    <row r="1914" spans="1:3">
      <c r="A1914" s="2" t="s">
        <v>4577</v>
      </c>
      <c r="B1914" s="2" t="s">
        <v>4578</v>
      </c>
      <c r="C1914" s="2" t="str">
        <f t="shared" si="29"/>
        <v>GNKissidougou</v>
      </c>
    </row>
    <row r="1915" spans="1:3">
      <c r="A1915" s="2" t="s">
        <v>4579</v>
      </c>
      <c r="B1915" s="2" t="s">
        <v>4580</v>
      </c>
      <c r="C1915" s="2" t="str">
        <f t="shared" si="29"/>
        <v>GNKankan</v>
      </c>
    </row>
    <row r="1916" spans="1:3">
      <c r="A1916" s="2" t="s">
        <v>4581</v>
      </c>
      <c r="B1916" s="2" t="s">
        <v>4580</v>
      </c>
      <c r="C1916" s="2" t="str">
        <f t="shared" si="29"/>
        <v>GNKankan</v>
      </c>
    </row>
    <row r="1917" spans="1:3">
      <c r="A1917" s="2" t="s">
        <v>4582</v>
      </c>
      <c r="B1917" s="2" t="s">
        <v>4583</v>
      </c>
      <c r="C1917" s="2" t="str">
        <f t="shared" si="29"/>
        <v>GNKérouané</v>
      </c>
    </row>
    <row r="1918" spans="1:3">
      <c r="A1918" s="2" t="s">
        <v>4584</v>
      </c>
      <c r="B1918" s="2" t="s">
        <v>4585</v>
      </c>
      <c r="C1918" s="2" t="str">
        <f t="shared" si="29"/>
        <v>GNKouroussa</v>
      </c>
    </row>
    <row r="1919" spans="1:3">
      <c r="A1919" s="2" t="s">
        <v>4586</v>
      </c>
      <c r="B1919" s="2" t="s">
        <v>4587</v>
      </c>
      <c r="C1919" s="2" t="str">
        <f t="shared" si="29"/>
        <v>GNMandiana</v>
      </c>
    </row>
    <row r="1920" spans="1:3">
      <c r="A1920" s="2" t="s">
        <v>4588</v>
      </c>
      <c r="B1920" s="2" t="s">
        <v>4589</v>
      </c>
      <c r="C1920" s="2" t="str">
        <f t="shared" si="29"/>
        <v>GNSiguiri</v>
      </c>
    </row>
    <row r="1921" spans="1:3">
      <c r="A1921" s="2" t="s">
        <v>4590</v>
      </c>
      <c r="B1921" s="2" t="s">
        <v>4591</v>
      </c>
      <c r="C1921" s="2" t="str">
        <f t="shared" si="29"/>
        <v>GNLabé</v>
      </c>
    </row>
    <row r="1922" spans="1:3">
      <c r="A1922" s="2" t="s">
        <v>4592</v>
      </c>
      <c r="B1922" s="2" t="s">
        <v>4593</v>
      </c>
      <c r="C1922" s="2" t="str">
        <f t="shared" si="29"/>
        <v>GNKoubia</v>
      </c>
    </row>
    <row r="1923" spans="1:3">
      <c r="A1923" s="2" t="s">
        <v>4594</v>
      </c>
      <c r="B1923" s="2" t="s">
        <v>4591</v>
      </c>
      <c r="C1923" s="2" t="str">
        <f t="shared" ref="C1923:C1986" si="30">LEFT(A1923,2)&amp;B1923</f>
        <v>GNLabé</v>
      </c>
    </row>
    <row r="1924" spans="1:3">
      <c r="A1924" s="2" t="s">
        <v>4595</v>
      </c>
      <c r="B1924" s="2" t="s">
        <v>4596</v>
      </c>
      <c r="C1924" s="2" t="str">
        <f t="shared" si="30"/>
        <v>GNLélouma</v>
      </c>
    </row>
    <row r="1925" spans="1:3">
      <c r="A1925" s="2" t="s">
        <v>4597</v>
      </c>
      <c r="B1925" s="2" t="s">
        <v>4598</v>
      </c>
      <c r="C1925" s="2" t="str">
        <f t="shared" si="30"/>
        <v>GNMali</v>
      </c>
    </row>
    <row r="1926" spans="1:3">
      <c r="A1926" s="2" t="s">
        <v>4599</v>
      </c>
      <c r="B1926" s="2" t="s">
        <v>4600</v>
      </c>
      <c r="C1926" s="2" t="str">
        <f t="shared" si="30"/>
        <v>GNTougué</v>
      </c>
    </row>
    <row r="1927" spans="1:3">
      <c r="A1927" s="2" t="s">
        <v>4601</v>
      </c>
      <c r="B1927" s="2" t="s">
        <v>4602</v>
      </c>
      <c r="C1927" s="2" t="str">
        <f t="shared" si="30"/>
        <v>GNMamou</v>
      </c>
    </row>
    <row r="1928" spans="1:3">
      <c r="A1928" s="2" t="s">
        <v>4603</v>
      </c>
      <c r="B1928" s="2" t="s">
        <v>4604</v>
      </c>
      <c r="C1928" s="2" t="str">
        <f t="shared" si="30"/>
        <v>GNDalaba</v>
      </c>
    </row>
    <row r="1929" spans="1:3">
      <c r="A1929" s="2" t="s">
        <v>4605</v>
      </c>
      <c r="B1929" s="2" t="s">
        <v>4602</v>
      </c>
      <c r="C1929" s="2" t="str">
        <f t="shared" si="30"/>
        <v>GNMamou</v>
      </c>
    </row>
    <row r="1930" spans="1:3">
      <c r="A1930" s="2" t="s">
        <v>4606</v>
      </c>
      <c r="B1930" s="2" t="s">
        <v>4607</v>
      </c>
      <c r="C1930" s="2" t="str">
        <f t="shared" si="30"/>
        <v>GNPita</v>
      </c>
    </row>
    <row r="1931" spans="1:3">
      <c r="A1931" s="2" t="s">
        <v>4608</v>
      </c>
      <c r="B1931" s="2" t="s">
        <v>4609</v>
      </c>
      <c r="C1931" s="2" t="str">
        <f t="shared" si="30"/>
        <v>GNNzérékoré</v>
      </c>
    </row>
    <row r="1932" spans="1:3">
      <c r="A1932" s="2" t="s">
        <v>4610</v>
      </c>
      <c r="B1932" s="2" t="s">
        <v>4611</v>
      </c>
      <c r="C1932" s="2" t="str">
        <f t="shared" si="30"/>
        <v>GNBeyla</v>
      </c>
    </row>
    <row r="1933" spans="1:3">
      <c r="A1933" s="2" t="s">
        <v>4612</v>
      </c>
      <c r="B1933" s="2" t="s">
        <v>4613</v>
      </c>
      <c r="C1933" s="2" t="str">
        <f t="shared" si="30"/>
        <v>GNGuékédou</v>
      </c>
    </row>
    <row r="1934" spans="1:3">
      <c r="A1934" s="2" t="s">
        <v>4614</v>
      </c>
      <c r="B1934" s="2" t="s">
        <v>4615</v>
      </c>
      <c r="C1934" s="2" t="str">
        <f t="shared" si="30"/>
        <v>GNLola</v>
      </c>
    </row>
    <row r="1935" spans="1:3">
      <c r="A1935" s="2" t="s">
        <v>4616</v>
      </c>
      <c r="B1935" s="2" t="s">
        <v>4617</v>
      </c>
      <c r="C1935" s="2" t="str">
        <f t="shared" si="30"/>
        <v>GNMacenta</v>
      </c>
    </row>
    <row r="1936" spans="1:3">
      <c r="A1936" s="2" t="s">
        <v>4618</v>
      </c>
      <c r="B1936" s="2" t="s">
        <v>4609</v>
      </c>
      <c r="C1936" s="2" t="str">
        <f t="shared" si="30"/>
        <v>GNNzérékoré</v>
      </c>
    </row>
    <row r="1937" spans="1:3">
      <c r="A1937" s="2" t="s">
        <v>4619</v>
      </c>
      <c r="B1937" s="2" t="s">
        <v>4620</v>
      </c>
      <c r="C1937" s="2" t="str">
        <f t="shared" si="30"/>
        <v>GNYomou</v>
      </c>
    </row>
    <row r="1938" spans="1:3">
      <c r="A1938" s="2" t="s">
        <v>4621</v>
      </c>
      <c r="B1938" s="2" t="s">
        <v>4622</v>
      </c>
      <c r="C1938" s="2" t="str">
        <f t="shared" si="30"/>
        <v>GQRégion Continentale</v>
      </c>
    </row>
    <row r="1939" spans="1:3">
      <c r="A1939" s="2" t="s">
        <v>4621</v>
      </c>
      <c r="B1939" s="2" t="s">
        <v>4623</v>
      </c>
      <c r="C1939" s="2" t="str">
        <f t="shared" si="30"/>
        <v>GQRegião Continental</v>
      </c>
    </row>
    <row r="1940" spans="1:3">
      <c r="A1940" s="2" t="s">
        <v>4621</v>
      </c>
      <c r="B1940" s="2" t="s">
        <v>4624</v>
      </c>
      <c r="C1940" s="2" t="str">
        <f t="shared" si="30"/>
        <v>GQRegión Continental</v>
      </c>
    </row>
    <row r="1941" spans="1:3">
      <c r="A1941" s="2" t="s">
        <v>4625</v>
      </c>
      <c r="B1941" s="2" t="s">
        <v>4626</v>
      </c>
      <c r="C1941" s="2" t="str">
        <f t="shared" si="30"/>
        <v>GQCentro Sud</v>
      </c>
    </row>
    <row r="1942" spans="1:3">
      <c r="A1942" s="2" t="s">
        <v>4625</v>
      </c>
      <c r="B1942" s="2" t="s">
        <v>4627</v>
      </c>
      <c r="C1942" s="2" t="str">
        <f t="shared" si="30"/>
        <v>GQCentro Sul</v>
      </c>
    </row>
    <row r="1943" spans="1:3">
      <c r="A1943" s="2" t="s">
        <v>4625</v>
      </c>
      <c r="B1943" s="2" t="s">
        <v>4628</v>
      </c>
      <c r="C1943" s="2" t="str">
        <f t="shared" si="30"/>
        <v>GQCentro Sur</v>
      </c>
    </row>
    <row r="1944" spans="1:3">
      <c r="A1944" s="2" t="s">
        <v>4629</v>
      </c>
      <c r="B1944" s="2" t="s">
        <v>4630</v>
      </c>
      <c r="C1944" s="2" t="str">
        <f t="shared" si="30"/>
        <v>GQKié-Ntem</v>
      </c>
    </row>
    <row r="1945" spans="1:3">
      <c r="A1945" s="2" t="s">
        <v>4629</v>
      </c>
      <c r="B1945" s="2" t="s">
        <v>4630</v>
      </c>
      <c r="C1945" s="2" t="str">
        <f t="shared" si="30"/>
        <v>GQKié-Ntem</v>
      </c>
    </row>
    <row r="1946" spans="1:3">
      <c r="A1946" s="2" t="s">
        <v>4629</v>
      </c>
      <c r="B1946" s="2" t="s">
        <v>4630</v>
      </c>
      <c r="C1946" s="2" t="str">
        <f t="shared" si="30"/>
        <v>GQKié-Ntem</v>
      </c>
    </row>
    <row r="1947" spans="1:3">
      <c r="A1947" s="2" t="s">
        <v>4631</v>
      </c>
      <c r="B1947" s="2" t="s">
        <v>2102</v>
      </c>
      <c r="C1947" s="2" t="str">
        <f t="shared" si="30"/>
        <v>GQLittoral</v>
      </c>
    </row>
    <row r="1948" spans="1:3">
      <c r="A1948" s="2" t="s">
        <v>4631</v>
      </c>
      <c r="B1948" s="2" t="s">
        <v>4632</v>
      </c>
      <c r="C1948" s="2" t="str">
        <f t="shared" si="30"/>
        <v>GQLitoral</v>
      </c>
    </row>
    <row r="1949" spans="1:3">
      <c r="A1949" s="2" t="s">
        <v>4631</v>
      </c>
      <c r="B1949" s="2" t="s">
        <v>4632</v>
      </c>
      <c r="C1949" s="2" t="str">
        <f t="shared" si="30"/>
        <v>GQLitoral</v>
      </c>
    </row>
    <row r="1950" spans="1:3">
      <c r="A1950" s="2" t="s">
        <v>4633</v>
      </c>
      <c r="B1950" s="2" t="s">
        <v>4634</v>
      </c>
      <c r="C1950" s="2" t="str">
        <f t="shared" si="30"/>
        <v>GQWele-Nzas</v>
      </c>
    </row>
    <row r="1951" spans="1:3">
      <c r="A1951" s="2" t="s">
        <v>4633</v>
      </c>
      <c r="B1951" s="2" t="s">
        <v>4634</v>
      </c>
      <c r="C1951" s="2" t="str">
        <f t="shared" si="30"/>
        <v>GQWele-Nzas</v>
      </c>
    </row>
    <row r="1952" spans="1:3">
      <c r="A1952" s="2" t="s">
        <v>4633</v>
      </c>
      <c r="B1952" s="2" t="s">
        <v>4634</v>
      </c>
      <c r="C1952" s="2" t="str">
        <f t="shared" si="30"/>
        <v>GQWele-Nzas</v>
      </c>
    </row>
    <row r="1953" spans="1:3">
      <c r="A1953" s="2" t="s">
        <v>4635</v>
      </c>
      <c r="B1953" s="2" t="s">
        <v>4636</v>
      </c>
      <c r="C1953" s="2" t="str">
        <f t="shared" si="30"/>
        <v>GQRégion Insulaire</v>
      </c>
    </row>
    <row r="1954" spans="1:3">
      <c r="A1954" s="2" t="s">
        <v>4635</v>
      </c>
      <c r="B1954" s="2" t="s">
        <v>4637</v>
      </c>
      <c r="C1954" s="2" t="str">
        <f t="shared" si="30"/>
        <v>GQRegião Insular</v>
      </c>
    </row>
    <row r="1955" spans="1:3">
      <c r="A1955" s="2" t="s">
        <v>4635</v>
      </c>
      <c r="B1955" s="2" t="s">
        <v>4638</v>
      </c>
      <c r="C1955" s="2" t="str">
        <f t="shared" si="30"/>
        <v>GQRegión Insular</v>
      </c>
    </row>
    <row r="1956" spans="1:3">
      <c r="A1956" s="2" t="s">
        <v>4639</v>
      </c>
      <c r="B1956" s="2" t="s">
        <v>4640</v>
      </c>
      <c r="C1956" s="2" t="str">
        <f t="shared" si="30"/>
        <v>GQAnnobon</v>
      </c>
    </row>
    <row r="1957" spans="1:3">
      <c r="A1957" s="2" t="s">
        <v>4639</v>
      </c>
      <c r="B1957" s="2" t="s">
        <v>4641</v>
      </c>
      <c r="C1957" s="2" t="str">
        <f t="shared" si="30"/>
        <v>GQAno Bom</v>
      </c>
    </row>
    <row r="1958" spans="1:3">
      <c r="A1958" s="2" t="s">
        <v>4639</v>
      </c>
      <c r="B1958" s="2" t="s">
        <v>4642</v>
      </c>
      <c r="C1958" s="2" t="str">
        <f t="shared" si="30"/>
        <v>GQAnnobón</v>
      </c>
    </row>
    <row r="1959" spans="1:3">
      <c r="A1959" s="2" t="s">
        <v>4643</v>
      </c>
      <c r="B1959" s="2" t="s">
        <v>4644</v>
      </c>
      <c r="C1959" s="2" t="str">
        <f t="shared" si="30"/>
        <v>GQBioko Nord</v>
      </c>
    </row>
    <row r="1960" spans="1:3">
      <c r="A1960" s="2" t="s">
        <v>4643</v>
      </c>
      <c r="B1960" s="2" t="s">
        <v>4645</v>
      </c>
      <c r="C1960" s="2" t="str">
        <f t="shared" si="30"/>
        <v>GQBioko Norte</v>
      </c>
    </row>
    <row r="1961" spans="1:3">
      <c r="A1961" s="2" t="s">
        <v>4643</v>
      </c>
      <c r="B1961" s="2" t="s">
        <v>4645</v>
      </c>
      <c r="C1961" s="2" t="str">
        <f t="shared" si="30"/>
        <v>GQBioko Norte</v>
      </c>
    </row>
    <row r="1962" spans="1:3">
      <c r="A1962" s="2" t="s">
        <v>4646</v>
      </c>
      <c r="B1962" s="2" t="s">
        <v>4647</v>
      </c>
      <c r="C1962" s="2" t="str">
        <f t="shared" si="30"/>
        <v>GQBioko Sud</v>
      </c>
    </row>
    <row r="1963" spans="1:3">
      <c r="A1963" s="2" t="s">
        <v>4646</v>
      </c>
      <c r="B1963" s="2" t="s">
        <v>4648</v>
      </c>
      <c r="C1963" s="2" t="str">
        <f t="shared" si="30"/>
        <v>GQBioko Sul</v>
      </c>
    </row>
    <row r="1964" spans="1:3">
      <c r="A1964" s="2" t="s">
        <v>4646</v>
      </c>
      <c r="B1964" s="2" t="s">
        <v>4649</v>
      </c>
      <c r="C1964" s="2" t="str">
        <f t="shared" si="30"/>
        <v>GQBioko Sur</v>
      </c>
    </row>
    <row r="1965" spans="1:3">
      <c r="A1965" s="2" t="s">
        <v>4650</v>
      </c>
      <c r="B1965" s="2" t="s">
        <v>4651</v>
      </c>
      <c r="C1965" s="2" t="str">
        <f t="shared" si="30"/>
        <v>GRÁgion Óros</v>
      </c>
    </row>
    <row r="1966" spans="1:3">
      <c r="A1966" s="2" t="s">
        <v>4652</v>
      </c>
      <c r="B1966" s="2" t="s">
        <v>4653</v>
      </c>
      <c r="C1966" s="2" t="str">
        <f t="shared" si="30"/>
        <v>GRAnatolikí Makedonía kai Thráki</v>
      </c>
    </row>
    <row r="1967" spans="1:3">
      <c r="A1967" s="2" t="s">
        <v>4654</v>
      </c>
      <c r="B1967" s="2" t="s">
        <v>4655</v>
      </c>
      <c r="C1967" s="2" t="str">
        <f t="shared" si="30"/>
        <v>GRKentrikí Makedonía</v>
      </c>
    </row>
    <row r="1968" spans="1:3">
      <c r="A1968" s="2" t="s">
        <v>4656</v>
      </c>
      <c r="B1968" s="2" t="s">
        <v>4657</v>
      </c>
      <c r="C1968" s="2" t="str">
        <f t="shared" si="30"/>
        <v>GRDytikí Makedonía</v>
      </c>
    </row>
    <row r="1969" spans="1:3">
      <c r="A1969" s="2" t="s">
        <v>4658</v>
      </c>
      <c r="B1969" s="2" t="s">
        <v>4659</v>
      </c>
      <c r="C1969" s="2" t="str">
        <f t="shared" si="30"/>
        <v>GRÍpeiros</v>
      </c>
    </row>
    <row r="1970" spans="1:3">
      <c r="A1970" s="2" t="s">
        <v>4660</v>
      </c>
      <c r="B1970" s="2" t="s">
        <v>4661</v>
      </c>
      <c r="C1970" s="2" t="str">
        <f t="shared" si="30"/>
        <v>GRThessalía</v>
      </c>
    </row>
    <row r="1971" spans="1:3">
      <c r="A1971" s="2" t="s">
        <v>4662</v>
      </c>
      <c r="B1971" s="2" t="s">
        <v>4663</v>
      </c>
      <c r="C1971" s="2" t="str">
        <f t="shared" si="30"/>
        <v>GRIonía Nísia</v>
      </c>
    </row>
    <row r="1972" spans="1:3">
      <c r="A1972" s="2" t="s">
        <v>4664</v>
      </c>
      <c r="B1972" s="2" t="s">
        <v>4665</v>
      </c>
      <c r="C1972" s="2" t="str">
        <f t="shared" si="30"/>
        <v>GRDytikí Elláda</v>
      </c>
    </row>
    <row r="1973" spans="1:3">
      <c r="A1973" s="2" t="s">
        <v>4666</v>
      </c>
      <c r="B1973" s="2" t="s">
        <v>4667</v>
      </c>
      <c r="C1973" s="2" t="str">
        <f t="shared" si="30"/>
        <v>GRStereá Elláda</v>
      </c>
    </row>
    <row r="1974" spans="1:3">
      <c r="A1974" s="2" t="s">
        <v>4668</v>
      </c>
      <c r="B1974" s="2" t="s">
        <v>4669</v>
      </c>
      <c r="C1974" s="2" t="str">
        <f t="shared" si="30"/>
        <v>GRAttikí</v>
      </c>
    </row>
    <row r="1975" spans="1:3">
      <c r="A1975" s="2" t="s">
        <v>4670</v>
      </c>
      <c r="B1975" s="2" t="s">
        <v>4671</v>
      </c>
      <c r="C1975" s="2" t="str">
        <f t="shared" si="30"/>
        <v>GRPelopónnisos</v>
      </c>
    </row>
    <row r="1976" spans="1:3">
      <c r="A1976" s="2" t="s">
        <v>4672</v>
      </c>
      <c r="B1976" s="2" t="s">
        <v>4673</v>
      </c>
      <c r="C1976" s="2" t="str">
        <f t="shared" si="30"/>
        <v>GRVóreio Aigaío</v>
      </c>
    </row>
    <row r="1977" spans="1:3">
      <c r="A1977" s="2" t="s">
        <v>4674</v>
      </c>
      <c r="B1977" s="2" t="s">
        <v>4675</v>
      </c>
      <c r="C1977" s="2" t="str">
        <f t="shared" si="30"/>
        <v>GRNótio Aigaío</v>
      </c>
    </row>
    <row r="1978" spans="1:3">
      <c r="A1978" s="2" t="s">
        <v>4676</v>
      </c>
      <c r="B1978" s="2" t="s">
        <v>4677</v>
      </c>
      <c r="C1978" s="2" t="str">
        <f t="shared" si="30"/>
        <v>GRKríti</v>
      </c>
    </row>
    <row r="1979" spans="1:3">
      <c r="A1979" s="2" t="s">
        <v>4678</v>
      </c>
      <c r="B1979" s="2" t="s">
        <v>4679</v>
      </c>
      <c r="C1979" s="2" t="str">
        <f t="shared" si="30"/>
        <v>GTAlta Verapaz</v>
      </c>
    </row>
    <row r="1980" spans="1:3">
      <c r="A1980" s="2" t="s">
        <v>4680</v>
      </c>
      <c r="B1980" s="2" t="s">
        <v>4681</v>
      </c>
      <c r="C1980" s="2" t="str">
        <f t="shared" si="30"/>
        <v>GTBaja Verapaz</v>
      </c>
    </row>
    <row r="1981" spans="1:3">
      <c r="A1981" s="2" t="s">
        <v>4682</v>
      </c>
      <c r="B1981" s="2" t="s">
        <v>4683</v>
      </c>
      <c r="C1981" s="2" t="str">
        <f t="shared" si="30"/>
        <v>GTChimaltenango</v>
      </c>
    </row>
    <row r="1982" spans="1:3">
      <c r="A1982" s="2" t="s">
        <v>4684</v>
      </c>
      <c r="B1982" s="2" t="s">
        <v>4685</v>
      </c>
      <c r="C1982" s="2" t="str">
        <f t="shared" si="30"/>
        <v>GTChiquimula</v>
      </c>
    </row>
    <row r="1983" spans="1:3">
      <c r="A1983" s="2" t="s">
        <v>4686</v>
      </c>
      <c r="B1983" s="2" t="s">
        <v>4687</v>
      </c>
      <c r="C1983" s="2" t="str">
        <f t="shared" si="30"/>
        <v>GTEscuintla</v>
      </c>
    </row>
    <row r="1984" spans="1:3">
      <c r="A1984" s="2" t="s">
        <v>4688</v>
      </c>
      <c r="B1984" s="2" t="s">
        <v>4689</v>
      </c>
      <c r="C1984" s="2" t="str">
        <f t="shared" si="30"/>
        <v>GTGuatemala</v>
      </c>
    </row>
    <row r="1985" spans="1:3">
      <c r="A1985" s="2" t="s">
        <v>4690</v>
      </c>
      <c r="B1985" s="2" t="s">
        <v>4691</v>
      </c>
      <c r="C1985" s="2" t="str">
        <f t="shared" si="30"/>
        <v>GTHuehuetenango</v>
      </c>
    </row>
    <row r="1986" spans="1:3">
      <c r="A1986" s="2" t="s">
        <v>4692</v>
      </c>
      <c r="B1986" s="2" t="s">
        <v>4693</v>
      </c>
      <c r="C1986" s="2" t="str">
        <f t="shared" si="30"/>
        <v>GTIzabal</v>
      </c>
    </row>
    <row r="1987" spans="1:3">
      <c r="A1987" s="2" t="s">
        <v>4694</v>
      </c>
      <c r="B1987" s="2" t="s">
        <v>4695</v>
      </c>
      <c r="C1987" s="2" t="str">
        <f t="shared" ref="C1987:C2050" si="31">LEFT(A1987,2)&amp;B1987</f>
        <v>GTJalapa</v>
      </c>
    </row>
    <row r="1988" spans="1:3">
      <c r="A1988" s="2" t="s">
        <v>4696</v>
      </c>
      <c r="B1988" s="2" t="s">
        <v>4697</v>
      </c>
      <c r="C1988" s="2" t="str">
        <f t="shared" si="31"/>
        <v>GTJutiapa</v>
      </c>
    </row>
    <row r="1989" spans="1:3">
      <c r="A1989" s="2" t="s">
        <v>4698</v>
      </c>
      <c r="B1989" s="2" t="s">
        <v>4699</v>
      </c>
      <c r="C1989" s="2" t="str">
        <f t="shared" si="31"/>
        <v>GTPetén</v>
      </c>
    </row>
    <row r="1990" spans="1:3">
      <c r="A1990" s="2" t="s">
        <v>4700</v>
      </c>
      <c r="B1990" s="2" t="s">
        <v>4701</v>
      </c>
      <c r="C1990" s="2" t="str">
        <f t="shared" si="31"/>
        <v>GTEl Progreso</v>
      </c>
    </row>
    <row r="1991" spans="1:3">
      <c r="A1991" s="2" t="s">
        <v>4702</v>
      </c>
      <c r="B1991" s="2" t="s">
        <v>4703</v>
      </c>
      <c r="C1991" s="2" t="str">
        <f t="shared" si="31"/>
        <v>GTQuiché</v>
      </c>
    </row>
    <row r="1992" spans="1:3">
      <c r="A1992" s="2" t="s">
        <v>4704</v>
      </c>
      <c r="B1992" s="2" t="s">
        <v>4705</v>
      </c>
      <c r="C1992" s="2" t="str">
        <f t="shared" si="31"/>
        <v>GTQuetzaltenango</v>
      </c>
    </row>
    <row r="1993" spans="1:3">
      <c r="A1993" s="2" t="s">
        <v>4706</v>
      </c>
      <c r="B1993" s="2" t="s">
        <v>4707</v>
      </c>
      <c r="C1993" s="2" t="str">
        <f t="shared" si="31"/>
        <v>GTRetalhuleu</v>
      </c>
    </row>
    <row r="1994" spans="1:3">
      <c r="A1994" s="2" t="s">
        <v>4708</v>
      </c>
      <c r="B1994" s="2" t="s">
        <v>4709</v>
      </c>
      <c r="C1994" s="2" t="str">
        <f t="shared" si="31"/>
        <v>GTSacatepéquez</v>
      </c>
    </row>
    <row r="1995" spans="1:3">
      <c r="A1995" s="2" t="s">
        <v>4710</v>
      </c>
      <c r="B1995" s="2" t="s">
        <v>4711</v>
      </c>
      <c r="C1995" s="2" t="str">
        <f t="shared" si="31"/>
        <v>GTSan Marcos</v>
      </c>
    </row>
    <row r="1996" spans="1:3">
      <c r="A1996" s="2" t="s">
        <v>4712</v>
      </c>
      <c r="B1996" s="2" t="s">
        <v>4713</v>
      </c>
      <c r="C1996" s="2" t="str">
        <f t="shared" si="31"/>
        <v>GTSololá</v>
      </c>
    </row>
    <row r="1997" spans="1:3">
      <c r="A1997" s="2" t="s">
        <v>4714</v>
      </c>
      <c r="B1997" s="2" t="s">
        <v>4715</v>
      </c>
      <c r="C1997" s="2" t="str">
        <f t="shared" si="31"/>
        <v>GTSanta Rosa</v>
      </c>
    </row>
    <row r="1998" spans="1:3">
      <c r="A1998" s="2" t="s">
        <v>4716</v>
      </c>
      <c r="B1998" s="2" t="s">
        <v>4717</v>
      </c>
      <c r="C1998" s="2" t="str">
        <f t="shared" si="31"/>
        <v>GTSuchitepéquez</v>
      </c>
    </row>
    <row r="1999" spans="1:3">
      <c r="A1999" s="2" t="s">
        <v>4718</v>
      </c>
      <c r="B1999" s="2" t="s">
        <v>4719</v>
      </c>
      <c r="C1999" s="2" t="str">
        <f t="shared" si="31"/>
        <v>GTTotonicapán</v>
      </c>
    </row>
    <row r="2000" spans="1:3">
      <c r="A2000" s="2" t="s">
        <v>4720</v>
      </c>
      <c r="B2000" s="2" t="s">
        <v>4721</v>
      </c>
      <c r="C2000" s="2" t="str">
        <f t="shared" si="31"/>
        <v>GTZacapa</v>
      </c>
    </row>
    <row r="2001" spans="1:3">
      <c r="A2001" s="2" t="s">
        <v>4722</v>
      </c>
      <c r="B2001" s="2" t="s">
        <v>4723</v>
      </c>
      <c r="C2001" s="2" t="str">
        <f t="shared" si="31"/>
        <v>GWBissau</v>
      </c>
    </row>
    <row r="2002" spans="1:3">
      <c r="A2002" s="2" t="s">
        <v>4724</v>
      </c>
      <c r="B2002" s="2" t="s">
        <v>4725</v>
      </c>
      <c r="C2002" s="2" t="str">
        <f t="shared" si="31"/>
        <v>GWLeste</v>
      </c>
    </row>
    <row r="2003" spans="1:3">
      <c r="A2003" s="2" t="s">
        <v>4726</v>
      </c>
      <c r="B2003" s="2" t="s">
        <v>4727</v>
      </c>
      <c r="C2003" s="2" t="str">
        <f t="shared" si="31"/>
        <v>GWBafatá</v>
      </c>
    </row>
    <row r="2004" spans="1:3">
      <c r="A2004" s="2" t="s">
        <v>4728</v>
      </c>
      <c r="B2004" s="2" t="s">
        <v>4729</v>
      </c>
      <c r="C2004" s="2" t="str">
        <f t="shared" si="31"/>
        <v>GWGabú</v>
      </c>
    </row>
    <row r="2005" spans="1:3">
      <c r="A2005" s="2" t="s">
        <v>4730</v>
      </c>
      <c r="B2005" s="2" t="s">
        <v>4731</v>
      </c>
      <c r="C2005" s="2" t="str">
        <f t="shared" si="31"/>
        <v>GWNorte</v>
      </c>
    </row>
    <row r="2006" spans="1:3">
      <c r="A2006" s="2" t="s">
        <v>4732</v>
      </c>
      <c r="B2006" s="2" t="s">
        <v>4733</v>
      </c>
      <c r="C2006" s="2" t="str">
        <f t="shared" si="31"/>
        <v>GWBiombo</v>
      </c>
    </row>
    <row r="2007" spans="1:3">
      <c r="A2007" s="2" t="s">
        <v>4734</v>
      </c>
      <c r="B2007" s="2" t="s">
        <v>4735</v>
      </c>
      <c r="C2007" s="2" t="str">
        <f t="shared" si="31"/>
        <v>GWCacheu</v>
      </c>
    </row>
    <row r="2008" spans="1:3">
      <c r="A2008" s="2" t="s">
        <v>4736</v>
      </c>
      <c r="B2008" s="2" t="s">
        <v>4737</v>
      </c>
      <c r="C2008" s="2" t="str">
        <f t="shared" si="31"/>
        <v>GWOio</v>
      </c>
    </row>
    <row r="2009" spans="1:3">
      <c r="A2009" s="2" t="s">
        <v>4738</v>
      </c>
      <c r="B2009" s="2" t="s">
        <v>4739</v>
      </c>
      <c r="C2009" s="2" t="str">
        <f t="shared" si="31"/>
        <v>GWSul</v>
      </c>
    </row>
    <row r="2010" spans="1:3">
      <c r="A2010" s="2" t="s">
        <v>4740</v>
      </c>
      <c r="B2010" s="2" t="s">
        <v>4741</v>
      </c>
      <c r="C2010" s="2" t="str">
        <f t="shared" si="31"/>
        <v>GWBolama</v>
      </c>
    </row>
    <row r="2011" spans="1:3">
      <c r="A2011" s="2" t="s">
        <v>4742</v>
      </c>
      <c r="B2011" s="2" t="s">
        <v>4743</v>
      </c>
      <c r="C2011" s="2" t="str">
        <f t="shared" si="31"/>
        <v>GWQuinara</v>
      </c>
    </row>
    <row r="2012" spans="1:3">
      <c r="A2012" s="2" t="s">
        <v>4744</v>
      </c>
      <c r="B2012" s="2" t="s">
        <v>4745</v>
      </c>
      <c r="C2012" s="2" t="str">
        <f t="shared" si="31"/>
        <v>GWTombali</v>
      </c>
    </row>
    <row r="2013" spans="1:3">
      <c r="A2013" s="2" t="s">
        <v>4746</v>
      </c>
      <c r="B2013" s="2" t="s">
        <v>4747</v>
      </c>
      <c r="C2013" s="2" t="str">
        <f t="shared" si="31"/>
        <v>GYBarima-Waini</v>
      </c>
    </row>
    <row r="2014" spans="1:3">
      <c r="A2014" s="2" t="s">
        <v>4748</v>
      </c>
      <c r="B2014" s="2" t="s">
        <v>4749</v>
      </c>
      <c r="C2014" s="2" t="str">
        <f t="shared" si="31"/>
        <v>GYCuyuni-Mazaruni</v>
      </c>
    </row>
    <row r="2015" spans="1:3">
      <c r="A2015" s="2" t="s">
        <v>4750</v>
      </c>
      <c r="B2015" s="2" t="s">
        <v>4751</v>
      </c>
      <c r="C2015" s="2" t="str">
        <f t="shared" si="31"/>
        <v>GYDemerara-Mahaica</v>
      </c>
    </row>
    <row r="2016" spans="1:3">
      <c r="A2016" s="2" t="s">
        <v>4752</v>
      </c>
      <c r="B2016" s="2" t="s">
        <v>4753</v>
      </c>
      <c r="C2016" s="2" t="str">
        <f t="shared" si="31"/>
        <v>GYEast Berbice-Corentyne</v>
      </c>
    </row>
    <row r="2017" spans="1:3">
      <c r="A2017" s="2" t="s">
        <v>4754</v>
      </c>
      <c r="B2017" s="2" t="s">
        <v>4755</v>
      </c>
      <c r="C2017" s="2" t="str">
        <f t="shared" si="31"/>
        <v>GYEssequibo Islands-West Demerara</v>
      </c>
    </row>
    <row r="2018" spans="1:3">
      <c r="A2018" s="2" t="s">
        <v>4756</v>
      </c>
      <c r="B2018" s="2" t="s">
        <v>4757</v>
      </c>
      <c r="C2018" s="2" t="str">
        <f t="shared" si="31"/>
        <v>GYMahaica-Berbice</v>
      </c>
    </row>
    <row r="2019" spans="1:3">
      <c r="A2019" s="2" t="s">
        <v>4758</v>
      </c>
      <c r="B2019" s="2" t="s">
        <v>4759</v>
      </c>
      <c r="C2019" s="2" t="str">
        <f t="shared" si="31"/>
        <v>GYPomeroon-Supenaam</v>
      </c>
    </row>
    <row r="2020" spans="1:3">
      <c r="A2020" s="2" t="s">
        <v>4760</v>
      </c>
      <c r="B2020" s="2" t="s">
        <v>4761</v>
      </c>
      <c r="C2020" s="2" t="str">
        <f t="shared" si="31"/>
        <v>GYPotaro-Siparuni</v>
      </c>
    </row>
    <row r="2021" spans="1:3">
      <c r="A2021" s="2" t="s">
        <v>4762</v>
      </c>
      <c r="B2021" s="2" t="s">
        <v>4763</v>
      </c>
      <c r="C2021" s="2" t="str">
        <f t="shared" si="31"/>
        <v>GYUpper Demerara-Berbice</v>
      </c>
    </row>
    <row r="2022" spans="1:3">
      <c r="A2022" s="2" t="s">
        <v>4764</v>
      </c>
      <c r="B2022" s="2" t="s">
        <v>4765</v>
      </c>
      <c r="C2022" s="2" t="str">
        <f t="shared" si="31"/>
        <v>GYUpper Takutu-Upper Essequibo</v>
      </c>
    </row>
    <row r="2023" spans="1:3">
      <c r="A2023" s="2" t="s">
        <v>4766</v>
      </c>
      <c r="B2023" s="2" t="s">
        <v>4767</v>
      </c>
      <c r="C2023" s="2" t="str">
        <f t="shared" si="31"/>
        <v>HNAtlántida</v>
      </c>
    </row>
    <row r="2024" spans="1:3">
      <c r="A2024" s="2" t="s">
        <v>4768</v>
      </c>
      <c r="B2024" s="2" t="s">
        <v>4769</v>
      </c>
      <c r="C2024" s="2" t="str">
        <f t="shared" si="31"/>
        <v>HNCholuteca</v>
      </c>
    </row>
    <row r="2025" spans="1:3">
      <c r="A2025" s="2" t="s">
        <v>4770</v>
      </c>
      <c r="B2025" s="2" t="s">
        <v>4771</v>
      </c>
      <c r="C2025" s="2" t="str">
        <f t="shared" si="31"/>
        <v>HNColón</v>
      </c>
    </row>
    <row r="2026" spans="1:3">
      <c r="A2026" s="2" t="s">
        <v>4772</v>
      </c>
      <c r="B2026" s="2" t="s">
        <v>4773</v>
      </c>
      <c r="C2026" s="2" t="str">
        <f t="shared" si="31"/>
        <v>HNComayagua</v>
      </c>
    </row>
    <row r="2027" spans="1:3">
      <c r="A2027" s="2" t="s">
        <v>4774</v>
      </c>
      <c r="B2027" s="2" t="s">
        <v>4775</v>
      </c>
      <c r="C2027" s="2" t="str">
        <f t="shared" si="31"/>
        <v>HNCopán</v>
      </c>
    </row>
    <row r="2028" spans="1:3">
      <c r="A2028" s="2" t="s">
        <v>4776</v>
      </c>
      <c r="B2028" s="2" t="s">
        <v>4777</v>
      </c>
      <c r="C2028" s="2" t="str">
        <f t="shared" si="31"/>
        <v>HNCortés</v>
      </c>
    </row>
    <row r="2029" spans="1:3">
      <c r="A2029" s="2" t="s">
        <v>4778</v>
      </c>
      <c r="B2029" s="2" t="s">
        <v>4779</v>
      </c>
      <c r="C2029" s="2" t="str">
        <f t="shared" si="31"/>
        <v>HNEl Paraíso</v>
      </c>
    </row>
    <row r="2030" spans="1:3">
      <c r="A2030" s="2" t="s">
        <v>4780</v>
      </c>
      <c r="B2030" s="2" t="s">
        <v>4781</v>
      </c>
      <c r="C2030" s="2" t="str">
        <f t="shared" si="31"/>
        <v>HNFrancisco Morazán</v>
      </c>
    </row>
    <row r="2031" spans="1:3">
      <c r="A2031" s="2" t="s">
        <v>4782</v>
      </c>
      <c r="B2031" s="2" t="s">
        <v>4783</v>
      </c>
      <c r="C2031" s="2" t="str">
        <f t="shared" si="31"/>
        <v>HNGracias a Dios</v>
      </c>
    </row>
    <row r="2032" spans="1:3">
      <c r="A2032" s="2" t="s">
        <v>4784</v>
      </c>
      <c r="B2032" s="2" t="s">
        <v>4785</v>
      </c>
      <c r="C2032" s="2" t="str">
        <f t="shared" si="31"/>
        <v>HNIslas de la Bahía</v>
      </c>
    </row>
    <row r="2033" spans="1:3">
      <c r="A2033" s="2" t="s">
        <v>4786</v>
      </c>
      <c r="B2033" s="2" t="s">
        <v>4787</v>
      </c>
      <c r="C2033" s="2" t="str">
        <f t="shared" si="31"/>
        <v>HNIntibucá</v>
      </c>
    </row>
    <row r="2034" spans="1:3">
      <c r="A2034" s="2" t="s">
        <v>4788</v>
      </c>
      <c r="B2034" s="2" t="s">
        <v>4789</v>
      </c>
      <c r="C2034" s="2" t="str">
        <f t="shared" si="31"/>
        <v>HNLempira</v>
      </c>
    </row>
    <row r="2035" spans="1:3">
      <c r="A2035" s="2" t="s">
        <v>4790</v>
      </c>
      <c r="B2035" s="2" t="s">
        <v>2127</v>
      </c>
      <c r="C2035" s="2" t="str">
        <f t="shared" si="31"/>
        <v>HNLa Paz</v>
      </c>
    </row>
    <row r="2036" spans="1:3">
      <c r="A2036" s="2" t="s">
        <v>4791</v>
      </c>
      <c r="B2036" s="2" t="s">
        <v>4792</v>
      </c>
      <c r="C2036" s="2" t="str">
        <f t="shared" si="31"/>
        <v>HNOcotepeque</v>
      </c>
    </row>
    <row r="2037" spans="1:3">
      <c r="A2037" s="2" t="s">
        <v>4793</v>
      </c>
      <c r="B2037" s="2" t="s">
        <v>4794</v>
      </c>
      <c r="C2037" s="2" t="str">
        <f t="shared" si="31"/>
        <v>HNOlancho</v>
      </c>
    </row>
    <row r="2038" spans="1:3">
      <c r="A2038" s="2" t="s">
        <v>4795</v>
      </c>
      <c r="B2038" s="2" t="s">
        <v>4796</v>
      </c>
      <c r="C2038" s="2" t="str">
        <f t="shared" si="31"/>
        <v>HNSanta Bárbara</v>
      </c>
    </row>
    <row r="2039" spans="1:3">
      <c r="A2039" s="2" t="s">
        <v>4797</v>
      </c>
      <c r="B2039" s="2" t="s">
        <v>4798</v>
      </c>
      <c r="C2039" s="2" t="str">
        <f t="shared" si="31"/>
        <v>HNValle</v>
      </c>
    </row>
    <row r="2040" spans="1:3">
      <c r="A2040" s="2" t="s">
        <v>4799</v>
      </c>
      <c r="B2040" s="2" t="s">
        <v>4800</v>
      </c>
      <c r="C2040" s="2" t="str">
        <f t="shared" si="31"/>
        <v>HNYoro</v>
      </c>
    </row>
    <row r="2041" spans="1:3">
      <c r="A2041" s="2" t="s">
        <v>4801</v>
      </c>
      <c r="B2041" s="2" t="s">
        <v>4802</v>
      </c>
      <c r="C2041" s="2" t="str">
        <f t="shared" si="31"/>
        <v>HRZagrebačka županija</v>
      </c>
    </row>
    <row r="2042" spans="1:3">
      <c r="A2042" s="2" t="s">
        <v>4803</v>
      </c>
      <c r="B2042" s="2" t="s">
        <v>4804</v>
      </c>
      <c r="C2042" s="2" t="str">
        <f t="shared" si="31"/>
        <v>HRKrapinsko-zagorska županija</v>
      </c>
    </row>
    <row r="2043" spans="1:3">
      <c r="A2043" s="2" t="s">
        <v>4805</v>
      </c>
      <c r="B2043" s="2" t="s">
        <v>4806</v>
      </c>
      <c r="C2043" s="2" t="str">
        <f t="shared" si="31"/>
        <v>HRSisačko-moslavačka županija</v>
      </c>
    </row>
    <row r="2044" spans="1:3">
      <c r="A2044" s="2" t="s">
        <v>4807</v>
      </c>
      <c r="B2044" s="2" t="s">
        <v>4808</v>
      </c>
      <c r="C2044" s="2" t="str">
        <f t="shared" si="31"/>
        <v>HRKarlovačka županija</v>
      </c>
    </row>
    <row r="2045" spans="1:3">
      <c r="A2045" s="2" t="s">
        <v>4809</v>
      </c>
      <c r="B2045" s="2" t="s">
        <v>4810</v>
      </c>
      <c r="C2045" s="2" t="str">
        <f t="shared" si="31"/>
        <v>HRVaraždinska županija</v>
      </c>
    </row>
    <row r="2046" spans="1:3">
      <c r="A2046" s="2" t="s">
        <v>4811</v>
      </c>
      <c r="B2046" s="2" t="s">
        <v>4812</v>
      </c>
      <c r="C2046" s="2" t="str">
        <f t="shared" si="31"/>
        <v>HRKoprivničko-križevačka županija</v>
      </c>
    </row>
    <row r="2047" spans="1:3">
      <c r="A2047" s="2" t="s">
        <v>4813</v>
      </c>
      <c r="B2047" s="2" t="s">
        <v>4814</v>
      </c>
      <c r="C2047" s="2" t="str">
        <f t="shared" si="31"/>
        <v>HRBjelovarsko-bilogorska županija</v>
      </c>
    </row>
    <row r="2048" spans="1:3">
      <c r="A2048" s="2" t="s">
        <v>4815</v>
      </c>
      <c r="B2048" s="2" t="s">
        <v>4816</v>
      </c>
      <c r="C2048" s="2" t="str">
        <f t="shared" si="31"/>
        <v>HRPrimorsko-goranska županija</v>
      </c>
    </row>
    <row r="2049" spans="1:3">
      <c r="A2049" s="2" t="s">
        <v>4817</v>
      </c>
      <c r="B2049" s="2" t="s">
        <v>4818</v>
      </c>
      <c r="C2049" s="2" t="str">
        <f t="shared" si="31"/>
        <v>HRLičko-senjska županija</v>
      </c>
    </row>
    <row r="2050" spans="1:3">
      <c r="A2050" s="2" t="s">
        <v>4819</v>
      </c>
      <c r="B2050" s="2" t="s">
        <v>4820</v>
      </c>
      <c r="C2050" s="2" t="str">
        <f t="shared" si="31"/>
        <v>HRVirovitičko-podravska županija</v>
      </c>
    </row>
    <row r="2051" spans="1:3">
      <c r="A2051" s="2" t="s">
        <v>4821</v>
      </c>
      <c r="B2051" s="2" t="s">
        <v>4822</v>
      </c>
      <c r="C2051" s="2" t="str">
        <f t="shared" ref="C2051:C2114" si="32">LEFT(A2051,2)&amp;B2051</f>
        <v>HRPožeško-slavonska županija</v>
      </c>
    </row>
    <row r="2052" spans="1:3">
      <c r="A2052" s="2" t="s">
        <v>4823</v>
      </c>
      <c r="B2052" s="2" t="s">
        <v>4824</v>
      </c>
      <c r="C2052" s="2" t="str">
        <f t="shared" si="32"/>
        <v>HRBrodsko-posavska županija</v>
      </c>
    </row>
    <row r="2053" spans="1:3">
      <c r="A2053" s="2" t="s">
        <v>4825</v>
      </c>
      <c r="B2053" s="2" t="s">
        <v>4826</v>
      </c>
      <c r="C2053" s="2" t="str">
        <f t="shared" si="32"/>
        <v>HRZadarska županija</v>
      </c>
    </row>
    <row r="2054" spans="1:3">
      <c r="A2054" s="2" t="s">
        <v>4827</v>
      </c>
      <c r="B2054" s="2" t="s">
        <v>4828</v>
      </c>
      <c r="C2054" s="2" t="str">
        <f t="shared" si="32"/>
        <v>HROsječko-baranjska županija</v>
      </c>
    </row>
    <row r="2055" spans="1:3">
      <c r="A2055" s="2" t="s">
        <v>4829</v>
      </c>
      <c r="B2055" s="2" t="s">
        <v>4830</v>
      </c>
      <c r="C2055" s="2" t="str">
        <f t="shared" si="32"/>
        <v>HRŠibensko-kninska županija</v>
      </c>
    </row>
    <row r="2056" spans="1:3">
      <c r="A2056" s="2" t="s">
        <v>4831</v>
      </c>
      <c r="B2056" s="2" t="s">
        <v>4832</v>
      </c>
      <c r="C2056" s="2" t="str">
        <f t="shared" si="32"/>
        <v>HRVukovarsko-srijemska županija</v>
      </c>
    </row>
    <row r="2057" spans="1:3">
      <c r="A2057" s="2" t="s">
        <v>4833</v>
      </c>
      <c r="B2057" s="2" t="s">
        <v>4834</v>
      </c>
      <c r="C2057" s="2" t="str">
        <f t="shared" si="32"/>
        <v>HRSplitsko-dalmatinska županija</v>
      </c>
    </row>
    <row r="2058" spans="1:3">
      <c r="A2058" s="2" t="s">
        <v>4835</v>
      </c>
      <c r="B2058" s="2" t="s">
        <v>4836</v>
      </c>
      <c r="C2058" s="2" t="str">
        <f t="shared" si="32"/>
        <v>HRIstarska županija</v>
      </c>
    </row>
    <row r="2059" spans="1:3">
      <c r="A2059" s="2" t="s">
        <v>4837</v>
      </c>
      <c r="B2059" s="2" t="s">
        <v>4838</v>
      </c>
      <c r="C2059" s="2" t="str">
        <f t="shared" si="32"/>
        <v>HRDubrovačko-neretvanska županija</v>
      </c>
    </row>
    <row r="2060" spans="1:3">
      <c r="A2060" s="2" t="s">
        <v>4839</v>
      </c>
      <c r="B2060" s="2" t="s">
        <v>4840</v>
      </c>
      <c r="C2060" s="2" t="str">
        <f t="shared" si="32"/>
        <v>HRMeđimurska županija</v>
      </c>
    </row>
    <row r="2061" spans="1:3">
      <c r="A2061" s="2" t="s">
        <v>4841</v>
      </c>
      <c r="B2061" s="2" t="s">
        <v>4842</v>
      </c>
      <c r="C2061" s="2" t="str">
        <f t="shared" si="32"/>
        <v>HRGrad Zagreb</v>
      </c>
    </row>
    <row r="2062" spans="1:3">
      <c r="A2062" s="2" t="s">
        <v>4843</v>
      </c>
      <c r="B2062" s="2" t="s">
        <v>4844</v>
      </c>
      <c r="C2062" s="2" t="str">
        <f t="shared" si="32"/>
        <v>HTArtibonite</v>
      </c>
    </row>
    <row r="2063" spans="1:3">
      <c r="A2063" s="2" t="s">
        <v>4843</v>
      </c>
      <c r="B2063" s="2" t="s">
        <v>4845</v>
      </c>
      <c r="C2063" s="2" t="str">
        <f t="shared" si="32"/>
        <v>HTLatibonit</v>
      </c>
    </row>
    <row r="2064" spans="1:3">
      <c r="A2064" s="2" t="s">
        <v>4846</v>
      </c>
      <c r="B2064" s="2" t="s">
        <v>1892</v>
      </c>
      <c r="C2064" s="2" t="str">
        <f t="shared" si="32"/>
        <v>HTCentre</v>
      </c>
    </row>
    <row r="2065" spans="1:3">
      <c r="A2065" s="2" t="s">
        <v>4846</v>
      </c>
      <c r="B2065" s="2" t="s">
        <v>4847</v>
      </c>
      <c r="C2065" s="2" t="str">
        <f t="shared" si="32"/>
        <v>HTSant</v>
      </c>
    </row>
    <row r="2066" spans="1:3">
      <c r="A2066" s="2" t="s">
        <v>4848</v>
      </c>
      <c r="B2066" s="2" t="s">
        <v>4849</v>
      </c>
      <c r="C2066" s="2" t="str">
        <f t="shared" si="32"/>
        <v>HTGrande’Anse</v>
      </c>
    </row>
    <row r="2067" spans="1:3">
      <c r="A2067" s="2" t="s">
        <v>4848</v>
      </c>
      <c r="B2067" s="2" t="s">
        <v>4850</v>
      </c>
      <c r="C2067" s="2" t="str">
        <f t="shared" si="32"/>
        <v>HTGrandans</v>
      </c>
    </row>
    <row r="2068" spans="1:3">
      <c r="A2068" s="2" t="s">
        <v>4851</v>
      </c>
      <c r="B2068" s="2" t="s">
        <v>1950</v>
      </c>
      <c r="C2068" s="2" t="str">
        <f t="shared" si="32"/>
        <v>HTNord</v>
      </c>
    </row>
    <row r="2069" spans="1:3">
      <c r="A2069" s="2" t="s">
        <v>4851</v>
      </c>
      <c r="B2069" s="2" t="s">
        <v>4852</v>
      </c>
      <c r="C2069" s="2" t="str">
        <f t="shared" si="32"/>
        <v>HTNò</v>
      </c>
    </row>
    <row r="2070" spans="1:3">
      <c r="A2070" s="2" t="s">
        <v>4853</v>
      </c>
      <c r="B2070" s="2" t="s">
        <v>4854</v>
      </c>
      <c r="C2070" s="2" t="str">
        <f t="shared" si="32"/>
        <v>HTNord-Est</v>
      </c>
    </row>
    <row r="2071" spans="1:3">
      <c r="A2071" s="2" t="s">
        <v>4853</v>
      </c>
      <c r="B2071" s="2" t="s">
        <v>4855</v>
      </c>
      <c r="C2071" s="2" t="str">
        <f t="shared" si="32"/>
        <v>HTNòdès</v>
      </c>
    </row>
    <row r="2072" spans="1:3">
      <c r="A2072" s="2" t="s">
        <v>4856</v>
      </c>
      <c r="B2072" s="2" t="s">
        <v>4857</v>
      </c>
      <c r="C2072" s="2" t="str">
        <f t="shared" si="32"/>
        <v>HTNippes</v>
      </c>
    </row>
    <row r="2073" spans="1:3">
      <c r="A2073" s="2" t="s">
        <v>4856</v>
      </c>
      <c r="B2073" s="2" t="s">
        <v>4858</v>
      </c>
      <c r="C2073" s="2" t="str">
        <f t="shared" si="32"/>
        <v>HTNip</v>
      </c>
    </row>
    <row r="2074" spans="1:3">
      <c r="A2074" s="2" t="s">
        <v>4859</v>
      </c>
      <c r="B2074" s="2" t="s">
        <v>2667</v>
      </c>
      <c r="C2074" s="2" t="str">
        <f t="shared" si="32"/>
        <v>HTNord-Ouest</v>
      </c>
    </row>
    <row r="2075" spans="1:3">
      <c r="A2075" s="2" t="s">
        <v>4859</v>
      </c>
      <c r="B2075" s="2" t="s">
        <v>4860</v>
      </c>
      <c r="C2075" s="2" t="str">
        <f t="shared" si="32"/>
        <v>HTNòdwès</v>
      </c>
    </row>
    <row r="2076" spans="1:3">
      <c r="A2076" s="2" t="s">
        <v>4861</v>
      </c>
      <c r="B2076" s="2" t="s">
        <v>2670</v>
      </c>
      <c r="C2076" s="2" t="str">
        <f t="shared" si="32"/>
        <v>HTOuest</v>
      </c>
    </row>
    <row r="2077" spans="1:3">
      <c r="A2077" s="2" t="s">
        <v>4861</v>
      </c>
      <c r="B2077" s="2" t="s">
        <v>4862</v>
      </c>
      <c r="C2077" s="2" t="str">
        <f t="shared" si="32"/>
        <v>HTLwès</v>
      </c>
    </row>
    <row r="2078" spans="1:3">
      <c r="A2078" s="2" t="s">
        <v>4863</v>
      </c>
      <c r="B2078" s="2" t="s">
        <v>2673</v>
      </c>
      <c r="C2078" s="2" t="str">
        <f t="shared" si="32"/>
        <v>HTSud</v>
      </c>
    </row>
    <row r="2079" spans="1:3">
      <c r="A2079" s="2" t="s">
        <v>4863</v>
      </c>
      <c r="B2079" s="2" t="s">
        <v>4864</v>
      </c>
      <c r="C2079" s="2" t="str">
        <f t="shared" si="32"/>
        <v>HTSid</v>
      </c>
    </row>
    <row r="2080" spans="1:3">
      <c r="A2080" s="2" t="s">
        <v>4865</v>
      </c>
      <c r="B2080" s="2" t="s">
        <v>4866</v>
      </c>
      <c r="C2080" s="2" t="str">
        <f t="shared" si="32"/>
        <v>HTSud-Est</v>
      </c>
    </row>
    <row r="2081" spans="1:3">
      <c r="A2081" s="2" t="s">
        <v>4865</v>
      </c>
      <c r="B2081" s="2" t="s">
        <v>4867</v>
      </c>
      <c r="C2081" s="2" t="str">
        <f t="shared" si="32"/>
        <v>HTSidès</v>
      </c>
    </row>
    <row r="2082" spans="1:3">
      <c r="A2082" s="2" t="s">
        <v>4868</v>
      </c>
      <c r="B2082" s="2" t="s">
        <v>4869</v>
      </c>
      <c r="C2082" s="2" t="str">
        <f t="shared" si="32"/>
        <v>HUBaranya</v>
      </c>
    </row>
    <row r="2083" spans="1:3">
      <c r="A2083" s="2" t="s">
        <v>4870</v>
      </c>
      <c r="B2083" s="2" t="s">
        <v>4871</v>
      </c>
      <c r="C2083" s="2" t="str">
        <f t="shared" si="32"/>
        <v>HUBékés</v>
      </c>
    </row>
    <row r="2084" spans="1:3">
      <c r="A2084" s="2" t="s">
        <v>4872</v>
      </c>
      <c r="B2084" s="2" t="s">
        <v>4873</v>
      </c>
      <c r="C2084" s="2" t="str">
        <f t="shared" si="32"/>
        <v>HUBács-Kiskun</v>
      </c>
    </row>
    <row r="2085" spans="1:3">
      <c r="A2085" s="2" t="s">
        <v>4874</v>
      </c>
      <c r="B2085" s="2" t="s">
        <v>4875</v>
      </c>
      <c r="C2085" s="2" t="str">
        <f t="shared" si="32"/>
        <v>HUBorsod-Abaúj-Zemplén</v>
      </c>
    </row>
    <row r="2086" spans="1:3">
      <c r="A2086" s="2" t="s">
        <v>4876</v>
      </c>
      <c r="B2086" s="2" t="s">
        <v>4877</v>
      </c>
      <c r="C2086" s="2" t="str">
        <f t="shared" si="32"/>
        <v>HUCsongrád</v>
      </c>
    </row>
    <row r="2087" spans="1:3">
      <c r="A2087" s="2" t="s">
        <v>4878</v>
      </c>
      <c r="B2087" s="2" t="s">
        <v>4879</v>
      </c>
      <c r="C2087" s="2" t="str">
        <f t="shared" si="32"/>
        <v>HUFejér</v>
      </c>
    </row>
    <row r="2088" spans="1:3">
      <c r="A2088" s="2" t="s">
        <v>4880</v>
      </c>
      <c r="B2088" s="2" t="s">
        <v>4881</v>
      </c>
      <c r="C2088" s="2" t="str">
        <f t="shared" si="32"/>
        <v>HUGyőr-Moson-Sopron</v>
      </c>
    </row>
    <row r="2089" spans="1:3">
      <c r="A2089" s="2" t="s">
        <v>4882</v>
      </c>
      <c r="B2089" s="2" t="s">
        <v>4883</v>
      </c>
      <c r="C2089" s="2" t="str">
        <f t="shared" si="32"/>
        <v>HUHajdú-Bihar</v>
      </c>
    </row>
    <row r="2090" spans="1:3">
      <c r="A2090" s="2" t="s">
        <v>4884</v>
      </c>
      <c r="B2090" s="2" t="s">
        <v>4885</v>
      </c>
      <c r="C2090" s="2" t="str">
        <f t="shared" si="32"/>
        <v>HUHeves</v>
      </c>
    </row>
    <row r="2091" spans="1:3">
      <c r="A2091" s="2" t="s">
        <v>4886</v>
      </c>
      <c r="B2091" s="2" t="s">
        <v>4887</v>
      </c>
      <c r="C2091" s="2" t="str">
        <f t="shared" si="32"/>
        <v>HUJász-Nagykun-Szolnok</v>
      </c>
    </row>
    <row r="2092" spans="1:3">
      <c r="A2092" s="2" t="s">
        <v>4888</v>
      </c>
      <c r="B2092" s="2" t="s">
        <v>4889</v>
      </c>
      <c r="C2092" s="2" t="str">
        <f t="shared" si="32"/>
        <v>HUKomárom-Esztergom</v>
      </c>
    </row>
    <row r="2093" spans="1:3">
      <c r="A2093" s="2" t="s">
        <v>4890</v>
      </c>
      <c r="B2093" s="2" t="s">
        <v>4891</v>
      </c>
      <c r="C2093" s="2" t="str">
        <f t="shared" si="32"/>
        <v>HUNógrád</v>
      </c>
    </row>
    <row r="2094" spans="1:3">
      <c r="A2094" s="2" t="s">
        <v>4892</v>
      </c>
      <c r="B2094" s="2" t="s">
        <v>4893</v>
      </c>
      <c r="C2094" s="2" t="str">
        <f t="shared" si="32"/>
        <v>HUPest</v>
      </c>
    </row>
    <row r="2095" spans="1:3">
      <c r="A2095" s="2" t="s">
        <v>4894</v>
      </c>
      <c r="B2095" s="2" t="s">
        <v>4895</v>
      </c>
      <c r="C2095" s="2" t="str">
        <f t="shared" si="32"/>
        <v>HUSomogy</v>
      </c>
    </row>
    <row r="2096" spans="1:3">
      <c r="A2096" s="2" t="s">
        <v>4896</v>
      </c>
      <c r="B2096" s="2" t="s">
        <v>4897</v>
      </c>
      <c r="C2096" s="2" t="str">
        <f t="shared" si="32"/>
        <v>HUSzabolcs-Szatmár-Bereg</v>
      </c>
    </row>
    <row r="2097" spans="1:3">
      <c r="A2097" s="2" t="s">
        <v>4898</v>
      </c>
      <c r="B2097" s="2" t="s">
        <v>4899</v>
      </c>
      <c r="C2097" s="2" t="str">
        <f t="shared" si="32"/>
        <v>HUTolna</v>
      </c>
    </row>
    <row r="2098" spans="1:3">
      <c r="A2098" s="2" t="s">
        <v>4900</v>
      </c>
      <c r="B2098" s="2" t="s">
        <v>4901</v>
      </c>
      <c r="C2098" s="2" t="str">
        <f t="shared" si="32"/>
        <v>HUVas</v>
      </c>
    </row>
    <row r="2099" spans="1:3">
      <c r="A2099" s="2" t="s">
        <v>4902</v>
      </c>
      <c r="B2099" s="2" t="s">
        <v>4903</v>
      </c>
      <c r="C2099" s="2" t="str">
        <f t="shared" si="32"/>
        <v>HUVeszprém</v>
      </c>
    </row>
    <row r="2100" spans="1:3">
      <c r="A2100" s="2" t="s">
        <v>4904</v>
      </c>
      <c r="B2100" s="2" t="s">
        <v>4905</v>
      </c>
      <c r="C2100" s="2" t="str">
        <f t="shared" si="32"/>
        <v>HUZala</v>
      </c>
    </row>
    <row r="2101" spans="1:3">
      <c r="A2101" s="2" t="s">
        <v>4906</v>
      </c>
      <c r="B2101" s="2" t="s">
        <v>4907</v>
      </c>
      <c r="C2101" s="2" t="str">
        <f t="shared" si="32"/>
        <v>HUBékéscsaba</v>
      </c>
    </row>
    <row r="2102" spans="1:3">
      <c r="A2102" s="2" t="s">
        <v>4908</v>
      </c>
      <c r="B2102" s="2" t="s">
        <v>4909</v>
      </c>
      <c r="C2102" s="2" t="str">
        <f t="shared" si="32"/>
        <v>HUDebrecen</v>
      </c>
    </row>
    <row r="2103" spans="1:3">
      <c r="A2103" s="2" t="s">
        <v>4910</v>
      </c>
      <c r="B2103" s="2" t="s">
        <v>4911</v>
      </c>
      <c r="C2103" s="2" t="str">
        <f t="shared" si="32"/>
        <v>HUDunaújváros</v>
      </c>
    </row>
    <row r="2104" spans="1:3">
      <c r="A2104" s="2" t="s">
        <v>4912</v>
      </c>
      <c r="B2104" s="2" t="s">
        <v>4913</v>
      </c>
      <c r="C2104" s="2" t="str">
        <f t="shared" si="32"/>
        <v>HUEger</v>
      </c>
    </row>
    <row r="2105" spans="1:3">
      <c r="A2105" s="2" t="s">
        <v>4914</v>
      </c>
      <c r="B2105" s="2" t="s">
        <v>4915</v>
      </c>
      <c r="C2105" s="2" t="str">
        <f t="shared" si="32"/>
        <v>HUÉrd</v>
      </c>
    </row>
    <row r="2106" spans="1:3">
      <c r="A2106" s="2" t="s">
        <v>4916</v>
      </c>
      <c r="B2106" s="2" t="s">
        <v>4917</v>
      </c>
      <c r="C2106" s="2" t="str">
        <f t="shared" si="32"/>
        <v>HUGyőr</v>
      </c>
    </row>
    <row r="2107" spans="1:3">
      <c r="A2107" s="2" t="s">
        <v>4918</v>
      </c>
      <c r="B2107" s="2" t="s">
        <v>4919</v>
      </c>
      <c r="C2107" s="2" t="str">
        <f t="shared" si="32"/>
        <v>HUHódmezővásárhely</v>
      </c>
    </row>
    <row r="2108" spans="1:3">
      <c r="A2108" s="2" t="s">
        <v>4920</v>
      </c>
      <c r="B2108" s="2" t="s">
        <v>4921</v>
      </c>
      <c r="C2108" s="2" t="str">
        <f t="shared" si="32"/>
        <v>HUKecskemét</v>
      </c>
    </row>
    <row r="2109" spans="1:3">
      <c r="A2109" s="2" t="s">
        <v>4922</v>
      </c>
      <c r="B2109" s="2" t="s">
        <v>4923</v>
      </c>
      <c r="C2109" s="2" t="str">
        <f t="shared" si="32"/>
        <v>HUKaposvár</v>
      </c>
    </row>
    <row r="2110" spans="1:3">
      <c r="A2110" s="2" t="s">
        <v>4924</v>
      </c>
      <c r="B2110" s="2" t="s">
        <v>4925</v>
      </c>
      <c r="C2110" s="2" t="str">
        <f t="shared" si="32"/>
        <v>HUMiskolc</v>
      </c>
    </row>
    <row r="2111" spans="1:3">
      <c r="A2111" s="2" t="s">
        <v>4926</v>
      </c>
      <c r="B2111" s="2" t="s">
        <v>4927</v>
      </c>
      <c r="C2111" s="2" t="str">
        <f t="shared" si="32"/>
        <v>HUNagykanizsa</v>
      </c>
    </row>
    <row r="2112" spans="1:3">
      <c r="A2112" s="2" t="s">
        <v>4928</v>
      </c>
      <c r="B2112" s="2" t="s">
        <v>4929</v>
      </c>
      <c r="C2112" s="2" t="str">
        <f t="shared" si="32"/>
        <v>HUNyíregyháza</v>
      </c>
    </row>
    <row r="2113" spans="1:3">
      <c r="A2113" s="2" t="s">
        <v>4930</v>
      </c>
      <c r="B2113" s="2" t="s">
        <v>4931</v>
      </c>
      <c r="C2113" s="2" t="str">
        <f t="shared" si="32"/>
        <v>HUPécs</v>
      </c>
    </row>
    <row r="2114" spans="1:3">
      <c r="A2114" s="2" t="s">
        <v>4932</v>
      </c>
      <c r="B2114" s="2" t="s">
        <v>4933</v>
      </c>
      <c r="C2114" s="2" t="str">
        <f t="shared" si="32"/>
        <v>HUSzeged</v>
      </c>
    </row>
    <row r="2115" spans="1:3">
      <c r="A2115" s="2" t="s">
        <v>4934</v>
      </c>
      <c r="B2115" s="2" t="s">
        <v>4935</v>
      </c>
      <c r="C2115" s="2" t="str">
        <f t="shared" ref="C2115:C2178" si="33">LEFT(A2115,2)&amp;B2115</f>
        <v>HUSzékesfehérvár</v>
      </c>
    </row>
    <row r="2116" spans="1:3">
      <c r="A2116" s="2" t="s">
        <v>4936</v>
      </c>
      <c r="B2116" s="2" t="s">
        <v>4937</v>
      </c>
      <c r="C2116" s="2" t="str">
        <f t="shared" si="33"/>
        <v>HUSzombathely</v>
      </c>
    </row>
    <row r="2117" spans="1:3">
      <c r="A2117" s="2" t="s">
        <v>4938</v>
      </c>
      <c r="B2117" s="2" t="s">
        <v>4939</v>
      </c>
      <c r="C2117" s="2" t="str">
        <f t="shared" si="33"/>
        <v>HUSzolnok</v>
      </c>
    </row>
    <row r="2118" spans="1:3">
      <c r="A2118" s="2" t="s">
        <v>4940</v>
      </c>
      <c r="B2118" s="2" t="s">
        <v>4941</v>
      </c>
      <c r="C2118" s="2" t="str">
        <f t="shared" si="33"/>
        <v>HUSopron</v>
      </c>
    </row>
    <row r="2119" spans="1:3">
      <c r="A2119" s="2" t="s">
        <v>4942</v>
      </c>
      <c r="B2119" s="2" t="s">
        <v>4943</v>
      </c>
      <c r="C2119" s="2" t="str">
        <f t="shared" si="33"/>
        <v>HUSzekszárd</v>
      </c>
    </row>
    <row r="2120" spans="1:3">
      <c r="A2120" s="2" t="s">
        <v>4944</v>
      </c>
      <c r="B2120" s="2" t="s">
        <v>4945</v>
      </c>
      <c r="C2120" s="2" t="str">
        <f t="shared" si="33"/>
        <v>HUSalgótarján</v>
      </c>
    </row>
    <row r="2121" spans="1:3">
      <c r="A2121" s="2" t="s">
        <v>4946</v>
      </c>
      <c r="B2121" s="2" t="s">
        <v>4947</v>
      </c>
      <c r="C2121" s="2" t="str">
        <f t="shared" si="33"/>
        <v>HUTatabánya</v>
      </c>
    </row>
    <row r="2122" spans="1:3">
      <c r="A2122" s="2" t="s">
        <v>4948</v>
      </c>
      <c r="B2122" s="2" t="s">
        <v>4903</v>
      </c>
      <c r="C2122" s="2" t="str">
        <f t="shared" si="33"/>
        <v>HUVeszprém</v>
      </c>
    </row>
    <row r="2123" spans="1:3">
      <c r="A2123" s="2" t="s">
        <v>4949</v>
      </c>
      <c r="B2123" s="2" t="s">
        <v>4950</v>
      </c>
      <c r="C2123" s="2" t="str">
        <f t="shared" si="33"/>
        <v>HUZalaegerszeg</v>
      </c>
    </row>
    <row r="2124" spans="1:3">
      <c r="A2124" s="2" t="s">
        <v>4951</v>
      </c>
      <c r="B2124" s="2" t="s">
        <v>4952</v>
      </c>
      <c r="C2124" s="2" t="str">
        <f t="shared" si="33"/>
        <v>HUBudapest</v>
      </c>
    </row>
    <row r="2125" spans="1:3">
      <c r="A2125" s="2" t="s">
        <v>4953</v>
      </c>
      <c r="B2125" s="2" t="s">
        <v>4954</v>
      </c>
      <c r="C2125" s="2" t="str">
        <f t="shared" si="33"/>
        <v>IDJawa</v>
      </c>
    </row>
    <row r="2126" spans="1:3">
      <c r="A2126" s="2" t="s">
        <v>4955</v>
      </c>
      <c r="B2126" s="2" t="s">
        <v>4956</v>
      </c>
      <c r="C2126" s="2" t="str">
        <f t="shared" si="33"/>
        <v>IDBanten</v>
      </c>
    </row>
    <row r="2127" spans="1:3">
      <c r="A2127" s="2" t="s">
        <v>4957</v>
      </c>
      <c r="B2127" s="2" t="s">
        <v>4958</v>
      </c>
      <c r="C2127" s="2" t="str">
        <f t="shared" si="33"/>
        <v>IDJawa Barat</v>
      </c>
    </row>
    <row r="2128" spans="1:3">
      <c r="A2128" s="2" t="s">
        <v>4959</v>
      </c>
      <c r="B2128" s="2" t="s">
        <v>4960</v>
      </c>
      <c r="C2128" s="2" t="str">
        <f t="shared" si="33"/>
        <v>IDJawa Timur</v>
      </c>
    </row>
    <row r="2129" spans="1:3">
      <c r="A2129" s="2" t="s">
        <v>4961</v>
      </c>
      <c r="B2129" s="2" t="s">
        <v>4962</v>
      </c>
      <c r="C2129" s="2" t="str">
        <f t="shared" si="33"/>
        <v>IDJawa Tengah</v>
      </c>
    </row>
    <row r="2130" spans="1:3">
      <c r="A2130" s="2" t="s">
        <v>4963</v>
      </c>
      <c r="B2130" s="2" t="s">
        <v>4964</v>
      </c>
      <c r="C2130" s="2" t="str">
        <f t="shared" si="33"/>
        <v>IDYogyakarta</v>
      </c>
    </row>
    <row r="2131" spans="1:3">
      <c r="A2131" s="2" t="s">
        <v>4965</v>
      </c>
      <c r="B2131" s="2" t="s">
        <v>4966</v>
      </c>
      <c r="C2131" s="2" t="str">
        <f t="shared" si="33"/>
        <v>IDJakarta Raya</v>
      </c>
    </row>
    <row r="2132" spans="1:3">
      <c r="A2132" s="2" t="s">
        <v>4967</v>
      </c>
      <c r="B2132" s="2" t="s">
        <v>4968</v>
      </c>
      <c r="C2132" s="2" t="str">
        <f t="shared" si="33"/>
        <v>IDKalimantan</v>
      </c>
    </row>
    <row r="2133" spans="1:3">
      <c r="A2133" s="2" t="s">
        <v>4969</v>
      </c>
      <c r="B2133" s="2" t="s">
        <v>4970</v>
      </c>
      <c r="C2133" s="2" t="str">
        <f t="shared" si="33"/>
        <v>IDKalimantan Barat</v>
      </c>
    </row>
    <row r="2134" spans="1:3">
      <c r="A2134" s="2" t="s">
        <v>4971</v>
      </c>
      <c r="B2134" s="2" t="s">
        <v>4972</v>
      </c>
      <c r="C2134" s="2" t="str">
        <f t="shared" si="33"/>
        <v>IDKalimantan Timur</v>
      </c>
    </row>
    <row r="2135" spans="1:3">
      <c r="A2135" s="2" t="s">
        <v>4973</v>
      </c>
      <c r="B2135" s="2" t="s">
        <v>4974</v>
      </c>
      <c r="C2135" s="2" t="str">
        <f t="shared" si="33"/>
        <v>IDKalimantan Selatan</v>
      </c>
    </row>
    <row r="2136" spans="1:3">
      <c r="A2136" s="2" t="s">
        <v>4975</v>
      </c>
      <c r="B2136" s="2" t="s">
        <v>4976</v>
      </c>
      <c r="C2136" s="2" t="str">
        <f t="shared" si="33"/>
        <v>IDKalimantan Tengah</v>
      </c>
    </row>
    <row r="2137" spans="1:3">
      <c r="A2137" s="2" t="s">
        <v>4977</v>
      </c>
      <c r="B2137" s="2" t="s">
        <v>4978</v>
      </c>
      <c r="C2137" s="2" t="str">
        <f t="shared" si="33"/>
        <v>IDKalimantan Utara</v>
      </c>
    </row>
    <row r="2138" spans="1:3">
      <c r="A2138" s="2" t="s">
        <v>4979</v>
      </c>
      <c r="B2138" s="2" t="s">
        <v>4980</v>
      </c>
      <c r="C2138" s="2" t="str">
        <f t="shared" si="33"/>
        <v>IDMaluku</v>
      </c>
    </row>
    <row r="2139" spans="1:3">
      <c r="A2139" s="2" t="s">
        <v>4981</v>
      </c>
      <c r="B2139" s="2" t="s">
        <v>4980</v>
      </c>
      <c r="C2139" s="2" t="str">
        <f t="shared" si="33"/>
        <v>IDMaluku</v>
      </c>
    </row>
    <row r="2140" spans="1:3">
      <c r="A2140" s="2" t="s">
        <v>4982</v>
      </c>
      <c r="B2140" s="2" t="s">
        <v>4983</v>
      </c>
      <c r="C2140" s="2" t="str">
        <f t="shared" si="33"/>
        <v>IDMaluku Utara</v>
      </c>
    </row>
    <row r="2141" spans="1:3">
      <c r="A2141" s="2" t="s">
        <v>4984</v>
      </c>
      <c r="B2141" s="2" t="s">
        <v>4985</v>
      </c>
      <c r="C2141" s="2" t="str">
        <f t="shared" si="33"/>
        <v>IDNusa Tenggara</v>
      </c>
    </row>
    <row r="2142" spans="1:3">
      <c r="A2142" s="2" t="s">
        <v>4986</v>
      </c>
      <c r="B2142" s="2" t="s">
        <v>4987</v>
      </c>
      <c r="C2142" s="2" t="str">
        <f t="shared" si="33"/>
        <v>IDBali</v>
      </c>
    </row>
    <row r="2143" spans="1:3">
      <c r="A2143" s="2" t="s">
        <v>4988</v>
      </c>
      <c r="B2143" s="2" t="s">
        <v>4989</v>
      </c>
      <c r="C2143" s="2" t="str">
        <f t="shared" si="33"/>
        <v>IDNusa Tenggara Barat</v>
      </c>
    </row>
    <row r="2144" spans="1:3">
      <c r="A2144" s="2" t="s">
        <v>4990</v>
      </c>
      <c r="B2144" s="2" t="s">
        <v>4991</v>
      </c>
      <c r="C2144" s="2" t="str">
        <f t="shared" si="33"/>
        <v>IDNusa Tenggara Timur</v>
      </c>
    </row>
    <row r="2145" spans="1:3">
      <c r="A2145" s="2" t="s">
        <v>4992</v>
      </c>
      <c r="B2145" s="2" t="s">
        <v>4993</v>
      </c>
      <c r="C2145" s="2" t="str">
        <f t="shared" si="33"/>
        <v>IDPapua</v>
      </c>
    </row>
    <row r="2146" spans="1:3">
      <c r="A2146" s="2" t="s">
        <v>4994</v>
      </c>
      <c r="B2146" s="2" t="s">
        <v>4993</v>
      </c>
      <c r="C2146" s="2" t="str">
        <f t="shared" si="33"/>
        <v>IDPapua</v>
      </c>
    </row>
    <row r="2147" spans="1:3">
      <c r="A2147" s="2" t="s">
        <v>4995</v>
      </c>
      <c r="B2147" s="2" t="s">
        <v>4996</v>
      </c>
      <c r="C2147" s="2" t="str">
        <f t="shared" si="33"/>
        <v>IDPapua Barat</v>
      </c>
    </row>
    <row r="2148" spans="1:3">
      <c r="A2148" s="2" t="s">
        <v>4997</v>
      </c>
      <c r="B2148" s="2" t="s">
        <v>4998</v>
      </c>
      <c r="C2148" s="2" t="str">
        <f t="shared" si="33"/>
        <v>IDSulawesi</v>
      </c>
    </row>
    <row r="2149" spans="1:3">
      <c r="A2149" s="2" t="s">
        <v>4999</v>
      </c>
      <c r="B2149" s="2" t="s">
        <v>5000</v>
      </c>
      <c r="C2149" s="2" t="str">
        <f t="shared" si="33"/>
        <v>IDGorontalo</v>
      </c>
    </row>
    <row r="2150" spans="1:3">
      <c r="A2150" s="2" t="s">
        <v>5001</v>
      </c>
      <c r="B2150" s="2" t="s">
        <v>5002</v>
      </c>
      <c r="C2150" s="2" t="str">
        <f t="shared" si="33"/>
        <v>IDSulawesi Utara</v>
      </c>
    </row>
    <row r="2151" spans="1:3">
      <c r="A2151" s="2" t="s">
        <v>5003</v>
      </c>
      <c r="B2151" s="2" t="s">
        <v>5004</v>
      </c>
      <c r="C2151" s="2" t="str">
        <f t="shared" si="33"/>
        <v>IDSulawesi Tenggara</v>
      </c>
    </row>
    <row r="2152" spans="1:3">
      <c r="A2152" s="2" t="s">
        <v>5005</v>
      </c>
      <c r="B2152" s="2" t="s">
        <v>5006</v>
      </c>
      <c r="C2152" s="2" t="str">
        <f t="shared" si="33"/>
        <v>IDSulawesi Selatan</v>
      </c>
    </row>
    <row r="2153" spans="1:3">
      <c r="A2153" s="2" t="s">
        <v>5007</v>
      </c>
      <c r="B2153" s="2" t="s">
        <v>5008</v>
      </c>
      <c r="C2153" s="2" t="str">
        <f t="shared" si="33"/>
        <v>IDSulawesi Barat</v>
      </c>
    </row>
    <row r="2154" spans="1:3">
      <c r="A2154" s="2" t="s">
        <v>5009</v>
      </c>
      <c r="B2154" s="2" t="s">
        <v>5010</v>
      </c>
      <c r="C2154" s="2" t="str">
        <f t="shared" si="33"/>
        <v>IDSulawesi Tengah</v>
      </c>
    </row>
    <row r="2155" spans="1:3">
      <c r="A2155" s="2" t="s">
        <v>5011</v>
      </c>
      <c r="B2155" s="2" t="s">
        <v>5012</v>
      </c>
      <c r="C2155" s="2" t="str">
        <f t="shared" si="33"/>
        <v>IDSumatera</v>
      </c>
    </row>
    <row r="2156" spans="1:3">
      <c r="A2156" s="2" t="s">
        <v>5013</v>
      </c>
      <c r="B2156" s="2" t="s">
        <v>5014</v>
      </c>
      <c r="C2156" s="2" t="str">
        <f t="shared" si="33"/>
        <v>IDAceh</v>
      </c>
    </row>
    <row r="2157" spans="1:3">
      <c r="A2157" s="2" t="s">
        <v>5015</v>
      </c>
      <c r="B2157" s="2" t="s">
        <v>5016</v>
      </c>
      <c r="C2157" s="2" t="str">
        <f t="shared" si="33"/>
        <v>IDKepulauan Bangka Belitung</v>
      </c>
    </row>
    <row r="2158" spans="1:3">
      <c r="A2158" s="2" t="s">
        <v>5017</v>
      </c>
      <c r="B2158" s="2" t="s">
        <v>5018</v>
      </c>
      <c r="C2158" s="2" t="str">
        <f t="shared" si="33"/>
        <v>IDBengkulu</v>
      </c>
    </row>
    <row r="2159" spans="1:3">
      <c r="A2159" s="2" t="s">
        <v>5019</v>
      </c>
      <c r="B2159" s="2" t="s">
        <v>5020</v>
      </c>
      <c r="C2159" s="2" t="str">
        <f t="shared" si="33"/>
        <v>IDJambi</v>
      </c>
    </row>
    <row r="2160" spans="1:3">
      <c r="A2160" s="2" t="s">
        <v>5021</v>
      </c>
      <c r="B2160" s="2" t="s">
        <v>5022</v>
      </c>
      <c r="C2160" s="2" t="str">
        <f t="shared" si="33"/>
        <v>IDKepulauan Riau</v>
      </c>
    </row>
    <row r="2161" spans="1:3">
      <c r="A2161" s="2" t="s">
        <v>5023</v>
      </c>
      <c r="B2161" s="2" t="s">
        <v>5024</v>
      </c>
      <c r="C2161" s="2" t="str">
        <f t="shared" si="33"/>
        <v>IDLampung</v>
      </c>
    </row>
    <row r="2162" spans="1:3">
      <c r="A2162" s="2" t="s">
        <v>5025</v>
      </c>
      <c r="B2162" s="2" t="s">
        <v>5026</v>
      </c>
      <c r="C2162" s="2" t="str">
        <f t="shared" si="33"/>
        <v>IDRiau</v>
      </c>
    </row>
    <row r="2163" spans="1:3">
      <c r="A2163" s="2" t="s">
        <v>5027</v>
      </c>
      <c r="B2163" s="2" t="s">
        <v>5028</v>
      </c>
      <c r="C2163" s="2" t="str">
        <f t="shared" si="33"/>
        <v>IDSumatera Barat</v>
      </c>
    </row>
    <row r="2164" spans="1:3">
      <c r="A2164" s="2" t="s">
        <v>5029</v>
      </c>
      <c r="B2164" s="2" t="s">
        <v>5030</v>
      </c>
      <c r="C2164" s="2" t="str">
        <f t="shared" si="33"/>
        <v>IDSumatera Selatan</v>
      </c>
    </row>
    <row r="2165" spans="1:3">
      <c r="A2165" s="2" t="s">
        <v>5031</v>
      </c>
      <c r="B2165" s="2" t="s">
        <v>5032</v>
      </c>
      <c r="C2165" s="2" t="str">
        <f t="shared" si="33"/>
        <v>IDSumatera Utara</v>
      </c>
    </row>
    <row r="2166" spans="1:3">
      <c r="A2166" s="2" t="s">
        <v>5033</v>
      </c>
      <c r="B2166" s="2" t="s">
        <v>5034</v>
      </c>
      <c r="C2166" s="2" t="str">
        <f t="shared" si="33"/>
        <v>IEConnaught</v>
      </c>
    </row>
    <row r="2167" spans="1:3">
      <c r="A2167" s="2" t="s">
        <v>5033</v>
      </c>
      <c r="B2167" s="2" t="s">
        <v>5035</v>
      </c>
      <c r="C2167" s="2" t="str">
        <f t="shared" si="33"/>
        <v>IEConnacht</v>
      </c>
    </row>
    <row r="2168" spans="1:3">
      <c r="A2168" s="2" t="s">
        <v>5036</v>
      </c>
      <c r="B2168" s="2" t="s">
        <v>5037</v>
      </c>
      <c r="C2168" s="2" t="str">
        <f t="shared" si="33"/>
        <v>IEGalway</v>
      </c>
    </row>
    <row r="2169" spans="1:3">
      <c r="A2169" s="2" t="s">
        <v>5036</v>
      </c>
      <c r="B2169" s="2" t="s">
        <v>5038</v>
      </c>
      <c r="C2169" s="2" t="str">
        <f t="shared" si="33"/>
        <v>IEGaillimh</v>
      </c>
    </row>
    <row r="2170" spans="1:3">
      <c r="A2170" s="2" t="s">
        <v>5039</v>
      </c>
      <c r="B2170" s="2" t="s">
        <v>5040</v>
      </c>
      <c r="C2170" s="2" t="str">
        <f t="shared" si="33"/>
        <v>IELeitrim</v>
      </c>
    </row>
    <row r="2171" spans="1:3">
      <c r="A2171" s="2" t="s">
        <v>5039</v>
      </c>
      <c r="B2171" s="2" t="s">
        <v>5041</v>
      </c>
      <c r="C2171" s="2" t="str">
        <f t="shared" si="33"/>
        <v>IELiatroim</v>
      </c>
    </row>
    <row r="2172" spans="1:3">
      <c r="A2172" s="2" t="s">
        <v>5042</v>
      </c>
      <c r="B2172" s="2" t="s">
        <v>5043</v>
      </c>
      <c r="C2172" s="2" t="str">
        <f t="shared" si="33"/>
        <v>IEMayo</v>
      </c>
    </row>
    <row r="2173" spans="1:3">
      <c r="A2173" s="2" t="s">
        <v>5042</v>
      </c>
      <c r="B2173" s="2" t="s">
        <v>5044</v>
      </c>
      <c r="C2173" s="2" t="str">
        <f t="shared" si="33"/>
        <v>IEMaigh Eo</v>
      </c>
    </row>
    <row r="2174" spans="1:3">
      <c r="A2174" s="2" t="s">
        <v>5045</v>
      </c>
      <c r="B2174" s="2" t="s">
        <v>5046</v>
      </c>
      <c r="C2174" s="2" t="str">
        <f t="shared" si="33"/>
        <v>IERoscommon</v>
      </c>
    </row>
    <row r="2175" spans="1:3">
      <c r="A2175" s="2" t="s">
        <v>5045</v>
      </c>
      <c r="B2175" s="2" t="s">
        <v>5047</v>
      </c>
      <c r="C2175" s="2" t="str">
        <f t="shared" si="33"/>
        <v>IERos Comáin</v>
      </c>
    </row>
    <row r="2176" spans="1:3">
      <c r="A2176" s="2" t="s">
        <v>5048</v>
      </c>
      <c r="B2176" s="2" t="s">
        <v>5049</v>
      </c>
      <c r="C2176" s="2" t="str">
        <f t="shared" si="33"/>
        <v>IESligo</v>
      </c>
    </row>
    <row r="2177" spans="1:3">
      <c r="A2177" s="2" t="s">
        <v>5048</v>
      </c>
      <c r="B2177" s="2" t="s">
        <v>5050</v>
      </c>
      <c r="C2177" s="2" t="str">
        <f t="shared" si="33"/>
        <v>IESligeach</v>
      </c>
    </row>
    <row r="2178" spans="1:3">
      <c r="A2178" s="2" t="s">
        <v>5051</v>
      </c>
      <c r="B2178" s="2" t="s">
        <v>5052</v>
      </c>
      <c r="C2178" s="2" t="str">
        <f t="shared" si="33"/>
        <v>IELeinster</v>
      </c>
    </row>
    <row r="2179" spans="1:3">
      <c r="A2179" s="2" t="s">
        <v>5051</v>
      </c>
      <c r="B2179" s="2" t="s">
        <v>5053</v>
      </c>
      <c r="C2179" s="2" t="str">
        <f t="shared" ref="C2179:C2242" si="34">LEFT(A2179,2)&amp;B2179</f>
        <v>IELaighin</v>
      </c>
    </row>
    <row r="2180" spans="1:3">
      <c r="A2180" s="2" t="s">
        <v>5054</v>
      </c>
      <c r="B2180" s="2" t="s">
        <v>5055</v>
      </c>
      <c r="C2180" s="2" t="str">
        <f t="shared" si="34"/>
        <v>IECarlow</v>
      </c>
    </row>
    <row r="2181" spans="1:3">
      <c r="A2181" s="2" t="s">
        <v>5054</v>
      </c>
      <c r="B2181" s="2" t="s">
        <v>5056</v>
      </c>
      <c r="C2181" s="2" t="str">
        <f t="shared" si="34"/>
        <v>IECeatharlach</v>
      </c>
    </row>
    <row r="2182" spans="1:3">
      <c r="A2182" s="2" t="s">
        <v>5057</v>
      </c>
      <c r="B2182" s="2" t="s">
        <v>5058</v>
      </c>
      <c r="C2182" s="2" t="str">
        <f t="shared" si="34"/>
        <v>IEDublin</v>
      </c>
    </row>
    <row r="2183" spans="1:3">
      <c r="A2183" s="2" t="s">
        <v>5057</v>
      </c>
      <c r="B2183" s="2" t="s">
        <v>5059</v>
      </c>
      <c r="C2183" s="2" t="str">
        <f t="shared" si="34"/>
        <v>IEBaile Átha Cliath</v>
      </c>
    </row>
    <row r="2184" spans="1:3">
      <c r="A2184" s="2" t="s">
        <v>5060</v>
      </c>
      <c r="B2184" s="2" t="s">
        <v>5061</v>
      </c>
      <c r="C2184" s="2" t="str">
        <f t="shared" si="34"/>
        <v>IEKildare</v>
      </c>
    </row>
    <row r="2185" spans="1:3">
      <c r="A2185" s="2" t="s">
        <v>5060</v>
      </c>
      <c r="B2185" s="2" t="s">
        <v>5062</v>
      </c>
      <c r="C2185" s="2" t="str">
        <f t="shared" si="34"/>
        <v>IECill Dara</v>
      </c>
    </row>
    <row r="2186" spans="1:3">
      <c r="A2186" s="2" t="s">
        <v>5063</v>
      </c>
      <c r="B2186" s="2" t="s">
        <v>5064</v>
      </c>
      <c r="C2186" s="2" t="str">
        <f t="shared" si="34"/>
        <v>IEKilkenny</v>
      </c>
    </row>
    <row r="2187" spans="1:3">
      <c r="A2187" s="2" t="s">
        <v>5063</v>
      </c>
      <c r="B2187" s="2" t="s">
        <v>5065</v>
      </c>
      <c r="C2187" s="2" t="str">
        <f t="shared" si="34"/>
        <v>IECill Chainnigh</v>
      </c>
    </row>
    <row r="2188" spans="1:3">
      <c r="A2188" s="2" t="s">
        <v>5066</v>
      </c>
      <c r="B2188" s="2" t="s">
        <v>5067</v>
      </c>
      <c r="C2188" s="2" t="str">
        <f t="shared" si="34"/>
        <v>IELongford</v>
      </c>
    </row>
    <row r="2189" spans="1:3">
      <c r="A2189" s="2" t="s">
        <v>5066</v>
      </c>
      <c r="B2189" s="2" t="s">
        <v>5068</v>
      </c>
      <c r="C2189" s="2" t="str">
        <f t="shared" si="34"/>
        <v>IEAn Longfort</v>
      </c>
    </row>
    <row r="2190" spans="1:3">
      <c r="A2190" s="2" t="s">
        <v>5069</v>
      </c>
      <c r="B2190" s="2" t="s">
        <v>5070</v>
      </c>
      <c r="C2190" s="2" t="str">
        <f t="shared" si="34"/>
        <v>IELouth</v>
      </c>
    </row>
    <row r="2191" spans="1:3">
      <c r="A2191" s="2" t="s">
        <v>5069</v>
      </c>
      <c r="B2191" s="2" t="s">
        <v>5071</v>
      </c>
      <c r="C2191" s="2" t="str">
        <f t="shared" si="34"/>
        <v>IELú</v>
      </c>
    </row>
    <row r="2192" spans="1:3">
      <c r="A2192" s="2" t="s">
        <v>5072</v>
      </c>
      <c r="B2192" s="2" t="s">
        <v>5073</v>
      </c>
      <c r="C2192" s="2" t="str">
        <f t="shared" si="34"/>
        <v>IELaois</v>
      </c>
    </row>
    <row r="2193" spans="1:3">
      <c r="A2193" s="2" t="s">
        <v>5072</v>
      </c>
      <c r="B2193" s="2" t="s">
        <v>5073</v>
      </c>
      <c r="C2193" s="2" t="str">
        <f t="shared" si="34"/>
        <v>IELaois</v>
      </c>
    </row>
    <row r="2194" spans="1:3">
      <c r="A2194" s="2" t="s">
        <v>5074</v>
      </c>
      <c r="B2194" s="2" t="s">
        <v>5075</v>
      </c>
      <c r="C2194" s="2" t="str">
        <f t="shared" si="34"/>
        <v>IEMeath</v>
      </c>
    </row>
    <row r="2195" spans="1:3">
      <c r="A2195" s="2" t="s">
        <v>5074</v>
      </c>
      <c r="B2195" s="2" t="s">
        <v>5076</v>
      </c>
      <c r="C2195" s="2" t="str">
        <f t="shared" si="34"/>
        <v>IEAn Mhí</v>
      </c>
    </row>
    <row r="2196" spans="1:3">
      <c r="A2196" s="2" t="s">
        <v>5077</v>
      </c>
      <c r="B2196" s="2" t="s">
        <v>5078</v>
      </c>
      <c r="C2196" s="2" t="str">
        <f t="shared" si="34"/>
        <v>IEOffaly</v>
      </c>
    </row>
    <row r="2197" spans="1:3">
      <c r="A2197" s="2" t="s">
        <v>5077</v>
      </c>
      <c r="B2197" s="2" t="s">
        <v>5079</v>
      </c>
      <c r="C2197" s="2" t="str">
        <f t="shared" si="34"/>
        <v>IEUíbh Fhailí</v>
      </c>
    </row>
    <row r="2198" spans="1:3">
      <c r="A2198" s="2" t="s">
        <v>5080</v>
      </c>
      <c r="B2198" s="2" t="s">
        <v>5081</v>
      </c>
      <c r="C2198" s="2" t="str">
        <f t="shared" si="34"/>
        <v>IEWestmeath</v>
      </c>
    </row>
    <row r="2199" spans="1:3">
      <c r="A2199" s="2" t="s">
        <v>5080</v>
      </c>
      <c r="B2199" s="2" t="s">
        <v>5082</v>
      </c>
      <c r="C2199" s="2" t="str">
        <f t="shared" si="34"/>
        <v>IEAn Iarmhí</v>
      </c>
    </row>
    <row r="2200" spans="1:3">
      <c r="A2200" s="2" t="s">
        <v>5083</v>
      </c>
      <c r="B2200" s="2" t="s">
        <v>5084</v>
      </c>
      <c r="C2200" s="2" t="str">
        <f t="shared" si="34"/>
        <v>IEWicklow</v>
      </c>
    </row>
    <row r="2201" spans="1:3">
      <c r="A2201" s="2" t="s">
        <v>5083</v>
      </c>
      <c r="B2201" s="2" t="s">
        <v>5085</v>
      </c>
      <c r="C2201" s="2" t="str">
        <f t="shared" si="34"/>
        <v>IECill Mhantáin</v>
      </c>
    </row>
    <row r="2202" spans="1:3">
      <c r="A2202" s="2" t="s">
        <v>5086</v>
      </c>
      <c r="B2202" s="2" t="s">
        <v>5087</v>
      </c>
      <c r="C2202" s="2" t="str">
        <f t="shared" si="34"/>
        <v>IEWexford</v>
      </c>
    </row>
    <row r="2203" spans="1:3">
      <c r="A2203" s="2" t="s">
        <v>5086</v>
      </c>
      <c r="B2203" s="2" t="s">
        <v>5088</v>
      </c>
      <c r="C2203" s="2" t="str">
        <f t="shared" si="34"/>
        <v>IELoch Garman</v>
      </c>
    </row>
    <row r="2204" spans="1:3">
      <c r="A2204" s="2" t="s">
        <v>5089</v>
      </c>
      <c r="B2204" s="2" t="s">
        <v>5090</v>
      </c>
      <c r="C2204" s="2" t="str">
        <f t="shared" si="34"/>
        <v>IEMunster</v>
      </c>
    </row>
    <row r="2205" spans="1:3">
      <c r="A2205" s="2" t="s">
        <v>5089</v>
      </c>
      <c r="B2205" s="2" t="s">
        <v>5091</v>
      </c>
      <c r="C2205" s="2" t="str">
        <f t="shared" si="34"/>
        <v>IEAn Mhumhain</v>
      </c>
    </row>
    <row r="2206" spans="1:3">
      <c r="A2206" s="2" t="s">
        <v>5092</v>
      </c>
      <c r="B2206" s="2" t="s">
        <v>5093</v>
      </c>
      <c r="C2206" s="2" t="str">
        <f t="shared" si="34"/>
        <v>IEClare</v>
      </c>
    </row>
    <row r="2207" spans="1:3">
      <c r="A2207" s="2" t="s">
        <v>5092</v>
      </c>
      <c r="B2207" s="2" t="s">
        <v>5094</v>
      </c>
      <c r="C2207" s="2" t="str">
        <f t="shared" si="34"/>
        <v>IEAn Clár</v>
      </c>
    </row>
    <row r="2208" spans="1:3">
      <c r="A2208" s="2" t="s">
        <v>5095</v>
      </c>
      <c r="B2208" s="2" t="s">
        <v>5096</v>
      </c>
      <c r="C2208" s="2" t="str">
        <f t="shared" si="34"/>
        <v>IECork</v>
      </c>
    </row>
    <row r="2209" spans="1:3">
      <c r="A2209" s="2" t="s">
        <v>5095</v>
      </c>
      <c r="B2209" s="2" t="s">
        <v>5097</v>
      </c>
      <c r="C2209" s="2" t="str">
        <f t="shared" si="34"/>
        <v>IECorcaigh</v>
      </c>
    </row>
    <row r="2210" spans="1:3">
      <c r="A2210" s="2" t="s">
        <v>5098</v>
      </c>
      <c r="B2210" s="2" t="s">
        <v>5099</v>
      </c>
      <c r="C2210" s="2" t="str">
        <f t="shared" si="34"/>
        <v>IEKerry</v>
      </c>
    </row>
    <row r="2211" spans="1:3">
      <c r="A2211" s="2" t="s">
        <v>5098</v>
      </c>
      <c r="B2211" s="2" t="s">
        <v>5100</v>
      </c>
      <c r="C2211" s="2" t="str">
        <f t="shared" si="34"/>
        <v>IECiarraí</v>
      </c>
    </row>
    <row r="2212" spans="1:3">
      <c r="A2212" s="2" t="s">
        <v>5101</v>
      </c>
      <c r="B2212" s="2" t="s">
        <v>5102</v>
      </c>
      <c r="C2212" s="2" t="str">
        <f t="shared" si="34"/>
        <v>IELimerick</v>
      </c>
    </row>
    <row r="2213" spans="1:3">
      <c r="A2213" s="2" t="s">
        <v>5101</v>
      </c>
      <c r="B2213" s="2" t="s">
        <v>5103</v>
      </c>
      <c r="C2213" s="2" t="str">
        <f t="shared" si="34"/>
        <v>IELuimneach</v>
      </c>
    </row>
    <row r="2214" spans="1:3">
      <c r="A2214" s="2" t="s">
        <v>5104</v>
      </c>
      <c r="B2214" s="2" t="s">
        <v>5105</v>
      </c>
      <c r="C2214" s="2" t="str">
        <f t="shared" si="34"/>
        <v>IETipperary</v>
      </c>
    </row>
    <row r="2215" spans="1:3">
      <c r="A2215" s="2" t="s">
        <v>5104</v>
      </c>
      <c r="B2215" s="2" t="s">
        <v>5106</v>
      </c>
      <c r="C2215" s="2" t="str">
        <f t="shared" si="34"/>
        <v>IETiobraid Árann</v>
      </c>
    </row>
    <row r="2216" spans="1:3">
      <c r="A2216" s="2" t="s">
        <v>5107</v>
      </c>
      <c r="B2216" s="2" t="s">
        <v>5108</v>
      </c>
      <c r="C2216" s="2" t="str">
        <f t="shared" si="34"/>
        <v>IEWaterford</v>
      </c>
    </row>
    <row r="2217" spans="1:3">
      <c r="A2217" s="2" t="s">
        <v>5107</v>
      </c>
      <c r="B2217" s="2" t="s">
        <v>5109</v>
      </c>
      <c r="C2217" s="2" t="str">
        <f t="shared" si="34"/>
        <v>IEPort Láirge</v>
      </c>
    </row>
    <row r="2218" spans="1:3">
      <c r="A2218" s="2" t="s">
        <v>5110</v>
      </c>
      <c r="B2218" s="2" t="s">
        <v>5111</v>
      </c>
      <c r="C2218" s="2" t="str">
        <f t="shared" si="34"/>
        <v>IEUlster</v>
      </c>
    </row>
    <row r="2219" spans="1:3">
      <c r="A2219" s="2" t="s">
        <v>5110</v>
      </c>
      <c r="B2219" s="2" t="s">
        <v>5112</v>
      </c>
      <c r="C2219" s="2" t="str">
        <f t="shared" si="34"/>
        <v>IEUlaidh</v>
      </c>
    </row>
    <row r="2220" spans="1:3">
      <c r="A2220" s="2" t="s">
        <v>5113</v>
      </c>
      <c r="B2220" s="2" t="s">
        <v>5114</v>
      </c>
      <c r="C2220" s="2" t="str">
        <f t="shared" si="34"/>
        <v>IECavan</v>
      </c>
    </row>
    <row r="2221" spans="1:3">
      <c r="A2221" s="2" t="s">
        <v>5113</v>
      </c>
      <c r="B2221" s="2" t="s">
        <v>5115</v>
      </c>
      <c r="C2221" s="2" t="str">
        <f t="shared" si="34"/>
        <v>IEAn Cabhán</v>
      </c>
    </row>
    <row r="2222" spans="1:3">
      <c r="A2222" s="2" t="s">
        <v>5116</v>
      </c>
      <c r="B2222" s="2" t="s">
        <v>5117</v>
      </c>
      <c r="C2222" s="2" t="str">
        <f t="shared" si="34"/>
        <v>IEDonegal</v>
      </c>
    </row>
    <row r="2223" spans="1:3">
      <c r="A2223" s="2" t="s">
        <v>5116</v>
      </c>
      <c r="B2223" s="2" t="s">
        <v>5118</v>
      </c>
      <c r="C2223" s="2" t="str">
        <f t="shared" si="34"/>
        <v>IEDún na nGall</v>
      </c>
    </row>
    <row r="2224" spans="1:3">
      <c r="A2224" s="2" t="s">
        <v>5119</v>
      </c>
      <c r="B2224" s="2" t="s">
        <v>5120</v>
      </c>
      <c r="C2224" s="2" t="str">
        <f t="shared" si="34"/>
        <v>IEMonaghan</v>
      </c>
    </row>
    <row r="2225" spans="1:3">
      <c r="A2225" s="2" t="s">
        <v>5119</v>
      </c>
      <c r="B2225" s="2" t="s">
        <v>5121</v>
      </c>
      <c r="C2225" s="2" t="str">
        <f t="shared" si="34"/>
        <v>IEMuineachán</v>
      </c>
    </row>
    <row r="2226" spans="1:3">
      <c r="A2226" s="2" t="s">
        <v>5122</v>
      </c>
      <c r="B2226" s="2" t="s">
        <v>3479</v>
      </c>
      <c r="C2226" s="2" t="str">
        <f t="shared" si="34"/>
        <v>ILAl Janūbī</v>
      </c>
    </row>
    <row r="2227" spans="1:3">
      <c r="A2227" s="2" t="s">
        <v>5122</v>
      </c>
      <c r="B2227" s="2" t="s">
        <v>5123</v>
      </c>
      <c r="C2227" s="2" t="str">
        <f t="shared" si="34"/>
        <v>ILHaDarom</v>
      </c>
    </row>
    <row r="2228" spans="1:3">
      <c r="A2228" s="2" t="s">
        <v>5124</v>
      </c>
      <c r="B2228" s="2" t="s">
        <v>5125</v>
      </c>
      <c r="C2228" s="2" t="str">
        <f t="shared" si="34"/>
        <v>ILḨayfā</v>
      </c>
    </row>
    <row r="2229" spans="1:3">
      <c r="A2229" s="2" t="s">
        <v>5124</v>
      </c>
      <c r="B2229" s="2" t="s">
        <v>5126</v>
      </c>
      <c r="C2229" s="2" t="str">
        <f t="shared" si="34"/>
        <v>ILH̱efa</v>
      </c>
    </row>
    <row r="2230" spans="1:3">
      <c r="A2230" s="2" t="s">
        <v>5127</v>
      </c>
      <c r="B2230" s="2" t="s">
        <v>5128</v>
      </c>
      <c r="C2230" s="2" t="str">
        <f t="shared" si="34"/>
        <v>ILAl Quds</v>
      </c>
    </row>
    <row r="2231" spans="1:3">
      <c r="A2231" s="2" t="s">
        <v>5127</v>
      </c>
      <c r="B2231" s="2" t="s">
        <v>5129</v>
      </c>
      <c r="C2231" s="2" t="str">
        <f t="shared" si="34"/>
        <v>ILYerushalayim</v>
      </c>
    </row>
    <row r="2232" spans="1:3">
      <c r="A2232" s="2" t="s">
        <v>5130</v>
      </c>
      <c r="B2232" s="2" t="s">
        <v>3485</v>
      </c>
      <c r="C2232" s="2" t="str">
        <f t="shared" si="34"/>
        <v>ILAl Awsaţ</v>
      </c>
    </row>
    <row r="2233" spans="1:3">
      <c r="A2233" s="2" t="s">
        <v>5130</v>
      </c>
      <c r="B2233" s="2" t="s">
        <v>5131</v>
      </c>
      <c r="C2233" s="2" t="str">
        <f t="shared" si="34"/>
        <v>ILHaMerkaz</v>
      </c>
    </row>
    <row r="2234" spans="1:3">
      <c r="A2234" s="2" t="s">
        <v>5132</v>
      </c>
      <c r="B2234" s="2" t="s">
        <v>5133</v>
      </c>
      <c r="C2234" s="2" t="str">
        <f t="shared" si="34"/>
        <v>ILTall Abīb</v>
      </c>
    </row>
    <row r="2235" spans="1:3">
      <c r="A2235" s="2" t="s">
        <v>5132</v>
      </c>
      <c r="B2235" s="2" t="s">
        <v>5134</v>
      </c>
      <c r="C2235" s="2" t="str">
        <f t="shared" si="34"/>
        <v>ILTel Aviv</v>
      </c>
    </row>
    <row r="2236" spans="1:3">
      <c r="A2236" s="2" t="s">
        <v>5135</v>
      </c>
      <c r="B2236" s="2" t="s">
        <v>5136</v>
      </c>
      <c r="C2236" s="2" t="str">
        <f t="shared" si="34"/>
        <v>ILAsh Shamālī</v>
      </c>
    </row>
    <row r="2237" spans="1:3">
      <c r="A2237" s="2" t="s">
        <v>5135</v>
      </c>
      <c r="B2237" s="2" t="s">
        <v>5137</v>
      </c>
      <c r="C2237" s="2" t="str">
        <f t="shared" si="34"/>
        <v>ILHaTsafon</v>
      </c>
    </row>
    <row r="2238" spans="1:3">
      <c r="A2238" s="2" t="s">
        <v>5138</v>
      </c>
      <c r="B2238" s="2" t="s">
        <v>5139</v>
      </c>
      <c r="C2238" s="2" t="str">
        <f t="shared" si="34"/>
        <v>INAndaman and Nicobar Islands</v>
      </c>
    </row>
    <row r="2239" spans="1:3">
      <c r="A2239" s="2" t="s">
        <v>5140</v>
      </c>
      <c r="B2239" s="2" t="s">
        <v>12419</v>
      </c>
      <c r="C2239" s="2" t="str">
        <f t="shared" si="34"/>
        <v>INChandīgarh</v>
      </c>
    </row>
    <row r="2240" spans="1:3">
      <c r="A2240" s="2" t="s">
        <v>12420</v>
      </c>
      <c r="B2240" s="2" t="s">
        <v>12421</v>
      </c>
      <c r="C2240" s="2" t="str">
        <f t="shared" si="34"/>
        <v>INDādra and Nagar Haveli and Damān and Diu</v>
      </c>
    </row>
    <row r="2241" spans="1:3">
      <c r="A2241" s="2" t="s">
        <v>5141</v>
      </c>
      <c r="B2241" s="2" t="s">
        <v>5142</v>
      </c>
      <c r="C2241" s="2" t="str">
        <f t="shared" si="34"/>
        <v>INDelhi</v>
      </c>
    </row>
    <row r="2242" spans="1:3">
      <c r="A2242" s="2" t="s">
        <v>5143</v>
      </c>
      <c r="B2242" s="2" t="s">
        <v>12422</v>
      </c>
      <c r="C2242" s="2" t="str">
        <f t="shared" si="34"/>
        <v>INJammu and Kashmīr</v>
      </c>
    </row>
    <row r="2243" spans="1:3">
      <c r="A2243" s="2" t="s">
        <v>5144</v>
      </c>
      <c r="B2243" s="2" t="s">
        <v>12423</v>
      </c>
      <c r="C2243" s="2" t="str">
        <f t="shared" ref="C2243:C2306" si="35">LEFT(A2243,2)&amp;B2243</f>
        <v>INLadākh</v>
      </c>
    </row>
    <row r="2244" spans="1:3">
      <c r="A2244" s="2" t="s">
        <v>5145</v>
      </c>
      <c r="B2244" s="2" t="s">
        <v>5146</v>
      </c>
      <c r="C2244" s="2" t="str">
        <f t="shared" si="35"/>
        <v>INLakshadweep</v>
      </c>
    </row>
    <row r="2245" spans="1:3">
      <c r="A2245" s="2" t="s">
        <v>5147</v>
      </c>
      <c r="B2245" s="2" t="s">
        <v>5148</v>
      </c>
      <c r="C2245" s="2" t="str">
        <f t="shared" si="35"/>
        <v>INPuducherry</v>
      </c>
    </row>
    <row r="2246" spans="1:3">
      <c r="A2246" s="2" t="s">
        <v>5149</v>
      </c>
      <c r="B2246" s="2" t="s">
        <v>5150</v>
      </c>
      <c r="C2246" s="2" t="str">
        <f t="shared" si="35"/>
        <v>INAndhra Pradesh</v>
      </c>
    </row>
    <row r="2247" spans="1:3">
      <c r="A2247" s="2" t="s">
        <v>5151</v>
      </c>
      <c r="B2247" s="2" t="s">
        <v>12424</v>
      </c>
      <c r="C2247" s="2" t="str">
        <f t="shared" si="35"/>
        <v>INArunāchal Pradesh</v>
      </c>
    </row>
    <row r="2248" spans="1:3">
      <c r="A2248" s="2" t="s">
        <v>5152</v>
      </c>
      <c r="B2248" s="2" t="s">
        <v>5153</v>
      </c>
      <c r="C2248" s="2" t="str">
        <f t="shared" si="35"/>
        <v>INAssam</v>
      </c>
    </row>
    <row r="2249" spans="1:3">
      <c r="A2249" s="2" t="s">
        <v>5154</v>
      </c>
      <c r="B2249" s="2" t="s">
        <v>12425</v>
      </c>
      <c r="C2249" s="2" t="str">
        <f t="shared" si="35"/>
        <v>INBihār</v>
      </c>
    </row>
    <row r="2250" spans="1:3">
      <c r="A2250" s="2" t="s">
        <v>5155</v>
      </c>
      <c r="B2250" s="2" t="s">
        <v>12426</v>
      </c>
      <c r="C2250" s="2" t="str">
        <f t="shared" si="35"/>
        <v>INChhattīsgarh</v>
      </c>
    </row>
    <row r="2251" spans="1:3">
      <c r="A2251" s="2" t="s">
        <v>5156</v>
      </c>
      <c r="B2251" s="2" t="s">
        <v>5157</v>
      </c>
      <c r="C2251" s="2" t="str">
        <f t="shared" si="35"/>
        <v>INGoa</v>
      </c>
    </row>
    <row r="2252" spans="1:3">
      <c r="A2252" s="2" t="s">
        <v>5158</v>
      </c>
      <c r="B2252" s="2" t="s">
        <v>12427</v>
      </c>
      <c r="C2252" s="2" t="str">
        <f t="shared" si="35"/>
        <v>INGujarāt</v>
      </c>
    </row>
    <row r="2253" spans="1:3">
      <c r="A2253" s="2" t="s">
        <v>5159</v>
      </c>
      <c r="B2253" s="2" t="s">
        <v>12428</v>
      </c>
      <c r="C2253" s="2" t="str">
        <f t="shared" si="35"/>
        <v>INHimāchal Pradesh</v>
      </c>
    </row>
    <row r="2254" spans="1:3">
      <c r="A2254" s="2" t="s">
        <v>5160</v>
      </c>
      <c r="B2254" s="2" t="s">
        <v>12429</v>
      </c>
      <c r="C2254" s="2" t="str">
        <f t="shared" si="35"/>
        <v>INHaryāna</v>
      </c>
    </row>
    <row r="2255" spans="1:3">
      <c r="A2255" s="2" t="s">
        <v>5161</v>
      </c>
      <c r="B2255" s="2" t="s">
        <v>12430</v>
      </c>
      <c r="C2255" s="2" t="str">
        <f t="shared" si="35"/>
        <v>INJhārkhand</v>
      </c>
    </row>
    <row r="2256" spans="1:3">
      <c r="A2256" s="2" t="s">
        <v>5162</v>
      </c>
      <c r="B2256" s="2" t="s">
        <v>12431</v>
      </c>
      <c r="C2256" s="2" t="str">
        <f t="shared" si="35"/>
        <v>INKarnātaka</v>
      </c>
    </row>
    <row r="2257" spans="1:3">
      <c r="A2257" s="2" t="s">
        <v>5163</v>
      </c>
      <c r="B2257" s="2" t="s">
        <v>5164</v>
      </c>
      <c r="C2257" s="2" t="str">
        <f t="shared" si="35"/>
        <v>INKerala</v>
      </c>
    </row>
    <row r="2258" spans="1:3">
      <c r="A2258" s="2" t="s">
        <v>5165</v>
      </c>
      <c r="B2258" s="2" t="s">
        <v>12432</v>
      </c>
      <c r="C2258" s="2" t="str">
        <f t="shared" si="35"/>
        <v>INMahārāshtra</v>
      </c>
    </row>
    <row r="2259" spans="1:3">
      <c r="A2259" s="2" t="s">
        <v>5166</v>
      </c>
      <c r="B2259" s="2" t="s">
        <v>12433</v>
      </c>
      <c r="C2259" s="2" t="str">
        <f t="shared" si="35"/>
        <v>INMeghālaya</v>
      </c>
    </row>
    <row r="2260" spans="1:3">
      <c r="A2260" s="2" t="s">
        <v>5167</v>
      </c>
      <c r="B2260" s="2" t="s">
        <v>5168</v>
      </c>
      <c r="C2260" s="2" t="str">
        <f t="shared" si="35"/>
        <v>INManipur</v>
      </c>
    </row>
    <row r="2261" spans="1:3">
      <c r="A2261" s="2" t="s">
        <v>5169</v>
      </c>
      <c r="B2261" s="2" t="s">
        <v>5170</v>
      </c>
      <c r="C2261" s="2" t="str">
        <f t="shared" si="35"/>
        <v>INMadhya Pradesh</v>
      </c>
    </row>
    <row r="2262" spans="1:3">
      <c r="A2262" s="2" t="s">
        <v>5171</v>
      </c>
      <c r="B2262" s="2" t="s">
        <v>5172</v>
      </c>
      <c r="C2262" s="2" t="str">
        <f t="shared" si="35"/>
        <v>INMizoram</v>
      </c>
    </row>
    <row r="2263" spans="1:3">
      <c r="A2263" s="2" t="s">
        <v>5173</v>
      </c>
      <c r="B2263" s="2" t="s">
        <v>12434</v>
      </c>
      <c r="C2263" s="2" t="str">
        <f t="shared" si="35"/>
        <v>INNāgāland</v>
      </c>
    </row>
    <row r="2264" spans="1:3">
      <c r="A2264" s="2" t="s">
        <v>5174</v>
      </c>
      <c r="B2264" s="2" t="s">
        <v>5175</v>
      </c>
      <c r="C2264" s="2" t="str">
        <f t="shared" si="35"/>
        <v>INOdisha</v>
      </c>
    </row>
    <row r="2265" spans="1:3">
      <c r="A2265" s="2" t="s">
        <v>5176</v>
      </c>
      <c r="B2265" s="2" t="s">
        <v>5177</v>
      </c>
      <c r="C2265" s="2" t="str">
        <f t="shared" si="35"/>
        <v>INPunjab</v>
      </c>
    </row>
    <row r="2266" spans="1:3">
      <c r="A2266" s="2" t="s">
        <v>5178</v>
      </c>
      <c r="B2266" s="2" t="s">
        <v>12435</v>
      </c>
      <c r="C2266" s="2" t="str">
        <f t="shared" si="35"/>
        <v>INRājasthān</v>
      </c>
    </row>
    <row r="2267" spans="1:3">
      <c r="A2267" s="2" t="s">
        <v>5179</v>
      </c>
      <c r="B2267" s="2" t="s">
        <v>5180</v>
      </c>
      <c r="C2267" s="2" t="str">
        <f t="shared" si="35"/>
        <v>INSikkim</v>
      </c>
    </row>
    <row r="2268" spans="1:3">
      <c r="A2268" s="2" t="s">
        <v>5181</v>
      </c>
      <c r="B2268" s="2" t="s">
        <v>12436</v>
      </c>
      <c r="C2268" s="2" t="str">
        <f t="shared" si="35"/>
        <v>INTelangāna</v>
      </c>
    </row>
    <row r="2269" spans="1:3">
      <c r="A2269" s="2" t="s">
        <v>5182</v>
      </c>
      <c r="B2269" s="2" t="s">
        <v>12437</v>
      </c>
      <c r="C2269" s="2" t="str">
        <f t="shared" si="35"/>
        <v>INTamil Nādu</v>
      </c>
    </row>
    <row r="2270" spans="1:3">
      <c r="A2270" s="2" t="s">
        <v>5183</v>
      </c>
      <c r="B2270" s="2" t="s">
        <v>5184</v>
      </c>
      <c r="C2270" s="2" t="str">
        <f t="shared" si="35"/>
        <v>INTripura</v>
      </c>
    </row>
    <row r="2271" spans="1:3">
      <c r="A2271" s="2" t="s">
        <v>5185</v>
      </c>
      <c r="B2271" s="2" t="s">
        <v>5186</v>
      </c>
      <c r="C2271" s="2" t="str">
        <f t="shared" si="35"/>
        <v>INUttar Pradesh</v>
      </c>
    </row>
    <row r="2272" spans="1:3">
      <c r="A2272" s="2" t="s">
        <v>5187</v>
      </c>
      <c r="B2272" s="2" t="s">
        <v>12438</v>
      </c>
      <c r="C2272" s="2" t="str">
        <f t="shared" si="35"/>
        <v>INUttarākhand</v>
      </c>
    </row>
    <row r="2273" spans="1:3">
      <c r="A2273" s="2" t="s">
        <v>5188</v>
      </c>
      <c r="B2273" s="2" t="s">
        <v>5189</v>
      </c>
      <c r="C2273" s="2" t="str">
        <f t="shared" si="35"/>
        <v>INWest Bengal</v>
      </c>
    </row>
    <row r="2274" spans="1:3">
      <c r="A2274" s="2" t="s">
        <v>5190</v>
      </c>
      <c r="B2274" s="2" t="s">
        <v>5191</v>
      </c>
      <c r="C2274" s="2" t="str">
        <f t="shared" si="35"/>
        <v>IQAl Anbār</v>
      </c>
    </row>
    <row r="2275" spans="1:3">
      <c r="A2275" s="2" t="s">
        <v>5192</v>
      </c>
      <c r="B2275" s="2" t="s">
        <v>5193</v>
      </c>
      <c r="C2275" s="2" t="str">
        <f t="shared" si="35"/>
        <v>IQArbīl</v>
      </c>
    </row>
    <row r="2276" spans="1:3">
      <c r="A2276" s="2" t="s">
        <v>5192</v>
      </c>
      <c r="B2276" s="2" t="s">
        <v>5194</v>
      </c>
      <c r="C2276" s="2" t="str">
        <f t="shared" si="35"/>
        <v>IQHewlêr</v>
      </c>
    </row>
    <row r="2277" spans="1:3">
      <c r="A2277" s="2" t="s">
        <v>5195</v>
      </c>
      <c r="B2277" s="2" t="s">
        <v>5196</v>
      </c>
      <c r="C2277" s="2" t="str">
        <f t="shared" si="35"/>
        <v>IQAl Başrah</v>
      </c>
    </row>
    <row r="2278" spans="1:3">
      <c r="A2278" s="2" t="s">
        <v>5197</v>
      </c>
      <c r="B2278" s="2" t="s">
        <v>5198</v>
      </c>
      <c r="C2278" s="2" t="str">
        <f t="shared" si="35"/>
        <v>IQBābil</v>
      </c>
    </row>
    <row r="2279" spans="1:3">
      <c r="A2279" s="2" t="s">
        <v>5199</v>
      </c>
      <c r="B2279" s="2" t="s">
        <v>5200</v>
      </c>
      <c r="C2279" s="2" t="str">
        <f t="shared" si="35"/>
        <v>IQBaghdād</v>
      </c>
    </row>
    <row r="2280" spans="1:3">
      <c r="A2280" s="2" t="s">
        <v>5201</v>
      </c>
      <c r="B2280" s="2" t="s">
        <v>5202</v>
      </c>
      <c r="C2280" s="2" t="str">
        <f t="shared" si="35"/>
        <v>IQDahūk</v>
      </c>
    </row>
    <row r="2281" spans="1:3">
      <c r="A2281" s="2" t="s">
        <v>5201</v>
      </c>
      <c r="B2281" s="2" t="s">
        <v>5203</v>
      </c>
      <c r="C2281" s="2" t="str">
        <f t="shared" si="35"/>
        <v>IQDihok</v>
      </c>
    </row>
    <row r="2282" spans="1:3">
      <c r="A2282" s="2" t="s">
        <v>5204</v>
      </c>
      <c r="B2282" s="2" t="s">
        <v>5205</v>
      </c>
      <c r="C2282" s="2" t="str">
        <f t="shared" si="35"/>
        <v>IQDiyālá</v>
      </c>
    </row>
    <row r="2283" spans="1:3">
      <c r="A2283" s="2" t="s">
        <v>5206</v>
      </c>
      <c r="B2283" s="2" t="s">
        <v>5207</v>
      </c>
      <c r="C2283" s="2" t="str">
        <f t="shared" si="35"/>
        <v>IQDhī Qār</v>
      </c>
    </row>
    <row r="2284" spans="1:3">
      <c r="A2284" s="2" t="s">
        <v>5208</v>
      </c>
      <c r="B2284" s="2" t="s">
        <v>5209</v>
      </c>
      <c r="C2284" s="2" t="str">
        <f t="shared" si="35"/>
        <v>IQKarbalā’</v>
      </c>
    </row>
    <row r="2285" spans="1:3">
      <c r="A2285" s="2" t="s">
        <v>5210</v>
      </c>
      <c r="B2285" s="2" t="s">
        <v>5211</v>
      </c>
      <c r="C2285" s="2" t="str">
        <f t="shared" si="35"/>
        <v>IQKirkūk</v>
      </c>
    </row>
    <row r="2286" spans="1:3">
      <c r="A2286" s="2" t="s">
        <v>5212</v>
      </c>
      <c r="B2286" s="2" t="s">
        <v>5213</v>
      </c>
      <c r="C2286" s="2" t="str">
        <f t="shared" si="35"/>
        <v>IQMaysān</v>
      </c>
    </row>
    <row r="2287" spans="1:3">
      <c r="A2287" s="2" t="s">
        <v>5214</v>
      </c>
      <c r="B2287" s="2" t="s">
        <v>5215</v>
      </c>
      <c r="C2287" s="2" t="str">
        <f t="shared" si="35"/>
        <v>IQAl Muthanná</v>
      </c>
    </row>
    <row r="2288" spans="1:3">
      <c r="A2288" s="2" t="s">
        <v>5216</v>
      </c>
      <c r="B2288" s="2" t="s">
        <v>5217</v>
      </c>
      <c r="C2288" s="2" t="str">
        <f t="shared" si="35"/>
        <v>IQAn Najaf</v>
      </c>
    </row>
    <row r="2289" spans="1:3">
      <c r="A2289" s="2" t="s">
        <v>5218</v>
      </c>
      <c r="B2289" s="2" t="s">
        <v>5219</v>
      </c>
      <c r="C2289" s="2" t="str">
        <f t="shared" si="35"/>
        <v>IQNīnawá</v>
      </c>
    </row>
    <row r="2290" spans="1:3">
      <c r="A2290" s="2" t="s">
        <v>5220</v>
      </c>
      <c r="B2290" s="2" t="s">
        <v>5221</v>
      </c>
      <c r="C2290" s="2" t="str">
        <f t="shared" si="35"/>
        <v>IQAl Qādisīyah</v>
      </c>
    </row>
    <row r="2291" spans="1:3">
      <c r="A2291" s="2" t="s">
        <v>5222</v>
      </c>
      <c r="B2291" s="2" t="s">
        <v>5223</v>
      </c>
      <c r="C2291" s="2" t="str">
        <f t="shared" si="35"/>
        <v>IQŞalāḩ ad Dīn</v>
      </c>
    </row>
    <row r="2292" spans="1:3">
      <c r="A2292" s="2" t="s">
        <v>5224</v>
      </c>
      <c r="B2292" s="2" t="s">
        <v>5225</v>
      </c>
      <c r="C2292" s="2" t="str">
        <f t="shared" si="35"/>
        <v>IQAs Sulaymānīyah</v>
      </c>
    </row>
    <row r="2293" spans="1:3">
      <c r="A2293" s="2" t="s">
        <v>5224</v>
      </c>
      <c r="B2293" s="2" t="s">
        <v>5226</v>
      </c>
      <c r="C2293" s="2" t="str">
        <f t="shared" si="35"/>
        <v>IQSlêmanî</v>
      </c>
    </row>
    <row r="2294" spans="1:3">
      <c r="A2294" s="2" t="s">
        <v>5227</v>
      </c>
      <c r="B2294" s="2" t="s">
        <v>5228</v>
      </c>
      <c r="C2294" s="2" t="str">
        <f t="shared" si="35"/>
        <v>IQWāsiţ</v>
      </c>
    </row>
    <row r="2295" spans="1:3">
      <c r="A2295" s="2" t="s">
        <v>5229</v>
      </c>
      <c r="B2295" s="2" t="s">
        <v>5230</v>
      </c>
      <c r="C2295" s="2" t="str">
        <f t="shared" si="35"/>
        <v>IRĀz̄ārbāyjān-e Shārqī</v>
      </c>
    </row>
    <row r="2296" spans="1:3">
      <c r="A2296" s="2" t="s">
        <v>5231</v>
      </c>
      <c r="B2296" s="2" t="s">
        <v>5232</v>
      </c>
      <c r="C2296" s="2" t="str">
        <f t="shared" si="35"/>
        <v>IRĀz̄ārbāyjān-e Ghārbī</v>
      </c>
    </row>
    <row r="2297" spans="1:3">
      <c r="A2297" s="2" t="s">
        <v>5233</v>
      </c>
      <c r="B2297" s="2" t="s">
        <v>5234</v>
      </c>
      <c r="C2297" s="2" t="str">
        <f t="shared" si="35"/>
        <v>IRArdabīl</v>
      </c>
    </row>
    <row r="2298" spans="1:3">
      <c r="A2298" s="2" t="s">
        <v>5235</v>
      </c>
      <c r="B2298" s="2" t="s">
        <v>5236</v>
      </c>
      <c r="C2298" s="2" t="str">
        <f t="shared" si="35"/>
        <v>IREşfahān</v>
      </c>
    </row>
    <row r="2299" spans="1:3">
      <c r="A2299" s="2" t="s">
        <v>5237</v>
      </c>
      <c r="B2299" s="2" t="s">
        <v>5238</v>
      </c>
      <c r="C2299" s="2" t="str">
        <f t="shared" si="35"/>
        <v>IRĪlām</v>
      </c>
    </row>
    <row r="2300" spans="1:3">
      <c r="A2300" s="2" t="s">
        <v>5239</v>
      </c>
      <c r="B2300" s="2" t="s">
        <v>5240</v>
      </c>
      <c r="C2300" s="2" t="str">
        <f t="shared" si="35"/>
        <v>IRBūshehr</v>
      </c>
    </row>
    <row r="2301" spans="1:3">
      <c r="A2301" s="2" t="s">
        <v>5241</v>
      </c>
      <c r="B2301" s="2" t="s">
        <v>5242</v>
      </c>
      <c r="C2301" s="2" t="str">
        <f t="shared" si="35"/>
        <v>IRTehrān</v>
      </c>
    </row>
    <row r="2302" spans="1:3">
      <c r="A2302" s="2" t="s">
        <v>5243</v>
      </c>
      <c r="B2302" s="2" t="s">
        <v>5244</v>
      </c>
      <c r="C2302" s="2" t="str">
        <f t="shared" si="35"/>
        <v>IRChahār Maḩāl va Bakhtīārī</v>
      </c>
    </row>
    <row r="2303" spans="1:3">
      <c r="A2303" s="2" t="s">
        <v>5245</v>
      </c>
      <c r="B2303" s="2" t="s">
        <v>5246</v>
      </c>
      <c r="C2303" s="2" t="str">
        <f t="shared" si="35"/>
        <v>IRKhūzestān</v>
      </c>
    </row>
    <row r="2304" spans="1:3">
      <c r="A2304" s="2" t="s">
        <v>5247</v>
      </c>
      <c r="B2304" s="2" t="s">
        <v>5248</v>
      </c>
      <c r="C2304" s="2" t="str">
        <f t="shared" si="35"/>
        <v>IRZanjān</v>
      </c>
    </row>
    <row r="2305" spans="1:3">
      <c r="A2305" s="2" t="s">
        <v>5249</v>
      </c>
      <c r="B2305" s="2" t="s">
        <v>5250</v>
      </c>
      <c r="C2305" s="2" t="str">
        <f t="shared" si="35"/>
        <v>IRSemnān</v>
      </c>
    </row>
    <row r="2306" spans="1:3">
      <c r="A2306" s="2" t="s">
        <v>5251</v>
      </c>
      <c r="B2306" s="2" t="s">
        <v>5252</v>
      </c>
      <c r="C2306" s="2" t="str">
        <f t="shared" si="35"/>
        <v>IRSīstān va Balūchestān</v>
      </c>
    </row>
    <row r="2307" spans="1:3">
      <c r="A2307" s="2" t="s">
        <v>5253</v>
      </c>
      <c r="B2307" s="2" t="s">
        <v>5254</v>
      </c>
      <c r="C2307" s="2" t="str">
        <f t="shared" ref="C2307:C2370" si="36">LEFT(A2307,2)&amp;B2307</f>
        <v>IRFārs</v>
      </c>
    </row>
    <row r="2308" spans="1:3">
      <c r="A2308" s="2" t="s">
        <v>5255</v>
      </c>
      <c r="B2308" s="2" t="s">
        <v>5256</v>
      </c>
      <c r="C2308" s="2" t="str">
        <f t="shared" si="36"/>
        <v>IRKermān</v>
      </c>
    </row>
    <row r="2309" spans="1:3">
      <c r="A2309" s="2" t="s">
        <v>5257</v>
      </c>
      <c r="B2309" s="2" t="s">
        <v>5258</v>
      </c>
      <c r="C2309" s="2" t="str">
        <f t="shared" si="36"/>
        <v>IRKordestān</v>
      </c>
    </row>
    <row r="2310" spans="1:3">
      <c r="A2310" s="2" t="s">
        <v>5259</v>
      </c>
      <c r="B2310" s="2" t="s">
        <v>5260</v>
      </c>
      <c r="C2310" s="2" t="str">
        <f t="shared" si="36"/>
        <v>IRKermānshāh</v>
      </c>
    </row>
    <row r="2311" spans="1:3">
      <c r="A2311" s="2" t="s">
        <v>5261</v>
      </c>
      <c r="B2311" s="2" t="s">
        <v>5262</v>
      </c>
      <c r="C2311" s="2" t="str">
        <f t="shared" si="36"/>
        <v>IRKohgīlūyeh va Bowyer Aḩmad</v>
      </c>
    </row>
    <row r="2312" spans="1:3">
      <c r="A2312" s="2" t="s">
        <v>5263</v>
      </c>
      <c r="B2312" s="2" t="s">
        <v>5264</v>
      </c>
      <c r="C2312" s="2" t="str">
        <f t="shared" si="36"/>
        <v>IRGīlān</v>
      </c>
    </row>
    <row r="2313" spans="1:3">
      <c r="A2313" s="2" t="s">
        <v>5265</v>
      </c>
      <c r="B2313" s="2" t="s">
        <v>5266</v>
      </c>
      <c r="C2313" s="2" t="str">
        <f t="shared" si="36"/>
        <v>IRLorestān</v>
      </c>
    </row>
    <row r="2314" spans="1:3">
      <c r="A2314" s="2" t="s">
        <v>5267</v>
      </c>
      <c r="B2314" s="2" t="s">
        <v>5268</v>
      </c>
      <c r="C2314" s="2" t="str">
        <f t="shared" si="36"/>
        <v>IRMāzandarān</v>
      </c>
    </row>
    <row r="2315" spans="1:3">
      <c r="A2315" s="2" t="s">
        <v>5269</v>
      </c>
      <c r="B2315" s="2" t="s">
        <v>5270</v>
      </c>
      <c r="C2315" s="2" t="str">
        <f t="shared" si="36"/>
        <v>IRMarkazī</v>
      </c>
    </row>
    <row r="2316" spans="1:3">
      <c r="A2316" s="2" t="s">
        <v>5271</v>
      </c>
      <c r="B2316" s="2" t="s">
        <v>5272</v>
      </c>
      <c r="C2316" s="2" t="str">
        <f t="shared" si="36"/>
        <v>IRHormozgān</v>
      </c>
    </row>
    <row r="2317" spans="1:3">
      <c r="A2317" s="2" t="s">
        <v>5273</v>
      </c>
      <c r="B2317" s="2" t="s">
        <v>5274</v>
      </c>
      <c r="C2317" s="2" t="str">
        <f t="shared" si="36"/>
        <v>IRHamadān</v>
      </c>
    </row>
    <row r="2318" spans="1:3">
      <c r="A2318" s="2" t="s">
        <v>5275</v>
      </c>
      <c r="B2318" s="2" t="s">
        <v>5276</v>
      </c>
      <c r="C2318" s="2" t="str">
        <f t="shared" si="36"/>
        <v>IRYazd</v>
      </c>
    </row>
    <row r="2319" spans="1:3">
      <c r="A2319" s="2" t="s">
        <v>5277</v>
      </c>
      <c r="B2319" s="2" t="s">
        <v>5278</v>
      </c>
      <c r="C2319" s="2" t="str">
        <f t="shared" si="36"/>
        <v>IRQom</v>
      </c>
    </row>
    <row r="2320" spans="1:3">
      <c r="A2320" s="2" t="s">
        <v>5279</v>
      </c>
      <c r="B2320" s="2" t="s">
        <v>5280</v>
      </c>
      <c r="C2320" s="2" t="str">
        <f t="shared" si="36"/>
        <v>IRGolestān</v>
      </c>
    </row>
    <row r="2321" spans="1:3">
      <c r="A2321" s="2" t="s">
        <v>5281</v>
      </c>
      <c r="B2321" s="2" t="s">
        <v>5282</v>
      </c>
      <c r="C2321" s="2" t="str">
        <f t="shared" si="36"/>
        <v>IRQazvīn</v>
      </c>
    </row>
    <row r="2322" spans="1:3">
      <c r="A2322" s="2" t="s">
        <v>5283</v>
      </c>
      <c r="B2322" s="2" t="s">
        <v>5284</v>
      </c>
      <c r="C2322" s="2" t="str">
        <f t="shared" si="36"/>
        <v>IRKhorāsān-e Jonūbī</v>
      </c>
    </row>
    <row r="2323" spans="1:3">
      <c r="A2323" s="2" t="s">
        <v>5285</v>
      </c>
      <c r="B2323" s="2" t="s">
        <v>5286</v>
      </c>
      <c r="C2323" s="2" t="str">
        <f t="shared" si="36"/>
        <v>IRKhorāsān-e Raẕavī</v>
      </c>
    </row>
    <row r="2324" spans="1:3">
      <c r="A2324" s="2" t="s">
        <v>5287</v>
      </c>
      <c r="B2324" s="2" t="s">
        <v>5288</v>
      </c>
      <c r="C2324" s="2" t="str">
        <f t="shared" si="36"/>
        <v>IRKhorāsān-e Shomālī</v>
      </c>
    </row>
    <row r="2325" spans="1:3">
      <c r="A2325" s="2" t="s">
        <v>5289</v>
      </c>
      <c r="B2325" s="2" t="s">
        <v>5290</v>
      </c>
      <c r="C2325" s="2" t="str">
        <f t="shared" si="36"/>
        <v>IRAlborz</v>
      </c>
    </row>
    <row r="2326" spans="1:3">
      <c r="A2326" s="2" t="s">
        <v>5291</v>
      </c>
      <c r="B2326" s="2" t="s">
        <v>5292</v>
      </c>
      <c r="C2326" s="2" t="str">
        <f t="shared" si="36"/>
        <v>ISHöfuðborgarsvæði</v>
      </c>
    </row>
    <row r="2327" spans="1:3">
      <c r="A2327" s="2" t="s">
        <v>5293</v>
      </c>
      <c r="B2327" s="2" t="s">
        <v>5294</v>
      </c>
      <c r="C2327" s="2" t="str">
        <f t="shared" si="36"/>
        <v>ISSuðurnes</v>
      </c>
    </row>
    <row r="2328" spans="1:3">
      <c r="A2328" s="2" t="s">
        <v>5295</v>
      </c>
      <c r="B2328" s="2" t="s">
        <v>5296</v>
      </c>
      <c r="C2328" s="2" t="str">
        <f t="shared" si="36"/>
        <v>ISVesturland</v>
      </c>
    </row>
    <row r="2329" spans="1:3">
      <c r="A2329" s="2" t="s">
        <v>5297</v>
      </c>
      <c r="B2329" s="2" t="s">
        <v>5298</v>
      </c>
      <c r="C2329" s="2" t="str">
        <f t="shared" si="36"/>
        <v>ISVestfirðir</v>
      </c>
    </row>
    <row r="2330" spans="1:3">
      <c r="A2330" s="2" t="s">
        <v>5299</v>
      </c>
      <c r="B2330" s="2" t="s">
        <v>5300</v>
      </c>
      <c r="C2330" s="2" t="str">
        <f t="shared" si="36"/>
        <v>ISNorðurland vestra</v>
      </c>
    </row>
    <row r="2331" spans="1:3">
      <c r="A2331" s="2" t="s">
        <v>5301</v>
      </c>
      <c r="B2331" s="2" t="s">
        <v>5302</v>
      </c>
      <c r="C2331" s="2" t="str">
        <f t="shared" si="36"/>
        <v>ISNorðurland eystra</v>
      </c>
    </row>
    <row r="2332" spans="1:3">
      <c r="A2332" s="2" t="s">
        <v>5303</v>
      </c>
      <c r="B2332" s="2" t="s">
        <v>5304</v>
      </c>
      <c r="C2332" s="2" t="str">
        <f t="shared" si="36"/>
        <v>ISAusturland</v>
      </c>
    </row>
    <row r="2333" spans="1:3">
      <c r="A2333" s="2" t="s">
        <v>5305</v>
      </c>
      <c r="B2333" s="2" t="s">
        <v>5306</v>
      </c>
      <c r="C2333" s="2" t="str">
        <f t="shared" si="36"/>
        <v>ISSuðurland</v>
      </c>
    </row>
    <row r="2334" spans="1:3">
      <c r="A2334" s="2" t="s">
        <v>5307</v>
      </c>
      <c r="B2334" s="2" t="s">
        <v>5308</v>
      </c>
      <c r="C2334" s="2" t="str">
        <f t="shared" si="36"/>
        <v>ITPiemonte</v>
      </c>
    </row>
    <row r="2335" spans="1:3">
      <c r="A2335" s="2" t="s">
        <v>5309</v>
      </c>
      <c r="B2335" s="2" t="s">
        <v>5310</v>
      </c>
      <c r="C2335" s="2" t="str">
        <f t="shared" si="36"/>
        <v>ITAlessandria</v>
      </c>
    </row>
    <row r="2336" spans="1:3">
      <c r="A2336" s="2" t="s">
        <v>5311</v>
      </c>
      <c r="B2336" s="2" t="s">
        <v>5312</v>
      </c>
      <c r="C2336" s="2" t="str">
        <f t="shared" si="36"/>
        <v>ITAsti</v>
      </c>
    </row>
    <row r="2337" spans="1:3">
      <c r="A2337" s="2" t="s">
        <v>5313</v>
      </c>
      <c r="B2337" s="2" t="s">
        <v>5314</v>
      </c>
      <c r="C2337" s="2" t="str">
        <f t="shared" si="36"/>
        <v>ITBiella</v>
      </c>
    </row>
    <row r="2338" spans="1:3">
      <c r="A2338" s="2" t="s">
        <v>5315</v>
      </c>
      <c r="B2338" s="2" t="s">
        <v>5316</v>
      </c>
      <c r="C2338" s="2" t="str">
        <f t="shared" si="36"/>
        <v>ITCuneo</v>
      </c>
    </row>
    <row r="2339" spans="1:3">
      <c r="A2339" s="2" t="s">
        <v>5317</v>
      </c>
      <c r="B2339" s="2" t="s">
        <v>5318</v>
      </c>
      <c r="C2339" s="2" t="str">
        <f t="shared" si="36"/>
        <v>ITNovara</v>
      </c>
    </row>
    <row r="2340" spans="1:3">
      <c r="A2340" s="2" t="s">
        <v>5319</v>
      </c>
      <c r="B2340" s="2" t="s">
        <v>5320</v>
      </c>
      <c r="C2340" s="2" t="str">
        <f t="shared" si="36"/>
        <v>ITVerbano-Cusio-Ossola</v>
      </c>
    </row>
    <row r="2341" spans="1:3">
      <c r="A2341" s="2" t="s">
        <v>5321</v>
      </c>
      <c r="B2341" s="2" t="s">
        <v>5322</v>
      </c>
      <c r="C2341" s="2" t="str">
        <f t="shared" si="36"/>
        <v>ITVercelli</v>
      </c>
    </row>
    <row r="2342" spans="1:3">
      <c r="A2342" s="2" t="s">
        <v>5323</v>
      </c>
      <c r="B2342" s="2" t="s">
        <v>5324</v>
      </c>
      <c r="C2342" s="2" t="str">
        <f t="shared" si="36"/>
        <v>ITTorino</v>
      </c>
    </row>
    <row r="2343" spans="1:3">
      <c r="A2343" s="2" t="s">
        <v>5325</v>
      </c>
      <c r="B2343" s="2" t="s">
        <v>5326</v>
      </c>
      <c r="C2343" s="2" t="str">
        <f t="shared" si="36"/>
        <v>ITLombardia</v>
      </c>
    </row>
    <row r="2344" spans="1:3">
      <c r="A2344" s="2" t="s">
        <v>5327</v>
      </c>
      <c r="B2344" s="2" t="s">
        <v>5328</v>
      </c>
      <c r="C2344" s="2" t="str">
        <f t="shared" si="36"/>
        <v>ITBergamo</v>
      </c>
    </row>
    <row r="2345" spans="1:3">
      <c r="A2345" s="2" t="s">
        <v>5329</v>
      </c>
      <c r="B2345" s="2" t="s">
        <v>5330</v>
      </c>
      <c r="C2345" s="2" t="str">
        <f t="shared" si="36"/>
        <v>ITBrescia</v>
      </c>
    </row>
    <row r="2346" spans="1:3">
      <c r="A2346" s="2" t="s">
        <v>5331</v>
      </c>
      <c r="B2346" s="2" t="s">
        <v>5332</v>
      </c>
      <c r="C2346" s="2" t="str">
        <f t="shared" si="36"/>
        <v>ITComo</v>
      </c>
    </row>
    <row r="2347" spans="1:3">
      <c r="A2347" s="2" t="s">
        <v>5333</v>
      </c>
      <c r="B2347" s="2" t="s">
        <v>5334</v>
      </c>
      <c r="C2347" s="2" t="str">
        <f t="shared" si="36"/>
        <v>ITCremona</v>
      </c>
    </row>
    <row r="2348" spans="1:3">
      <c r="A2348" s="2" t="s">
        <v>5335</v>
      </c>
      <c r="B2348" s="2" t="s">
        <v>5336</v>
      </c>
      <c r="C2348" s="2" t="str">
        <f t="shared" si="36"/>
        <v>ITLecco</v>
      </c>
    </row>
    <row r="2349" spans="1:3">
      <c r="A2349" s="2" t="s">
        <v>5337</v>
      </c>
      <c r="B2349" s="2" t="s">
        <v>5338</v>
      </c>
      <c r="C2349" s="2" t="str">
        <f t="shared" si="36"/>
        <v>ITLodi</v>
      </c>
    </row>
    <row r="2350" spans="1:3">
      <c r="A2350" s="2" t="s">
        <v>5339</v>
      </c>
      <c r="B2350" s="2" t="s">
        <v>5340</v>
      </c>
      <c r="C2350" s="2" t="str">
        <f t="shared" si="36"/>
        <v>ITMonza e Brianza</v>
      </c>
    </row>
    <row r="2351" spans="1:3">
      <c r="A2351" s="2" t="s">
        <v>5341</v>
      </c>
      <c r="B2351" s="2" t="s">
        <v>5342</v>
      </c>
      <c r="C2351" s="2" t="str">
        <f t="shared" si="36"/>
        <v>ITMantova</v>
      </c>
    </row>
    <row r="2352" spans="1:3">
      <c r="A2352" s="2" t="s">
        <v>5343</v>
      </c>
      <c r="B2352" s="2" t="s">
        <v>5344</v>
      </c>
      <c r="C2352" s="2" t="str">
        <f t="shared" si="36"/>
        <v>ITPavia</v>
      </c>
    </row>
    <row r="2353" spans="1:3">
      <c r="A2353" s="2" t="s">
        <v>5345</v>
      </c>
      <c r="B2353" s="2" t="s">
        <v>5346</v>
      </c>
      <c r="C2353" s="2" t="str">
        <f t="shared" si="36"/>
        <v>ITSondrio</v>
      </c>
    </row>
    <row r="2354" spans="1:3">
      <c r="A2354" s="2" t="s">
        <v>5347</v>
      </c>
      <c r="B2354" s="2" t="s">
        <v>5348</v>
      </c>
      <c r="C2354" s="2" t="str">
        <f t="shared" si="36"/>
        <v>ITVarese</v>
      </c>
    </row>
    <row r="2355" spans="1:3">
      <c r="A2355" s="2" t="s">
        <v>5349</v>
      </c>
      <c r="B2355" s="2" t="s">
        <v>5350</v>
      </c>
      <c r="C2355" s="2" t="str">
        <f t="shared" si="36"/>
        <v>ITMilano</v>
      </c>
    </row>
    <row r="2356" spans="1:3">
      <c r="A2356" s="2" t="s">
        <v>5351</v>
      </c>
      <c r="B2356" s="2" t="s">
        <v>5352</v>
      </c>
      <c r="C2356" s="2" t="str">
        <f t="shared" si="36"/>
        <v>ITVeneto</v>
      </c>
    </row>
    <row r="2357" spans="1:3">
      <c r="A2357" s="2" t="s">
        <v>5353</v>
      </c>
      <c r="B2357" s="2" t="s">
        <v>5354</v>
      </c>
      <c r="C2357" s="2" t="str">
        <f t="shared" si="36"/>
        <v>ITBelluno</v>
      </c>
    </row>
    <row r="2358" spans="1:3">
      <c r="A2358" s="2" t="s">
        <v>5355</v>
      </c>
      <c r="B2358" s="2" t="s">
        <v>5356</v>
      </c>
      <c r="C2358" s="2" t="str">
        <f t="shared" si="36"/>
        <v>ITPadova</v>
      </c>
    </row>
    <row r="2359" spans="1:3">
      <c r="A2359" s="2" t="s">
        <v>5357</v>
      </c>
      <c r="B2359" s="2" t="s">
        <v>5358</v>
      </c>
      <c r="C2359" s="2" t="str">
        <f t="shared" si="36"/>
        <v>ITRovigo</v>
      </c>
    </row>
    <row r="2360" spans="1:3">
      <c r="A2360" s="2" t="s">
        <v>5359</v>
      </c>
      <c r="B2360" s="2" t="s">
        <v>5360</v>
      </c>
      <c r="C2360" s="2" t="str">
        <f t="shared" si="36"/>
        <v>ITTreviso</v>
      </c>
    </row>
    <row r="2361" spans="1:3">
      <c r="A2361" s="2" t="s">
        <v>5361</v>
      </c>
      <c r="B2361" s="2" t="s">
        <v>5362</v>
      </c>
      <c r="C2361" s="2" t="str">
        <f t="shared" si="36"/>
        <v>ITVicenza</v>
      </c>
    </row>
    <row r="2362" spans="1:3">
      <c r="A2362" s="2" t="s">
        <v>5363</v>
      </c>
      <c r="B2362" s="2" t="s">
        <v>5364</v>
      </c>
      <c r="C2362" s="2" t="str">
        <f t="shared" si="36"/>
        <v>ITVerona</v>
      </c>
    </row>
    <row r="2363" spans="1:3">
      <c r="A2363" s="2" t="s">
        <v>5365</v>
      </c>
      <c r="B2363" s="2" t="s">
        <v>5366</v>
      </c>
      <c r="C2363" s="2" t="str">
        <f t="shared" si="36"/>
        <v>ITVenezia</v>
      </c>
    </row>
    <row r="2364" spans="1:3">
      <c r="A2364" s="2" t="s">
        <v>5367</v>
      </c>
      <c r="B2364" s="2" t="s">
        <v>5368</v>
      </c>
      <c r="C2364" s="2" t="str">
        <f t="shared" si="36"/>
        <v>ITLiguria</v>
      </c>
    </row>
    <row r="2365" spans="1:3">
      <c r="A2365" s="2" t="s">
        <v>5369</v>
      </c>
      <c r="B2365" s="2" t="s">
        <v>5370</v>
      </c>
      <c r="C2365" s="2" t="str">
        <f t="shared" si="36"/>
        <v>ITImperia</v>
      </c>
    </row>
    <row r="2366" spans="1:3">
      <c r="A2366" s="2" t="s">
        <v>5371</v>
      </c>
      <c r="B2366" s="2" t="s">
        <v>5372</v>
      </c>
      <c r="C2366" s="2" t="str">
        <f t="shared" si="36"/>
        <v>ITLa Spezia</v>
      </c>
    </row>
    <row r="2367" spans="1:3">
      <c r="A2367" s="2" t="s">
        <v>5373</v>
      </c>
      <c r="B2367" s="2" t="s">
        <v>5374</v>
      </c>
      <c r="C2367" s="2" t="str">
        <f t="shared" si="36"/>
        <v>ITSavona</v>
      </c>
    </row>
    <row r="2368" spans="1:3">
      <c r="A2368" s="2" t="s">
        <v>5375</v>
      </c>
      <c r="B2368" s="2" t="s">
        <v>5376</v>
      </c>
      <c r="C2368" s="2" t="str">
        <f t="shared" si="36"/>
        <v>ITGenova</v>
      </c>
    </row>
    <row r="2369" spans="1:3">
      <c r="A2369" s="2" t="s">
        <v>5377</v>
      </c>
      <c r="B2369" s="2" t="s">
        <v>5378</v>
      </c>
      <c r="C2369" s="2" t="str">
        <f t="shared" si="36"/>
        <v>ITEmilia-Romagna</v>
      </c>
    </row>
    <row r="2370" spans="1:3">
      <c r="A2370" s="2" t="s">
        <v>5379</v>
      </c>
      <c r="B2370" s="2" t="s">
        <v>5380</v>
      </c>
      <c r="C2370" s="2" t="str">
        <f t="shared" si="36"/>
        <v>ITForlì-Cesena</v>
      </c>
    </row>
    <row r="2371" spans="1:3">
      <c r="A2371" s="2" t="s">
        <v>5381</v>
      </c>
      <c r="B2371" s="2" t="s">
        <v>5382</v>
      </c>
      <c r="C2371" s="2" t="str">
        <f t="shared" ref="C2371:C2434" si="37">LEFT(A2371,2)&amp;B2371</f>
        <v>ITFerrara</v>
      </c>
    </row>
    <row r="2372" spans="1:3">
      <c r="A2372" s="2" t="s">
        <v>5383</v>
      </c>
      <c r="B2372" s="2" t="s">
        <v>5384</v>
      </c>
      <c r="C2372" s="2" t="str">
        <f t="shared" si="37"/>
        <v>ITModena</v>
      </c>
    </row>
    <row r="2373" spans="1:3">
      <c r="A2373" s="2" t="s">
        <v>5385</v>
      </c>
      <c r="B2373" s="2" t="s">
        <v>5386</v>
      </c>
      <c r="C2373" s="2" t="str">
        <f t="shared" si="37"/>
        <v>ITPiacenza</v>
      </c>
    </row>
    <row r="2374" spans="1:3">
      <c r="A2374" s="2" t="s">
        <v>5387</v>
      </c>
      <c r="B2374" s="2" t="s">
        <v>5388</v>
      </c>
      <c r="C2374" s="2" t="str">
        <f t="shared" si="37"/>
        <v>ITParma</v>
      </c>
    </row>
    <row r="2375" spans="1:3">
      <c r="A2375" s="2" t="s">
        <v>5389</v>
      </c>
      <c r="B2375" s="2" t="s">
        <v>5390</v>
      </c>
      <c r="C2375" s="2" t="str">
        <f t="shared" si="37"/>
        <v>ITRavenna</v>
      </c>
    </row>
    <row r="2376" spans="1:3">
      <c r="A2376" s="2" t="s">
        <v>5391</v>
      </c>
      <c r="B2376" s="2" t="s">
        <v>5392</v>
      </c>
      <c r="C2376" s="2" t="str">
        <f t="shared" si="37"/>
        <v>ITReggio Emilia</v>
      </c>
    </row>
    <row r="2377" spans="1:3">
      <c r="A2377" s="2" t="s">
        <v>5393</v>
      </c>
      <c r="B2377" s="2" t="s">
        <v>5394</v>
      </c>
      <c r="C2377" s="2" t="str">
        <f t="shared" si="37"/>
        <v>ITRimini</v>
      </c>
    </row>
    <row r="2378" spans="1:3">
      <c r="A2378" s="2" t="s">
        <v>5395</v>
      </c>
      <c r="B2378" s="2" t="s">
        <v>5396</v>
      </c>
      <c r="C2378" s="2" t="str">
        <f t="shared" si="37"/>
        <v>ITBologna</v>
      </c>
    </row>
    <row r="2379" spans="1:3">
      <c r="A2379" s="2" t="s">
        <v>5397</v>
      </c>
      <c r="B2379" s="2" t="s">
        <v>5398</v>
      </c>
      <c r="C2379" s="2" t="str">
        <f t="shared" si="37"/>
        <v>ITToscana</v>
      </c>
    </row>
    <row r="2380" spans="1:3">
      <c r="A2380" s="2" t="s">
        <v>5399</v>
      </c>
      <c r="B2380" s="2" t="s">
        <v>5400</v>
      </c>
      <c r="C2380" s="2" t="str">
        <f t="shared" si="37"/>
        <v>ITArezzo</v>
      </c>
    </row>
    <row r="2381" spans="1:3">
      <c r="A2381" s="2" t="s">
        <v>5401</v>
      </c>
      <c r="B2381" s="2" t="s">
        <v>5402</v>
      </c>
      <c r="C2381" s="2" t="str">
        <f t="shared" si="37"/>
        <v>ITGrosseto</v>
      </c>
    </row>
    <row r="2382" spans="1:3">
      <c r="A2382" s="2" t="s">
        <v>5403</v>
      </c>
      <c r="B2382" s="2" t="s">
        <v>5404</v>
      </c>
      <c r="C2382" s="2" t="str">
        <f t="shared" si="37"/>
        <v>ITLivorno</v>
      </c>
    </row>
    <row r="2383" spans="1:3">
      <c r="A2383" s="2" t="s">
        <v>5405</v>
      </c>
      <c r="B2383" s="2" t="s">
        <v>5406</v>
      </c>
      <c r="C2383" s="2" t="str">
        <f t="shared" si="37"/>
        <v>ITLucca</v>
      </c>
    </row>
    <row r="2384" spans="1:3">
      <c r="A2384" s="2" t="s">
        <v>5407</v>
      </c>
      <c r="B2384" s="2" t="s">
        <v>5408</v>
      </c>
      <c r="C2384" s="2" t="str">
        <f t="shared" si="37"/>
        <v>ITMassa-Carrara</v>
      </c>
    </row>
    <row r="2385" spans="1:3">
      <c r="A2385" s="2" t="s">
        <v>5409</v>
      </c>
      <c r="B2385" s="2" t="s">
        <v>5410</v>
      </c>
      <c r="C2385" s="2" t="str">
        <f t="shared" si="37"/>
        <v>ITPisa</v>
      </c>
    </row>
    <row r="2386" spans="1:3">
      <c r="A2386" s="2" t="s">
        <v>5411</v>
      </c>
      <c r="B2386" s="2" t="s">
        <v>5412</v>
      </c>
      <c r="C2386" s="2" t="str">
        <f t="shared" si="37"/>
        <v>ITPrato</v>
      </c>
    </row>
    <row r="2387" spans="1:3">
      <c r="A2387" s="2" t="s">
        <v>5413</v>
      </c>
      <c r="B2387" s="2" t="s">
        <v>5414</v>
      </c>
      <c r="C2387" s="2" t="str">
        <f t="shared" si="37"/>
        <v>ITPistoia</v>
      </c>
    </row>
    <row r="2388" spans="1:3">
      <c r="A2388" s="2" t="s">
        <v>5415</v>
      </c>
      <c r="B2388" s="2" t="s">
        <v>5416</v>
      </c>
      <c r="C2388" s="2" t="str">
        <f t="shared" si="37"/>
        <v>ITSiena</v>
      </c>
    </row>
    <row r="2389" spans="1:3">
      <c r="A2389" s="2" t="s">
        <v>5417</v>
      </c>
      <c r="B2389" s="2" t="s">
        <v>5418</v>
      </c>
      <c r="C2389" s="2" t="str">
        <f t="shared" si="37"/>
        <v>ITFirenze</v>
      </c>
    </row>
    <row r="2390" spans="1:3">
      <c r="A2390" s="2" t="s">
        <v>5419</v>
      </c>
      <c r="B2390" s="2" t="s">
        <v>5420</v>
      </c>
      <c r="C2390" s="2" t="str">
        <f t="shared" si="37"/>
        <v>ITUmbria</v>
      </c>
    </row>
    <row r="2391" spans="1:3">
      <c r="A2391" s="2" t="s">
        <v>5421</v>
      </c>
      <c r="B2391" s="2" t="s">
        <v>5422</v>
      </c>
      <c r="C2391" s="2" t="str">
        <f t="shared" si="37"/>
        <v>ITPerugia</v>
      </c>
    </row>
    <row r="2392" spans="1:3">
      <c r="A2392" s="2" t="s">
        <v>5423</v>
      </c>
      <c r="B2392" s="2" t="s">
        <v>5424</v>
      </c>
      <c r="C2392" s="2" t="str">
        <f t="shared" si="37"/>
        <v>ITTerni</v>
      </c>
    </row>
    <row r="2393" spans="1:3">
      <c r="A2393" s="2" t="s">
        <v>5425</v>
      </c>
      <c r="B2393" s="2" t="s">
        <v>5426</v>
      </c>
      <c r="C2393" s="2" t="str">
        <f t="shared" si="37"/>
        <v>ITMarche</v>
      </c>
    </row>
    <row r="2394" spans="1:3">
      <c r="A2394" s="2" t="s">
        <v>5427</v>
      </c>
      <c r="B2394" s="2" t="s">
        <v>5428</v>
      </c>
      <c r="C2394" s="2" t="str">
        <f t="shared" si="37"/>
        <v>ITAncona</v>
      </c>
    </row>
    <row r="2395" spans="1:3">
      <c r="A2395" s="2" t="s">
        <v>5429</v>
      </c>
      <c r="B2395" s="2" t="s">
        <v>5430</v>
      </c>
      <c r="C2395" s="2" t="str">
        <f t="shared" si="37"/>
        <v>ITAscoli Piceno</v>
      </c>
    </row>
    <row r="2396" spans="1:3">
      <c r="A2396" s="2" t="s">
        <v>5431</v>
      </c>
      <c r="B2396" s="2" t="s">
        <v>5432</v>
      </c>
      <c r="C2396" s="2" t="str">
        <f t="shared" si="37"/>
        <v>ITFermo</v>
      </c>
    </row>
    <row r="2397" spans="1:3">
      <c r="A2397" s="2" t="s">
        <v>5433</v>
      </c>
      <c r="B2397" s="2" t="s">
        <v>5434</v>
      </c>
      <c r="C2397" s="2" t="str">
        <f t="shared" si="37"/>
        <v>ITMacerata</v>
      </c>
    </row>
    <row r="2398" spans="1:3">
      <c r="A2398" s="2" t="s">
        <v>5435</v>
      </c>
      <c r="B2398" s="2" t="s">
        <v>5436</v>
      </c>
      <c r="C2398" s="2" t="str">
        <f t="shared" si="37"/>
        <v>ITPesaro e Urbino</v>
      </c>
    </row>
    <row r="2399" spans="1:3">
      <c r="A2399" s="2" t="s">
        <v>5437</v>
      </c>
      <c r="B2399" s="2" t="s">
        <v>5438</v>
      </c>
      <c r="C2399" s="2" t="str">
        <f t="shared" si="37"/>
        <v>ITLazio</v>
      </c>
    </row>
    <row r="2400" spans="1:3">
      <c r="A2400" s="2" t="s">
        <v>5439</v>
      </c>
      <c r="B2400" s="2" t="s">
        <v>5440</v>
      </c>
      <c r="C2400" s="2" t="str">
        <f t="shared" si="37"/>
        <v>ITFrosinone</v>
      </c>
    </row>
    <row r="2401" spans="1:3">
      <c r="A2401" s="2" t="s">
        <v>5441</v>
      </c>
      <c r="B2401" s="2" t="s">
        <v>5442</v>
      </c>
      <c r="C2401" s="2" t="str">
        <f t="shared" si="37"/>
        <v>ITLatina</v>
      </c>
    </row>
    <row r="2402" spans="1:3">
      <c r="A2402" s="2" t="s">
        <v>5443</v>
      </c>
      <c r="B2402" s="2" t="s">
        <v>5444</v>
      </c>
      <c r="C2402" s="2" t="str">
        <f t="shared" si="37"/>
        <v>ITRieti</v>
      </c>
    </row>
    <row r="2403" spans="1:3">
      <c r="A2403" s="2" t="s">
        <v>5445</v>
      </c>
      <c r="B2403" s="2" t="s">
        <v>5446</v>
      </c>
      <c r="C2403" s="2" t="str">
        <f t="shared" si="37"/>
        <v>ITViterbo</v>
      </c>
    </row>
    <row r="2404" spans="1:3">
      <c r="A2404" s="2" t="s">
        <v>5447</v>
      </c>
      <c r="B2404" s="2" t="s">
        <v>5448</v>
      </c>
      <c r="C2404" s="2" t="str">
        <f t="shared" si="37"/>
        <v>ITRoma</v>
      </c>
    </row>
    <row r="2405" spans="1:3">
      <c r="A2405" s="2" t="s">
        <v>5449</v>
      </c>
      <c r="B2405" s="2" t="s">
        <v>5450</v>
      </c>
      <c r="C2405" s="2" t="str">
        <f t="shared" si="37"/>
        <v>ITAbruzzo</v>
      </c>
    </row>
    <row r="2406" spans="1:3">
      <c r="A2406" s="2" t="s">
        <v>5451</v>
      </c>
      <c r="B2406" s="2" t="s">
        <v>5452</v>
      </c>
      <c r="C2406" s="2" t="str">
        <f t="shared" si="37"/>
        <v>ITL'Aquila</v>
      </c>
    </row>
    <row r="2407" spans="1:3">
      <c r="A2407" s="2" t="s">
        <v>5453</v>
      </c>
      <c r="B2407" s="2" t="s">
        <v>5454</v>
      </c>
      <c r="C2407" s="2" t="str">
        <f t="shared" si="37"/>
        <v>ITChieti</v>
      </c>
    </row>
    <row r="2408" spans="1:3">
      <c r="A2408" s="2" t="s">
        <v>5455</v>
      </c>
      <c r="B2408" s="2" t="s">
        <v>5456</v>
      </c>
      <c r="C2408" s="2" t="str">
        <f t="shared" si="37"/>
        <v>ITPescara</v>
      </c>
    </row>
    <row r="2409" spans="1:3">
      <c r="A2409" s="2" t="s">
        <v>5457</v>
      </c>
      <c r="B2409" s="2" t="s">
        <v>5458</v>
      </c>
      <c r="C2409" s="2" t="str">
        <f t="shared" si="37"/>
        <v>ITTeramo</v>
      </c>
    </row>
    <row r="2410" spans="1:3">
      <c r="A2410" s="2" t="s">
        <v>5459</v>
      </c>
      <c r="B2410" s="2" t="s">
        <v>5460</v>
      </c>
      <c r="C2410" s="2" t="str">
        <f t="shared" si="37"/>
        <v>ITMolise</v>
      </c>
    </row>
    <row r="2411" spans="1:3">
      <c r="A2411" s="2" t="s">
        <v>5461</v>
      </c>
      <c r="B2411" s="2" t="s">
        <v>5462</v>
      </c>
      <c r="C2411" s="2" t="str">
        <f t="shared" si="37"/>
        <v>ITCampobasso</v>
      </c>
    </row>
    <row r="2412" spans="1:3">
      <c r="A2412" s="2" t="s">
        <v>5463</v>
      </c>
      <c r="B2412" s="2" t="s">
        <v>5464</v>
      </c>
      <c r="C2412" s="2" t="str">
        <f t="shared" si="37"/>
        <v>ITIsernia</v>
      </c>
    </row>
    <row r="2413" spans="1:3">
      <c r="A2413" s="2" t="s">
        <v>5465</v>
      </c>
      <c r="B2413" s="2" t="s">
        <v>5466</v>
      </c>
      <c r="C2413" s="2" t="str">
        <f t="shared" si="37"/>
        <v>ITCampania</v>
      </c>
    </row>
    <row r="2414" spans="1:3">
      <c r="A2414" s="2" t="s">
        <v>5467</v>
      </c>
      <c r="B2414" s="2" t="s">
        <v>5468</v>
      </c>
      <c r="C2414" s="2" t="str">
        <f t="shared" si="37"/>
        <v>ITAvellino</v>
      </c>
    </row>
    <row r="2415" spans="1:3">
      <c r="A2415" s="2" t="s">
        <v>5469</v>
      </c>
      <c r="B2415" s="2" t="s">
        <v>5470</v>
      </c>
      <c r="C2415" s="2" t="str">
        <f t="shared" si="37"/>
        <v>ITBenevento</v>
      </c>
    </row>
    <row r="2416" spans="1:3">
      <c r="A2416" s="2" t="s">
        <v>5471</v>
      </c>
      <c r="B2416" s="2" t="s">
        <v>5472</v>
      </c>
      <c r="C2416" s="2" t="str">
        <f t="shared" si="37"/>
        <v>ITCaserta</v>
      </c>
    </row>
    <row r="2417" spans="1:3">
      <c r="A2417" s="2" t="s">
        <v>5473</v>
      </c>
      <c r="B2417" s="2" t="s">
        <v>5474</v>
      </c>
      <c r="C2417" s="2" t="str">
        <f t="shared" si="37"/>
        <v>ITSalerno</v>
      </c>
    </row>
    <row r="2418" spans="1:3">
      <c r="A2418" s="2" t="s">
        <v>5475</v>
      </c>
      <c r="B2418" s="2" t="s">
        <v>5476</v>
      </c>
      <c r="C2418" s="2" t="str">
        <f t="shared" si="37"/>
        <v>ITNapoli</v>
      </c>
    </row>
    <row r="2419" spans="1:3">
      <c r="A2419" s="2" t="s">
        <v>5477</v>
      </c>
      <c r="B2419" s="2" t="s">
        <v>5478</v>
      </c>
      <c r="C2419" s="2" t="str">
        <f t="shared" si="37"/>
        <v>ITPuglia</v>
      </c>
    </row>
    <row r="2420" spans="1:3">
      <c r="A2420" s="2" t="s">
        <v>5479</v>
      </c>
      <c r="B2420" s="2" t="s">
        <v>5480</v>
      </c>
      <c r="C2420" s="2" t="str">
        <f t="shared" si="37"/>
        <v>ITBrindisi</v>
      </c>
    </row>
    <row r="2421" spans="1:3">
      <c r="A2421" s="2" t="s">
        <v>5481</v>
      </c>
      <c r="B2421" s="2" t="s">
        <v>5482</v>
      </c>
      <c r="C2421" s="2" t="str">
        <f t="shared" si="37"/>
        <v>ITBarletta-Andria-Trani</v>
      </c>
    </row>
    <row r="2422" spans="1:3">
      <c r="A2422" s="2" t="s">
        <v>5483</v>
      </c>
      <c r="B2422" s="2" t="s">
        <v>5484</v>
      </c>
      <c r="C2422" s="2" t="str">
        <f t="shared" si="37"/>
        <v>ITFoggia</v>
      </c>
    </row>
    <row r="2423" spans="1:3">
      <c r="A2423" s="2" t="s">
        <v>5485</v>
      </c>
      <c r="B2423" s="2" t="s">
        <v>5486</v>
      </c>
      <c r="C2423" s="2" t="str">
        <f t="shared" si="37"/>
        <v>ITLecce</v>
      </c>
    </row>
    <row r="2424" spans="1:3">
      <c r="A2424" s="2" t="s">
        <v>5487</v>
      </c>
      <c r="B2424" s="2" t="s">
        <v>5488</v>
      </c>
      <c r="C2424" s="2" t="str">
        <f t="shared" si="37"/>
        <v>ITTaranto</v>
      </c>
    </row>
    <row r="2425" spans="1:3">
      <c r="A2425" s="2" t="s">
        <v>5489</v>
      </c>
      <c r="B2425" s="2" t="s">
        <v>5490</v>
      </c>
      <c r="C2425" s="2" t="str">
        <f t="shared" si="37"/>
        <v>ITBari</v>
      </c>
    </row>
    <row r="2426" spans="1:3">
      <c r="A2426" s="2" t="s">
        <v>5491</v>
      </c>
      <c r="B2426" s="2" t="s">
        <v>5492</v>
      </c>
      <c r="C2426" s="2" t="str">
        <f t="shared" si="37"/>
        <v>ITBasilicata</v>
      </c>
    </row>
    <row r="2427" spans="1:3">
      <c r="A2427" s="2" t="s">
        <v>5493</v>
      </c>
      <c r="B2427" s="2" t="s">
        <v>5494</v>
      </c>
      <c r="C2427" s="2" t="str">
        <f t="shared" si="37"/>
        <v>ITMatera</v>
      </c>
    </row>
    <row r="2428" spans="1:3">
      <c r="A2428" s="2" t="s">
        <v>5495</v>
      </c>
      <c r="B2428" s="2" t="s">
        <v>5496</v>
      </c>
      <c r="C2428" s="2" t="str">
        <f t="shared" si="37"/>
        <v>ITPotenza</v>
      </c>
    </row>
    <row r="2429" spans="1:3">
      <c r="A2429" s="2" t="s">
        <v>5497</v>
      </c>
      <c r="B2429" s="2" t="s">
        <v>5498</v>
      </c>
      <c r="C2429" s="2" t="str">
        <f t="shared" si="37"/>
        <v>ITCalabria</v>
      </c>
    </row>
    <row r="2430" spans="1:3">
      <c r="A2430" s="2" t="s">
        <v>5499</v>
      </c>
      <c r="B2430" s="2" t="s">
        <v>5500</v>
      </c>
      <c r="C2430" s="2" t="str">
        <f t="shared" si="37"/>
        <v>ITCosenza</v>
      </c>
    </row>
    <row r="2431" spans="1:3">
      <c r="A2431" s="2" t="s">
        <v>5501</v>
      </c>
      <c r="B2431" s="2" t="s">
        <v>5502</v>
      </c>
      <c r="C2431" s="2" t="str">
        <f t="shared" si="37"/>
        <v>ITCatanzaro</v>
      </c>
    </row>
    <row r="2432" spans="1:3">
      <c r="A2432" s="2" t="s">
        <v>5503</v>
      </c>
      <c r="B2432" s="2" t="s">
        <v>5504</v>
      </c>
      <c r="C2432" s="2" t="str">
        <f t="shared" si="37"/>
        <v>ITCrotone</v>
      </c>
    </row>
    <row r="2433" spans="1:3">
      <c r="A2433" s="2" t="s">
        <v>5505</v>
      </c>
      <c r="B2433" s="2" t="s">
        <v>5506</v>
      </c>
      <c r="C2433" s="2" t="str">
        <f t="shared" si="37"/>
        <v>ITVibo Valentia</v>
      </c>
    </row>
    <row r="2434" spans="1:3">
      <c r="A2434" s="2" t="s">
        <v>5507</v>
      </c>
      <c r="B2434" s="2" t="s">
        <v>5508</v>
      </c>
      <c r="C2434" s="2" t="str">
        <f t="shared" si="37"/>
        <v>ITReggio Calabria</v>
      </c>
    </row>
    <row r="2435" spans="1:3">
      <c r="A2435" s="2" t="s">
        <v>5509</v>
      </c>
      <c r="B2435" s="2" t="s">
        <v>5510</v>
      </c>
      <c r="C2435" s="2" t="str">
        <f t="shared" ref="C2435:C2498" si="38">LEFT(A2435,2)&amp;B2435</f>
        <v>ITVal d'Aoste</v>
      </c>
    </row>
    <row r="2436" spans="1:3">
      <c r="A2436" s="2" t="s">
        <v>5509</v>
      </c>
      <c r="B2436" s="2" t="s">
        <v>5511</v>
      </c>
      <c r="C2436" s="2" t="str">
        <f t="shared" si="38"/>
        <v>ITValle d'Aosta</v>
      </c>
    </row>
    <row r="2437" spans="1:3">
      <c r="A2437" s="2" t="s">
        <v>5512</v>
      </c>
      <c r="B2437" s="2" t="s">
        <v>5513</v>
      </c>
      <c r="C2437" s="2" t="str">
        <f t="shared" si="38"/>
        <v>ITTrentino-Südtirol</v>
      </c>
    </row>
    <row r="2438" spans="1:3">
      <c r="A2438" s="2" t="s">
        <v>5512</v>
      </c>
      <c r="B2438" s="2" t="s">
        <v>5514</v>
      </c>
      <c r="C2438" s="2" t="str">
        <f t="shared" si="38"/>
        <v>ITTrentino-Alto Adige</v>
      </c>
    </row>
    <row r="2439" spans="1:3">
      <c r="A2439" s="2" t="s">
        <v>5515</v>
      </c>
      <c r="B2439" s="2" t="s">
        <v>5516</v>
      </c>
      <c r="C2439" s="2" t="str">
        <f t="shared" si="38"/>
        <v>ITBozen</v>
      </c>
    </row>
    <row r="2440" spans="1:3">
      <c r="A2440" s="2" t="s">
        <v>5515</v>
      </c>
      <c r="B2440" s="2" t="s">
        <v>5517</v>
      </c>
      <c r="C2440" s="2" t="str">
        <f t="shared" si="38"/>
        <v>ITBolzano</v>
      </c>
    </row>
    <row r="2441" spans="1:3">
      <c r="A2441" s="2" t="s">
        <v>5518</v>
      </c>
      <c r="B2441" s="2" t="s">
        <v>5519</v>
      </c>
      <c r="C2441" s="2" t="str">
        <f t="shared" si="38"/>
        <v>ITTrento</v>
      </c>
    </row>
    <row r="2442" spans="1:3">
      <c r="A2442" s="2" t="s">
        <v>5520</v>
      </c>
      <c r="B2442" s="2" t="s">
        <v>5521</v>
      </c>
      <c r="C2442" s="2" t="str">
        <f t="shared" si="38"/>
        <v>ITFriuli Venezia Giulia</v>
      </c>
    </row>
    <row r="2443" spans="1:3">
      <c r="A2443" s="2" t="s">
        <v>5522</v>
      </c>
      <c r="B2443" s="2" t="s">
        <v>5523</v>
      </c>
      <c r="C2443" s="2" t="str">
        <f t="shared" si="38"/>
        <v>ITSicilia</v>
      </c>
    </row>
    <row r="2444" spans="1:3">
      <c r="A2444" s="2" t="s">
        <v>5524</v>
      </c>
      <c r="B2444" s="2" t="s">
        <v>5525</v>
      </c>
      <c r="C2444" s="2" t="str">
        <f t="shared" si="38"/>
        <v>ITAgrigento</v>
      </c>
    </row>
    <row r="2445" spans="1:3">
      <c r="A2445" s="2" t="s">
        <v>5526</v>
      </c>
      <c r="B2445" s="2" t="s">
        <v>5527</v>
      </c>
      <c r="C2445" s="2" t="str">
        <f t="shared" si="38"/>
        <v>ITCaltanissetta</v>
      </c>
    </row>
    <row r="2446" spans="1:3">
      <c r="A2446" s="2" t="s">
        <v>5528</v>
      </c>
      <c r="B2446" s="2" t="s">
        <v>5529</v>
      </c>
      <c r="C2446" s="2" t="str">
        <f t="shared" si="38"/>
        <v>ITEnna</v>
      </c>
    </row>
    <row r="2447" spans="1:3">
      <c r="A2447" s="2" t="s">
        <v>5530</v>
      </c>
      <c r="B2447" s="2" t="s">
        <v>5531</v>
      </c>
      <c r="C2447" s="2" t="str">
        <f t="shared" si="38"/>
        <v>ITRagusa</v>
      </c>
    </row>
    <row r="2448" spans="1:3">
      <c r="A2448" s="2" t="s">
        <v>5532</v>
      </c>
      <c r="B2448" s="2" t="s">
        <v>5533</v>
      </c>
      <c r="C2448" s="2" t="str">
        <f t="shared" si="38"/>
        <v>ITSiracusa</v>
      </c>
    </row>
    <row r="2449" spans="1:3">
      <c r="A2449" s="2" t="s">
        <v>5534</v>
      </c>
      <c r="B2449" s="2" t="s">
        <v>5535</v>
      </c>
      <c r="C2449" s="2" t="str">
        <f t="shared" si="38"/>
        <v>ITTrapani</v>
      </c>
    </row>
    <row r="2450" spans="1:3">
      <c r="A2450" s="2" t="s">
        <v>5536</v>
      </c>
      <c r="B2450" s="2" t="s">
        <v>5537</v>
      </c>
      <c r="C2450" s="2" t="str">
        <f t="shared" si="38"/>
        <v>ITCatania</v>
      </c>
    </row>
    <row r="2451" spans="1:3">
      <c r="A2451" s="2" t="s">
        <v>5538</v>
      </c>
      <c r="B2451" s="2" t="s">
        <v>5539</v>
      </c>
      <c r="C2451" s="2" t="str">
        <f t="shared" si="38"/>
        <v>ITMessina</v>
      </c>
    </row>
    <row r="2452" spans="1:3">
      <c r="A2452" s="2" t="s">
        <v>5540</v>
      </c>
      <c r="B2452" s="2" t="s">
        <v>5541</v>
      </c>
      <c r="C2452" s="2" t="str">
        <f t="shared" si="38"/>
        <v>ITPalermo</v>
      </c>
    </row>
    <row r="2453" spans="1:3">
      <c r="A2453" s="2" t="s">
        <v>5542</v>
      </c>
      <c r="B2453" s="2" t="s">
        <v>5543</v>
      </c>
      <c r="C2453" s="2" t="str">
        <f t="shared" si="38"/>
        <v>ITSardegna</v>
      </c>
    </row>
    <row r="2454" spans="1:3">
      <c r="A2454" s="2" t="s">
        <v>5544</v>
      </c>
      <c r="B2454" s="2" t="s">
        <v>5545</v>
      </c>
      <c r="C2454" s="2" t="str">
        <f t="shared" si="38"/>
        <v>ITNuoro</v>
      </c>
    </row>
    <row r="2455" spans="1:3">
      <c r="A2455" s="2" t="s">
        <v>5546</v>
      </c>
      <c r="B2455" s="2" t="s">
        <v>5547</v>
      </c>
      <c r="C2455" s="2" t="str">
        <f t="shared" si="38"/>
        <v>ITOristano</v>
      </c>
    </row>
    <row r="2456" spans="1:3">
      <c r="A2456" s="2" t="s">
        <v>5548</v>
      </c>
      <c r="B2456" s="2" t="s">
        <v>5549</v>
      </c>
      <c r="C2456" s="2" t="str">
        <f t="shared" si="38"/>
        <v>ITSud Sardegna</v>
      </c>
    </row>
    <row r="2457" spans="1:3">
      <c r="A2457" s="2" t="s">
        <v>5550</v>
      </c>
      <c r="B2457" s="2" t="s">
        <v>5551</v>
      </c>
      <c r="C2457" s="2" t="str">
        <f t="shared" si="38"/>
        <v>ITSassari</v>
      </c>
    </row>
    <row r="2458" spans="1:3">
      <c r="A2458" s="2" t="s">
        <v>5552</v>
      </c>
      <c r="B2458" s="2" t="s">
        <v>5553</v>
      </c>
      <c r="C2458" s="2" t="str">
        <f t="shared" si="38"/>
        <v>ITCagliari</v>
      </c>
    </row>
    <row r="2459" spans="1:3">
      <c r="A2459" s="2" t="s">
        <v>5554</v>
      </c>
      <c r="B2459" s="2" t="s">
        <v>5555</v>
      </c>
      <c r="C2459" s="2" t="str">
        <f t="shared" si="38"/>
        <v>JMKingston</v>
      </c>
    </row>
    <row r="2460" spans="1:3">
      <c r="A2460" s="2" t="s">
        <v>5556</v>
      </c>
      <c r="B2460" s="2" t="s">
        <v>1693</v>
      </c>
      <c r="C2460" s="2" t="str">
        <f t="shared" si="38"/>
        <v>JMSaint Andrew</v>
      </c>
    </row>
    <row r="2461" spans="1:3">
      <c r="A2461" s="2" t="s">
        <v>5557</v>
      </c>
      <c r="B2461" s="2" t="s">
        <v>1707</v>
      </c>
      <c r="C2461" s="2" t="str">
        <f t="shared" si="38"/>
        <v>JMSaint Thomas</v>
      </c>
    </row>
    <row r="2462" spans="1:3">
      <c r="A2462" s="2" t="s">
        <v>5558</v>
      </c>
      <c r="B2462" s="2" t="s">
        <v>5559</v>
      </c>
      <c r="C2462" s="2" t="str">
        <f t="shared" si="38"/>
        <v>JMPortland</v>
      </c>
    </row>
    <row r="2463" spans="1:3">
      <c r="A2463" s="2" t="s">
        <v>5560</v>
      </c>
      <c r="B2463" s="2" t="s">
        <v>1361</v>
      </c>
      <c r="C2463" s="2" t="str">
        <f t="shared" si="38"/>
        <v>JMSaint Mary</v>
      </c>
    </row>
    <row r="2464" spans="1:3">
      <c r="A2464" s="2" t="s">
        <v>5561</v>
      </c>
      <c r="B2464" s="2" t="s">
        <v>5562</v>
      </c>
      <c r="C2464" s="2" t="str">
        <f t="shared" si="38"/>
        <v>JMSaint Ann</v>
      </c>
    </row>
    <row r="2465" spans="1:3">
      <c r="A2465" s="2" t="s">
        <v>5563</v>
      </c>
      <c r="B2465" s="2" t="s">
        <v>5564</v>
      </c>
      <c r="C2465" s="2" t="str">
        <f t="shared" si="38"/>
        <v>JMTrelawny</v>
      </c>
    </row>
    <row r="2466" spans="1:3">
      <c r="A2466" s="2" t="s">
        <v>5565</v>
      </c>
      <c r="B2466" s="2" t="s">
        <v>1696</v>
      </c>
      <c r="C2466" s="2" t="str">
        <f t="shared" si="38"/>
        <v>JMSaint James</v>
      </c>
    </row>
    <row r="2467" spans="1:3">
      <c r="A2467" s="2" t="s">
        <v>5566</v>
      </c>
      <c r="B2467" s="2" t="s">
        <v>5567</v>
      </c>
      <c r="C2467" s="2" t="str">
        <f t="shared" si="38"/>
        <v>JMHanover</v>
      </c>
    </row>
    <row r="2468" spans="1:3">
      <c r="A2468" s="2" t="s">
        <v>5568</v>
      </c>
      <c r="B2468" s="2" t="s">
        <v>5569</v>
      </c>
      <c r="C2468" s="2" t="str">
        <f t="shared" si="38"/>
        <v>JMWestmoreland</v>
      </c>
    </row>
    <row r="2469" spans="1:3">
      <c r="A2469" s="2" t="s">
        <v>5570</v>
      </c>
      <c r="B2469" s="2" t="s">
        <v>5571</v>
      </c>
      <c r="C2469" s="2" t="str">
        <f t="shared" si="38"/>
        <v>JMSaint Elizabeth</v>
      </c>
    </row>
    <row r="2470" spans="1:3">
      <c r="A2470" s="2" t="s">
        <v>5572</v>
      </c>
      <c r="B2470" s="2" t="s">
        <v>4357</v>
      </c>
      <c r="C2470" s="2" t="str">
        <f t="shared" si="38"/>
        <v>JMManchester</v>
      </c>
    </row>
    <row r="2471" spans="1:3">
      <c r="A2471" s="2" t="s">
        <v>5573</v>
      </c>
      <c r="B2471" s="2" t="s">
        <v>5574</v>
      </c>
      <c r="C2471" s="2" t="str">
        <f t="shared" si="38"/>
        <v>JMClarendon</v>
      </c>
    </row>
    <row r="2472" spans="1:3">
      <c r="A2472" s="2" t="s">
        <v>5575</v>
      </c>
      <c r="B2472" s="2" t="s">
        <v>5576</v>
      </c>
      <c r="C2472" s="2" t="str">
        <f t="shared" si="38"/>
        <v>JMSaint Catherine</v>
      </c>
    </row>
    <row r="2473" spans="1:3">
      <c r="A2473" s="2" t="s">
        <v>5577</v>
      </c>
      <c r="B2473" s="2" t="s">
        <v>5578</v>
      </c>
      <c r="C2473" s="2" t="str">
        <f t="shared" si="38"/>
        <v>JO‘Ajlūn</v>
      </c>
    </row>
    <row r="2474" spans="1:3">
      <c r="A2474" s="2" t="s">
        <v>5579</v>
      </c>
      <c r="B2474" s="2" t="s">
        <v>5580</v>
      </c>
      <c r="C2474" s="2" t="str">
        <f t="shared" si="38"/>
        <v>JOAl ‘A̅şimah</v>
      </c>
    </row>
    <row r="2475" spans="1:3">
      <c r="A2475" s="2" t="s">
        <v>5581</v>
      </c>
      <c r="B2475" s="2" t="s">
        <v>5582</v>
      </c>
      <c r="C2475" s="2" t="str">
        <f t="shared" si="38"/>
        <v>JOAl ‘Aqabah</v>
      </c>
    </row>
    <row r="2476" spans="1:3">
      <c r="A2476" s="2" t="s">
        <v>5583</v>
      </c>
      <c r="B2476" s="2" t="s">
        <v>5584</v>
      </c>
      <c r="C2476" s="2" t="str">
        <f t="shared" si="38"/>
        <v>JOAţ Ţafīlah</v>
      </c>
    </row>
    <row r="2477" spans="1:3">
      <c r="A2477" s="2" t="s">
        <v>5585</v>
      </c>
      <c r="B2477" s="2" t="s">
        <v>5586</v>
      </c>
      <c r="C2477" s="2" t="str">
        <f t="shared" si="38"/>
        <v>JOAz Zarqā’</v>
      </c>
    </row>
    <row r="2478" spans="1:3">
      <c r="A2478" s="2" t="s">
        <v>5587</v>
      </c>
      <c r="B2478" s="2" t="s">
        <v>5588</v>
      </c>
      <c r="C2478" s="2" t="str">
        <f t="shared" si="38"/>
        <v>JOAl Balqā’</v>
      </c>
    </row>
    <row r="2479" spans="1:3">
      <c r="A2479" s="2" t="s">
        <v>5589</v>
      </c>
      <c r="B2479" s="2" t="s">
        <v>5590</v>
      </c>
      <c r="C2479" s="2" t="str">
        <f t="shared" si="38"/>
        <v>JOIrbid</v>
      </c>
    </row>
    <row r="2480" spans="1:3">
      <c r="A2480" s="2" t="s">
        <v>5591</v>
      </c>
      <c r="B2480" s="2" t="s">
        <v>5592</v>
      </c>
      <c r="C2480" s="2" t="str">
        <f t="shared" si="38"/>
        <v>JOJarash</v>
      </c>
    </row>
    <row r="2481" spans="1:3">
      <c r="A2481" s="2" t="s">
        <v>5593</v>
      </c>
      <c r="B2481" s="2" t="s">
        <v>5594</v>
      </c>
      <c r="C2481" s="2" t="str">
        <f t="shared" si="38"/>
        <v>JOAl Karak</v>
      </c>
    </row>
    <row r="2482" spans="1:3">
      <c r="A2482" s="2" t="s">
        <v>5595</v>
      </c>
      <c r="B2482" s="2" t="s">
        <v>5596</v>
      </c>
      <c r="C2482" s="2" t="str">
        <f t="shared" si="38"/>
        <v>JOAl Mafraq</v>
      </c>
    </row>
    <row r="2483" spans="1:3">
      <c r="A2483" s="2" t="s">
        <v>5597</v>
      </c>
      <c r="B2483" s="2" t="s">
        <v>5598</v>
      </c>
      <c r="C2483" s="2" t="str">
        <f t="shared" si="38"/>
        <v>JOMādabā</v>
      </c>
    </row>
    <row r="2484" spans="1:3">
      <c r="A2484" s="2" t="s">
        <v>5599</v>
      </c>
      <c r="B2484" s="2" t="s">
        <v>5600</v>
      </c>
      <c r="C2484" s="2" t="str">
        <f t="shared" si="38"/>
        <v>JOMa‘ān</v>
      </c>
    </row>
    <row r="2485" spans="1:3">
      <c r="A2485" s="2" t="s">
        <v>5601</v>
      </c>
      <c r="B2485" s="2" t="s">
        <v>5602</v>
      </c>
      <c r="C2485" s="2" t="str">
        <f t="shared" si="38"/>
        <v>JPHokkaido</v>
      </c>
    </row>
    <row r="2486" spans="1:3">
      <c r="A2486" s="2" t="s">
        <v>5601</v>
      </c>
      <c r="B2486" s="2" t="s">
        <v>5603</v>
      </c>
      <c r="C2486" s="2" t="str">
        <f t="shared" si="38"/>
        <v>JPHokkaidô</v>
      </c>
    </row>
    <row r="2487" spans="1:3">
      <c r="A2487" s="2" t="s">
        <v>5604</v>
      </c>
      <c r="B2487" s="2" t="s">
        <v>5605</v>
      </c>
      <c r="C2487" s="2" t="str">
        <f t="shared" si="38"/>
        <v>JPAomori</v>
      </c>
    </row>
    <row r="2488" spans="1:3">
      <c r="A2488" s="2" t="s">
        <v>5606</v>
      </c>
      <c r="B2488" s="2" t="s">
        <v>5607</v>
      </c>
      <c r="C2488" s="2" t="str">
        <f t="shared" si="38"/>
        <v>JPIwate</v>
      </c>
    </row>
    <row r="2489" spans="1:3">
      <c r="A2489" s="2" t="s">
        <v>5608</v>
      </c>
      <c r="B2489" s="2" t="s">
        <v>5609</v>
      </c>
      <c r="C2489" s="2" t="str">
        <f t="shared" si="38"/>
        <v>JPMiyagi</v>
      </c>
    </row>
    <row r="2490" spans="1:3">
      <c r="A2490" s="2" t="s">
        <v>5610</v>
      </c>
      <c r="B2490" s="2" t="s">
        <v>5611</v>
      </c>
      <c r="C2490" s="2" t="str">
        <f t="shared" si="38"/>
        <v>JPAkita</v>
      </c>
    </row>
    <row r="2491" spans="1:3">
      <c r="A2491" s="2" t="s">
        <v>5612</v>
      </c>
      <c r="B2491" s="2" t="s">
        <v>5613</v>
      </c>
      <c r="C2491" s="2" t="str">
        <f t="shared" si="38"/>
        <v>JPYamagata</v>
      </c>
    </row>
    <row r="2492" spans="1:3">
      <c r="A2492" s="2" t="s">
        <v>5614</v>
      </c>
      <c r="B2492" s="2" t="s">
        <v>5615</v>
      </c>
      <c r="C2492" s="2" t="str">
        <f t="shared" si="38"/>
        <v>JPFukushima</v>
      </c>
    </row>
    <row r="2493" spans="1:3">
      <c r="A2493" s="2" t="s">
        <v>5614</v>
      </c>
      <c r="B2493" s="2" t="s">
        <v>5616</v>
      </c>
      <c r="C2493" s="2" t="str">
        <f t="shared" si="38"/>
        <v>JPHukusima</v>
      </c>
    </row>
    <row r="2494" spans="1:3">
      <c r="A2494" s="2" t="s">
        <v>5617</v>
      </c>
      <c r="B2494" s="2" t="s">
        <v>5618</v>
      </c>
      <c r="C2494" s="2" t="str">
        <f t="shared" si="38"/>
        <v>JPIbaraki</v>
      </c>
    </row>
    <row r="2495" spans="1:3">
      <c r="A2495" s="2" t="s">
        <v>5619</v>
      </c>
      <c r="B2495" s="2" t="s">
        <v>5620</v>
      </c>
      <c r="C2495" s="2" t="str">
        <f t="shared" si="38"/>
        <v>JPTochigi</v>
      </c>
    </row>
    <row r="2496" spans="1:3">
      <c r="A2496" s="2" t="s">
        <v>5619</v>
      </c>
      <c r="B2496" s="2" t="s">
        <v>5621</v>
      </c>
      <c r="C2496" s="2" t="str">
        <f t="shared" si="38"/>
        <v>JPTotigi</v>
      </c>
    </row>
    <row r="2497" spans="1:3">
      <c r="A2497" s="2" t="s">
        <v>5622</v>
      </c>
      <c r="B2497" s="2" t="s">
        <v>5623</v>
      </c>
      <c r="C2497" s="2" t="str">
        <f t="shared" si="38"/>
        <v>JPGunma</v>
      </c>
    </row>
    <row r="2498" spans="1:3">
      <c r="A2498" s="2" t="s">
        <v>5624</v>
      </c>
      <c r="B2498" s="2" t="s">
        <v>5625</v>
      </c>
      <c r="C2498" s="2" t="str">
        <f t="shared" si="38"/>
        <v>JPSaitama</v>
      </c>
    </row>
    <row r="2499" spans="1:3">
      <c r="A2499" s="2" t="s">
        <v>5626</v>
      </c>
      <c r="B2499" s="2" t="s">
        <v>5627</v>
      </c>
      <c r="C2499" s="2" t="str">
        <f t="shared" ref="C2499:C2562" si="39">LEFT(A2499,2)&amp;B2499</f>
        <v>JPChiba</v>
      </c>
    </row>
    <row r="2500" spans="1:3">
      <c r="A2500" s="2" t="s">
        <v>5626</v>
      </c>
      <c r="B2500" s="2" t="s">
        <v>5628</v>
      </c>
      <c r="C2500" s="2" t="str">
        <f t="shared" si="39"/>
        <v>JPTiba</v>
      </c>
    </row>
    <row r="2501" spans="1:3">
      <c r="A2501" s="2" t="s">
        <v>5629</v>
      </c>
      <c r="B2501" s="2" t="s">
        <v>5630</v>
      </c>
      <c r="C2501" s="2" t="str">
        <f t="shared" si="39"/>
        <v>JPTokyo</v>
      </c>
    </row>
    <row r="2502" spans="1:3">
      <c r="A2502" s="2" t="s">
        <v>5629</v>
      </c>
      <c r="B2502" s="2" t="s">
        <v>5631</v>
      </c>
      <c r="C2502" s="2" t="str">
        <f t="shared" si="39"/>
        <v>JPTôkyô</v>
      </c>
    </row>
    <row r="2503" spans="1:3">
      <c r="A2503" s="2" t="s">
        <v>5632</v>
      </c>
      <c r="B2503" s="2" t="s">
        <v>5633</v>
      </c>
      <c r="C2503" s="2" t="str">
        <f t="shared" si="39"/>
        <v>JPKanagawa</v>
      </c>
    </row>
    <row r="2504" spans="1:3">
      <c r="A2504" s="2" t="s">
        <v>5634</v>
      </c>
      <c r="B2504" s="2" t="s">
        <v>5635</v>
      </c>
      <c r="C2504" s="2" t="str">
        <f t="shared" si="39"/>
        <v>JPNiigata</v>
      </c>
    </row>
    <row r="2505" spans="1:3">
      <c r="A2505" s="2" t="s">
        <v>5636</v>
      </c>
      <c r="B2505" s="2" t="s">
        <v>5637</v>
      </c>
      <c r="C2505" s="2" t="str">
        <f t="shared" si="39"/>
        <v>JPToyama</v>
      </c>
    </row>
    <row r="2506" spans="1:3">
      <c r="A2506" s="2" t="s">
        <v>5638</v>
      </c>
      <c r="B2506" s="2" t="s">
        <v>5639</v>
      </c>
      <c r="C2506" s="2" t="str">
        <f t="shared" si="39"/>
        <v>JPIshikawa</v>
      </c>
    </row>
    <row r="2507" spans="1:3">
      <c r="A2507" s="2" t="s">
        <v>5638</v>
      </c>
      <c r="B2507" s="2" t="s">
        <v>5640</v>
      </c>
      <c r="C2507" s="2" t="str">
        <f t="shared" si="39"/>
        <v>JPIsikawa</v>
      </c>
    </row>
    <row r="2508" spans="1:3">
      <c r="A2508" s="2" t="s">
        <v>5641</v>
      </c>
      <c r="B2508" s="2" t="s">
        <v>5642</v>
      </c>
      <c r="C2508" s="2" t="str">
        <f t="shared" si="39"/>
        <v>JPFukui</v>
      </c>
    </row>
    <row r="2509" spans="1:3">
      <c r="A2509" s="2" t="s">
        <v>5641</v>
      </c>
      <c r="B2509" s="2" t="s">
        <v>5643</v>
      </c>
      <c r="C2509" s="2" t="str">
        <f t="shared" si="39"/>
        <v>JPHukui</v>
      </c>
    </row>
    <row r="2510" spans="1:3">
      <c r="A2510" s="2" t="s">
        <v>5644</v>
      </c>
      <c r="B2510" s="2" t="s">
        <v>5645</v>
      </c>
      <c r="C2510" s="2" t="str">
        <f t="shared" si="39"/>
        <v>JPYamanashi</v>
      </c>
    </row>
    <row r="2511" spans="1:3">
      <c r="A2511" s="2" t="s">
        <v>5644</v>
      </c>
      <c r="B2511" s="2" t="s">
        <v>5646</v>
      </c>
      <c r="C2511" s="2" t="str">
        <f t="shared" si="39"/>
        <v>JPYamanasi</v>
      </c>
    </row>
    <row r="2512" spans="1:3">
      <c r="A2512" s="2" t="s">
        <v>5647</v>
      </c>
      <c r="B2512" s="2" t="s">
        <v>5648</v>
      </c>
      <c r="C2512" s="2" t="str">
        <f t="shared" si="39"/>
        <v>JPNagano</v>
      </c>
    </row>
    <row r="2513" spans="1:3">
      <c r="A2513" s="2" t="s">
        <v>5649</v>
      </c>
      <c r="B2513" s="2" t="s">
        <v>5650</v>
      </c>
      <c r="C2513" s="2" t="str">
        <f t="shared" si="39"/>
        <v>JPGifu</v>
      </c>
    </row>
    <row r="2514" spans="1:3">
      <c r="A2514" s="2" t="s">
        <v>5649</v>
      </c>
      <c r="B2514" s="2" t="s">
        <v>5651</v>
      </c>
      <c r="C2514" s="2" t="str">
        <f t="shared" si="39"/>
        <v>JPGihu</v>
      </c>
    </row>
    <row r="2515" spans="1:3">
      <c r="A2515" s="2" t="s">
        <v>5652</v>
      </c>
      <c r="B2515" s="2" t="s">
        <v>5653</v>
      </c>
      <c r="C2515" s="2" t="str">
        <f t="shared" si="39"/>
        <v>JPShizuoka</v>
      </c>
    </row>
    <row r="2516" spans="1:3">
      <c r="A2516" s="2" t="s">
        <v>5652</v>
      </c>
      <c r="B2516" s="2" t="s">
        <v>5654</v>
      </c>
      <c r="C2516" s="2" t="str">
        <f t="shared" si="39"/>
        <v>JPSizuoka</v>
      </c>
    </row>
    <row r="2517" spans="1:3">
      <c r="A2517" s="2" t="s">
        <v>5655</v>
      </c>
      <c r="B2517" s="2" t="s">
        <v>5656</v>
      </c>
      <c r="C2517" s="2" t="str">
        <f t="shared" si="39"/>
        <v>JPAichi</v>
      </c>
    </row>
    <row r="2518" spans="1:3">
      <c r="A2518" s="2" t="s">
        <v>5655</v>
      </c>
      <c r="B2518" s="2" t="s">
        <v>5657</v>
      </c>
      <c r="C2518" s="2" t="str">
        <f t="shared" si="39"/>
        <v>JPAiti</v>
      </c>
    </row>
    <row r="2519" spans="1:3">
      <c r="A2519" s="2" t="s">
        <v>5658</v>
      </c>
      <c r="B2519" s="2" t="s">
        <v>5659</v>
      </c>
      <c r="C2519" s="2" t="str">
        <f t="shared" si="39"/>
        <v>JPMie</v>
      </c>
    </row>
    <row r="2520" spans="1:3">
      <c r="A2520" s="2" t="s">
        <v>5660</v>
      </c>
      <c r="B2520" s="2" t="s">
        <v>5661</v>
      </c>
      <c r="C2520" s="2" t="str">
        <f t="shared" si="39"/>
        <v>JPShiga</v>
      </c>
    </row>
    <row r="2521" spans="1:3">
      <c r="A2521" s="2" t="s">
        <v>5660</v>
      </c>
      <c r="B2521" s="2" t="s">
        <v>5662</v>
      </c>
      <c r="C2521" s="2" t="str">
        <f t="shared" si="39"/>
        <v>JPSiga</v>
      </c>
    </row>
    <row r="2522" spans="1:3">
      <c r="A2522" s="2" t="s">
        <v>5663</v>
      </c>
      <c r="B2522" s="2" t="s">
        <v>5664</v>
      </c>
      <c r="C2522" s="2" t="str">
        <f t="shared" si="39"/>
        <v>JPKyoto</v>
      </c>
    </row>
    <row r="2523" spans="1:3">
      <c r="A2523" s="2" t="s">
        <v>5663</v>
      </c>
      <c r="B2523" s="2" t="s">
        <v>5665</v>
      </c>
      <c r="C2523" s="2" t="str">
        <f t="shared" si="39"/>
        <v>JPKyôto</v>
      </c>
    </row>
    <row r="2524" spans="1:3">
      <c r="A2524" s="2" t="s">
        <v>5666</v>
      </c>
      <c r="B2524" s="2" t="s">
        <v>5667</v>
      </c>
      <c r="C2524" s="2" t="str">
        <f t="shared" si="39"/>
        <v>JPOsaka</v>
      </c>
    </row>
    <row r="2525" spans="1:3">
      <c r="A2525" s="2" t="s">
        <v>5666</v>
      </c>
      <c r="B2525" s="2" t="s">
        <v>5668</v>
      </c>
      <c r="C2525" s="2" t="str">
        <f t="shared" si="39"/>
        <v>JPÔsaka</v>
      </c>
    </row>
    <row r="2526" spans="1:3">
      <c r="A2526" s="2" t="s">
        <v>5669</v>
      </c>
      <c r="B2526" s="2" t="s">
        <v>5670</v>
      </c>
      <c r="C2526" s="2" t="str">
        <f t="shared" si="39"/>
        <v>JPHyogo</v>
      </c>
    </row>
    <row r="2527" spans="1:3">
      <c r="A2527" s="2" t="s">
        <v>5669</v>
      </c>
      <c r="B2527" s="2" t="s">
        <v>5671</v>
      </c>
      <c r="C2527" s="2" t="str">
        <f t="shared" si="39"/>
        <v>JPHyôgo</v>
      </c>
    </row>
    <row r="2528" spans="1:3">
      <c r="A2528" s="2" t="s">
        <v>5672</v>
      </c>
      <c r="B2528" s="2" t="s">
        <v>5673</v>
      </c>
      <c r="C2528" s="2" t="str">
        <f t="shared" si="39"/>
        <v>JPNara</v>
      </c>
    </row>
    <row r="2529" spans="1:3">
      <c r="A2529" s="2" t="s">
        <v>5674</v>
      </c>
      <c r="B2529" s="2" t="s">
        <v>5675</v>
      </c>
      <c r="C2529" s="2" t="str">
        <f t="shared" si="39"/>
        <v>JPWakayama</v>
      </c>
    </row>
    <row r="2530" spans="1:3">
      <c r="A2530" s="2" t="s">
        <v>5676</v>
      </c>
      <c r="B2530" s="2" t="s">
        <v>5677</v>
      </c>
      <c r="C2530" s="2" t="str">
        <f t="shared" si="39"/>
        <v>JPTottori</v>
      </c>
    </row>
    <row r="2531" spans="1:3">
      <c r="A2531" s="2" t="s">
        <v>5678</v>
      </c>
      <c r="B2531" s="2" t="s">
        <v>5679</v>
      </c>
      <c r="C2531" s="2" t="str">
        <f t="shared" si="39"/>
        <v>JPShimane</v>
      </c>
    </row>
    <row r="2532" spans="1:3">
      <c r="A2532" s="2" t="s">
        <v>5678</v>
      </c>
      <c r="B2532" s="2" t="s">
        <v>5680</v>
      </c>
      <c r="C2532" s="2" t="str">
        <f t="shared" si="39"/>
        <v>JPSimane</v>
      </c>
    </row>
    <row r="2533" spans="1:3">
      <c r="A2533" s="2" t="s">
        <v>5681</v>
      </c>
      <c r="B2533" s="2" t="s">
        <v>5682</v>
      </c>
      <c r="C2533" s="2" t="str">
        <f t="shared" si="39"/>
        <v>JPOkayama</v>
      </c>
    </row>
    <row r="2534" spans="1:3">
      <c r="A2534" s="2" t="s">
        <v>5683</v>
      </c>
      <c r="B2534" s="2" t="s">
        <v>5684</v>
      </c>
      <c r="C2534" s="2" t="str">
        <f t="shared" si="39"/>
        <v>JPHiroshima</v>
      </c>
    </row>
    <row r="2535" spans="1:3">
      <c r="A2535" s="2" t="s">
        <v>5683</v>
      </c>
      <c r="B2535" s="2" t="s">
        <v>5685</v>
      </c>
      <c r="C2535" s="2" t="str">
        <f t="shared" si="39"/>
        <v>JPHirosima</v>
      </c>
    </row>
    <row r="2536" spans="1:3">
      <c r="A2536" s="2" t="s">
        <v>5686</v>
      </c>
      <c r="B2536" s="2" t="s">
        <v>5687</v>
      </c>
      <c r="C2536" s="2" t="str">
        <f t="shared" si="39"/>
        <v>JPYamaguchi</v>
      </c>
    </row>
    <row r="2537" spans="1:3">
      <c r="A2537" s="2" t="s">
        <v>5686</v>
      </c>
      <c r="B2537" s="2" t="s">
        <v>5688</v>
      </c>
      <c r="C2537" s="2" t="str">
        <f t="shared" si="39"/>
        <v>JPYamaguti</v>
      </c>
    </row>
    <row r="2538" spans="1:3">
      <c r="A2538" s="2" t="s">
        <v>5689</v>
      </c>
      <c r="B2538" s="2" t="s">
        <v>5690</v>
      </c>
      <c r="C2538" s="2" t="str">
        <f t="shared" si="39"/>
        <v>JPTokushima</v>
      </c>
    </row>
    <row r="2539" spans="1:3">
      <c r="A2539" s="2" t="s">
        <v>5689</v>
      </c>
      <c r="B2539" s="2" t="s">
        <v>5691</v>
      </c>
      <c r="C2539" s="2" t="str">
        <f t="shared" si="39"/>
        <v>JPTokusima</v>
      </c>
    </row>
    <row r="2540" spans="1:3">
      <c r="A2540" s="2" t="s">
        <v>5692</v>
      </c>
      <c r="B2540" s="2" t="s">
        <v>5693</v>
      </c>
      <c r="C2540" s="2" t="str">
        <f t="shared" si="39"/>
        <v>JPKagawa</v>
      </c>
    </row>
    <row r="2541" spans="1:3">
      <c r="A2541" s="2" t="s">
        <v>5694</v>
      </c>
      <c r="B2541" s="2" t="s">
        <v>5695</v>
      </c>
      <c r="C2541" s="2" t="str">
        <f t="shared" si="39"/>
        <v>JPEhime</v>
      </c>
    </row>
    <row r="2542" spans="1:3">
      <c r="A2542" s="2" t="s">
        <v>5696</v>
      </c>
      <c r="B2542" s="2" t="s">
        <v>5697</v>
      </c>
      <c r="C2542" s="2" t="str">
        <f t="shared" si="39"/>
        <v>JPKochi</v>
      </c>
    </row>
    <row r="2543" spans="1:3">
      <c r="A2543" s="2" t="s">
        <v>5696</v>
      </c>
      <c r="B2543" s="2" t="s">
        <v>5698</v>
      </c>
      <c r="C2543" s="2" t="str">
        <f t="shared" si="39"/>
        <v>JPKôti</v>
      </c>
    </row>
    <row r="2544" spans="1:3">
      <c r="A2544" s="2" t="s">
        <v>5699</v>
      </c>
      <c r="B2544" s="2" t="s">
        <v>5700</v>
      </c>
      <c r="C2544" s="2" t="str">
        <f t="shared" si="39"/>
        <v>JPFukuoka</v>
      </c>
    </row>
    <row r="2545" spans="1:3">
      <c r="A2545" s="2" t="s">
        <v>5699</v>
      </c>
      <c r="B2545" s="2" t="s">
        <v>5701</v>
      </c>
      <c r="C2545" s="2" t="str">
        <f t="shared" si="39"/>
        <v>JPHukuoka</v>
      </c>
    </row>
    <row r="2546" spans="1:3">
      <c r="A2546" s="2" t="s">
        <v>5702</v>
      </c>
      <c r="B2546" s="2" t="s">
        <v>5703</v>
      </c>
      <c r="C2546" s="2" t="str">
        <f t="shared" si="39"/>
        <v>JPSaga</v>
      </c>
    </row>
    <row r="2547" spans="1:3">
      <c r="A2547" s="2" t="s">
        <v>5704</v>
      </c>
      <c r="B2547" s="2" t="s">
        <v>5705</v>
      </c>
      <c r="C2547" s="2" t="str">
        <f t="shared" si="39"/>
        <v>JPNagasaki</v>
      </c>
    </row>
    <row r="2548" spans="1:3">
      <c r="A2548" s="2" t="s">
        <v>5706</v>
      </c>
      <c r="B2548" s="2" t="s">
        <v>5707</v>
      </c>
      <c r="C2548" s="2" t="str">
        <f t="shared" si="39"/>
        <v>JPKumamoto</v>
      </c>
    </row>
    <row r="2549" spans="1:3">
      <c r="A2549" s="2" t="s">
        <v>5708</v>
      </c>
      <c r="B2549" s="2" t="s">
        <v>5709</v>
      </c>
      <c r="C2549" s="2" t="str">
        <f t="shared" si="39"/>
        <v>JPOita</v>
      </c>
    </row>
    <row r="2550" spans="1:3">
      <c r="A2550" s="2" t="s">
        <v>5708</v>
      </c>
      <c r="B2550" s="2" t="s">
        <v>5710</v>
      </c>
      <c r="C2550" s="2" t="str">
        <f t="shared" si="39"/>
        <v>JPÔita</v>
      </c>
    </row>
    <row r="2551" spans="1:3">
      <c r="A2551" s="2" t="s">
        <v>5711</v>
      </c>
      <c r="B2551" s="2" t="s">
        <v>5712</v>
      </c>
      <c r="C2551" s="2" t="str">
        <f t="shared" si="39"/>
        <v>JPMiyazaki</v>
      </c>
    </row>
    <row r="2552" spans="1:3">
      <c r="A2552" s="2" t="s">
        <v>5713</v>
      </c>
      <c r="B2552" s="2" t="s">
        <v>5714</v>
      </c>
      <c r="C2552" s="2" t="str">
        <f t="shared" si="39"/>
        <v>JPKagoshima</v>
      </c>
    </row>
    <row r="2553" spans="1:3">
      <c r="A2553" s="2" t="s">
        <v>5713</v>
      </c>
      <c r="B2553" s="2" t="s">
        <v>5715</v>
      </c>
      <c r="C2553" s="2" t="str">
        <f t="shared" si="39"/>
        <v>JPKagosima</v>
      </c>
    </row>
    <row r="2554" spans="1:3">
      <c r="A2554" s="2" t="s">
        <v>5716</v>
      </c>
      <c r="B2554" s="2" t="s">
        <v>5717</v>
      </c>
      <c r="C2554" s="2" t="str">
        <f t="shared" si="39"/>
        <v>JPOkinawa</v>
      </c>
    </row>
    <row r="2555" spans="1:3">
      <c r="A2555" s="2" t="s">
        <v>5718</v>
      </c>
      <c r="B2555" s="2" t="s">
        <v>5719</v>
      </c>
      <c r="C2555" s="2" t="str">
        <f t="shared" si="39"/>
        <v>KEBaringo</v>
      </c>
    </row>
    <row r="2556" spans="1:3">
      <c r="A2556" s="2" t="s">
        <v>5720</v>
      </c>
      <c r="B2556" s="2" t="s">
        <v>5721</v>
      </c>
      <c r="C2556" s="2" t="str">
        <f t="shared" si="39"/>
        <v>KEBomet</v>
      </c>
    </row>
    <row r="2557" spans="1:3">
      <c r="A2557" s="2" t="s">
        <v>5722</v>
      </c>
      <c r="B2557" s="2" t="s">
        <v>5723</v>
      </c>
      <c r="C2557" s="2" t="str">
        <f t="shared" si="39"/>
        <v>KEBungoma</v>
      </c>
    </row>
    <row r="2558" spans="1:3">
      <c r="A2558" s="2" t="s">
        <v>5724</v>
      </c>
      <c r="B2558" s="2" t="s">
        <v>5725</v>
      </c>
      <c r="C2558" s="2" t="str">
        <f t="shared" si="39"/>
        <v>KEBusia</v>
      </c>
    </row>
    <row r="2559" spans="1:3">
      <c r="A2559" s="2" t="s">
        <v>5726</v>
      </c>
      <c r="B2559" s="2" t="s">
        <v>5727</v>
      </c>
      <c r="C2559" s="2" t="str">
        <f t="shared" si="39"/>
        <v>KEElgeyo/Marakwet</v>
      </c>
    </row>
    <row r="2560" spans="1:3">
      <c r="A2560" s="2" t="s">
        <v>5728</v>
      </c>
      <c r="B2560" s="2" t="s">
        <v>5729</v>
      </c>
      <c r="C2560" s="2" t="str">
        <f t="shared" si="39"/>
        <v>KEEmbu</v>
      </c>
    </row>
    <row r="2561" spans="1:3">
      <c r="A2561" s="2" t="s">
        <v>5730</v>
      </c>
      <c r="B2561" s="2" t="s">
        <v>5731</v>
      </c>
      <c r="C2561" s="2" t="str">
        <f t="shared" si="39"/>
        <v>KEGarissa</v>
      </c>
    </row>
    <row r="2562" spans="1:3">
      <c r="A2562" s="2" t="s">
        <v>5732</v>
      </c>
      <c r="B2562" s="2" t="s">
        <v>5733</v>
      </c>
      <c r="C2562" s="2" t="str">
        <f t="shared" si="39"/>
        <v>KEHoma Bay</v>
      </c>
    </row>
    <row r="2563" spans="1:3">
      <c r="A2563" s="2" t="s">
        <v>5734</v>
      </c>
      <c r="B2563" s="2" t="s">
        <v>5735</v>
      </c>
      <c r="C2563" s="2" t="str">
        <f t="shared" ref="C2563:C2626" si="40">LEFT(A2563,2)&amp;B2563</f>
        <v>KEIsiolo</v>
      </c>
    </row>
    <row r="2564" spans="1:3">
      <c r="A2564" s="2" t="s">
        <v>5736</v>
      </c>
      <c r="B2564" s="2" t="s">
        <v>5737</v>
      </c>
      <c r="C2564" s="2" t="str">
        <f t="shared" si="40"/>
        <v>KEKajiado</v>
      </c>
    </row>
    <row r="2565" spans="1:3">
      <c r="A2565" s="2" t="s">
        <v>5738</v>
      </c>
      <c r="B2565" s="2" t="s">
        <v>5739</v>
      </c>
      <c r="C2565" s="2" t="str">
        <f t="shared" si="40"/>
        <v>KEKakamega</v>
      </c>
    </row>
    <row r="2566" spans="1:3">
      <c r="A2566" s="2" t="s">
        <v>5740</v>
      </c>
      <c r="B2566" s="2" t="s">
        <v>5741</v>
      </c>
      <c r="C2566" s="2" t="str">
        <f t="shared" si="40"/>
        <v>KEKericho</v>
      </c>
    </row>
    <row r="2567" spans="1:3">
      <c r="A2567" s="2" t="s">
        <v>5742</v>
      </c>
      <c r="B2567" s="2" t="s">
        <v>5743</v>
      </c>
      <c r="C2567" s="2" t="str">
        <f t="shared" si="40"/>
        <v>KEKiambu</v>
      </c>
    </row>
    <row r="2568" spans="1:3">
      <c r="A2568" s="2" t="s">
        <v>5744</v>
      </c>
      <c r="B2568" s="2" t="s">
        <v>5745</v>
      </c>
      <c r="C2568" s="2" t="str">
        <f t="shared" si="40"/>
        <v>KEKilifi</v>
      </c>
    </row>
    <row r="2569" spans="1:3">
      <c r="A2569" s="2" t="s">
        <v>5746</v>
      </c>
      <c r="B2569" s="2" t="s">
        <v>5747</v>
      </c>
      <c r="C2569" s="2" t="str">
        <f t="shared" si="40"/>
        <v>KEKirinyaga</v>
      </c>
    </row>
    <row r="2570" spans="1:3">
      <c r="A2570" s="2" t="s">
        <v>5748</v>
      </c>
      <c r="B2570" s="2" t="s">
        <v>5749</v>
      </c>
      <c r="C2570" s="2" t="str">
        <f t="shared" si="40"/>
        <v>KEKisii</v>
      </c>
    </row>
    <row r="2571" spans="1:3">
      <c r="A2571" s="2" t="s">
        <v>5750</v>
      </c>
      <c r="B2571" s="2" t="s">
        <v>5751</v>
      </c>
      <c r="C2571" s="2" t="str">
        <f t="shared" si="40"/>
        <v>KEKisumu</v>
      </c>
    </row>
    <row r="2572" spans="1:3">
      <c r="A2572" s="2" t="s">
        <v>5752</v>
      </c>
      <c r="B2572" s="2" t="s">
        <v>5753</v>
      </c>
      <c r="C2572" s="2" t="str">
        <f t="shared" si="40"/>
        <v>KEKitui</v>
      </c>
    </row>
    <row r="2573" spans="1:3">
      <c r="A2573" s="2" t="s">
        <v>5754</v>
      </c>
      <c r="B2573" s="2" t="s">
        <v>5755</v>
      </c>
      <c r="C2573" s="2" t="str">
        <f t="shared" si="40"/>
        <v>KEKwale</v>
      </c>
    </row>
    <row r="2574" spans="1:3">
      <c r="A2574" s="2" t="s">
        <v>5756</v>
      </c>
      <c r="B2574" s="2" t="s">
        <v>5757</v>
      </c>
      <c r="C2574" s="2" t="str">
        <f t="shared" si="40"/>
        <v>KELaikipia</v>
      </c>
    </row>
    <row r="2575" spans="1:3">
      <c r="A2575" s="2" t="s">
        <v>5758</v>
      </c>
      <c r="B2575" s="2" t="s">
        <v>5759</v>
      </c>
      <c r="C2575" s="2" t="str">
        <f t="shared" si="40"/>
        <v>KELamu</v>
      </c>
    </row>
    <row r="2576" spans="1:3">
      <c r="A2576" s="2" t="s">
        <v>5760</v>
      </c>
      <c r="B2576" s="2" t="s">
        <v>5761</v>
      </c>
      <c r="C2576" s="2" t="str">
        <f t="shared" si="40"/>
        <v>KEMachakos</v>
      </c>
    </row>
    <row r="2577" spans="1:3">
      <c r="A2577" s="2" t="s">
        <v>5762</v>
      </c>
      <c r="B2577" s="2" t="s">
        <v>5763</v>
      </c>
      <c r="C2577" s="2" t="str">
        <f t="shared" si="40"/>
        <v>KEMakueni</v>
      </c>
    </row>
    <row r="2578" spans="1:3">
      <c r="A2578" s="2" t="s">
        <v>5764</v>
      </c>
      <c r="B2578" s="2" t="s">
        <v>5765</v>
      </c>
      <c r="C2578" s="2" t="str">
        <f t="shared" si="40"/>
        <v>KEMandera</v>
      </c>
    </row>
    <row r="2579" spans="1:3">
      <c r="A2579" s="2" t="s">
        <v>5766</v>
      </c>
      <c r="B2579" s="2" t="s">
        <v>5767</v>
      </c>
      <c r="C2579" s="2" t="str">
        <f t="shared" si="40"/>
        <v>KEMarsabit</v>
      </c>
    </row>
    <row r="2580" spans="1:3">
      <c r="A2580" s="2" t="s">
        <v>5768</v>
      </c>
      <c r="B2580" s="2" t="s">
        <v>5769</v>
      </c>
      <c r="C2580" s="2" t="str">
        <f t="shared" si="40"/>
        <v>KEMeru</v>
      </c>
    </row>
    <row r="2581" spans="1:3">
      <c r="A2581" s="2" t="s">
        <v>5770</v>
      </c>
      <c r="B2581" s="2" t="s">
        <v>5771</v>
      </c>
      <c r="C2581" s="2" t="str">
        <f t="shared" si="40"/>
        <v>KEMigori</v>
      </c>
    </row>
    <row r="2582" spans="1:3">
      <c r="A2582" s="2" t="s">
        <v>5772</v>
      </c>
      <c r="B2582" s="2" t="s">
        <v>5773</v>
      </c>
      <c r="C2582" s="2" t="str">
        <f t="shared" si="40"/>
        <v>KEMombasa</v>
      </c>
    </row>
    <row r="2583" spans="1:3">
      <c r="A2583" s="2" t="s">
        <v>5774</v>
      </c>
      <c r="B2583" s="2" t="s">
        <v>5775</v>
      </c>
      <c r="C2583" s="2" t="str">
        <f t="shared" si="40"/>
        <v>KEMurang'a</v>
      </c>
    </row>
    <row r="2584" spans="1:3">
      <c r="A2584" s="2" t="s">
        <v>5776</v>
      </c>
      <c r="B2584" s="2" t="s">
        <v>5777</v>
      </c>
      <c r="C2584" s="2" t="str">
        <f t="shared" si="40"/>
        <v>KENairobi City</v>
      </c>
    </row>
    <row r="2585" spans="1:3">
      <c r="A2585" s="2" t="s">
        <v>5778</v>
      </c>
      <c r="B2585" s="2" t="s">
        <v>5779</v>
      </c>
      <c r="C2585" s="2" t="str">
        <f t="shared" si="40"/>
        <v>KENakuru</v>
      </c>
    </row>
    <row r="2586" spans="1:3">
      <c r="A2586" s="2" t="s">
        <v>5780</v>
      </c>
      <c r="B2586" s="2" t="s">
        <v>5781</v>
      </c>
      <c r="C2586" s="2" t="str">
        <f t="shared" si="40"/>
        <v>KENandi</v>
      </c>
    </row>
    <row r="2587" spans="1:3">
      <c r="A2587" s="2" t="s">
        <v>5782</v>
      </c>
      <c r="B2587" s="2" t="s">
        <v>5783</v>
      </c>
      <c r="C2587" s="2" t="str">
        <f t="shared" si="40"/>
        <v>KENarok</v>
      </c>
    </row>
    <row r="2588" spans="1:3">
      <c r="A2588" s="2" t="s">
        <v>5784</v>
      </c>
      <c r="B2588" s="2" t="s">
        <v>5785</v>
      </c>
      <c r="C2588" s="2" t="str">
        <f t="shared" si="40"/>
        <v>KENyamira</v>
      </c>
    </row>
    <row r="2589" spans="1:3">
      <c r="A2589" s="2" t="s">
        <v>5786</v>
      </c>
      <c r="B2589" s="2" t="s">
        <v>5787</v>
      </c>
      <c r="C2589" s="2" t="str">
        <f t="shared" si="40"/>
        <v>KENyandarua</v>
      </c>
    </row>
    <row r="2590" spans="1:3">
      <c r="A2590" s="2" t="s">
        <v>5788</v>
      </c>
      <c r="B2590" s="2" t="s">
        <v>5789</v>
      </c>
      <c r="C2590" s="2" t="str">
        <f t="shared" si="40"/>
        <v>KENyeri</v>
      </c>
    </row>
    <row r="2591" spans="1:3">
      <c r="A2591" s="2" t="s">
        <v>5790</v>
      </c>
      <c r="B2591" s="2" t="s">
        <v>5791</v>
      </c>
      <c r="C2591" s="2" t="str">
        <f t="shared" si="40"/>
        <v>KESamburu</v>
      </c>
    </row>
    <row r="2592" spans="1:3">
      <c r="A2592" s="2" t="s">
        <v>5792</v>
      </c>
      <c r="B2592" s="2" t="s">
        <v>5793</v>
      </c>
      <c r="C2592" s="2" t="str">
        <f t="shared" si="40"/>
        <v>KESiaya</v>
      </c>
    </row>
    <row r="2593" spans="1:3">
      <c r="A2593" s="2" t="s">
        <v>5794</v>
      </c>
      <c r="B2593" s="2" t="s">
        <v>5795</v>
      </c>
      <c r="C2593" s="2" t="str">
        <f t="shared" si="40"/>
        <v>KETaita/Taveta</v>
      </c>
    </row>
    <row r="2594" spans="1:3">
      <c r="A2594" s="2" t="s">
        <v>5796</v>
      </c>
      <c r="B2594" s="2" t="s">
        <v>5797</v>
      </c>
      <c r="C2594" s="2" t="str">
        <f t="shared" si="40"/>
        <v>KETana River</v>
      </c>
    </row>
    <row r="2595" spans="1:3">
      <c r="A2595" s="2" t="s">
        <v>5798</v>
      </c>
      <c r="B2595" s="2" t="s">
        <v>5799</v>
      </c>
      <c r="C2595" s="2" t="str">
        <f t="shared" si="40"/>
        <v>KETharaka-Nithi</v>
      </c>
    </row>
    <row r="2596" spans="1:3">
      <c r="A2596" s="2" t="s">
        <v>5800</v>
      </c>
      <c r="B2596" s="2" t="s">
        <v>5801</v>
      </c>
      <c r="C2596" s="2" t="str">
        <f t="shared" si="40"/>
        <v>KETrans Nzoia</v>
      </c>
    </row>
    <row r="2597" spans="1:3">
      <c r="A2597" s="2" t="s">
        <v>5802</v>
      </c>
      <c r="B2597" s="2" t="s">
        <v>5803</v>
      </c>
      <c r="C2597" s="2" t="str">
        <f t="shared" si="40"/>
        <v>KETurkana</v>
      </c>
    </row>
    <row r="2598" spans="1:3">
      <c r="A2598" s="2" t="s">
        <v>5804</v>
      </c>
      <c r="B2598" s="2" t="s">
        <v>5805</v>
      </c>
      <c r="C2598" s="2" t="str">
        <f t="shared" si="40"/>
        <v>KEUasin Gishu</v>
      </c>
    </row>
    <row r="2599" spans="1:3">
      <c r="A2599" s="2" t="s">
        <v>5806</v>
      </c>
      <c r="B2599" s="2" t="s">
        <v>5807</v>
      </c>
      <c r="C2599" s="2" t="str">
        <f t="shared" si="40"/>
        <v>KEVihiga</v>
      </c>
    </row>
    <row r="2600" spans="1:3">
      <c r="A2600" s="2" t="s">
        <v>5808</v>
      </c>
      <c r="B2600" s="2" t="s">
        <v>5809</v>
      </c>
      <c r="C2600" s="2" t="str">
        <f t="shared" si="40"/>
        <v>KEWajir</v>
      </c>
    </row>
    <row r="2601" spans="1:3">
      <c r="A2601" s="2" t="s">
        <v>5810</v>
      </c>
      <c r="B2601" s="2" t="s">
        <v>5811</v>
      </c>
      <c r="C2601" s="2" t="str">
        <f t="shared" si="40"/>
        <v>KEWest Pokot</v>
      </c>
    </row>
    <row r="2602" spans="1:3">
      <c r="A2602" s="2" t="s">
        <v>5812</v>
      </c>
      <c r="B2602" s="2" t="s">
        <v>5813</v>
      </c>
      <c r="C2602" s="2" t="str">
        <f t="shared" si="40"/>
        <v>KGBishkek</v>
      </c>
    </row>
    <row r="2603" spans="1:3">
      <c r="A2603" s="2" t="s">
        <v>5812</v>
      </c>
      <c r="B2603" s="2" t="s">
        <v>5814</v>
      </c>
      <c r="C2603" s="2" t="str">
        <f t="shared" si="40"/>
        <v>KGGorod Biškek</v>
      </c>
    </row>
    <row r="2604" spans="1:3">
      <c r="A2604" s="2" t="s">
        <v>5812</v>
      </c>
      <c r="B2604" s="2" t="s">
        <v>5815</v>
      </c>
      <c r="C2604" s="2" t="str">
        <f t="shared" si="40"/>
        <v>KGGorod Bishkek</v>
      </c>
    </row>
    <row r="2605" spans="1:3">
      <c r="A2605" s="2" t="s">
        <v>5816</v>
      </c>
      <c r="B2605" s="2" t="s">
        <v>5817</v>
      </c>
      <c r="C2605" s="2" t="str">
        <f t="shared" si="40"/>
        <v>KGOsh</v>
      </c>
    </row>
    <row r="2606" spans="1:3">
      <c r="A2606" s="2" t="s">
        <v>5816</v>
      </c>
      <c r="B2606" s="2" t="s">
        <v>5818</v>
      </c>
      <c r="C2606" s="2" t="str">
        <f t="shared" si="40"/>
        <v>KGGorod Osh</v>
      </c>
    </row>
    <row r="2607" spans="1:3">
      <c r="A2607" s="2" t="s">
        <v>5816</v>
      </c>
      <c r="B2607" s="2" t="s">
        <v>5819</v>
      </c>
      <c r="C2607" s="2" t="str">
        <f t="shared" si="40"/>
        <v>KGGorod Oš</v>
      </c>
    </row>
    <row r="2608" spans="1:3">
      <c r="A2608" s="2" t="s">
        <v>5820</v>
      </c>
      <c r="B2608" s="2" t="s">
        <v>5821</v>
      </c>
      <c r="C2608" s="2" t="str">
        <f t="shared" si="40"/>
        <v>KGBatken</v>
      </c>
    </row>
    <row r="2609" spans="1:3">
      <c r="A2609" s="2" t="s">
        <v>5820</v>
      </c>
      <c r="B2609" s="2" t="s">
        <v>5822</v>
      </c>
      <c r="C2609" s="2" t="str">
        <f t="shared" si="40"/>
        <v>KGBatkenskaya oblast'</v>
      </c>
    </row>
    <row r="2610" spans="1:3">
      <c r="A2610" s="2" t="s">
        <v>5820</v>
      </c>
      <c r="B2610" s="2" t="s">
        <v>5823</v>
      </c>
      <c r="C2610" s="2" t="str">
        <f t="shared" si="40"/>
        <v>KGBatkenskaja oblast'</v>
      </c>
    </row>
    <row r="2611" spans="1:3">
      <c r="A2611" s="2" t="s">
        <v>5824</v>
      </c>
      <c r="B2611" s="2" t="s">
        <v>5825</v>
      </c>
      <c r="C2611" s="2" t="str">
        <f t="shared" si="40"/>
        <v>KGChüy</v>
      </c>
    </row>
    <row r="2612" spans="1:3">
      <c r="A2612" s="2" t="s">
        <v>5824</v>
      </c>
      <c r="B2612" s="2" t="s">
        <v>5826</v>
      </c>
      <c r="C2612" s="2" t="str">
        <f t="shared" si="40"/>
        <v>KGČujskaja oblast'</v>
      </c>
    </row>
    <row r="2613" spans="1:3">
      <c r="A2613" s="2" t="s">
        <v>5824</v>
      </c>
      <c r="B2613" s="2" t="s">
        <v>5827</v>
      </c>
      <c r="C2613" s="2" t="str">
        <f t="shared" si="40"/>
        <v>KGChuyskaya oblast'</v>
      </c>
    </row>
    <row r="2614" spans="1:3">
      <c r="A2614" s="2" t="s">
        <v>5828</v>
      </c>
      <c r="B2614" s="2" t="s">
        <v>5829</v>
      </c>
      <c r="C2614" s="2" t="str">
        <f t="shared" si="40"/>
        <v>KGJalal-Abad</v>
      </c>
    </row>
    <row r="2615" spans="1:3">
      <c r="A2615" s="2" t="s">
        <v>5828</v>
      </c>
      <c r="B2615" s="2" t="s">
        <v>5830</v>
      </c>
      <c r="C2615" s="2" t="str">
        <f t="shared" si="40"/>
        <v>KGDžalal-Abadskaja oblast'</v>
      </c>
    </row>
    <row r="2616" spans="1:3">
      <c r="A2616" s="2" t="s">
        <v>5828</v>
      </c>
      <c r="B2616" s="2" t="s">
        <v>5831</v>
      </c>
      <c r="C2616" s="2" t="str">
        <f t="shared" si="40"/>
        <v>KGDzhalal-Abadskaya oblast'</v>
      </c>
    </row>
    <row r="2617" spans="1:3">
      <c r="A2617" s="2" t="s">
        <v>5832</v>
      </c>
      <c r="B2617" s="2" t="s">
        <v>5833</v>
      </c>
      <c r="C2617" s="2" t="str">
        <f t="shared" si="40"/>
        <v>KGNaryn</v>
      </c>
    </row>
    <row r="2618" spans="1:3">
      <c r="A2618" s="2" t="s">
        <v>5832</v>
      </c>
      <c r="B2618" s="2" t="s">
        <v>5834</v>
      </c>
      <c r="C2618" s="2" t="str">
        <f t="shared" si="40"/>
        <v>KGNarynskaja oblast'</v>
      </c>
    </row>
    <row r="2619" spans="1:3">
      <c r="A2619" s="2" t="s">
        <v>5832</v>
      </c>
      <c r="B2619" s="2" t="s">
        <v>5835</v>
      </c>
      <c r="C2619" s="2" t="str">
        <f t="shared" si="40"/>
        <v>KGNarynskaya oblast'</v>
      </c>
    </row>
    <row r="2620" spans="1:3">
      <c r="A2620" s="2" t="s">
        <v>5836</v>
      </c>
      <c r="B2620" s="2" t="s">
        <v>5817</v>
      </c>
      <c r="C2620" s="2" t="str">
        <f t="shared" si="40"/>
        <v>KGOsh</v>
      </c>
    </row>
    <row r="2621" spans="1:3">
      <c r="A2621" s="2" t="s">
        <v>5836</v>
      </c>
      <c r="B2621" s="2" t="s">
        <v>5837</v>
      </c>
      <c r="C2621" s="2" t="str">
        <f t="shared" si="40"/>
        <v>KGOšskaja oblast'</v>
      </c>
    </row>
    <row r="2622" spans="1:3">
      <c r="A2622" s="2" t="s">
        <v>5836</v>
      </c>
      <c r="B2622" s="2" t="s">
        <v>5838</v>
      </c>
      <c r="C2622" s="2" t="str">
        <f t="shared" si="40"/>
        <v>KGOshskaya oblast'</v>
      </c>
    </row>
    <row r="2623" spans="1:3">
      <c r="A2623" s="2" t="s">
        <v>5839</v>
      </c>
      <c r="B2623" s="2" t="s">
        <v>5840</v>
      </c>
      <c r="C2623" s="2" t="str">
        <f t="shared" si="40"/>
        <v>KGTalas</v>
      </c>
    </row>
    <row r="2624" spans="1:3">
      <c r="A2624" s="2" t="s">
        <v>5839</v>
      </c>
      <c r="B2624" s="2" t="s">
        <v>5841</v>
      </c>
      <c r="C2624" s="2" t="str">
        <f t="shared" si="40"/>
        <v>KGTalasskaja oblast'</v>
      </c>
    </row>
    <row r="2625" spans="1:3">
      <c r="A2625" s="2" t="s">
        <v>5839</v>
      </c>
      <c r="B2625" s="2" t="s">
        <v>5842</v>
      </c>
      <c r="C2625" s="2" t="str">
        <f t="shared" si="40"/>
        <v>KGTalasskaya oblast'</v>
      </c>
    </row>
    <row r="2626" spans="1:3">
      <c r="A2626" s="2" t="s">
        <v>5843</v>
      </c>
      <c r="B2626" s="2" t="s">
        <v>5844</v>
      </c>
      <c r="C2626" s="2" t="str">
        <f t="shared" si="40"/>
        <v>KGYsyk-Köl</v>
      </c>
    </row>
    <row r="2627" spans="1:3">
      <c r="A2627" s="2" t="s">
        <v>5843</v>
      </c>
      <c r="B2627" s="2" t="s">
        <v>5845</v>
      </c>
      <c r="C2627" s="2" t="str">
        <f t="shared" ref="C2627:C2690" si="41">LEFT(A2627,2)&amp;B2627</f>
        <v>KGIssyk-Kul'skaya oblast'</v>
      </c>
    </row>
    <row r="2628" spans="1:3">
      <c r="A2628" s="2" t="s">
        <v>5843</v>
      </c>
      <c r="B2628" s="2" t="s">
        <v>5846</v>
      </c>
      <c r="C2628" s="2" t="str">
        <f t="shared" si="41"/>
        <v>KGIssyk-Kul'skaja oblast'</v>
      </c>
    </row>
    <row r="2629" spans="1:3">
      <c r="A2629" s="2" t="s">
        <v>5847</v>
      </c>
      <c r="B2629" s="2" t="s">
        <v>5848</v>
      </c>
      <c r="C2629" s="2" t="str">
        <f t="shared" si="41"/>
        <v>KHPhnum Pénh</v>
      </c>
    </row>
    <row r="2630" spans="1:3">
      <c r="A2630" s="2" t="s">
        <v>5847</v>
      </c>
      <c r="B2630" s="2" t="s">
        <v>5849</v>
      </c>
      <c r="C2630" s="2" t="str">
        <f t="shared" si="41"/>
        <v>KHPhnom Penh</v>
      </c>
    </row>
    <row r="2631" spans="1:3">
      <c r="A2631" s="2" t="s">
        <v>5850</v>
      </c>
      <c r="B2631" s="2" t="s">
        <v>5851</v>
      </c>
      <c r="C2631" s="2" t="str">
        <f t="shared" si="41"/>
        <v>KHBanteay Mean Chey</v>
      </c>
    </row>
    <row r="2632" spans="1:3">
      <c r="A2632" s="2" t="s">
        <v>5850</v>
      </c>
      <c r="B2632" s="2" t="s">
        <v>5852</v>
      </c>
      <c r="C2632" s="2" t="str">
        <f t="shared" si="41"/>
        <v>KHBântéay Méanchey</v>
      </c>
    </row>
    <row r="2633" spans="1:3">
      <c r="A2633" s="2" t="s">
        <v>5853</v>
      </c>
      <c r="B2633" s="2" t="s">
        <v>5854</v>
      </c>
      <c r="C2633" s="2" t="str">
        <f t="shared" si="41"/>
        <v>KHKrâchéh</v>
      </c>
    </row>
    <row r="2634" spans="1:3">
      <c r="A2634" s="2" t="s">
        <v>5853</v>
      </c>
      <c r="B2634" s="2" t="s">
        <v>5855</v>
      </c>
      <c r="C2634" s="2" t="str">
        <f t="shared" si="41"/>
        <v>KHKracheh</v>
      </c>
    </row>
    <row r="2635" spans="1:3">
      <c r="A2635" s="2" t="s">
        <v>5856</v>
      </c>
      <c r="B2635" s="2" t="s">
        <v>5857</v>
      </c>
      <c r="C2635" s="2" t="str">
        <f t="shared" si="41"/>
        <v>KHMôndól Kiri</v>
      </c>
    </row>
    <row r="2636" spans="1:3">
      <c r="A2636" s="2" t="s">
        <v>5856</v>
      </c>
      <c r="B2636" s="2" t="s">
        <v>5858</v>
      </c>
      <c r="C2636" s="2" t="str">
        <f t="shared" si="41"/>
        <v>KHMondol Kiri</v>
      </c>
    </row>
    <row r="2637" spans="1:3">
      <c r="A2637" s="2" t="s">
        <v>5859</v>
      </c>
      <c r="B2637" s="2" t="s">
        <v>5860</v>
      </c>
      <c r="C2637" s="2" t="str">
        <f t="shared" si="41"/>
        <v>KHPreăh Vihéar</v>
      </c>
    </row>
    <row r="2638" spans="1:3">
      <c r="A2638" s="2" t="s">
        <v>5859</v>
      </c>
      <c r="B2638" s="2" t="s">
        <v>5861</v>
      </c>
      <c r="C2638" s="2" t="str">
        <f t="shared" si="41"/>
        <v>KHPreah Vihear</v>
      </c>
    </row>
    <row r="2639" spans="1:3">
      <c r="A2639" s="2" t="s">
        <v>5862</v>
      </c>
      <c r="B2639" s="2" t="s">
        <v>5863</v>
      </c>
      <c r="C2639" s="2" t="str">
        <f t="shared" si="41"/>
        <v>KHPrey Vêng</v>
      </c>
    </row>
    <row r="2640" spans="1:3">
      <c r="A2640" s="2" t="s">
        <v>5862</v>
      </c>
      <c r="B2640" s="2" t="s">
        <v>5864</v>
      </c>
      <c r="C2640" s="2" t="str">
        <f t="shared" si="41"/>
        <v>KHPrey Veaeng</v>
      </c>
    </row>
    <row r="2641" spans="1:3">
      <c r="A2641" s="2" t="s">
        <v>5865</v>
      </c>
      <c r="B2641" s="2" t="s">
        <v>5866</v>
      </c>
      <c r="C2641" s="2" t="str">
        <f t="shared" si="41"/>
        <v>KHPoŭthĭsăt</v>
      </c>
    </row>
    <row r="2642" spans="1:3">
      <c r="A2642" s="2" t="s">
        <v>5865</v>
      </c>
      <c r="B2642" s="2" t="s">
        <v>5867</v>
      </c>
      <c r="C2642" s="2" t="str">
        <f t="shared" si="41"/>
        <v>KHPousaat</v>
      </c>
    </row>
    <row r="2643" spans="1:3">
      <c r="A2643" s="2" t="s">
        <v>5868</v>
      </c>
      <c r="B2643" s="2" t="s">
        <v>5869</v>
      </c>
      <c r="C2643" s="2" t="str">
        <f t="shared" si="41"/>
        <v>KHRotanak Kiri</v>
      </c>
    </row>
    <row r="2644" spans="1:3">
      <c r="A2644" s="2" t="s">
        <v>5868</v>
      </c>
      <c r="B2644" s="2" t="s">
        <v>5870</v>
      </c>
      <c r="C2644" s="2" t="str">
        <f t="shared" si="41"/>
        <v>KHRôtânôkiri</v>
      </c>
    </row>
    <row r="2645" spans="1:3">
      <c r="A2645" s="2" t="s">
        <v>5871</v>
      </c>
      <c r="B2645" s="2" t="s">
        <v>5872</v>
      </c>
      <c r="C2645" s="2" t="str">
        <f t="shared" si="41"/>
        <v>KHSiem Reab</v>
      </c>
    </row>
    <row r="2646" spans="1:3">
      <c r="A2646" s="2" t="s">
        <v>5871</v>
      </c>
      <c r="B2646" s="2" t="s">
        <v>5873</v>
      </c>
      <c r="C2646" s="2" t="str">
        <f t="shared" si="41"/>
        <v>KHSiĕmréab</v>
      </c>
    </row>
    <row r="2647" spans="1:3">
      <c r="A2647" s="2" t="s">
        <v>5874</v>
      </c>
      <c r="B2647" s="2" t="s">
        <v>5875</v>
      </c>
      <c r="C2647" s="2" t="str">
        <f t="shared" si="41"/>
        <v>KHPreăh Sihanouk</v>
      </c>
    </row>
    <row r="2648" spans="1:3">
      <c r="A2648" s="2" t="s">
        <v>5874</v>
      </c>
      <c r="B2648" s="2" t="s">
        <v>5876</v>
      </c>
      <c r="C2648" s="2" t="str">
        <f t="shared" si="41"/>
        <v>KHPreah Sihanouk</v>
      </c>
    </row>
    <row r="2649" spans="1:3">
      <c r="A2649" s="2" t="s">
        <v>5877</v>
      </c>
      <c r="B2649" s="2" t="s">
        <v>5878</v>
      </c>
      <c r="C2649" s="2" t="str">
        <f t="shared" si="41"/>
        <v>KHStoĕng Trêng</v>
      </c>
    </row>
    <row r="2650" spans="1:3">
      <c r="A2650" s="2" t="s">
        <v>5877</v>
      </c>
      <c r="B2650" s="2" t="s">
        <v>5879</v>
      </c>
      <c r="C2650" s="2" t="str">
        <f t="shared" si="41"/>
        <v>KHStueng Traeng</v>
      </c>
    </row>
    <row r="2651" spans="1:3">
      <c r="A2651" s="2" t="s">
        <v>5880</v>
      </c>
      <c r="B2651" s="2" t="s">
        <v>5881</v>
      </c>
      <c r="C2651" s="2" t="str">
        <f t="shared" si="41"/>
        <v>KHBaat Dambang</v>
      </c>
    </row>
    <row r="2652" spans="1:3">
      <c r="A2652" s="2" t="s">
        <v>5880</v>
      </c>
      <c r="B2652" s="2" t="s">
        <v>5882</v>
      </c>
      <c r="C2652" s="2" t="str">
        <f t="shared" si="41"/>
        <v>KHBătdâmbâng</v>
      </c>
    </row>
    <row r="2653" spans="1:3">
      <c r="A2653" s="2" t="s">
        <v>5883</v>
      </c>
      <c r="B2653" s="2" t="s">
        <v>5884</v>
      </c>
      <c r="C2653" s="2" t="str">
        <f t="shared" si="41"/>
        <v>KHSvay Riĕng</v>
      </c>
    </row>
    <row r="2654" spans="1:3">
      <c r="A2654" s="2" t="s">
        <v>5883</v>
      </c>
      <c r="B2654" s="2" t="s">
        <v>5885</v>
      </c>
      <c r="C2654" s="2" t="str">
        <f t="shared" si="41"/>
        <v>KHSvaay Rieng</v>
      </c>
    </row>
    <row r="2655" spans="1:3">
      <c r="A2655" s="2" t="s">
        <v>5886</v>
      </c>
      <c r="B2655" s="2" t="s">
        <v>5887</v>
      </c>
      <c r="C2655" s="2" t="str">
        <f t="shared" si="41"/>
        <v>KHTaakaev</v>
      </c>
    </row>
    <row r="2656" spans="1:3">
      <c r="A2656" s="2" t="s">
        <v>5886</v>
      </c>
      <c r="B2656" s="2" t="s">
        <v>5888</v>
      </c>
      <c r="C2656" s="2" t="str">
        <f t="shared" si="41"/>
        <v>KHTakêv</v>
      </c>
    </row>
    <row r="2657" spans="1:3">
      <c r="A2657" s="2" t="s">
        <v>5889</v>
      </c>
      <c r="B2657" s="2" t="s">
        <v>5890</v>
      </c>
      <c r="C2657" s="2" t="str">
        <f t="shared" si="41"/>
        <v>KHŎtdâr Méanchey</v>
      </c>
    </row>
    <row r="2658" spans="1:3">
      <c r="A2658" s="2" t="s">
        <v>5889</v>
      </c>
      <c r="B2658" s="2" t="s">
        <v>5891</v>
      </c>
      <c r="C2658" s="2" t="str">
        <f t="shared" si="41"/>
        <v>KHOtdar Mean Chey</v>
      </c>
    </row>
    <row r="2659" spans="1:3">
      <c r="A2659" s="2" t="s">
        <v>5892</v>
      </c>
      <c r="B2659" s="2" t="s">
        <v>5893</v>
      </c>
      <c r="C2659" s="2" t="str">
        <f t="shared" si="41"/>
        <v>KHKaeb</v>
      </c>
    </row>
    <row r="2660" spans="1:3">
      <c r="A2660" s="2" t="s">
        <v>5892</v>
      </c>
      <c r="B2660" s="2" t="s">
        <v>5894</v>
      </c>
      <c r="C2660" s="2" t="str">
        <f t="shared" si="41"/>
        <v>KHKêb</v>
      </c>
    </row>
    <row r="2661" spans="1:3">
      <c r="A2661" s="2" t="s">
        <v>5895</v>
      </c>
      <c r="B2661" s="2" t="s">
        <v>5896</v>
      </c>
      <c r="C2661" s="2" t="str">
        <f t="shared" si="41"/>
        <v>KHPailĭn</v>
      </c>
    </row>
    <row r="2662" spans="1:3">
      <c r="A2662" s="2" t="s">
        <v>5895</v>
      </c>
      <c r="B2662" s="2" t="s">
        <v>5897</v>
      </c>
      <c r="C2662" s="2" t="str">
        <f t="shared" si="41"/>
        <v>KHPailin</v>
      </c>
    </row>
    <row r="2663" spans="1:3">
      <c r="A2663" s="2" t="s">
        <v>5898</v>
      </c>
      <c r="B2663" s="2" t="s">
        <v>5899</v>
      </c>
      <c r="C2663" s="2" t="str">
        <f t="shared" si="41"/>
        <v>KHTbong Khmum</v>
      </c>
    </row>
    <row r="2664" spans="1:3">
      <c r="A2664" s="2" t="s">
        <v>5898</v>
      </c>
      <c r="B2664" s="2" t="s">
        <v>5900</v>
      </c>
      <c r="C2664" s="2" t="str">
        <f t="shared" si="41"/>
        <v>KHTbong Khmŭm</v>
      </c>
    </row>
    <row r="2665" spans="1:3">
      <c r="A2665" s="2" t="s">
        <v>5901</v>
      </c>
      <c r="B2665" s="2" t="s">
        <v>5902</v>
      </c>
      <c r="C2665" s="2" t="str">
        <f t="shared" si="41"/>
        <v>KHKampong Chaam</v>
      </c>
    </row>
    <row r="2666" spans="1:3">
      <c r="A2666" s="2" t="s">
        <v>5901</v>
      </c>
      <c r="B2666" s="2" t="s">
        <v>5903</v>
      </c>
      <c r="C2666" s="2" t="str">
        <f t="shared" si="41"/>
        <v>KHKâmpóng Cham</v>
      </c>
    </row>
    <row r="2667" spans="1:3">
      <c r="A2667" s="2" t="s">
        <v>5904</v>
      </c>
      <c r="B2667" s="2" t="s">
        <v>5905</v>
      </c>
      <c r="C2667" s="2" t="str">
        <f t="shared" si="41"/>
        <v>KHKampong Chhnang</v>
      </c>
    </row>
    <row r="2668" spans="1:3">
      <c r="A2668" s="2" t="s">
        <v>5904</v>
      </c>
      <c r="B2668" s="2" t="s">
        <v>5906</v>
      </c>
      <c r="C2668" s="2" t="str">
        <f t="shared" si="41"/>
        <v>KHKâmpóng Chhnăng</v>
      </c>
    </row>
    <row r="2669" spans="1:3">
      <c r="A2669" s="2" t="s">
        <v>5907</v>
      </c>
      <c r="B2669" s="2" t="s">
        <v>5908</v>
      </c>
      <c r="C2669" s="2" t="str">
        <f t="shared" si="41"/>
        <v>KHKampong Spueu</v>
      </c>
    </row>
    <row r="2670" spans="1:3">
      <c r="A2670" s="2" t="s">
        <v>5907</v>
      </c>
      <c r="B2670" s="2" t="s">
        <v>5909</v>
      </c>
      <c r="C2670" s="2" t="str">
        <f t="shared" si="41"/>
        <v>KHKâmpóng Spœ</v>
      </c>
    </row>
    <row r="2671" spans="1:3">
      <c r="A2671" s="2" t="s">
        <v>5910</v>
      </c>
      <c r="B2671" s="2" t="s">
        <v>5911</v>
      </c>
      <c r="C2671" s="2" t="str">
        <f t="shared" si="41"/>
        <v>KHKâmpóng Thum</v>
      </c>
    </row>
    <row r="2672" spans="1:3">
      <c r="A2672" s="2" t="s">
        <v>5910</v>
      </c>
      <c r="B2672" s="2" t="s">
        <v>5912</v>
      </c>
      <c r="C2672" s="2" t="str">
        <f t="shared" si="41"/>
        <v>KHKampong Thum</v>
      </c>
    </row>
    <row r="2673" spans="1:3">
      <c r="A2673" s="2" t="s">
        <v>5913</v>
      </c>
      <c r="B2673" s="2" t="s">
        <v>5914</v>
      </c>
      <c r="C2673" s="2" t="str">
        <f t="shared" si="41"/>
        <v>KHKampot</v>
      </c>
    </row>
    <row r="2674" spans="1:3">
      <c r="A2674" s="2" t="s">
        <v>5913</v>
      </c>
      <c r="B2674" s="2" t="s">
        <v>5915</v>
      </c>
      <c r="C2674" s="2" t="str">
        <f t="shared" si="41"/>
        <v>KHKâmpôt</v>
      </c>
    </row>
    <row r="2675" spans="1:3">
      <c r="A2675" s="2" t="s">
        <v>5916</v>
      </c>
      <c r="B2675" s="2" t="s">
        <v>5917</v>
      </c>
      <c r="C2675" s="2" t="str">
        <f t="shared" si="41"/>
        <v>KHKandaal</v>
      </c>
    </row>
    <row r="2676" spans="1:3">
      <c r="A2676" s="2" t="s">
        <v>5916</v>
      </c>
      <c r="B2676" s="2" t="s">
        <v>5918</v>
      </c>
      <c r="C2676" s="2" t="str">
        <f t="shared" si="41"/>
        <v>KHKândal</v>
      </c>
    </row>
    <row r="2677" spans="1:3">
      <c r="A2677" s="2" t="s">
        <v>5919</v>
      </c>
      <c r="B2677" s="2" t="s">
        <v>5920</v>
      </c>
      <c r="C2677" s="2" t="str">
        <f t="shared" si="41"/>
        <v>KHKaoh Kong</v>
      </c>
    </row>
    <row r="2678" spans="1:3">
      <c r="A2678" s="2" t="s">
        <v>5919</v>
      </c>
      <c r="B2678" s="2" t="s">
        <v>5921</v>
      </c>
      <c r="C2678" s="2" t="str">
        <f t="shared" si="41"/>
        <v>KHKaôh Kŏng</v>
      </c>
    </row>
    <row r="2679" spans="1:3">
      <c r="A2679" s="2" t="s">
        <v>5922</v>
      </c>
      <c r="B2679" s="2" t="s">
        <v>5923</v>
      </c>
      <c r="C2679" s="2" t="str">
        <f t="shared" si="41"/>
        <v>KIGilbert Islands</v>
      </c>
    </row>
    <row r="2680" spans="1:3">
      <c r="A2680" s="2" t="s">
        <v>5924</v>
      </c>
      <c r="B2680" s="2" t="s">
        <v>5925</v>
      </c>
      <c r="C2680" s="2" t="str">
        <f t="shared" si="41"/>
        <v>KILine Islands</v>
      </c>
    </row>
    <row r="2681" spans="1:3">
      <c r="A2681" s="2" t="s">
        <v>5926</v>
      </c>
      <c r="B2681" s="2" t="s">
        <v>5927</v>
      </c>
      <c r="C2681" s="2" t="str">
        <f t="shared" si="41"/>
        <v>KIPhoenix Islands</v>
      </c>
    </row>
    <row r="2682" spans="1:3">
      <c r="A2682" s="2" t="s">
        <v>5928</v>
      </c>
      <c r="B2682" s="2" t="s">
        <v>5929</v>
      </c>
      <c r="C2682" s="2" t="str">
        <f t="shared" si="41"/>
        <v>KMNdzuwani</v>
      </c>
    </row>
    <row r="2683" spans="1:3">
      <c r="A2683" s="2" t="s">
        <v>5928</v>
      </c>
      <c r="B2683" s="2" t="s">
        <v>5930</v>
      </c>
      <c r="C2683" s="2" t="str">
        <f t="shared" si="41"/>
        <v>KMAnjwān</v>
      </c>
    </row>
    <row r="2684" spans="1:3">
      <c r="A2684" s="2" t="s">
        <v>5928</v>
      </c>
      <c r="B2684" s="2" t="s">
        <v>5931</v>
      </c>
      <c r="C2684" s="2" t="str">
        <f t="shared" si="41"/>
        <v>KMAndjouân</v>
      </c>
    </row>
    <row r="2685" spans="1:3">
      <c r="A2685" s="2" t="s">
        <v>5928</v>
      </c>
      <c r="B2685" s="2" t="s">
        <v>5932</v>
      </c>
      <c r="C2685" s="2" t="str">
        <f t="shared" si="41"/>
        <v>KMAnjouan</v>
      </c>
    </row>
    <row r="2686" spans="1:3">
      <c r="A2686" s="2" t="s">
        <v>5933</v>
      </c>
      <c r="B2686" s="2" t="s">
        <v>5934</v>
      </c>
      <c r="C2686" s="2" t="str">
        <f t="shared" si="41"/>
        <v>KMNgazidja</v>
      </c>
    </row>
    <row r="2687" spans="1:3">
      <c r="A2687" s="2" t="s">
        <v>5933</v>
      </c>
      <c r="B2687" s="2" t="s">
        <v>5935</v>
      </c>
      <c r="C2687" s="2" t="str">
        <f t="shared" si="41"/>
        <v>KMAnjazījah</v>
      </c>
    </row>
    <row r="2688" spans="1:3">
      <c r="A2688" s="2" t="s">
        <v>5933</v>
      </c>
      <c r="B2688" s="2" t="s">
        <v>5936</v>
      </c>
      <c r="C2688" s="2" t="str">
        <f t="shared" si="41"/>
        <v>KMAndjazîdja</v>
      </c>
    </row>
    <row r="2689" spans="1:3">
      <c r="A2689" s="2" t="s">
        <v>5933</v>
      </c>
      <c r="B2689" s="2" t="s">
        <v>5937</v>
      </c>
      <c r="C2689" s="2" t="str">
        <f t="shared" si="41"/>
        <v>KMGrande Comore</v>
      </c>
    </row>
    <row r="2690" spans="1:3">
      <c r="A2690" s="2" t="s">
        <v>5938</v>
      </c>
      <c r="B2690" s="2" t="s">
        <v>5939</v>
      </c>
      <c r="C2690" s="2" t="str">
        <f t="shared" si="41"/>
        <v>KMMwali</v>
      </c>
    </row>
    <row r="2691" spans="1:3">
      <c r="A2691" s="2" t="s">
        <v>5938</v>
      </c>
      <c r="B2691" s="2" t="s">
        <v>5940</v>
      </c>
      <c r="C2691" s="2" t="str">
        <f t="shared" ref="C2691:C2754" si="42">LEFT(A2691,2)&amp;B2691</f>
        <v>KMMūhīlī</v>
      </c>
    </row>
    <row r="2692" spans="1:3">
      <c r="A2692" s="2" t="s">
        <v>5938</v>
      </c>
      <c r="B2692" s="2" t="s">
        <v>5941</v>
      </c>
      <c r="C2692" s="2" t="str">
        <f t="shared" si="42"/>
        <v>KMMoûhîlî</v>
      </c>
    </row>
    <row r="2693" spans="1:3">
      <c r="A2693" s="2" t="s">
        <v>5938</v>
      </c>
      <c r="B2693" s="2" t="s">
        <v>5942</v>
      </c>
      <c r="C2693" s="2" t="str">
        <f t="shared" si="42"/>
        <v>KMMohéli</v>
      </c>
    </row>
    <row r="2694" spans="1:3">
      <c r="A2694" s="2" t="s">
        <v>5943</v>
      </c>
      <c r="B2694" s="2" t="s">
        <v>5944</v>
      </c>
      <c r="C2694" s="2" t="str">
        <f t="shared" si="42"/>
        <v>KNSaint Kitts</v>
      </c>
    </row>
    <row r="2695" spans="1:3">
      <c r="A2695" s="2" t="s">
        <v>5945</v>
      </c>
      <c r="B2695" s="2" t="s">
        <v>5946</v>
      </c>
      <c r="C2695" s="2" t="str">
        <f t="shared" si="42"/>
        <v>KNChrist Church Nichola Town</v>
      </c>
    </row>
    <row r="2696" spans="1:3">
      <c r="A2696" s="2" t="s">
        <v>5947</v>
      </c>
      <c r="B2696" s="2" t="s">
        <v>5948</v>
      </c>
      <c r="C2696" s="2" t="str">
        <f t="shared" si="42"/>
        <v>KNSaint Anne Sandy Point</v>
      </c>
    </row>
    <row r="2697" spans="1:3">
      <c r="A2697" s="2" t="s">
        <v>5949</v>
      </c>
      <c r="B2697" s="2" t="s">
        <v>5950</v>
      </c>
      <c r="C2697" s="2" t="str">
        <f t="shared" si="42"/>
        <v>KNSaint George Basseterre</v>
      </c>
    </row>
    <row r="2698" spans="1:3">
      <c r="A2698" s="2" t="s">
        <v>5951</v>
      </c>
      <c r="B2698" s="2" t="s">
        <v>5952</v>
      </c>
      <c r="C2698" s="2" t="str">
        <f t="shared" si="42"/>
        <v>KNSaint John Capisterre</v>
      </c>
    </row>
    <row r="2699" spans="1:3">
      <c r="A2699" s="2" t="s">
        <v>5953</v>
      </c>
      <c r="B2699" s="2" t="s">
        <v>5954</v>
      </c>
      <c r="C2699" s="2" t="str">
        <f t="shared" si="42"/>
        <v>KNSaint Mary Cayon</v>
      </c>
    </row>
    <row r="2700" spans="1:3">
      <c r="A2700" s="2" t="s">
        <v>5955</v>
      </c>
      <c r="B2700" s="2" t="s">
        <v>5956</v>
      </c>
      <c r="C2700" s="2" t="str">
        <f t="shared" si="42"/>
        <v>KNSaint Paul Capisterre</v>
      </c>
    </row>
    <row r="2701" spans="1:3">
      <c r="A2701" s="2" t="s">
        <v>5957</v>
      </c>
      <c r="B2701" s="2" t="s">
        <v>5958</v>
      </c>
      <c r="C2701" s="2" t="str">
        <f t="shared" si="42"/>
        <v>KNSaint Peter Basseterre</v>
      </c>
    </row>
    <row r="2702" spans="1:3">
      <c r="A2702" s="2" t="s">
        <v>5959</v>
      </c>
      <c r="B2702" s="2" t="s">
        <v>5960</v>
      </c>
      <c r="C2702" s="2" t="str">
        <f t="shared" si="42"/>
        <v>KNSaint Thomas Middle Island</v>
      </c>
    </row>
    <row r="2703" spans="1:3">
      <c r="A2703" s="2" t="s">
        <v>5961</v>
      </c>
      <c r="B2703" s="2" t="s">
        <v>5962</v>
      </c>
      <c r="C2703" s="2" t="str">
        <f t="shared" si="42"/>
        <v>KNTrinity Palmetto Point</v>
      </c>
    </row>
    <row r="2704" spans="1:3">
      <c r="A2704" s="2" t="s">
        <v>5963</v>
      </c>
      <c r="B2704" s="2" t="s">
        <v>5964</v>
      </c>
      <c r="C2704" s="2" t="str">
        <f t="shared" si="42"/>
        <v>KNNevis</v>
      </c>
    </row>
    <row r="2705" spans="1:3">
      <c r="A2705" s="2" t="s">
        <v>5965</v>
      </c>
      <c r="B2705" s="2" t="s">
        <v>5966</v>
      </c>
      <c r="C2705" s="2" t="str">
        <f t="shared" si="42"/>
        <v>KNSaint George Gingerland</v>
      </c>
    </row>
    <row r="2706" spans="1:3">
      <c r="A2706" s="2" t="s">
        <v>5967</v>
      </c>
      <c r="B2706" s="2" t="s">
        <v>5968</v>
      </c>
      <c r="C2706" s="2" t="str">
        <f t="shared" si="42"/>
        <v>KNSaint James Windward</v>
      </c>
    </row>
    <row r="2707" spans="1:3">
      <c r="A2707" s="2" t="s">
        <v>5969</v>
      </c>
      <c r="B2707" s="2" t="s">
        <v>5970</v>
      </c>
      <c r="C2707" s="2" t="str">
        <f t="shared" si="42"/>
        <v>KNSaint John Figtree</v>
      </c>
    </row>
    <row r="2708" spans="1:3">
      <c r="A2708" s="2" t="s">
        <v>5971</v>
      </c>
      <c r="B2708" s="2" t="s">
        <v>5972</v>
      </c>
      <c r="C2708" s="2" t="str">
        <f t="shared" si="42"/>
        <v>KNSaint Paul Charlestown</v>
      </c>
    </row>
    <row r="2709" spans="1:3">
      <c r="A2709" s="2" t="s">
        <v>5973</v>
      </c>
      <c r="B2709" s="2" t="s">
        <v>5974</v>
      </c>
      <c r="C2709" s="2" t="str">
        <f t="shared" si="42"/>
        <v>KNSaint Thomas Lowland</v>
      </c>
    </row>
    <row r="2710" spans="1:3">
      <c r="A2710" s="2" t="s">
        <v>5975</v>
      </c>
      <c r="B2710" s="2" t="s">
        <v>5976</v>
      </c>
      <c r="C2710" s="2" t="str">
        <f t="shared" si="42"/>
        <v>KPRaseon</v>
      </c>
    </row>
    <row r="2711" spans="1:3">
      <c r="A2711" s="2" t="s">
        <v>5975</v>
      </c>
      <c r="B2711" s="2" t="s">
        <v>5977</v>
      </c>
      <c r="C2711" s="2" t="str">
        <f t="shared" si="42"/>
        <v>KPRasǒn</v>
      </c>
    </row>
    <row r="2712" spans="1:3">
      <c r="A2712" s="2" t="s">
        <v>5978</v>
      </c>
      <c r="B2712" s="2" t="s">
        <v>5979</v>
      </c>
      <c r="C2712" s="2" t="str">
        <f t="shared" si="42"/>
        <v>KPPhyeongannamto</v>
      </c>
    </row>
    <row r="2713" spans="1:3">
      <c r="A2713" s="2" t="s">
        <v>5978</v>
      </c>
      <c r="B2713" s="2" t="s">
        <v>5980</v>
      </c>
      <c r="C2713" s="2" t="str">
        <f t="shared" si="42"/>
        <v>KPP'yǒngan-namdo</v>
      </c>
    </row>
    <row r="2714" spans="1:3">
      <c r="A2714" s="2" t="s">
        <v>5981</v>
      </c>
      <c r="B2714" s="2" t="s">
        <v>5982</v>
      </c>
      <c r="C2714" s="2" t="str">
        <f t="shared" si="42"/>
        <v>KPP'yǒngan-bukto</v>
      </c>
    </row>
    <row r="2715" spans="1:3">
      <c r="A2715" s="2" t="s">
        <v>5981</v>
      </c>
      <c r="B2715" s="2" t="s">
        <v>5983</v>
      </c>
      <c r="C2715" s="2" t="str">
        <f t="shared" si="42"/>
        <v>KPPhyeonganpukto</v>
      </c>
    </row>
    <row r="2716" spans="1:3">
      <c r="A2716" s="2" t="s">
        <v>5984</v>
      </c>
      <c r="B2716" s="2" t="s">
        <v>5985</v>
      </c>
      <c r="C2716" s="2" t="str">
        <f t="shared" si="42"/>
        <v>KPChagang-do</v>
      </c>
    </row>
    <row r="2717" spans="1:3">
      <c r="A2717" s="2" t="s">
        <v>5984</v>
      </c>
      <c r="B2717" s="2" t="s">
        <v>5986</v>
      </c>
      <c r="C2717" s="2" t="str">
        <f t="shared" si="42"/>
        <v>KPJakangto</v>
      </c>
    </row>
    <row r="2718" spans="1:3">
      <c r="A2718" s="2" t="s">
        <v>5987</v>
      </c>
      <c r="B2718" s="2" t="s">
        <v>5988</v>
      </c>
      <c r="C2718" s="2" t="str">
        <f t="shared" si="42"/>
        <v>KPHwanghae-namdo</v>
      </c>
    </row>
    <row r="2719" spans="1:3">
      <c r="A2719" s="2" t="s">
        <v>5987</v>
      </c>
      <c r="B2719" s="2" t="s">
        <v>5989</v>
      </c>
      <c r="C2719" s="2" t="str">
        <f t="shared" si="42"/>
        <v>KPHwanghainamto</v>
      </c>
    </row>
    <row r="2720" spans="1:3">
      <c r="A2720" s="2" t="s">
        <v>5990</v>
      </c>
      <c r="B2720" s="2" t="s">
        <v>5991</v>
      </c>
      <c r="C2720" s="2" t="str">
        <f t="shared" si="42"/>
        <v>KPHwanghae-bukto</v>
      </c>
    </row>
    <row r="2721" spans="1:3">
      <c r="A2721" s="2" t="s">
        <v>5990</v>
      </c>
      <c r="B2721" s="2" t="s">
        <v>5992</v>
      </c>
      <c r="C2721" s="2" t="str">
        <f t="shared" si="42"/>
        <v>KPHwanghaipukto</v>
      </c>
    </row>
    <row r="2722" spans="1:3">
      <c r="A2722" s="2" t="s">
        <v>5993</v>
      </c>
      <c r="B2722" s="2" t="s">
        <v>5994</v>
      </c>
      <c r="C2722" s="2" t="str">
        <f t="shared" si="42"/>
        <v>KPKangweonto</v>
      </c>
    </row>
    <row r="2723" spans="1:3">
      <c r="A2723" s="2" t="s">
        <v>5993</v>
      </c>
      <c r="B2723" s="2" t="s">
        <v>5995</v>
      </c>
      <c r="C2723" s="2" t="str">
        <f t="shared" si="42"/>
        <v>KPKangwǒn-do</v>
      </c>
    </row>
    <row r="2724" spans="1:3">
      <c r="A2724" s="2" t="s">
        <v>5996</v>
      </c>
      <c r="B2724" s="2" t="s">
        <v>5997</v>
      </c>
      <c r="C2724" s="2" t="str">
        <f t="shared" si="42"/>
        <v>KPHamgyǒng-namdo</v>
      </c>
    </row>
    <row r="2725" spans="1:3">
      <c r="A2725" s="2" t="s">
        <v>5996</v>
      </c>
      <c r="B2725" s="2" t="s">
        <v>5998</v>
      </c>
      <c r="C2725" s="2" t="str">
        <f t="shared" si="42"/>
        <v>KPHamkyeongnamto</v>
      </c>
    </row>
    <row r="2726" spans="1:3">
      <c r="A2726" s="2" t="s">
        <v>5999</v>
      </c>
      <c r="B2726" s="2" t="s">
        <v>6000</v>
      </c>
      <c r="C2726" s="2" t="str">
        <f t="shared" si="42"/>
        <v>KPHamkyeongpukto</v>
      </c>
    </row>
    <row r="2727" spans="1:3">
      <c r="A2727" s="2" t="s">
        <v>5999</v>
      </c>
      <c r="B2727" s="2" t="s">
        <v>6001</v>
      </c>
      <c r="C2727" s="2" t="str">
        <f t="shared" si="42"/>
        <v>KPHamgyǒng-bukto</v>
      </c>
    </row>
    <row r="2728" spans="1:3">
      <c r="A2728" s="2" t="s">
        <v>6002</v>
      </c>
      <c r="B2728" s="2" t="s">
        <v>6003</v>
      </c>
      <c r="C2728" s="2" t="str">
        <f t="shared" si="42"/>
        <v>KPRyangkangto</v>
      </c>
    </row>
    <row r="2729" spans="1:3">
      <c r="A2729" s="2" t="s">
        <v>6002</v>
      </c>
      <c r="B2729" s="2" t="s">
        <v>6004</v>
      </c>
      <c r="C2729" s="2" t="str">
        <f t="shared" si="42"/>
        <v>KPRyanggang-do</v>
      </c>
    </row>
    <row r="2730" spans="1:3">
      <c r="A2730" s="2" t="s">
        <v>6005</v>
      </c>
      <c r="B2730" s="2" t="s">
        <v>6006</v>
      </c>
      <c r="C2730" s="2" t="str">
        <f t="shared" si="42"/>
        <v>KPP'yǒngyang</v>
      </c>
    </row>
    <row r="2731" spans="1:3">
      <c r="A2731" s="2" t="s">
        <v>6005</v>
      </c>
      <c r="B2731" s="2" t="s">
        <v>6007</v>
      </c>
      <c r="C2731" s="2" t="str">
        <f t="shared" si="42"/>
        <v>KPPhyeongyang</v>
      </c>
    </row>
    <row r="2732" spans="1:3">
      <c r="A2732" s="2" t="s">
        <v>6008</v>
      </c>
      <c r="B2732" s="2" t="s">
        <v>6009</v>
      </c>
      <c r="C2732" s="2" t="str">
        <f t="shared" si="42"/>
        <v>KPNamp’o</v>
      </c>
    </row>
    <row r="2733" spans="1:3">
      <c r="A2733" s="2" t="s">
        <v>6008</v>
      </c>
      <c r="B2733" s="2" t="s">
        <v>6010</v>
      </c>
      <c r="C2733" s="2" t="str">
        <f t="shared" si="42"/>
        <v>KPNampho</v>
      </c>
    </row>
    <row r="2734" spans="1:3">
      <c r="A2734" s="2" t="s">
        <v>6011</v>
      </c>
      <c r="B2734" s="2" t="s">
        <v>6012</v>
      </c>
      <c r="C2734" s="2" t="str">
        <f t="shared" si="42"/>
        <v>KRSeoul-teukbyeolsi</v>
      </c>
    </row>
    <row r="2735" spans="1:3">
      <c r="A2735" s="2" t="s">
        <v>6013</v>
      </c>
      <c r="B2735" s="2" t="s">
        <v>6014</v>
      </c>
      <c r="C2735" s="2" t="str">
        <f t="shared" si="42"/>
        <v>KRBusan-gwangyeoksi</v>
      </c>
    </row>
    <row r="2736" spans="1:3">
      <c r="A2736" s="2" t="s">
        <v>6015</v>
      </c>
      <c r="B2736" s="2" t="s">
        <v>6016</v>
      </c>
      <c r="C2736" s="2" t="str">
        <f t="shared" si="42"/>
        <v>KRDaegu-gwangyeoksi</v>
      </c>
    </row>
    <row r="2737" spans="1:3">
      <c r="A2737" s="2" t="s">
        <v>6017</v>
      </c>
      <c r="B2737" s="2" t="s">
        <v>6018</v>
      </c>
      <c r="C2737" s="2" t="str">
        <f t="shared" si="42"/>
        <v>KRIncheon-gwangyeoksi</v>
      </c>
    </row>
    <row r="2738" spans="1:3">
      <c r="A2738" s="2" t="s">
        <v>6019</v>
      </c>
      <c r="B2738" s="2" t="s">
        <v>6020</v>
      </c>
      <c r="C2738" s="2" t="str">
        <f t="shared" si="42"/>
        <v>KRGwangju-gwangyeoksi</v>
      </c>
    </row>
    <row r="2739" spans="1:3">
      <c r="A2739" s="2" t="s">
        <v>6021</v>
      </c>
      <c r="B2739" s="2" t="s">
        <v>6022</v>
      </c>
      <c r="C2739" s="2" t="str">
        <f t="shared" si="42"/>
        <v>KRDaejeon-gwangyeoksi</v>
      </c>
    </row>
    <row r="2740" spans="1:3">
      <c r="A2740" s="2" t="s">
        <v>6023</v>
      </c>
      <c r="B2740" s="2" t="s">
        <v>6024</v>
      </c>
      <c r="C2740" s="2" t="str">
        <f t="shared" si="42"/>
        <v>KRUlsan-gwangyeoksi</v>
      </c>
    </row>
    <row r="2741" spans="1:3">
      <c r="A2741" s="2" t="s">
        <v>6025</v>
      </c>
      <c r="B2741" s="2" t="s">
        <v>6026</v>
      </c>
      <c r="C2741" s="2" t="str">
        <f t="shared" si="42"/>
        <v>KRGyeonggi-do</v>
      </c>
    </row>
    <row r="2742" spans="1:3">
      <c r="A2742" s="2" t="s">
        <v>6027</v>
      </c>
      <c r="B2742" s="2" t="s">
        <v>6028</v>
      </c>
      <c r="C2742" s="2" t="str">
        <f t="shared" si="42"/>
        <v>KRGangwon-do</v>
      </c>
    </row>
    <row r="2743" spans="1:3">
      <c r="A2743" s="2" t="s">
        <v>6029</v>
      </c>
      <c r="B2743" s="2" t="s">
        <v>6030</v>
      </c>
      <c r="C2743" s="2" t="str">
        <f t="shared" si="42"/>
        <v>KRChungcheongbuk-do</v>
      </c>
    </row>
    <row r="2744" spans="1:3">
      <c r="A2744" s="2" t="s">
        <v>6031</v>
      </c>
      <c r="B2744" s="2" t="s">
        <v>6032</v>
      </c>
      <c r="C2744" s="2" t="str">
        <f t="shared" si="42"/>
        <v>KRChungcheongnam-do</v>
      </c>
    </row>
    <row r="2745" spans="1:3">
      <c r="A2745" s="2" t="s">
        <v>6033</v>
      </c>
      <c r="B2745" s="2" t="s">
        <v>6034</v>
      </c>
      <c r="C2745" s="2" t="str">
        <f t="shared" si="42"/>
        <v>KRJeollabuk-do</v>
      </c>
    </row>
    <row r="2746" spans="1:3">
      <c r="A2746" s="2" t="s">
        <v>6035</v>
      </c>
      <c r="B2746" s="2" t="s">
        <v>6036</v>
      </c>
      <c r="C2746" s="2" t="str">
        <f t="shared" si="42"/>
        <v>KRJeollanam-do</v>
      </c>
    </row>
    <row r="2747" spans="1:3">
      <c r="A2747" s="2" t="s">
        <v>6037</v>
      </c>
      <c r="B2747" s="2" t="s">
        <v>6038</v>
      </c>
      <c r="C2747" s="2" t="str">
        <f t="shared" si="42"/>
        <v>KRGyeongsangbuk-do</v>
      </c>
    </row>
    <row r="2748" spans="1:3">
      <c r="A2748" s="2" t="s">
        <v>6039</v>
      </c>
      <c r="B2748" s="2" t="s">
        <v>6040</v>
      </c>
      <c r="C2748" s="2" t="str">
        <f t="shared" si="42"/>
        <v>KRGyeongsangnam-do</v>
      </c>
    </row>
    <row r="2749" spans="1:3">
      <c r="A2749" s="2" t="s">
        <v>6041</v>
      </c>
      <c r="B2749" s="2" t="s">
        <v>6042</v>
      </c>
      <c r="C2749" s="2" t="str">
        <f t="shared" si="42"/>
        <v>KRJeju-teukbyeoljachido</v>
      </c>
    </row>
    <row r="2750" spans="1:3">
      <c r="A2750" s="2" t="s">
        <v>6043</v>
      </c>
      <c r="B2750" s="2" t="s">
        <v>6044</v>
      </c>
      <c r="C2750" s="2" t="str">
        <f t="shared" si="42"/>
        <v>KRSejong</v>
      </c>
    </row>
    <row r="2751" spans="1:3">
      <c r="A2751" s="2" t="s">
        <v>6045</v>
      </c>
      <c r="B2751" s="2" t="s">
        <v>6046</v>
      </c>
      <c r="C2751" s="2" t="str">
        <f t="shared" si="42"/>
        <v>KWAl Aḩmadī</v>
      </c>
    </row>
    <row r="2752" spans="1:3">
      <c r="A2752" s="2" t="s">
        <v>6047</v>
      </c>
      <c r="B2752" s="2" t="s">
        <v>6048</v>
      </c>
      <c r="C2752" s="2" t="str">
        <f t="shared" si="42"/>
        <v>KWAl Farwānīyah</v>
      </c>
    </row>
    <row r="2753" spans="1:3">
      <c r="A2753" s="2" t="s">
        <v>6049</v>
      </c>
      <c r="B2753" s="2" t="s">
        <v>6050</v>
      </c>
      <c r="C2753" s="2" t="str">
        <f t="shared" si="42"/>
        <v>KWḨawallī</v>
      </c>
    </row>
    <row r="2754" spans="1:3">
      <c r="A2754" s="2" t="s">
        <v>6051</v>
      </c>
      <c r="B2754" s="2" t="s">
        <v>6052</v>
      </c>
      <c r="C2754" s="2" t="str">
        <f t="shared" si="42"/>
        <v>KWAl Jahrā’</v>
      </c>
    </row>
    <row r="2755" spans="1:3">
      <c r="A2755" s="2" t="s">
        <v>6053</v>
      </c>
      <c r="B2755" s="2" t="s">
        <v>2044</v>
      </c>
      <c r="C2755" s="2" t="str">
        <f t="shared" ref="C2755:C2818" si="43">LEFT(A2755,2)&amp;B2755</f>
        <v>KWAl ‘Āşimah</v>
      </c>
    </row>
    <row r="2756" spans="1:3">
      <c r="A2756" s="2" t="s">
        <v>6054</v>
      </c>
      <c r="B2756" s="2" t="s">
        <v>6055</v>
      </c>
      <c r="C2756" s="2" t="str">
        <f t="shared" si="43"/>
        <v>KWMubārak al Kabīr</v>
      </c>
    </row>
    <row r="2757" spans="1:3">
      <c r="A2757" s="2" t="s">
        <v>6056</v>
      </c>
      <c r="B2757" s="2" t="s">
        <v>6057</v>
      </c>
      <c r="C2757" s="2" t="str">
        <f t="shared" si="43"/>
        <v>KZAqmola oblysy</v>
      </c>
    </row>
    <row r="2758" spans="1:3">
      <c r="A2758" s="2" t="s">
        <v>6056</v>
      </c>
      <c r="B2758" s="2" t="s">
        <v>6058</v>
      </c>
      <c r="C2758" s="2" t="str">
        <f t="shared" si="43"/>
        <v>KZAkmolinskaja oblast'</v>
      </c>
    </row>
    <row r="2759" spans="1:3">
      <c r="A2759" s="2" t="s">
        <v>6056</v>
      </c>
      <c r="B2759" s="2" t="s">
        <v>6059</v>
      </c>
      <c r="C2759" s="2" t="str">
        <f t="shared" si="43"/>
        <v>KZAkmolinskaya oblast'</v>
      </c>
    </row>
    <row r="2760" spans="1:3">
      <c r="A2760" s="2" t="s">
        <v>6060</v>
      </c>
      <c r="B2760" s="2" t="s">
        <v>6061</v>
      </c>
      <c r="C2760" s="2" t="str">
        <f t="shared" si="43"/>
        <v>KZAqtöbe oblysy</v>
      </c>
    </row>
    <row r="2761" spans="1:3">
      <c r="A2761" s="2" t="s">
        <v>6060</v>
      </c>
      <c r="B2761" s="2" t="s">
        <v>6062</v>
      </c>
      <c r="C2761" s="2" t="str">
        <f t="shared" si="43"/>
        <v>KZAktjubinskaja oblast'</v>
      </c>
    </row>
    <row r="2762" spans="1:3">
      <c r="A2762" s="2" t="s">
        <v>6060</v>
      </c>
      <c r="B2762" s="2" t="s">
        <v>6063</v>
      </c>
      <c r="C2762" s="2" t="str">
        <f t="shared" si="43"/>
        <v>KZAktyubinskaya oblast'</v>
      </c>
    </row>
    <row r="2763" spans="1:3">
      <c r="A2763" s="2" t="s">
        <v>6064</v>
      </c>
      <c r="B2763" s="2" t="s">
        <v>6065</v>
      </c>
      <c r="C2763" s="2" t="str">
        <f t="shared" si="43"/>
        <v>KZAlmaty oblysy</v>
      </c>
    </row>
    <row r="2764" spans="1:3">
      <c r="A2764" s="2" t="s">
        <v>6064</v>
      </c>
      <c r="B2764" s="2" t="s">
        <v>6066</v>
      </c>
      <c r="C2764" s="2" t="str">
        <f t="shared" si="43"/>
        <v>KZAlmatinskaja oblast'</v>
      </c>
    </row>
    <row r="2765" spans="1:3">
      <c r="A2765" s="2" t="s">
        <v>6064</v>
      </c>
      <c r="B2765" s="2" t="s">
        <v>6067</v>
      </c>
      <c r="C2765" s="2" t="str">
        <f t="shared" si="43"/>
        <v>KZAlmatinskaya oblast'</v>
      </c>
    </row>
    <row r="2766" spans="1:3">
      <c r="A2766" s="2" t="s">
        <v>6068</v>
      </c>
      <c r="B2766" s="2" t="s">
        <v>6069</v>
      </c>
      <c r="C2766" s="2" t="str">
        <f t="shared" si="43"/>
        <v>KZAtyraū oblysy</v>
      </c>
    </row>
    <row r="2767" spans="1:3">
      <c r="A2767" s="2" t="s">
        <v>6068</v>
      </c>
      <c r="B2767" s="2" t="s">
        <v>6070</v>
      </c>
      <c r="C2767" s="2" t="str">
        <f t="shared" si="43"/>
        <v>KZAtyrauskaja oblast'</v>
      </c>
    </row>
    <row r="2768" spans="1:3">
      <c r="A2768" s="2" t="s">
        <v>6068</v>
      </c>
      <c r="B2768" s="2" t="s">
        <v>6071</v>
      </c>
      <c r="C2768" s="2" t="str">
        <f t="shared" si="43"/>
        <v>KZAtyrauskaya oblast'</v>
      </c>
    </row>
    <row r="2769" spans="1:3">
      <c r="A2769" s="2" t="s">
        <v>6072</v>
      </c>
      <c r="B2769" s="2" t="s">
        <v>6073</v>
      </c>
      <c r="C2769" s="2" t="str">
        <f t="shared" si="43"/>
        <v>KZQaraghandy oblysy</v>
      </c>
    </row>
    <row r="2770" spans="1:3">
      <c r="A2770" s="2" t="s">
        <v>6072</v>
      </c>
      <c r="B2770" s="2" t="s">
        <v>6074</v>
      </c>
      <c r="C2770" s="2" t="str">
        <f t="shared" si="43"/>
        <v>KZKaragandinskaja oblast'</v>
      </c>
    </row>
    <row r="2771" spans="1:3">
      <c r="A2771" s="2" t="s">
        <v>6072</v>
      </c>
      <c r="B2771" s="2" t="s">
        <v>6075</v>
      </c>
      <c r="C2771" s="2" t="str">
        <f t="shared" si="43"/>
        <v>KZKaragandinskaya oblast'</v>
      </c>
    </row>
    <row r="2772" spans="1:3">
      <c r="A2772" s="2" t="s">
        <v>6076</v>
      </c>
      <c r="B2772" s="2" t="s">
        <v>6077</v>
      </c>
      <c r="C2772" s="2" t="str">
        <f t="shared" si="43"/>
        <v>KZQostanay oblysy</v>
      </c>
    </row>
    <row r="2773" spans="1:3">
      <c r="A2773" s="2" t="s">
        <v>6076</v>
      </c>
      <c r="B2773" s="2" t="s">
        <v>6078</v>
      </c>
      <c r="C2773" s="2" t="str">
        <f t="shared" si="43"/>
        <v>KZKostanayskaya oblast'</v>
      </c>
    </row>
    <row r="2774" spans="1:3">
      <c r="A2774" s="2" t="s">
        <v>6076</v>
      </c>
      <c r="B2774" s="2" t="s">
        <v>6079</v>
      </c>
      <c r="C2774" s="2" t="str">
        <f t="shared" si="43"/>
        <v>KZKostanajskaja oblast'</v>
      </c>
    </row>
    <row r="2775" spans="1:3">
      <c r="A2775" s="2" t="s">
        <v>6080</v>
      </c>
      <c r="B2775" s="2" t="s">
        <v>6081</v>
      </c>
      <c r="C2775" s="2" t="str">
        <f t="shared" si="43"/>
        <v>KZQyzylorda oblysy</v>
      </c>
    </row>
    <row r="2776" spans="1:3">
      <c r="A2776" s="2" t="s">
        <v>6080</v>
      </c>
      <c r="B2776" s="2" t="s">
        <v>6082</v>
      </c>
      <c r="C2776" s="2" t="str">
        <f t="shared" si="43"/>
        <v>KZKyzylordinskaja oblast'</v>
      </c>
    </row>
    <row r="2777" spans="1:3">
      <c r="A2777" s="2" t="s">
        <v>6080</v>
      </c>
      <c r="B2777" s="2" t="s">
        <v>6083</v>
      </c>
      <c r="C2777" s="2" t="str">
        <f t="shared" si="43"/>
        <v>KZKyzylordinskaya oblast'</v>
      </c>
    </row>
    <row r="2778" spans="1:3">
      <c r="A2778" s="2" t="s">
        <v>6084</v>
      </c>
      <c r="B2778" s="2" t="s">
        <v>6085</v>
      </c>
      <c r="C2778" s="2" t="str">
        <f t="shared" si="43"/>
        <v>KZMangghystaū oblysy</v>
      </c>
    </row>
    <row r="2779" spans="1:3">
      <c r="A2779" s="2" t="s">
        <v>6084</v>
      </c>
      <c r="B2779" s="2" t="s">
        <v>6086</v>
      </c>
      <c r="C2779" s="2" t="str">
        <f t="shared" si="43"/>
        <v>KZMangistauskaya oblast'</v>
      </c>
    </row>
    <row r="2780" spans="1:3">
      <c r="A2780" s="2" t="s">
        <v>6084</v>
      </c>
      <c r="B2780" s="2" t="s">
        <v>6087</v>
      </c>
      <c r="C2780" s="2" t="str">
        <f t="shared" si="43"/>
        <v>KZMangystauskaja oblast'</v>
      </c>
    </row>
    <row r="2781" spans="1:3">
      <c r="A2781" s="2" t="s">
        <v>6088</v>
      </c>
      <c r="B2781" s="2" t="s">
        <v>6089</v>
      </c>
      <c r="C2781" s="2" t="str">
        <f t="shared" si="43"/>
        <v>KZPavlodar oblysy</v>
      </c>
    </row>
    <row r="2782" spans="1:3">
      <c r="A2782" s="2" t="s">
        <v>6088</v>
      </c>
      <c r="B2782" s="2" t="s">
        <v>6090</v>
      </c>
      <c r="C2782" s="2" t="str">
        <f t="shared" si="43"/>
        <v>KZPavlodarskaja oblast'</v>
      </c>
    </row>
    <row r="2783" spans="1:3">
      <c r="A2783" s="2" t="s">
        <v>6088</v>
      </c>
      <c r="B2783" s="2" t="s">
        <v>6091</v>
      </c>
      <c r="C2783" s="2" t="str">
        <f t="shared" si="43"/>
        <v>KZPavlodarskaya oblast'</v>
      </c>
    </row>
    <row r="2784" spans="1:3">
      <c r="A2784" s="2" t="s">
        <v>6092</v>
      </c>
      <c r="B2784" s="2" t="s">
        <v>6093</v>
      </c>
      <c r="C2784" s="2" t="str">
        <f t="shared" si="43"/>
        <v>KZSoltüstik Qazaqstan oblysy</v>
      </c>
    </row>
    <row r="2785" spans="1:3">
      <c r="A2785" s="2" t="s">
        <v>6092</v>
      </c>
      <c r="B2785" s="2" t="s">
        <v>6094</v>
      </c>
      <c r="C2785" s="2" t="str">
        <f t="shared" si="43"/>
        <v>KZSevero-Kazakhstanskaya oblast'</v>
      </c>
    </row>
    <row r="2786" spans="1:3">
      <c r="A2786" s="2" t="s">
        <v>6092</v>
      </c>
      <c r="B2786" s="2" t="s">
        <v>6095</v>
      </c>
      <c r="C2786" s="2" t="str">
        <f t="shared" si="43"/>
        <v>KZSevero-Kazahstanskaja oblast'</v>
      </c>
    </row>
    <row r="2787" spans="1:3">
      <c r="A2787" s="2" t="s">
        <v>6096</v>
      </c>
      <c r="B2787" s="2" t="s">
        <v>6097</v>
      </c>
      <c r="C2787" s="2" t="str">
        <f t="shared" si="43"/>
        <v>KZShyghys Qazaqstan oblysy</v>
      </c>
    </row>
    <row r="2788" spans="1:3">
      <c r="A2788" s="2" t="s">
        <v>6096</v>
      </c>
      <c r="B2788" s="2" t="s">
        <v>6098</v>
      </c>
      <c r="C2788" s="2" t="str">
        <f t="shared" si="43"/>
        <v>KZVostočno-Kazahstanskaja oblast'</v>
      </c>
    </row>
    <row r="2789" spans="1:3">
      <c r="A2789" s="2" t="s">
        <v>6096</v>
      </c>
      <c r="B2789" s="2" t="s">
        <v>6099</v>
      </c>
      <c r="C2789" s="2" t="str">
        <f t="shared" si="43"/>
        <v>KZVostochno-Kazakhstanskaya oblast'</v>
      </c>
    </row>
    <row r="2790" spans="1:3">
      <c r="A2790" s="2" t="s">
        <v>6100</v>
      </c>
      <c r="B2790" s="2" t="s">
        <v>6101</v>
      </c>
      <c r="C2790" s="2" t="str">
        <f t="shared" si="43"/>
        <v>KZTürkistan oblysy</v>
      </c>
    </row>
    <row r="2791" spans="1:3">
      <c r="A2791" s="2" t="s">
        <v>6100</v>
      </c>
      <c r="B2791" s="2" t="s">
        <v>6102</v>
      </c>
      <c r="C2791" s="2" t="str">
        <f t="shared" si="43"/>
        <v>KZTurkestanskaja oblast'</v>
      </c>
    </row>
    <row r="2792" spans="1:3">
      <c r="A2792" s="2" t="s">
        <v>6100</v>
      </c>
      <c r="B2792" s="2" t="s">
        <v>6103</v>
      </c>
      <c r="C2792" s="2" t="str">
        <f t="shared" si="43"/>
        <v>KZTurkestankaya oblast'</v>
      </c>
    </row>
    <row r="2793" spans="1:3">
      <c r="A2793" s="2" t="s">
        <v>6104</v>
      </c>
      <c r="B2793" s="2" t="s">
        <v>6105</v>
      </c>
      <c r="C2793" s="2" t="str">
        <f t="shared" si="43"/>
        <v>KZBatys Qazaqstan oblysy</v>
      </c>
    </row>
    <row r="2794" spans="1:3">
      <c r="A2794" s="2" t="s">
        <v>6104</v>
      </c>
      <c r="B2794" s="2" t="s">
        <v>6106</v>
      </c>
      <c r="C2794" s="2" t="str">
        <f t="shared" si="43"/>
        <v>KZZapadno-Kazahstanskaja oblast'</v>
      </c>
    </row>
    <row r="2795" spans="1:3">
      <c r="A2795" s="2" t="s">
        <v>6104</v>
      </c>
      <c r="B2795" s="2" t="s">
        <v>6107</v>
      </c>
      <c r="C2795" s="2" t="str">
        <f t="shared" si="43"/>
        <v>KZZapadno-Kazakhstanskaya oblast'</v>
      </c>
    </row>
    <row r="2796" spans="1:3">
      <c r="A2796" s="2" t="s">
        <v>6108</v>
      </c>
      <c r="B2796" s="2" t="s">
        <v>6109</v>
      </c>
      <c r="C2796" s="2" t="str">
        <f t="shared" si="43"/>
        <v>KZZhambyl oblysy</v>
      </c>
    </row>
    <row r="2797" spans="1:3">
      <c r="A2797" s="2" t="s">
        <v>6108</v>
      </c>
      <c r="B2797" s="2" t="s">
        <v>6110</v>
      </c>
      <c r="C2797" s="2" t="str">
        <f t="shared" si="43"/>
        <v>KZŽambylskaja oblast'</v>
      </c>
    </row>
    <row r="2798" spans="1:3">
      <c r="A2798" s="2" t="s">
        <v>6108</v>
      </c>
      <c r="B2798" s="2" t="s">
        <v>6111</v>
      </c>
      <c r="C2798" s="2" t="str">
        <f t="shared" si="43"/>
        <v>KZZhambylskaya oblast'</v>
      </c>
    </row>
    <row r="2799" spans="1:3">
      <c r="A2799" s="2" t="s">
        <v>6112</v>
      </c>
      <c r="B2799" s="2" t="s">
        <v>6113</v>
      </c>
      <c r="C2799" s="2" t="str">
        <f t="shared" si="43"/>
        <v>KZAlmaty</v>
      </c>
    </row>
    <row r="2800" spans="1:3">
      <c r="A2800" s="2" t="s">
        <v>6112</v>
      </c>
      <c r="B2800" s="2" t="s">
        <v>6113</v>
      </c>
      <c r="C2800" s="2" t="str">
        <f t="shared" si="43"/>
        <v>KZAlmaty</v>
      </c>
    </row>
    <row r="2801" spans="1:3">
      <c r="A2801" s="2" t="s">
        <v>6112</v>
      </c>
      <c r="B2801" s="2" t="s">
        <v>6113</v>
      </c>
      <c r="C2801" s="2" t="str">
        <f t="shared" si="43"/>
        <v>KZAlmaty</v>
      </c>
    </row>
    <row r="2802" spans="1:3">
      <c r="A2802" s="2" t="s">
        <v>6114</v>
      </c>
      <c r="B2802" s="2" t="s">
        <v>6115</v>
      </c>
      <c r="C2802" s="2" t="str">
        <f t="shared" si="43"/>
        <v>KZAstana</v>
      </c>
    </row>
    <row r="2803" spans="1:3">
      <c r="A2803" s="2" t="s">
        <v>6114</v>
      </c>
      <c r="B2803" s="2" t="s">
        <v>6115</v>
      </c>
      <c r="C2803" s="2" t="str">
        <f t="shared" si="43"/>
        <v>KZAstana</v>
      </c>
    </row>
    <row r="2804" spans="1:3">
      <c r="A2804" s="2" t="s">
        <v>6114</v>
      </c>
      <c r="B2804" s="2" t="s">
        <v>6115</v>
      </c>
      <c r="C2804" s="2" t="str">
        <f t="shared" si="43"/>
        <v>KZAstana</v>
      </c>
    </row>
    <row r="2805" spans="1:3">
      <c r="A2805" s="2" t="s">
        <v>6116</v>
      </c>
      <c r="B2805" s="2" t="s">
        <v>6117</v>
      </c>
      <c r="C2805" s="2" t="str">
        <f t="shared" si="43"/>
        <v>KZBayqongyr</v>
      </c>
    </row>
    <row r="2806" spans="1:3">
      <c r="A2806" s="2" t="s">
        <v>6116</v>
      </c>
      <c r="B2806" s="2" t="s">
        <v>6118</v>
      </c>
      <c r="C2806" s="2" t="str">
        <f t="shared" si="43"/>
        <v>KZBajkonyr</v>
      </c>
    </row>
    <row r="2807" spans="1:3">
      <c r="A2807" s="2" t="s">
        <v>6116</v>
      </c>
      <c r="B2807" s="2" t="s">
        <v>6119</v>
      </c>
      <c r="C2807" s="2" t="str">
        <f t="shared" si="43"/>
        <v>KZBaykonyr</v>
      </c>
    </row>
    <row r="2808" spans="1:3">
      <c r="A2808" s="2" t="s">
        <v>6120</v>
      </c>
      <c r="B2808" s="2" t="s">
        <v>6121</v>
      </c>
      <c r="C2808" s="2" t="str">
        <f t="shared" si="43"/>
        <v>KZShymkent</v>
      </c>
    </row>
    <row r="2809" spans="1:3">
      <c r="A2809" s="2" t="s">
        <v>6120</v>
      </c>
      <c r="B2809" s="2" t="s">
        <v>6122</v>
      </c>
      <c r="C2809" s="2" t="str">
        <f t="shared" si="43"/>
        <v>KZŠimkent</v>
      </c>
    </row>
    <row r="2810" spans="1:3">
      <c r="A2810" s="2" t="s">
        <v>6120</v>
      </c>
      <c r="B2810" s="2" t="s">
        <v>6121</v>
      </c>
      <c r="C2810" s="2" t="str">
        <f t="shared" si="43"/>
        <v>KZShymkent</v>
      </c>
    </row>
    <row r="2811" spans="1:3">
      <c r="A2811" s="2" t="s">
        <v>6123</v>
      </c>
      <c r="B2811" s="2" t="s">
        <v>6124</v>
      </c>
      <c r="C2811" s="2" t="str">
        <f t="shared" si="43"/>
        <v>LAViangchan</v>
      </c>
    </row>
    <row r="2812" spans="1:3">
      <c r="A2812" s="2" t="s">
        <v>6125</v>
      </c>
      <c r="B2812" s="2" t="s">
        <v>6126</v>
      </c>
      <c r="C2812" s="2" t="str">
        <f t="shared" si="43"/>
        <v>LAAttapu</v>
      </c>
    </row>
    <row r="2813" spans="1:3">
      <c r="A2813" s="2" t="s">
        <v>6127</v>
      </c>
      <c r="B2813" s="2" t="s">
        <v>6128</v>
      </c>
      <c r="C2813" s="2" t="str">
        <f t="shared" si="43"/>
        <v>LABokèo</v>
      </c>
    </row>
    <row r="2814" spans="1:3">
      <c r="A2814" s="2" t="s">
        <v>6129</v>
      </c>
      <c r="B2814" s="2" t="s">
        <v>6130</v>
      </c>
      <c r="C2814" s="2" t="str">
        <f t="shared" si="43"/>
        <v>LABolikhamxai</v>
      </c>
    </row>
    <row r="2815" spans="1:3">
      <c r="A2815" s="2" t="s">
        <v>6131</v>
      </c>
      <c r="B2815" s="2" t="s">
        <v>6132</v>
      </c>
      <c r="C2815" s="2" t="str">
        <f t="shared" si="43"/>
        <v>LAChampasak</v>
      </c>
    </row>
    <row r="2816" spans="1:3">
      <c r="A2816" s="2" t="s">
        <v>6133</v>
      </c>
      <c r="B2816" s="2" t="s">
        <v>6134</v>
      </c>
      <c r="C2816" s="2" t="str">
        <f t="shared" si="43"/>
        <v>LAHouaphan</v>
      </c>
    </row>
    <row r="2817" spans="1:3">
      <c r="A2817" s="2" t="s">
        <v>6135</v>
      </c>
      <c r="B2817" s="2" t="s">
        <v>6136</v>
      </c>
      <c r="C2817" s="2" t="str">
        <f t="shared" si="43"/>
        <v>LAKhammouan</v>
      </c>
    </row>
    <row r="2818" spans="1:3">
      <c r="A2818" s="2" t="s">
        <v>6137</v>
      </c>
      <c r="B2818" s="2" t="s">
        <v>6138</v>
      </c>
      <c r="C2818" s="2" t="str">
        <f t="shared" si="43"/>
        <v>LALouang Namtha</v>
      </c>
    </row>
    <row r="2819" spans="1:3">
      <c r="A2819" s="2" t="s">
        <v>6139</v>
      </c>
      <c r="B2819" s="2" t="s">
        <v>6140</v>
      </c>
      <c r="C2819" s="2" t="str">
        <f t="shared" ref="C2819:C2882" si="44">LEFT(A2819,2)&amp;B2819</f>
        <v>LALouangphabang</v>
      </c>
    </row>
    <row r="2820" spans="1:3">
      <c r="A2820" s="2" t="s">
        <v>6141</v>
      </c>
      <c r="B2820" s="2" t="s">
        <v>6142</v>
      </c>
      <c r="C2820" s="2" t="str">
        <f t="shared" si="44"/>
        <v>LAOudômxai</v>
      </c>
    </row>
    <row r="2821" spans="1:3">
      <c r="A2821" s="2" t="s">
        <v>6143</v>
      </c>
      <c r="B2821" s="2" t="s">
        <v>6144</v>
      </c>
      <c r="C2821" s="2" t="str">
        <f t="shared" si="44"/>
        <v>LAPhôngsali</v>
      </c>
    </row>
    <row r="2822" spans="1:3">
      <c r="A2822" s="2" t="s">
        <v>6145</v>
      </c>
      <c r="B2822" s="2" t="s">
        <v>6146</v>
      </c>
      <c r="C2822" s="2" t="str">
        <f t="shared" si="44"/>
        <v>LASalavan</v>
      </c>
    </row>
    <row r="2823" spans="1:3">
      <c r="A2823" s="2" t="s">
        <v>6147</v>
      </c>
      <c r="B2823" s="2" t="s">
        <v>6148</v>
      </c>
      <c r="C2823" s="2" t="str">
        <f t="shared" si="44"/>
        <v>LASavannakhét</v>
      </c>
    </row>
    <row r="2824" spans="1:3">
      <c r="A2824" s="2" t="s">
        <v>6149</v>
      </c>
      <c r="B2824" s="2" t="s">
        <v>6124</v>
      </c>
      <c r="C2824" s="2" t="str">
        <f t="shared" si="44"/>
        <v>LAViangchan</v>
      </c>
    </row>
    <row r="2825" spans="1:3">
      <c r="A2825" s="2" t="s">
        <v>6150</v>
      </c>
      <c r="B2825" s="2" t="s">
        <v>6151</v>
      </c>
      <c r="C2825" s="2" t="str">
        <f t="shared" si="44"/>
        <v>LAXaignabouli</v>
      </c>
    </row>
    <row r="2826" spans="1:3">
      <c r="A2826" s="2" t="s">
        <v>6152</v>
      </c>
      <c r="B2826" s="2" t="s">
        <v>6153</v>
      </c>
      <c r="C2826" s="2" t="str">
        <f t="shared" si="44"/>
        <v>LAXékong</v>
      </c>
    </row>
    <row r="2827" spans="1:3">
      <c r="A2827" s="2" t="s">
        <v>6154</v>
      </c>
      <c r="B2827" s="2" t="s">
        <v>6155</v>
      </c>
      <c r="C2827" s="2" t="str">
        <f t="shared" si="44"/>
        <v>LAXiangkhouang</v>
      </c>
    </row>
    <row r="2828" spans="1:3">
      <c r="A2828" s="2" t="s">
        <v>6156</v>
      </c>
      <c r="B2828" s="2" t="s">
        <v>6157</v>
      </c>
      <c r="C2828" s="2" t="str">
        <f t="shared" si="44"/>
        <v>LAXaisômboun</v>
      </c>
    </row>
    <row r="2829" spans="1:3">
      <c r="A2829" s="2" t="s">
        <v>6158</v>
      </c>
      <c r="B2829" s="2" t="s">
        <v>6159</v>
      </c>
      <c r="C2829" s="2" t="str">
        <f t="shared" si="44"/>
        <v>LB‘Akkār</v>
      </c>
    </row>
    <row r="2830" spans="1:3">
      <c r="A2830" s="2" t="s">
        <v>6158</v>
      </c>
      <c r="B2830" s="2" t="s">
        <v>6160</v>
      </c>
      <c r="C2830" s="2" t="str">
        <f t="shared" si="44"/>
        <v>LBAakkâr</v>
      </c>
    </row>
    <row r="2831" spans="1:3">
      <c r="A2831" s="2" t="s">
        <v>6161</v>
      </c>
      <c r="B2831" s="2" t="s">
        <v>6162</v>
      </c>
      <c r="C2831" s="2" t="str">
        <f t="shared" si="44"/>
        <v>LBAsh Shimāl</v>
      </c>
    </row>
    <row r="2832" spans="1:3">
      <c r="A2832" s="2" t="s">
        <v>6161</v>
      </c>
      <c r="B2832" s="2" t="s">
        <v>6163</v>
      </c>
      <c r="C2832" s="2" t="str">
        <f t="shared" si="44"/>
        <v>LBLiban-Nord</v>
      </c>
    </row>
    <row r="2833" spans="1:3">
      <c r="A2833" s="2" t="s">
        <v>6164</v>
      </c>
      <c r="B2833" s="2" t="s">
        <v>6165</v>
      </c>
      <c r="C2833" s="2" t="str">
        <f t="shared" si="44"/>
        <v>LBBayrūt</v>
      </c>
    </row>
    <row r="2834" spans="1:3">
      <c r="A2834" s="2" t="s">
        <v>6164</v>
      </c>
      <c r="B2834" s="2" t="s">
        <v>6166</v>
      </c>
      <c r="C2834" s="2" t="str">
        <f t="shared" si="44"/>
        <v>LBBeyrouth</v>
      </c>
    </row>
    <row r="2835" spans="1:3">
      <c r="A2835" s="2" t="s">
        <v>6167</v>
      </c>
      <c r="B2835" s="2" t="s">
        <v>6168</v>
      </c>
      <c r="C2835" s="2" t="str">
        <f t="shared" si="44"/>
        <v>LBB‘alabak-Al Hirmil</v>
      </c>
    </row>
    <row r="2836" spans="1:3">
      <c r="A2836" s="2" t="s">
        <v>6167</v>
      </c>
      <c r="B2836" s="2" t="s">
        <v>6169</v>
      </c>
      <c r="C2836" s="2" t="str">
        <f t="shared" si="44"/>
        <v>LBBaalbek-Hermel</v>
      </c>
    </row>
    <row r="2837" spans="1:3">
      <c r="A2837" s="2" t="s">
        <v>6170</v>
      </c>
      <c r="B2837" s="2" t="s">
        <v>6171</v>
      </c>
      <c r="C2837" s="2" t="str">
        <f t="shared" si="44"/>
        <v>LBBéqaa</v>
      </c>
    </row>
    <row r="2838" spans="1:3">
      <c r="A2838" s="2" t="s">
        <v>6170</v>
      </c>
      <c r="B2838" s="2" t="s">
        <v>6172</v>
      </c>
      <c r="C2838" s="2" t="str">
        <f t="shared" si="44"/>
        <v>LBAl Biqā‘</v>
      </c>
    </row>
    <row r="2839" spans="1:3">
      <c r="A2839" s="2" t="s">
        <v>6173</v>
      </c>
      <c r="B2839" s="2" t="s">
        <v>6174</v>
      </c>
      <c r="C2839" s="2" t="str">
        <f t="shared" si="44"/>
        <v>LBAl Janūb</v>
      </c>
    </row>
    <row r="2840" spans="1:3">
      <c r="A2840" s="2" t="s">
        <v>6173</v>
      </c>
      <c r="B2840" s="2" t="s">
        <v>6175</v>
      </c>
      <c r="C2840" s="2" t="str">
        <f t="shared" si="44"/>
        <v>LBLiban-Sud</v>
      </c>
    </row>
    <row r="2841" spans="1:3">
      <c r="A2841" s="2" t="s">
        <v>6176</v>
      </c>
      <c r="B2841" s="2" t="s">
        <v>6177</v>
      </c>
      <c r="C2841" s="2" t="str">
        <f t="shared" si="44"/>
        <v>LBMont-Liban</v>
      </c>
    </row>
    <row r="2842" spans="1:3">
      <c r="A2842" s="2" t="s">
        <v>6176</v>
      </c>
      <c r="B2842" s="2" t="s">
        <v>6178</v>
      </c>
      <c r="C2842" s="2" t="str">
        <f t="shared" si="44"/>
        <v>LBJabal Lubnān</v>
      </c>
    </row>
    <row r="2843" spans="1:3">
      <c r="A2843" s="2" t="s">
        <v>6179</v>
      </c>
      <c r="B2843" s="2" t="s">
        <v>6180</v>
      </c>
      <c r="C2843" s="2" t="str">
        <f t="shared" si="44"/>
        <v>LBNabatîyé</v>
      </c>
    </row>
    <row r="2844" spans="1:3">
      <c r="A2844" s="2" t="s">
        <v>6179</v>
      </c>
      <c r="B2844" s="2" t="s">
        <v>6181</v>
      </c>
      <c r="C2844" s="2" t="str">
        <f t="shared" si="44"/>
        <v>LBAn Nabaţīyah</v>
      </c>
    </row>
    <row r="2845" spans="1:3">
      <c r="A2845" s="2" t="s">
        <v>6182</v>
      </c>
      <c r="B2845" s="2" t="s">
        <v>6183</v>
      </c>
      <c r="C2845" s="2" t="str">
        <f t="shared" si="44"/>
        <v>LCAnse la Raye</v>
      </c>
    </row>
    <row r="2846" spans="1:3">
      <c r="A2846" s="2" t="s">
        <v>6184</v>
      </c>
      <c r="B2846" s="2" t="s">
        <v>6185</v>
      </c>
      <c r="C2846" s="2" t="str">
        <f t="shared" si="44"/>
        <v>LCCastries</v>
      </c>
    </row>
    <row r="2847" spans="1:3">
      <c r="A2847" s="2" t="s">
        <v>6186</v>
      </c>
      <c r="B2847" s="2" t="s">
        <v>6187</v>
      </c>
      <c r="C2847" s="2" t="str">
        <f t="shared" si="44"/>
        <v>LCChoiseul</v>
      </c>
    </row>
    <row r="2848" spans="1:3">
      <c r="A2848" s="2" t="s">
        <v>6188</v>
      </c>
      <c r="B2848" s="2" t="s">
        <v>6189</v>
      </c>
      <c r="C2848" s="2" t="str">
        <f t="shared" si="44"/>
        <v>LCDennery</v>
      </c>
    </row>
    <row r="2849" spans="1:3">
      <c r="A2849" s="2" t="s">
        <v>6190</v>
      </c>
      <c r="B2849" s="2" t="s">
        <v>6191</v>
      </c>
      <c r="C2849" s="2" t="str">
        <f t="shared" si="44"/>
        <v>LCGros Islet</v>
      </c>
    </row>
    <row r="2850" spans="1:3">
      <c r="A2850" s="2" t="s">
        <v>6192</v>
      </c>
      <c r="B2850" s="2" t="s">
        <v>6193</v>
      </c>
      <c r="C2850" s="2" t="str">
        <f t="shared" si="44"/>
        <v>LCLaborie</v>
      </c>
    </row>
    <row r="2851" spans="1:3">
      <c r="A2851" s="2" t="s">
        <v>6194</v>
      </c>
      <c r="B2851" s="2" t="s">
        <v>6195</v>
      </c>
      <c r="C2851" s="2" t="str">
        <f t="shared" si="44"/>
        <v>LCMicoud</v>
      </c>
    </row>
    <row r="2852" spans="1:3">
      <c r="A2852" s="2" t="s">
        <v>6196</v>
      </c>
      <c r="B2852" s="2" t="s">
        <v>6197</v>
      </c>
      <c r="C2852" s="2" t="str">
        <f t="shared" si="44"/>
        <v>LCSoufrière</v>
      </c>
    </row>
    <row r="2853" spans="1:3">
      <c r="A2853" s="2" t="s">
        <v>6198</v>
      </c>
      <c r="B2853" s="2" t="s">
        <v>6199</v>
      </c>
      <c r="C2853" s="2" t="str">
        <f t="shared" si="44"/>
        <v>LCVieux Fort</v>
      </c>
    </row>
    <row r="2854" spans="1:3">
      <c r="A2854" s="2" t="s">
        <v>6200</v>
      </c>
      <c r="B2854" s="2" t="s">
        <v>6201</v>
      </c>
      <c r="C2854" s="2" t="str">
        <f t="shared" si="44"/>
        <v>LCCanaries</v>
      </c>
    </row>
    <row r="2855" spans="1:3">
      <c r="A2855" s="2" t="s">
        <v>6202</v>
      </c>
      <c r="B2855" s="2" t="s">
        <v>6203</v>
      </c>
      <c r="C2855" s="2" t="str">
        <f t="shared" si="44"/>
        <v>LIBalzers</v>
      </c>
    </row>
    <row r="2856" spans="1:3">
      <c r="A2856" s="2" t="s">
        <v>6204</v>
      </c>
      <c r="B2856" s="2" t="s">
        <v>6205</v>
      </c>
      <c r="C2856" s="2" t="str">
        <f t="shared" si="44"/>
        <v>LIEschen</v>
      </c>
    </row>
    <row r="2857" spans="1:3">
      <c r="A2857" s="2" t="s">
        <v>6206</v>
      </c>
      <c r="B2857" s="2" t="s">
        <v>6207</v>
      </c>
      <c r="C2857" s="2" t="str">
        <f t="shared" si="44"/>
        <v>LIGamprin</v>
      </c>
    </row>
    <row r="2858" spans="1:3">
      <c r="A2858" s="2" t="s">
        <v>6208</v>
      </c>
      <c r="B2858" s="2" t="s">
        <v>6209</v>
      </c>
      <c r="C2858" s="2" t="str">
        <f t="shared" si="44"/>
        <v>LIMauren</v>
      </c>
    </row>
    <row r="2859" spans="1:3">
      <c r="A2859" s="2" t="s">
        <v>6210</v>
      </c>
      <c r="B2859" s="2" t="s">
        <v>6211</v>
      </c>
      <c r="C2859" s="2" t="str">
        <f t="shared" si="44"/>
        <v>LIPlanken</v>
      </c>
    </row>
    <row r="2860" spans="1:3">
      <c r="A2860" s="2" t="s">
        <v>6212</v>
      </c>
      <c r="B2860" s="2" t="s">
        <v>6213</v>
      </c>
      <c r="C2860" s="2" t="str">
        <f t="shared" si="44"/>
        <v>LIRuggell</v>
      </c>
    </row>
    <row r="2861" spans="1:3">
      <c r="A2861" s="2" t="s">
        <v>6214</v>
      </c>
      <c r="B2861" s="2" t="s">
        <v>6215</v>
      </c>
      <c r="C2861" s="2" t="str">
        <f t="shared" si="44"/>
        <v>LISchaan</v>
      </c>
    </row>
    <row r="2862" spans="1:3">
      <c r="A2862" s="2" t="s">
        <v>6216</v>
      </c>
      <c r="B2862" s="2" t="s">
        <v>6217</v>
      </c>
      <c r="C2862" s="2" t="str">
        <f t="shared" si="44"/>
        <v>LISchellenberg</v>
      </c>
    </row>
    <row r="2863" spans="1:3">
      <c r="A2863" s="2" t="s">
        <v>6218</v>
      </c>
      <c r="B2863" s="2" t="s">
        <v>6219</v>
      </c>
      <c r="C2863" s="2" t="str">
        <f t="shared" si="44"/>
        <v>LITriesen</v>
      </c>
    </row>
    <row r="2864" spans="1:3">
      <c r="A2864" s="2" t="s">
        <v>6220</v>
      </c>
      <c r="B2864" s="2" t="s">
        <v>6221</v>
      </c>
      <c r="C2864" s="2" t="str">
        <f t="shared" si="44"/>
        <v>LITriesenberg</v>
      </c>
    </row>
    <row r="2865" spans="1:3">
      <c r="A2865" s="2" t="s">
        <v>6222</v>
      </c>
      <c r="B2865" s="2" t="s">
        <v>6223</v>
      </c>
      <c r="C2865" s="2" t="str">
        <f t="shared" si="44"/>
        <v>LIVaduz</v>
      </c>
    </row>
    <row r="2866" spans="1:3">
      <c r="A2866" s="2" t="s">
        <v>6224</v>
      </c>
      <c r="B2866" s="2" t="s">
        <v>6225</v>
      </c>
      <c r="C2866" s="2" t="str">
        <f t="shared" si="44"/>
        <v>LKWestern Province</v>
      </c>
    </row>
    <row r="2867" spans="1:3">
      <c r="A2867" s="2" t="s">
        <v>6224</v>
      </c>
      <c r="B2867" s="2" t="s">
        <v>6226</v>
      </c>
      <c r="C2867" s="2" t="str">
        <f t="shared" si="44"/>
        <v>LKBasnāhira paḷāta</v>
      </c>
    </row>
    <row r="2868" spans="1:3">
      <c r="A2868" s="2" t="s">
        <v>6224</v>
      </c>
      <c r="B2868" s="2" t="s">
        <v>6227</v>
      </c>
      <c r="C2868" s="2" t="str">
        <f t="shared" si="44"/>
        <v>LKMel mākāṇam</v>
      </c>
    </row>
    <row r="2869" spans="1:3">
      <c r="A2869" s="2" t="s">
        <v>6228</v>
      </c>
      <c r="B2869" s="2" t="s">
        <v>6229</v>
      </c>
      <c r="C2869" s="2" t="str">
        <f t="shared" si="44"/>
        <v>LKColombo</v>
      </c>
    </row>
    <row r="2870" spans="1:3">
      <c r="A2870" s="2" t="s">
        <v>6228</v>
      </c>
      <c r="B2870" s="2" t="s">
        <v>6230</v>
      </c>
      <c r="C2870" s="2" t="str">
        <f t="shared" si="44"/>
        <v>LKKŏḷamba</v>
      </c>
    </row>
    <row r="2871" spans="1:3">
      <c r="A2871" s="2" t="s">
        <v>6228</v>
      </c>
      <c r="B2871" s="2" t="s">
        <v>6231</v>
      </c>
      <c r="C2871" s="2" t="str">
        <f t="shared" si="44"/>
        <v>LKKŏl̮umpu</v>
      </c>
    </row>
    <row r="2872" spans="1:3">
      <c r="A2872" s="2" t="s">
        <v>6232</v>
      </c>
      <c r="B2872" s="2" t="s">
        <v>6233</v>
      </c>
      <c r="C2872" s="2" t="str">
        <f t="shared" si="44"/>
        <v>LKGampaha</v>
      </c>
    </row>
    <row r="2873" spans="1:3">
      <c r="A2873" s="2" t="s">
        <v>6232</v>
      </c>
      <c r="B2873" s="2" t="s">
        <v>6233</v>
      </c>
      <c r="C2873" s="2" t="str">
        <f t="shared" si="44"/>
        <v>LKGampaha</v>
      </c>
    </row>
    <row r="2874" spans="1:3">
      <c r="A2874" s="2" t="s">
        <v>6232</v>
      </c>
      <c r="B2874" s="2" t="s">
        <v>6234</v>
      </c>
      <c r="C2874" s="2" t="str">
        <f t="shared" si="44"/>
        <v>LKKampahā</v>
      </c>
    </row>
    <row r="2875" spans="1:3">
      <c r="A2875" s="2" t="s">
        <v>6235</v>
      </c>
      <c r="B2875" s="2" t="s">
        <v>6236</v>
      </c>
      <c r="C2875" s="2" t="str">
        <f t="shared" si="44"/>
        <v>LKKalutara</v>
      </c>
    </row>
    <row r="2876" spans="1:3">
      <c r="A2876" s="2" t="s">
        <v>6235</v>
      </c>
      <c r="B2876" s="2" t="s">
        <v>6237</v>
      </c>
      <c r="C2876" s="2" t="str">
        <f t="shared" si="44"/>
        <v>LKKaḷutara</v>
      </c>
    </row>
    <row r="2877" spans="1:3">
      <c r="A2877" s="2" t="s">
        <v>6235</v>
      </c>
      <c r="B2877" s="2" t="s">
        <v>6238</v>
      </c>
      <c r="C2877" s="2" t="str">
        <f t="shared" si="44"/>
        <v>LKKaḷuttuṟai</v>
      </c>
    </row>
    <row r="2878" spans="1:3">
      <c r="A2878" s="2" t="s">
        <v>6239</v>
      </c>
      <c r="B2878" s="2" t="s">
        <v>6240</v>
      </c>
      <c r="C2878" s="2" t="str">
        <f t="shared" si="44"/>
        <v>LKCentral Province</v>
      </c>
    </row>
    <row r="2879" spans="1:3">
      <c r="A2879" s="2" t="s">
        <v>6239</v>
      </c>
      <c r="B2879" s="2" t="s">
        <v>6241</v>
      </c>
      <c r="C2879" s="2" t="str">
        <f t="shared" si="44"/>
        <v>LKMadhyama paḷāta</v>
      </c>
    </row>
    <row r="2880" spans="1:3">
      <c r="A2880" s="2" t="s">
        <v>6239</v>
      </c>
      <c r="B2880" s="2" t="s">
        <v>6242</v>
      </c>
      <c r="C2880" s="2" t="str">
        <f t="shared" si="44"/>
        <v>LKMattiya mākāṇam</v>
      </c>
    </row>
    <row r="2881" spans="1:3">
      <c r="A2881" s="2" t="s">
        <v>6243</v>
      </c>
      <c r="B2881" s="2" t="s">
        <v>6244</v>
      </c>
      <c r="C2881" s="2" t="str">
        <f t="shared" si="44"/>
        <v>LKKandy</v>
      </c>
    </row>
    <row r="2882" spans="1:3">
      <c r="A2882" s="2" t="s">
        <v>6243</v>
      </c>
      <c r="B2882" s="2" t="s">
        <v>6245</v>
      </c>
      <c r="C2882" s="2" t="str">
        <f t="shared" si="44"/>
        <v>LKMahanuvara</v>
      </c>
    </row>
    <row r="2883" spans="1:3">
      <c r="A2883" s="2" t="s">
        <v>6243</v>
      </c>
      <c r="B2883" s="2" t="s">
        <v>6246</v>
      </c>
      <c r="C2883" s="2" t="str">
        <f t="shared" ref="C2883:C2946" si="45">LEFT(A2883,2)&amp;B2883</f>
        <v>LKKaṇṭi</v>
      </c>
    </row>
    <row r="2884" spans="1:3">
      <c r="A2884" s="2" t="s">
        <v>6247</v>
      </c>
      <c r="B2884" s="2" t="s">
        <v>6248</v>
      </c>
      <c r="C2884" s="2" t="str">
        <f t="shared" si="45"/>
        <v>LKMatale</v>
      </c>
    </row>
    <row r="2885" spans="1:3">
      <c r="A2885" s="2" t="s">
        <v>6247</v>
      </c>
      <c r="B2885" s="2" t="s">
        <v>6249</v>
      </c>
      <c r="C2885" s="2" t="str">
        <f t="shared" si="45"/>
        <v>LKMātale</v>
      </c>
    </row>
    <row r="2886" spans="1:3">
      <c r="A2886" s="2" t="s">
        <v>6247</v>
      </c>
      <c r="B2886" s="2" t="s">
        <v>6250</v>
      </c>
      <c r="C2886" s="2" t="str">
        <f t="shared" si="45"/>
        <v>LKMāttaḷai</v>
      </c>
    </row>
    <row r="2887" spans="1:3">
      <c r="A2887" s="2" t="s">
        <v>6251</v>
      </c>
      <c r="B2887" s="2" t="s">
        <v>6252</v>
      </c>
      <c r="C2887" s="2" t="str">
        <f t="shared" si="45"/>
        <v>LKNuwara Eliya</v>
      </c>
    </row>
    <row r="2888" spans="1:3">
      <c r="A2888" s="2" t="s">
        <v>6251</v>
      </c>
      <c r="B2888" s="2" t="s">
        <v>6253</v>
      </c>
      <c r="C2888" s="2" t="str">
        <f t="shared" si="45"/>
        <v>LKNuvara Ĕliya</v>
      </c>
    </row>
    <row r="2889" spans="1:3">
      <c r="A2889" s="2" t="s">
        <v>6251</v>
      </c>
      <c r="B2889" s="2" t="s">
        <v>6254</v>
      </c>
      <c r="C2889" s="2" t="str">
        <f t="shared" si="45"/>
        <v>LKNuvarĕliyā</v>
      </c>
    </row>
    <row r="2890" spans="1:3">
      <c r="A2890" s="2" t="s">
        <v>6255</v>
      </c>
      <c r="B2890" s="2" t="s">
        <v>6256</v>
      </c>
      <c r="C2890" s="2" t="str">
        <f t="shared" si="45"/>
        <v>LKSouthern Province</v>
      </c>
    </row>
    <row r="2891" spans="1:3">
      <c r="A2891" s="2" t="s">
        <v>6255</v>
      </c>
      <c r="B2891" s="2" t="s">
        <v>6257</v>
      </c>
      <c r="C2891" s="2" t="str">
        <f t="shared" si="45"/>
        <v>LKDakuṇu paḷāta</v>
      </c>
    </row>
    <row r="2892" spans="1:3">
      <c r="A2892" s="2" t="s">
        <v>6255</v>
      </c>
      <c r="B2892" s="2" t="s">
        <v>6258</v>
      </c>
      <c r="C2892" s="2" t="str">
        <f t="shared" si="45"/>
        <v>LKTĕṉ mākāṇam</v>
      </c>
    </row>
    <row r="2893" spans="1:3">
      <c r="A2893" s="2" t="s">
        <v>6259</v>
      </c>
      <c r="B2893" s="2" t="s">
        <v>6260</v>
      </c>
      <c r="C2893" s="2" t="str">
        <f t="shared" si="45"/>
        <v>LKGalle</v>
      </c>
    </row>
    <row r="2894" spans="1:3">
      <c r="A2894" s="2" t="s">
        <v>6259</v>
      </c>
      <c r="B2894" s="2" t="s">
        <v>6261</v>
      </c>
      <c r="C2894" s="2" t="str">
        <f t="shared" si="45"/>
        <v>LKGālla</v>
      </c>
    </row>
    <row r="2895" spans="1:3">
      <c r="A2895" s="2" t="s">
        <v>6259</v>
      </c>
      <c r="B2895" s="2" t="s">
        <v>6262</v>
      </c>
      <c r="C2895" s="2" t="str">
        <f t="shared" si="45"/>
        <v>LKKāli</v>
      </c>
    </row>
    <row r="2896" spans="1:3">
      <c r="A2896" s="2" t="s">
        <v>6263</v>
      </c>
      <c r="B2896" s="2" t="s">
        <v>6264</v>
      </c>
      <c r="C2896" s="2" t="str">
        <f t="shared" si="45"/>
        <v>LKMatara</v>
      </c>
    </row>
    <row r="2897" spans="1:3">
      <c r="A2897" s="2" t="s">
        <v>6263</v>
      </c>
      <c r="B2897" s="2" t="s">
        <v>6265</v>
      </c>
      <c r="C2897" s="2" t="str">
        <f t="shared" si="45"/>
        <v>LKMātara</v>
      </c>
    </row>
    <row r="2898" spans="1:3">
      <c r="A2898" s="2" t="s">
        <v>6263</v>
      </c>
      <c r="B2898" s="2" t="s">
        <v>6266</v>
      </c>
      <c r="C2898" s="2" t="str">
        <f t="shared" si="45"/>
        <v>LKMāttaṛai</v>
      </c>
    </row>
    <row r="2899" spans="1:3">
      <c r="A2899" s="2" t="s">
        <v>6267</v>
      </c>
      <c r="B2899" s="2" t="s">
        <v>6268</v>
      </c>
      <c r="C2899" s="2" t="str">
        <f t="shared" si="45"/>
        <v>LKHambantota</v>
      </c>
    </row>
    <row r="2900" spans="1:3">
      <c r="A2900" s="2" t="s">
        <v>6267</v>
      </c>
      <c r="B2900" s="2" t="s">
        <v>6269</v>
      </c>
      <c r="C2900" s="2" t="str">
        <f t="shared" si="45"/>
        <v>LKHambantŏṭa</v>
      </c>
    </row>
    <row r="2901" spans="1:3">
      <c r="A2901" s="2" t="s">
        <v>6267</v>
      </c>
      <c r="B2901" s="2" t="s">
        <v>6270</v>
      </c>
      <c r="C2901" s="2" t="str">
        <f t="shared" si="45"/>
        <v>LKAmpāntōṭṭai</v>
      </c>
    </row>
    <row r="2902" spans="1:3">
      <c r="A2902" s="2" t="s">
        <v>6271</v>
      </c>
      <c r="B2902" s="2" t="s">
        <v>6272</v>
      </c>
      <c r="C2902" s="2" t="str">
        <f t="shared" si="45"/>
        <v>LKNorthern Province</v>
      </c>
    </row>
    <row r="2903" spans="1:3">
      <c r="A2903" s="2" t="s">
        <v>6271</v>
      </c>
      <c r="B2903" s="2" t="s">
        <v>6273</v>
      </c>
      <c r="C2903" s="2" t="str">
        <f t="shared" si="45"/>
        <v>LKUturu paḷāta</v>
      </c>
    </row>
    <row r="2904" spans="1:3">
      <c r="A2904" s="2" t="s">
        <v>6271</v>
      </c>
      <c r="B2904" s="2" t="s">
        <v>6274</v>
      </c>
      <c r="C2904" s="2" t="str">
        <f t="shared" si="45"/>
        <v>LKVaṭakku mākāṇam</v>
      </c>
    </row>
    <row r="2905" spans="1:3">
      <c r="A2905" s="2" t="s">
        <v>6275</v>
      </c>
      <c r="B2905" s="2" t="s">
        <v>6276</v>
      </c>
      <c r="C2905" s="2" t="str">
        <f t="shared" si="45"/>
        <v>LKJaffna</v>
      </c>
    </row>
    <row r="2906" spans="1:3">
      <c r="A2906" s="2" t="s">
        <v>6275</v>
      </c>
      <c r="B2906" s="2" t="s">
        <v>6277</v>
      </c>
      <c r="C2906" s="2" t="str">
        <f t="shared" si="45"/>
        <v>LKYāpanaya</v>
      </c>
    </row>
    <row r="2907" spans="1:3">
      <c r="A2907" s="2" t="s">
        <v>6275</v>
      </c>
      <c r="B2907" s="2" t="s">
        <v>6278</v>
      </c>
      <c r="C2907" s="2" t="str">
        <f t="shared" si="45"/>
        <v>LKYāl̮ppāṇam</v>
      </c>
    </row>
    <row r="2908" spans="1:3">
      <c r="A2908" s="2" t="s">
        <v>6279</v>
      </c>
      <c r="B2908" s="2" t="s">
        <v>6280</v>
      </c>
      <c r="C2908" s="2" t="str">
        <f t="shared" si="45"/>
        <v>LKKilinochchi</v>
      </c>
    </row>
    <row r="2909" spans="1:3">
      <c r="A2909" s="2" t="s">
        <v>6279</v>
      </c>
      <c r="B2909" s="2" t="s">
        <v>6281</v>
      </c>
      <c r="C2909" s="2" t="str">
        <f t="shared" si="45"/>
        <v>LKKilinŏchchi</v>
      </c>
    </row>
    <row r="2910" spans="1:3">
      <c r="A2910" s="2" t="s">
        <v>6279</v>
      </c>
      <c r="B2910" s="2" t="s">
        <v>6282</v>
      </c>
      <c r="C2910" s="2" t="str">
        <f t="shared" si="45"/>
        <v>LKKiḷinochchi</v>
      </c>
    </row>
    <row r="2911" spans="1:3">
      <c r="A2911" s="2" t="s">
        <v>6283</v>
      </c>
      <c r="B2911" s="2" t="s">
        <v>6284</v>
      </c>
      <c r="C2911" s="2" t="str">
        <f t="shared" si="45"/>
        <v>LKMannar</v>
      </c>
    </row>
    <row r="2912" spans="1:3">
      <c r="A2912" s="2" t="s">
        <v>6283</v>
      </c>
      <c r="B2912" s="2" t="s">
        <v>6285</v>
      </c>
      <c r="C2912" s="2" t="str">
        <f t="shared" si="45"/>
        <v>LKMannārama</v>
      </c>
    </row>
    <row r="2913" spans="1:3">
      <c r="A2913" s="2" t="s">
        <v>6283</v>
      </c>
      <c r="B2913" s="2" t="s">
        <v>6286</v>
      </c>
      <c r="C2913" s="2" t="str">
        <f t="shared" si="45"/>
        <v>LKMaṉṉār</v>
      </c>
    </row>
    <row r="2914" spans="1:3">
      <c r="A2914" s="2" t="s">
        <v>6287</v>
      </c>
      <c r="B2914" s="2" t="s">
        <v>6288</v>
      </c>
      <c r="C2914" s="2" t="str">
        <f t="shared" si="45"/>
        <v>LKVavuniya</v>
      </c>
    </row>
    <row r="2915" spans="1:3">
      <c r="A2915" s="2" t="s">
        <v>6287</v>
      </c>
      <c r="B2915" s="2" t="s">
        <v>6289</v>
      </c>
      <c r="C2915" s="2" t="str">
        <f t="shared" si="45"/>
        <v>LKVavuniyāva</v>
      </c>
    </row>
    <row r="2916" spans="1:3">
      <c r="A2916" s="2" t="s">
        <v>6287</v>
      </c>
      <c r="B2916" s="2" t="s">
        <v>6290</v>
      </c>
      <c r="C2916" s="2" t="str">
        <f t="shared" si="45"/>
        <v>LKVavuṉiyā</v>
      </c>
    </row>
    <row r="2917" spans="1:3">
      <c r="A2917" s="2" t="s">
        <v>6291</v>
      </c>
      <c r="B2917" s="2" t="s">
        <v>6292</v>
      </c>
      <c r="C2917" s="2" t="str">
        <f t="shared" si="45"/>
        <v>LKMullaittivu</v>
      </c>
    </row>
    <row r="2918" spans="1:3">
      <c r="A2918" s="2" t="s">
        <v>6291</v>
      </c>
      <c r="B2918" s="2" t="s">
        <v>6293</v>
      </c>
      <c r="C2918" s="2" t="str">
        <f t="shared" si="45"/>
        <v>LKMulativ</v>
      </c>
    </row>
    <row r="2919" spans="1:3">
      <c r="A2919" s="2" t="s">
        <v>6291</v>
      </c>
      <c r="B2919" s="2" t="s">
        <v>6294</v>
      </c>
      <c r="C2919" s="2" t="str">
        <f t="shared" si="45"/>
        <v>LKMullaittīvu</v>
      </c>
    </row>
    <row r="2920" spans="1:3">
      <c r="A2920" s="2" t="s">
        <v>6295</v>
      </c>
      <c r="B2920" s="2" t="s">
        <v>6296</v>
      </c>
      <c r="C2920" s="2" t="str">
        <f t="shared" si="45"/>
        <v>LKEastern Province</v>
      </c>
    </row>
    <row r="2921" spans="1:3">
      <c r="A2921" s="2" t="s">
        <v>6295</v>
      </c>
      <c r="B2921" s="2" t="s">
        <v>6297</v>
      </c>
      <c r="C2921" s="2" t="str">
        <f t="shared" si="45"/>
        <v>LKNæ̆gĕnahira paḷāta</v>
      </c>
    </row>
    <row r="2922" spans="1:3">
      <c r="A2922" s="2" t="s">
        <v>6295</v>
      </c>
      <c r="B2922" s="2" t="s">
        <v>6298</v>
      </c>
      <c r="C2922" s="2" t="str">
        <f t="shared" si="45"/>
        <v>LKKil̮akku mākāṇam</v>
      </c>
    </row>
    <row r="2923" spans="1:3">
      <c r="A2923" s="2" t="s">
        <v>6299</v>
      </c>
      <c r="B2923" s="2" t="s">
        <v>6300</v>
      </c>
      <c r="C2923" s="2" t="str">
        <f t="shared" si="45"/>
        <v>LKBatticaloa</v>
      </c>
    </row>
    <row r="2924" spans="1:3">
      <c r="A2924" s="2" t="s">
        <v>6299</v>
      </c>
      <c r="B2924" s="2" t="s">
        <v>6301</v>
      </c>
      <c r="C2924" s="2" t="str">
        <f t="shared" si="45"/>
        <v>LKMaḍakalapuva</v>
      </c>
    </row>
    <row r="2925" spans="1:3">
      <c r="A2925" s="2" t="s">
        <v>6299</v>
      </c>
      <c r="B2925" s="2" t="s">
        <v>6302</v>
      </c>
      <c r="C2925" s="2" t="str">
        <f t="shared" si="45"/>
        <v>LKMaṭṭakkaḷappu</v>
      </c>
    </row>
    <row r="2926" spans="1:3">
      <c r="A2926" s="2" t="s">
        <v>6303</v>
      </c>
      <c r="B2926" s="2" t="s">
        <v>6304</v>
      </c>
      <c r="C2926" s="2" t="str">
        <f t="shared" si="45"/>
        <v>LKAmpara</v>
      </c>
    </row>
    <row r="2927" spans="1:3">
      <c r="A2927" s="2" t="s">
        <v>6303</v>
      </c>
      <c r="B2927" s="2" t="s">
        <v>6305</v>
      </c>
      <c r="C2927" s="2" t="str">
        <f t="shared" si="45"/>
        <v>LKAmpāra</v>
      </c>
    </row>
    <row r="2928" spans="1:3">
      <c r="A2928" s="2" t="s">
        <v>6303</v>
      </c>
      <c r="B2928" s="2" t="s">
        <v>6306</v>
      </c>
      <c r="C2928" s="2" t="str">
        <f t="shared" si="45"/>
        <v>LKAmpāṟai</v>
      </c>
    </row>
    <row r="2929" spans="1:3">
      <c r="A2929" s="2" t="s">
        <v>6307</v>
      </c>
      <c r="B2929" s="2" t="s">
        <v>6308</v>
      </c>
      <c r="C2929" s="2" t="str">
        <f t="shared" si="45"/>
        <v>LKTrincomalee</v>
      </c>
    </row>
    <row r="2930" spans="1:3">
      <c r="A2930" s="2" t="s">
        <v>6307</v>
      </c>
      <c r="B2930" s="2" t="s">
        <v>6309</v>
      </c>
      <c r="C2930" s="2" t="str">
        <f t="shared" si="45"/>
        <v>LKTrikuṇāmalaya</v>
      </c>
    </row>
    <row r="2931" spans="1:3">
      <c r="A2931" s="2" t="s">
        <v>6307</v>
      </c>
      <c r="B2931" s="2" t="s">
        <v>6310</v>
      </c>
      <c r="C2931" s="2" t="str">
        <f t="shared" si="45"/>
        <v>LKTirukŏṇamalai</v>
      </c>
    </row>
    <row r="2932" spans="1:3">
      <c r="A2932" s="2" t="s">
        <v>6311</v>
      </c>
      <c r="B2932" s="2" t="s">
        <v>6312</v>
      </c>
      <c r="C2932" s="2" t="str">
        <f t="shared" si="45"/>
        <v>LKNorth Western Province</v>
      </c>
    </row>
    <row r="2933" spans="1:3">
      <c r="A2933" s="2" t="s">
        <v>6311</v>
      </c>
      <c r="B2933" s="2" t="s">
        <v>6313</v>
      </c>
      <c r="C2933" s="2" t="str">
        <f t="shared" si="45"/>
        <v>LKVayamba paḷāta</v>
      </c>
    </row>
    <row r="2934" spans="1:3">
      <c r="A2934" s="2" t="s">
        <v>6311</v>
      </c>
      <c r="B2934" s="2" t="s">
        <v>6314</v>
      </c>
      <c r="C2934" s="2" t="str">
        <f t="shared" si="45"/>
        <v>LKVaṭamel mākāṇam</v>
      </c>
    </row>
    <row r="2935" spans="1:3">
      <c r="A2935" s="2" t="s">
        <v>6315</v>
      </c>
      <c r="B2935" s="2" t="s">
        <v>6316</v>
      </c>
      <c r="C2935" s="2" t="str">
        <f t="shared" si="45"/>
        <v>LKKurunegala</v>
      </c>
    </row>
    <row r="2936" spans="1:3">
      <c r="A2936" s="2" t="s">
        <v>6315</v>
      </c>
      <c r="B2936" s="2" t="s">
        <v>6317</v>
      </c>
      <c r="C2936" s="2" t="str">
        <f t="shared" si="45"/>
        <v>LKKuruṇægala</v>
      </c>
    </row>
    <row r="2937" spans="1:3">
      <c r="A2937" s="2" t="s">
        <v>6315</v>
      </c>
      <c r="B2937" s="2" t="s">
        <v>6318</v>
      </c>
      <c r="C2937" s="2" t="str">
        <f t="shared" si="45"/>
        <v>LKKurunākal</v>
      </c>
    </row>
    <row r="2938" spans="1:3">
      <c r="A2938" s="2" t="s">
        <v>6319</v>
      </c>
      <c r="B2938" s="2" t="s">
        <v>6320</v>
      </c>
      <c r="C2938" s="2" t="str">
        <f t="shared" si="45"/>
        <v>LKPuttalam</v>
      </c>
    </row>
    <row r="2939" spans="1:3">
      <c r="A2939" s="2" t="s">
        <v>6319</v>
      </c>
      <c r="B2939" s="2" t="s">
        <v>6321</v>
      </c>
      <c r="C2939" s="2" t="str">
        <f t="shared" si="45"/>
        <v>LKPuttalama</v>
      </c>
    </row>
    <row r="2940" spans="1:3">
      <c r="A2940" s="2" t="s">
        <v>6319</v>
      </c>
      <c r="B2940" s="2" t="s">
        <v>6322</v>
      </c>
      <c r="C2940" s="2" t="str">
        <f t="shared" si="45"/>
        <v>LKPuttaḷam</v>
      </c>
    </row>
    <row r="2941" spans="1:3">
      <c r="A2941" s="2" t="s">
        <v>6323</v>
      </c>
      <c r="B2941" s="2" t="s">
        <v>6324</v>
      </c>
      <c r="C2941" s="2" t="str">
        <f t="shared" si="45"/>
        <v>LKNorth Central Province</v>
      </c>
    </row>
    <row r="2942" spans="1:3">
      <c r="A2942" s="2" t="s">
        <v>6323</v>
      </c>
      <c r="B2942" s="2" t="s">
        <v>6325</v>
      </c>
      <c r="C2942" s="2" t="str">
        <f t="shared" si="45"/>
        <v>LKUturumæ̆da paḷāta</v>
      </c>
    </row>
    <row r="2943" spans="1:3">
      <c r="A2943" s="2" t="s">
        <v>6323</v>
      </c>
      <c r="B2943" s="2" t="s">
        <v>6326</v>
      </c>
      <c r="C2943" s="2" t="str">
        <f t="shared" si="45"/>
        <v>LKVaṭamattiya mākāṇam</v>
      </c>
    </row>
    <row r="2944" spans="1:3">
      <c r="A2944" s="2" t="s">
        <v>6327</v>
      </c>
      <c r="B2944" s="2" t="s">
        <v>6328</v>
      </c>
      <c r="C2944" s="2" t="str">
        <f t="shared" si="45"/>
        <v>LKAnuradhapura</v>
      </c>
    </row>
    <row r="2945" spans="1:3">
      <c r="A2945" s="2" t="s">
        <v>6327</v>
      </c>
      <c r="B2945" s="2" t="s">
        <v>6329</v>
      </c>
      <c r="C2945" s="2" t="str">
        <f t="shared" si="45"/>
        <v>LKAnurādhapura</v>
      </c>
    </row>
    <row r="2946" spans="1:3">
      <c r="A2946" s="2" t="s">
        <v>6327</v>
      </c>
      <c r="B2946" s="2" t="s">
        <v>6330</v>
      </c>
      <c r="C2946" s="2" t="str">
        <f t="shared" si="45"/>
        <v>LKAnurātapuram</v>
      </c>
    </row>
    <row r="2947" spans="1:3">
      <c r="A2947" s="2" t="s">
        <v>6331</v>
      </c>
      <c r="B2947" s="2" t="s">
        <v>6332</v>
      </c>
      <c r="C2947" s="2" t="str">
        <f t="shared" ref="C2947:C3010" si="46">LEFT(A2947,2)&amp;B2947</f>
        <v>LKPolonnaruwa</v>
      </c>
    </row>
    <row r="2948" spans="1:3">
      <c r="A2948" s="2" t="s">
        <v>6331</v>
      </c>
      <c r="B2948" s="2" t="s">
        <v>6333</v>
      </c>
      <c r="C2948" s="2" t="str">
        <f t="shared" si="46"/>
        <v>LKPŏḷŏnnaruva</v>
      </c>
    </row>
    <row r="2949" spans="1:3">
      <c r="A2949" s="2" t="s">
        <v>6331</v>
      </c>
      <c r="B2949" s="2" t="s">
        <v>6334</v>
      </c>
      <c r="C2949" s="2" t="str">
        <f t="shared" si="46"/>
        <v>LKPŏlaṉṉaṛuvai</v>
      </c>
    </row>
    <row r="2950" spans="1:3">
      <c r="A2950" s="2" t="s">
        <v>6335</v>
      </c>
      <c r="B2950" s="2" t="s">
        <v>6336</v>
      </c>
      <c r="C2950" s="2" t="str">
        <f t="shared" si="46"/>
        <v>LKUva Province</v>
      </c>
    </row>
    <row r="2951" spans="1:3">
      <c r="A2951" s="2" t="s">
        <v>6335</v>
      </c>
      <c r="B2951" s="2" t="s">
        <v>6337</v>
      </c>
      <c r="C2951" s="2" t="str">
        <f t="shared" si="46"/>
        <v>LKŪva paḷāta</v>
      </c>
    </row>
    <row r="2952" spans="1:3">
      <c r="A2952" s="2" t="s">
        <v>6335</v>
      </c>
      <c r="B2952" s="2" t="s">
        <v>6338</v>
      </c>
      <c r="C2952" s="2" t="str">
        <f t="shared" si="46"/>
        <v>LKŪvā mākāṇam</v>
      </c>
    </row>
    <row r="2953" spans="1:3">
      <c r="A2953" s="2" t="s">
        <v>6339</v>
      </c>
      <c r="B2953" s="2" t="s">
        <v>6340</v>
      </c>
      <c r="C2953" s="2" t="str">
        <f t="shared" si="46"/>
        <v>LKBadulla</v>
      </c>
    </row>
    <row r="2954" spans="1:3">
      <c r="A2954" s="2" t="s">
        <v>6339</v>
      </c>
      <c r="B2954" s="2" t="s">
        <v>6340</v>
      </c>
      <c r="C2954" s="2" t="str">
        <f t="shared" si="46"/>
        <v>LKBadulla</v>
      </c>
    </row>
    <row r="2955" spans="1:3">
      <c r="A2955" s="2" t="s">
        <v>6339</v>
      </c>
      <c r="B2955" s="2" t="s">
        <v>6341</v>
      </c>
      <c r="C2955" s="2" t="str">
        <f t="shared" si="46"/>
        <v>LKPatuḷai</v>
      </c>
    </row>
    <row r="2956" spans="1:3">
      <c r="A2956" s="2" t="s">
        <v>6342</v>
      </c>
      <c r="B2956" s="2" t="s">
        <v>6343</v>
      </c>
      <c r="C2956" s="2" t="str">
        <f t="shared" si="46"/>
        <v>LKMonaragala</v>
      </c>
    </row>
    <row r="2957" spans="1:3">
      <c r="A2957" s="2" t="s">
        <v>6342</v>
      </c>
      <c r="B2957" s="2" t="s">
        <v>6344</v>
      </c>
      <c r="C2957" s="2" t="str">
        <f t="shared" si="46"/>
        <v>LKMŏṇarāgala</v>
      </c>
    </row>
    <row r="2958" spans="1:3">
      <c r="A2958" s="2" t="s">
        <v>6342</v>
      </c>
      <c r="B2958" s="2" t="s">
        <v>6345</v>
      </c>
      <c r="C2958" s="2" t="str">
        <f t="shared" si="46"/>
        <v>LKMŏṉarākalai</v>
      </c>
    </row>
    <row r="2959" spans="1:3">
      <c r="A2959" s="2" t="s">
        <v>6346</v>
      </c>
      <c r="B2959" s="2" t="s">
        <v>6347</v>
      </c>
      <c r="C2959" s="2" t="str">
        <f t="shared" si="46"/>
        <v>LKSabaragamuwa Province</v>
      </c>
    </row>
    <row r="2960" spans="1:3">
      <c r="A2960" s="2" t="s">
        <v>6346</v>
      </c>
      <c r="B2960" s="2" t="s">
        <v>6348</v>
      </c>
      <c r="C2960" s="2" t="str">
        <f t="shared" si="46"/>
        <v>LKSabaragamuva paḷāta</v>
      </c>
    </row>
    <row r="2961" spans="1:3">
      <c r="A2961" s="2" t="s">
        <v>6346</v>
      </c>
      <c r="B2961" s="2" t="s">
        <v>6349</v>
      </c>
      <c r="C2961" s="2" t="str">
        <f t="shared" si="46"/>
        <v>LKChappirakamuva mākāṇam</v>
      </c>
    </row>
    <row r="2962" spans="1:3">
      <c r="A2962" s="2" t="s">
        <v>6350</v>
      </c>
      <c r="B2962" s="2" t="s">
        <v>6351</v>
      </c>
      <c r="C2962" s="2" t="str">
        <f t="shared" si="46"/>
        <v>LKRatnapura</v>
      </c>
    </row>
    <row r="2963" spans="1:3">
      <c r="A2963" s="2" t="s">
        <v>6350</v>
      </c>
      <c r="B2963" s="2" t="s">
        <v>6351</v>
      </c>
      <c r="C2963" s="2" t="str">
        <f t="shared" si="46"/>
        <v>LKRatnapura</v>
      </c>
    </row>
    <row r="2964" spans="1:3">
      <c r="A2964" s="2" t="s">
        <v>6350</v>
      </c>
      <c r="B2964" s="2" t="s">
        <v>6352</v>
      </c>
      <c r="C2964" s="2" t="str">
        <f t="shared" si="46"/>
        <v>LKIrattiṉapuri</v>
      </c>
    </row>
    <row r="2965" spans="1:3">
      <c r="A2965" s="2" t="s">
        <v>6353</v>
      </c>
      <c r="B2965" s="2" t="s">
        <v>6354</v>
      </c>
      <c r="C2965" s="2" t="str">
        <f t="shared" si="46"/>
        <v>LKKegalla</v>
      </c>
    </row>
    <row r="2966" spans="1:3">
      <c r="A2966" s="2" t="s">
        <v>6353</v>
      </c>
      <c r="B2966" s="2" t="s">
        <v>6355</v>
      </c>
      <c r="C2966" s="2" t="str">
        <f t="shared" si="46"/>
        <v>LKKægalla</v>
      </c>
    </row>
    <row r="2967" spans="1:3">
      <c r="A2967" s="2" t="s">
        <v>6353</v>
      </c>
      <c r="B2967" s="2" t="s">
        <v>6356</v>
      </c>
      <c r="C2967" s="2" t="str">
        <f t="shared" si="46"/>
        <v>LKKekālai</v>
      </c>
    </row>
    <row r="2968" spans="1:3">
      <c r="A2968" s="2" t="s">
        <v>6357</v>
      </c>
      <c r="B2968" s="2" t="s">
        <v>6358</v>
      </c>
      <c r="C2968" s="2" t="str">
        <f t="shared" si="46"/>
        <v>LRBong</v>
      </c>
    </row>
    <row r="2969" spans="1:3">
      <c r="A2969" s="2" t="s">
        <v>6359</v>
      </c>
      <c r="B2969" s="2" t="s">
        <v>6360</v>
      </c>
      <c r="C2969" s="2" t="str">
        <f t="shared" si="46"/>
        <v>LRBomi</v>
      </c>
    </row>
    <row r="2970" spans="1:3">
      <c r="A2970" s="2" t="s">
        <v>6361</v>
      </c>
      <c r="B2970" s="2" t="s">
        <v>6362</v>
      </c>
      <c r="C2970" s="2" t="str">
        <f t="shared" si="46"/>
        <v>LRGrand Cape Mount</v>
      </c>
    </row>
    <row r="2971" spans="1:3">
      <c r="A2971" s="2" t="s">
        <v>6363</v>
      </c>
      <c r="B2971" s="2" t="s">
        <v>6364</v>
      </c>
      <c r="C2971" s="2" t="str">
        <f t="shared" si="46"/>
        <v>LRGrand Bassa</v>
      </c>
    </row>
    <row r="2972" spans="1:3">
      <c r="A2972" s="2" t="s">
        <v>6365</v>
      </c>
      <c r="B2972" s="2" t="s">
        <v>6366</v>
      </c>
      <c r="C2972" s="2" t="str">
        <f t="shared" si="46"/>
        <v>LRGrand Gedeh</v>
      </c>
    </row>
    <row r="2973" spans="1:3">
      <c r="A2973" s="2" t="s">
        <v>6367</v>
      </c>
      <c r="B2973" s="2" t="s">
        <v>6368</v>
      </c>
      <c r="C2973" s="2" t="str">
        <f t="shared" si="46"/>
        <v>LRGrand Kru</v>
      </c>
    </row>
    <row r="2974" spans="1:3">
      <c r="A2974" s="2" t="s">
        <v>6369</v>
      </c>
      <c r="B2974" s="2" t="s">
        <v>6370</v>
      </c>
      <c r="C2974" s="2" t="str">
        <f t="shared" si="46"/>
        <v>LRGbarpolu</v>
      </c>
    </row>
    <row r="2975" spans="1:3">
      <c r="A2975" s="2" t="s">
        <v>6371</v>
      </c>
      <c r="B2975" s="2" t="s">
        <v>6372</v>
      </c>
      <c r="C2975" s="2" t="str">
        <f t="shared" si="46"/>
        <v>LRLofa</v>
      </c>
    </row>
    <row r="2976" spans="1:3">
      <c r="A2976" s="2" t="s">
        <v>6373</v>
      </c>
      <c r="B2976" s="2" t="s">
        <v>6374</v>
      </c>
      <c r="C2976" s="2" t="str">
        <f t="shared" si="46"/>
        <v>LRMargibi</v>
      </c>
    </row>
    <row r="2977" spans="1:3">
      <c r="A2977" s="2" t="s">
        <v>6375</v>
      </c>
      <c r="B2977" s="2" t="s">
        <v>6376</v>
      </c>
      <c r="C2977" s="2" t="str">
        <f t="shared" si="46"/>
        <v>LRMontserrado</v>
      </c>
    </row>
    <row r="2978" spans="1:3">
      <c r="A2978" s="2" t="s">
        <v>6377</v>
      </c>
      <c r="B2978" s="2" t="s">
        <v>6378</v>
      </c>
      <c r="C2978" s="2" t="str">
        <f t="shared" si="46"/>
        <v>LRMaryland</v>
      </c>
    </row>
    <row r="2979" spans="1:3">
      <c r="A2979" s="2" t="s">
        <v>6379</v>
      </c>
      <c r="B2979" s="2" t="s">
        <v>6380</v>
      </c>
      <c r="C2979" s="2" t="str">
        <f t="shared" si="46"/>
        <v>LRNimba</v>
      </c>
    </row>
    <row r="2980" spans="1:3">
      <c r="A2980" s="2" t="s">
        <v>6381</v>
      </c>
      <c r="B2980" s="2" t="s">
        <v>6382</v>
      </c>
      <c r="C2980" s="2" t="str">
        <f t="shared" si="46"/>
        <v>LRRiver Gee</v>
      </c>
    </row>
    <row r="2981" spans="1:3">
      <c r="A2981" s="2" t="s">
        <v>6383</v>
      </c>
      <c r="B2981" s="2" t="s">
        <v>6384</v>
      </c>
      <c r="C2981" s="2" t="str">
        <f t="shared" si="46"/>
        <v>LRRiver Cess</v>
      </c>
    </row>
    <row r="2982" spans="1:3">
      <c r="A2982" s="2" t="s">
        <v>6385</v>
      </c>
      <c r="B2982" s="2" t="s">
        <v>6386</v>
      </c>
      <c r="C2982" s="2" t="str">
        <f t="shared" si="46"/>
        <v>LRSinoe</v>
      </c>
    </row>
    <row r="2983" spans="1:3">
      <c r="A2983" s="2" t="s">
        <v>6387</v>
      </c>
      <c r="B2983" s="2" t="s">
        <v>6388</v>
      </c>
      <c r="C2983" s="2" t="str">
        <f t="shared" si="46"/>
        <v>LSMaseru</v>
      </c>
    </row>
    <row r="2984" spans="1:3">
      <c r="A2984" s="2" t="s">
        <v>6387</v>
      </c>
      <c r="B2984" s="2" t="s">
        <v>6388</v>
      </c>
      <c r="C2984" s="2" t="str">
        <f t="shared" si="46"/>
        <v>LSMaseru</v>
      </c>
    </row>
    <row r="2985" spans="1:3">
      <c r="A2985" s="2" t="s">
        <v>6389</v>
      </c>
      <c r="B2985" s="2" t="s">
        <v>6390</v>
      </c>
      <c r="C2985" s="2" t="str">
        <f t="shared" si="46"/>
        <v>LSButha-Buthe</v>
      </c>
    </row>
    <row r="2986" spans="1:3">
      <c r="A2986" s="2" t="s">
        <v>6389</v>
      </c>
      <c r="B2986" s="2" t="s">
        <v>6390</v>
      </c>
      <c r="C2986" s="2" t="str">
        <f t="shared" si="46"/>
        <v>LSButha-Buthe</v>
      </c>
    </row>
    <row r="2987" spans="1:3">
      <c r="A2987" s="2" t="s">
        <v>6391</v>
      </c>
      <c r="B2987" s="2" t="s">
        <v>6392</v>
      </c>
      <c r="C2987" s="2" t="str">
        <f t="shared" si="46"/>
        <v>LSLeribe</v>
      </c>
    </row>
    <row r="2988" spans="1:3">
      <c r="A2988" s="2" t="s">
        <v>6391</v>
      </c>
      <c r="B2988" s="2" t="s">
        <v>6392</v>
      </c>
      <c r="C2988" s="2" t="str">
        <f t="shared" si="46"/>
        <v>LSLeribe</v>
      </c>
    </row>
    <row r="2989" spans="1:3">
      <c r="A2989" s="2" t="s">
        <v>6393</v>
      </c>
      <c r="B2989" s="2" t="s">
        <v>6394</v>
      </c>
      <c r="C2989" s="2" t="str">
        <f t="shared" si="46"/>
        <v>LSBerea</v>
      </c>
    </row>
    <row r="2990" spans="1:3">
      <c r="A2990" s="2" t="s">
        <v>6393</v>
      </c>
      <c r="B2990" s="2" t="s">
        <v>6394</v>
      </c>
      <c r="C2990" s="2" t="str">
        <f t="shared" si="46"/>
        <v>LSBerea</v>
      </c>
    </row>
    <row r="2991" spans="1:3">
      <c r="A2991" s="2" t="s">
        <v>6395</v>
      </c>
      <c r="B2991" s="2" t="s">
        <v>6396</v>
      </c>
      <c r="C2991" s="2" t="str">
        <f t="shared" si="46"/>
        <v>LSMafeteng</v>
      </c>
    </row>
    <row r="2992" spans="1:3">
      <c r="A2992" s="2" t="s">
        <v>6395</v>
      </c>
      <c r="B2992" s="2" t="s">
        <v>6396</v>
      </c>
      <c r="C2992" s="2" t="str">
        <f t="shared" si="46"/>
        <v>LSMafeteng</v>
      </c>
    </row>
    <row r="2993" spans="1:3">
      <c r="A2993" s="2" t="s">
        <v>6397</v>
      </c>
      <c r="B2993" s="2" t="s">
        <v>6398</v>
      </c>
      <c r="C2993" s="2" t="str">
        <f t="shared" si="46"/>
        <v>LSMohale's Hoek</v>
      </c>
    </row>
    <row r="2994" spans="1:3">
      <c r="A2994" s="2" t="s">
        <v>6397</v>
      </c>
      <c r="B2994" s="2" t="s">
        <v>6398</v>
      </c>
      <c r="C2994" s="2" t="str">
        <f t="shared" si="46"/>
        <v>LSMohale's Hoek</v>
      </c>
    </row>
    <row r="2995" spans="1:3">
      <c r="A2995" s="2" t="s">
        <v>6399</v>
      </c>
      <c r="B2995" s="2" t="s">
        <v>6400</v>
      </c>
      <c r="C2995" s="2" t="str">
        <f t="shared" si="46"/>
        <v>LSQuthing</v>
      </c>
    </row>
    <row r="2996" spans="1:3">
      <c r="A2996" s="2" t="s">
        <v>6399</v>
      </c>
      <c r="B2996" s="2" t="s">
        <v>6400</v>
      </c>
      <c r="C2996" s="2" t="str">
        <f t="shared" si="46"/>
        <v>LSQuthing</v>
      </c>
    </row>
    <row r="2997" spans="1:3">
      <c r="A2997" s="2" t="s">
        <v>6401</v>
      </c>
      <c r="B2997" s="2" t="s">
        <v>6402</v>
      </c>
      <c r="C2997" s="2" t="str">
        <f t="shared" si="46"/>
        <v>LSQacha's Nek</v>
      </c>
    </row>
    <row r="2998" spans="1:3">
      <c r="A2998" s="2" t="s">
        <v>6401</v>
      </c>
      <c r="B2998" s="2" t="s">
        <v>6402</v>
      </c>
      <c r="C2998" s="2" t="str">
        <f t="shared" si="46"/>
        <v>LSQacha's Nek</v>
      </c>
    </row>
    <row r="2999" spans="1:3">
      <c r="A2999" s="2" t="s">
        <v>6403</v>
      </c>
      <c r="B2999" s="2" t="s">
        <v>6404</v>
      </c>
      <c r="C2999" s="2" t="str">
        <f t="shared" si="46"/>
        <v>LSMokhotlong</v>
      </c>
    </row>
    <row r="3000" spans="1:3">
      <c r="A3000" s="2" t="s">
        <v>6403</v>
      </c>
      <c r="B3000" s="2" t="s">
        <v>6404</v>
      </c>
      <c r="C3000" s="2" t="str">
        <f t="shared" si="46"/>
        <v>LSMokhotlong</v>
      </c>
    </row>
    <row r="3001" spans="1:3">
      <c r="A3001" s="2" t="s">
        <v>6405</v>
      </c>
      <c r="B3001" s="2" t="s">
        <v>6406</v>
      </c>
      <c r="C3001" s="2" t="str">
        <f t="shared" si="46"/>
        <v>LSThaba-Tseka</v>
      </c>
    </row>
    <row r="3002" spans="1:3">
      <c r="A3002" s="2" t="s">
        <v>6405</v>
      </c>
      <c r="B3002" s="2" t="s">
        <v>6406</v>
      </c>
      <c r="C3002" s="2" t="str">
        <f t="shared" si="46"/>
        <v>LSThaba-Tseka</v>
      </c>
    </row>
    <row r="3003" spans="1:3">
      <c r="A3003" s="2" t="s">
        <v>6407</v>
      </c>
      <c r="B3003" s="2" t="s">
        <v>6408</v>
      </c>
      <c r="C3003" s="2" t="str">
        <f t="shared" si="46"/>
        <v>LTAlytaus apskritis</v>
      </c>
    </row>
    <row r="3004" spans="1:3">
      <c r="A3004" s="2" t="s">
        <v>6409</v>
      </c>
      <c r="B3004" s="2" t="s">
        <v>6410</v>
      </c>
      <c r="C3004" s="2" t="str">
        <f t="shared" si="46"/>
        <v>LTKlaipėdos apskritis</v>
      </c>
    </row>
    <row r="3005" spans="1:3">
      <c r="A3005" s="2" t="s">
        <v>6411</v>
      </c>
      <c r="B3005" s="2" t="s">
        <v>6412</v>
      </c>
      <c r="C3005" s="2" t="str">
        <f t="shared" si="46"/>
        <v>LTKauno apskritis</v>
      </c>
    </row>
    <row r="3006" spans="1:3">
      <c r="A3006" s="2" t="s">
        <v>6413</v>
      </c>
      <c r="B3006" s="2" t="s">
        <v>6414</v>
      </c>
      <c r="C3006" s="2" t="str">
        <f t="shared" si="46"/>
        <v>LTMarijampolės apskritis</v>
      </c>
    </row>
    <row r="3007" spans="1:3">
      <c r="A3007" s="2" t="s">
        <v>6415</v>
      </c>
      <c r="B3007" s="2" t="s">
        <v>6416</v>
      </c>
      <c r="C3007" s="2" t="str">
        <f t="shared" si="46"/>
        <v>LTPanevėžio apskritis</v>
      </c>
    </row>
    <row r="3008" spans="1:3">
      <c r="A3008" s="2" t="s">
        <v>6417</v>
      </c>
      <c r="B3008" s="2" t="s">
        <v>6418</v>
      </c>
      <c r="C3008" s="2" t="str">
        <f t="shared" si="46"/>
        <v>LTŠiaulių apskritis</v>
      </c>
    </row>
    <row r="3009" spans="1:3">
      <c r="A3009" s="2" t="s">
        <v>6419</v>
      </c>
      <c r="B3009" s="2" t="s">
        <v>6420</v>
      </c>
      <c r="C3009" s="2" t="str">
        <f t="shared" si="46"/>
        <v>LTTauragės apskritis</v>
      </c>
    </row>
    <row r="3010" spans="1:3">
      <c r="A3010" s="2" t="s">
        <v>6421</v>
      </c>
      <c r="B3010" s="2" t="s">
        <v>6422</v>
      </c>
      <c r="C3010" s="2" t="str">
        <f t="shared" si="46"/>
        <v>LTTelšių apskritis</v>
      </c>
    </row>
    <row r="3011" spans="1:3">
      <c r="A3011" s="2" t="s">
        <v>6423</v>
      </c>
      <c r="B3011" s="2" t="s">
        <v>6424</v>
      </c>
      <c r="C3011" s="2" t="str">
        <f t="shared" ref="C3011:C3074" si="47">LEFT(A3011,2)&amp;B3011</f>
        <v>LTUtenos apskritis</v>
      </c>
    </row>
    <row r="3012" spans="1:3">
      <c r="A3012" s="2" t="s">
        <v>6425</v>
      </c>
      <c r="B3012" s="2" t="s">
        <v>6426</v>
      </c>
      <c r="C3012" s="2" t="str">
        <f t="shared" si="47"/>
        <v>LTVilniaus apskritis</v>
      </c>
    </row>
    <row r="3013" spans="1:3">
      <c r="A3013" s="2" t="s">
        <v>6427</v>
      </c>
      <c r="B3013" s="2" t="s">
        <v>6428</v>
      </c>
      <c r="C3013" s="2" t="str">
        <f t="shared" si="47"/>
        <v>LTAlytaus miestas</v>
      </c>
    </row>
    <row r="3014" spans="1:3">
      <c r="A3014" s="2" t="s">
        <v>6429</v>
      </c>
      <c r="B3014" s="2" t="s">
        <v>6430</v>
      </c>
      <c r="C3014" s="2" t="str">
        <f t="shared" si="47"/>
        <v>LTKauno miestas</v>
      </c>
    </row>
    <row r="3015" spans="1:3">
      <c r="A3015" s="2" t="s">
        <v>6431</v>
      </c>
      <c r="B3015" s="2" t="s">
        <v>6432</v>
      </c>
      <c r="C3015" s="2" t="str">
        <f t="shared" si="47"/>
        <v>LTKlaipėdos miestas</v>
      </c>
    </row>
    <row r="3016" spans="1:3">
      <c r="A3016" s="2" t="s">
        <v>6433</v>
      </c>
      <c r="B3016" s="2" t="s">
        <v>6434</v>
      </c>
      <c r="C3016" s="2" t="str">
        <f t="shared" si="47"/>
        <v>LTPalangos miestas</v>
      </c>
    </row>
    <row r="3017" spans="1:3">
      <c r="A3017" s="2" t="s">
        <v>6435</v>
      </c>
      <c r="B3017" s="2" t="s">
        <v>6436</v>
      </c>
      <c r="C3017" s="2" t="str">
        <f t="shared" si="47"/>
        <v>LTPanevėžio miestas</v>
      </c>
    </row>
    <row r="3018" spans="1:3">
      <c r="A3018" s="2" t="s">
        <v>6437</v>
      </c>
      <c r="B3018" s="2" t="s">
        <v>6438</v>
      </c>
      <c r="C3018" s="2" t="str">
        <f t="shared" si="47"/>
        <v>LTŠiaulių miestas</v>
      </c>
    </row>
    <row r="3019" spans="1:3">
      <c r="A3019" s="2" t="s">
        <v>6439</v>
      </c>
      <c r="B3019" s="2" t="s">
        <v>6440</v>
      </c>
      <c r="C3019" s="2" t="str">
        <f t="shared" si="47"/>
        <v>LTVilniaus miestas</v>
      </c>
    </row>
    <row r="3020" spans="1:3">
      <c r="A3020" s="2" t="s">
        <v>6441</v>
      </c>
      <c r="B3020" s="2" t="s">
        <v>6442</v>
      </c>
      <c r="C3020" s="2" t="str">
        <f t="shared" si="47"/>
        <v>LTAkmenė</v>
      </c>
    </row>
    <row r="3021" spans="1:3">
      <c r="A3021" s="2" t="s">
        <v>6443</v>
      </c>
      <c r="B3021" s="2" t="s">
        <v>6444</v>
      </c>
      <c r="C3021" s="2" t="str">
        <f t="shared" si="47"/>
        <v>LTAlytus</v>
      </c>
    </row>
    <row r="3022" spans="1:3">
      <c r="A3022" s="2" t="s">
        <v>6445</v>
      </c>
      <c r="B3022" s="2" t="s">
        <v>6446</v>
      </c>
      <c r="C3022" s="2" t="str">
        <f t="shared" si="47"/>
        <v>LTAnykščiai</v>
      </c>
    </row>
    <row r="3023" spans="1:3">
      <c r="A3023" s="2" t="s">
        <v>6447</v>
      </c>
      <c r="B3023" s="2" t="s">
        <v>6448</v>
      </c>
      <c r="C3023" s="2" t="str">
        <f t="shared" si="47"/>
        <v>LTBiržai</v>
      </c>
    </row>
    <row r="3024" spans="1:3">
      <c r="A3024" s="2" t="s">
        <v>6449</v>
      </c>
      <c r="B3024" s="2" t="s">
        <v>6450</v>
      </c>
      <c r="C3024" s="2" t="str">
        <f t="shared" si="47"/>
        <v>LTIgnalina</v>
      </c>
    </row>
    <row r="3025" spans="1:3">
      <c r="A3025" s="2" t="s">
        <v>6451</v>
      </c>
      <c r="B3025" s="2" t="s">
        <v>6452</v>
      </c>
      <c r="C3025" s="2" t="str">
        <f t="shared" si="47"/>
        <v>LTJonava</v>
      </c>
    </row>
    <row r="3026" spans="1:3">
      <c r="A3026" s="2" t="s">
        <v>6453</v>
      </c>
      <c r="B3026" s="2" t="s">
        <v>6454</v>
      </c>
      <c r="C3026" s="2" t="str">
        <f t="shared" si="47"/>
        <v>LTJoniškis</v>
      </c>
    </row>
    <row r="3027" spans="1:3">
      <c r="A3027" s="2" t="s">
        <v>6455</v>
      </c>
      <c r="B3027" s="2" t="s">
        <v>6456</v>
      </c>
      <c r="C3027" s="2" t="str">
        <f t="shared" si="47"/>
        <v>LTJurbarkas</v>
      </c>
    </row>
    <row r="3028" spans="1:3">
      <c r="A3028" s="2" t="s">
        <v>6457</v>
      </c>
      <c r="B3028" s="2" t="s">
        <v>6458</v>
      </c>
      <c r="C3028" s="2" t="str">
        <f t="shared" si="47"/>
        <v>LTKaišiadorys</v>
      </c>
    </row>
    <row r="3029" spans="1:3">
      <c r="A3029" s="2" t="s">
        <v>6459</v>
      </c>
      <c r="B3029" s="2" t="s">
        <v>6460</v>
      </c>
      <c r="C3029" s="2" t="str">
        <f t="shared" si="47"/>
        <v>LTKaunas</v>
      </c>
    </row>
    <row r="3030" spans="1:3">
      <c r="A3030" s="2" t="s">
        <v>6461</v>
      </c>
      <c r="B3030" s="2" t="s">
        <v>6462</v>
      </c>
      <c r="C3030" s="2" t="str">
        <f t="shared" si="47"/>
        <v>LTKėdainiai</v>
      </c>
    </row>
    <row r="3031" spans="1:3">
      <c r="A3031" s="2" t="s">
        <v>6463</v>
      </c>
      <c r="B3031" s="2" t="s">
        <v>6464</v>
      </c>
      <c r="C3031" s="2" t="str">
        <f t="shared" si="47"/>
        <v>LTKelmė</v>
      </c>
    </row>
    <row r="3032" spans="1:3">
      <c r="A3032" s="2" t="s">
        <v>6465</v>
      </c>
      <c r="B3032" s="2" t="s">
        <v>6466</v>
      </c>
      <c r="C3032" s="2" t="str">
        <f t="shared" si="47"/>
        <v>LTKlaipėda</v>
      </c>
    </row>
    <row r="3033" spans="1:3">
      <c r="A3033" s="2" t="s">
        <v>6467</v>
      </c>
      <c r="B3033" s="2" t="s">
        <v>6468</v>
      </c>
      <c r="C3033" s="2" t="str">
        <f t="shared" si="47"/>
        <v>LTKretinga</v>
      </c>
    </row>
    <row r="3034" spans="1:3">
      <c r="A3034" s="2" t="s">
        <v>6469</v>
      </c>
      <c r="B3034" s="2" t="s">
        <v>6470</v>
      </c>
      <c r="C3034" s="2" t="str">
        <f t="shared" si="47"/>
        <v>LTKupiškis</v>
      </c>
    </row>
    <row r="3035" spans="1:3">
      <c r="A3035" s="2" t="s">
        <v>6471</v>
      </c>
      <c r="B3035" s="2" t="s">
        <v>6472</v>
      </c>
      <c r="C3035" s="2" t="str">
        <f t="shared" si="47"/>
        <v>LTLazdijai</v>
      </c>
    </row>
    <row r="3036" spans="1:3">
      <c r="A3036" s="2" t="s">
        <v>6473</v>
      </c>
      <c r="B3036" s="2" t="s">
        <v>6474</v>
      </c>
      <c r="C3036" s="2" t="str">
        <f t="shared" si="47"/>
        <v>LTMarijampolė</v>
      </c>
    </row>
    <row r="3037" spans="1:3">
      <c r="A3037" s="2" t="s">
        <v>6475</v>
      </c>
      <c r="B3037" s="2" t="s">
        <v>6476</v>
      </c>
      <c r="C3037" s="2" t="str">
        <f t="shared" si="47"/>
        <v>LTMažeikiai</v>
      </c>
    </row>
    <row r="3038" spans="1:3">
      <c r="A3038" s="2" t="s">
        <v>6477</v>
      </c>
      <c r="B3038" s="2" t="s">
        <v>6478</v>
      </c>
      <c r="C3038" s="2" t="str">
        <f t="shared" si="47"/>
        <v>LTMolėtai</v>
      </c>
    </row>
    <row r="3039" spans="1:3">
      <c r="A3039" s="2" t="s">
        <v>6479</v>
      </c>
      <c r="B3039" s="2" t="s">
        <v>6480</v>
      </c>
      <c r="C3039" s="2" t="str">
        <f t="shared" si="47"/>
        <v>LTPakruojis</v>
      </c>
    </row>
    <row r="3040" spans="1:3">
      <c r="A3040" s="2" t="s">
        <v>6481</v>
      </c>
      <c r="B3040" s="2" t="s">
        <v>6482</v>
      </c>
      <c r="C3040" s="2" t="str">
        <f t="shared" si="47"/>
        <v>LTPanevėžys</v>
      </c>
    </row>
    <row r="3041" spans="1:3">
      <c r="A3041" s="2" t="s">
        <v>6483</v>
      </c>
      <c r="B3041" s="2" t="s">
        <v>6484</v>
      </c>
      <c r="C3041" s="2" t="str">
        <f t="shared" si="47"/>
        <v>LTPasvalys</v>
      </c>
    </row>
    <row r="3042" spans="1:3">
      <c r="A3042" s="2" t="s">
        <v>6485</v>
      </c>
      <c r="B3042" s="2" t="s">
        <v>6486</v>
      </c>
      <c r="C3042" s="2" t="str">
        <f t="shared" si="47"/>
        <v>LTPlungė</v>
      </c>
    </row>
    <row r="3043" spans="1:3">
      <c r="A3043" s="2" t="s">
        <v>6487</v>
      </c>
      <c r="B3043" s="2" t="s">
        <v>6488</v>
      </c>
      <c r="C3043" s="2" t="str">
        <f t="shared" si="47"/>
        <v>LTPrienai</v>
      </c>
    </row>
    <row r="3044" spans="1:3">
      <c r="A3044" s="2" t="s">
        <v>6489</v>
      </c>
      <c r="B3044" s="2" t="s">
        <v>6490</v>
      </c>
      <c r="C3044" s="2" t="str">
        <f t="shared" si="47"/>
        <v>LTRadviliškis</v>
      </c>
    </row>
    <row r="3045" spans="1:3">
      <c r="A3045" s="2" t="s">
        <v>6491</v>
      </c>
      <c r="B3045" s="2" t="s">
        <v>6492</v>
      </c>
      <c r="C3045" s="2" t="str">
        <f t="shared" si="47"/>
        <v>LTRaseiniai</v>
      </c>
    </row>
    <row r="3046" spans="1:3">
      <c r="A3046" s="2" t="s">
        <v>6493</v>
      </c>
      <c r="B3046" s="2" t="s">
        <v>6494</v>
      </c>
      <c r="C3046" s="2" t="str">
        <f t="shared" si="47"/>
        <v>LTRokiškis</v>
      </c>
    </row>
    <row r="3047" spans="1:3">
      <c r="A3047" s="2" t="s">
        <v>6495</v>
      </c>
      <c r="B3047" s="2" t="s">
        <v>6496</v>
      </c>
      <c r="C3047" s="2" t="str">
        <f t="shared" si="47"/>
        <v>LTŠakiai</v>
      </c>
    </row>
    <row r="3048" spans="1:3">
      <c r="A3048" s="2" t="s">
        <v>6497</v>
      </c>
      <c r="B3048" s="2" t="s">
        <v>6498</v>
      </c>
      <c r="C3048" s="2" t="str">
        <f t="shared" si="47"/>
        <v>LTŠalčininkai</v>
      </c>
    </row>
    <row r="3049" spans="1:3">
      <c r="A3049" s="2" t="s">
        <v>6499</v>
      </c>
      <c r="B3049" s="2" t="s">
        <v>6500</v>
      </c>
      <c r="C3049" s="2" t="str">
        <f t="shared" si="47"/>
        <v>LTŠiauliai</v>
      </c>
    </row>
    <row r="3050" spans="1:3">
      <c r="A3050" s="2" t="s">
        <v>6501</v>
      </c>
      <c r="B3050" s="2" t="s">
        <v>6502</v>
      </c>
      <c r="C3050" s="2" t="str">
        <f t="shared" si="47"/>
        <v>LTŠilalė</v>
      </c>
    </row>
    <row r="3051" spans="1:3">
      <c r="A3051" s="2" t="s">
        <v>6503</v>
      </c>
      <c r="B3051" s="2" t="s">
        <v>6504</v>
      </c>
      <c r="C3051" s="2" t="str">
        <f t="shared" si="47"/>
        <v>LTŠilutė</v>
      </c>
    </row>
    <row r="3052" spans="1:3">
      <c r="A3052" s="2" t="s">
        <v>6505</v>
      </c>
      <c r="B3052" s="2" t="s">
        <v>6506</v>
      </c>
      <c r="C3052" s="2" t="str">
        <f t="shared" si="47"/>
        <v>LTŠirvintos</v>
      </c>
    </row>
    <row r="3053" spans="1:3">
      <c r="A3053" s="2" t="s">
        <v>6507</v>
      </c>
      <c r="B3053" s="2" t="s">
        <v>6508</v>
      </c>
      <c r="C3053" s="2" t="str">
        <f t="shared" si="47"/>
        <v>LTSkuodas</v>
      </c>
    </row>
    <row r="3054" spans="1:3">
      <c r="A3054" s="2" t="s">
        <v>6509</v>
      </c>
      <c r="B3054" s="2" t="s">
        <v>6510</v>
      </c>
      <c r="C3054" s="2" t="str">
        <f t="shared" si="47"/>
        <v>LTŠvenčionys</v>
      </c>
    </row>
    <row r="3055" spans="1:3">
      <c r="A3055" s="2" t="s">
        <v>6511</v>
      </c>
      <c r="B3055" s="2" t="s">
        <v>6512</v>
      </c>
      <c r="C3055" s="2" t="str">
        <f t="shared" si="47"/>
        <v>LTTauragė</v>
      </c>
    </row>
    <row r="3056" spans="1:3">
      <c r="A3056" s="2" t="s">
        <v>6513</v>
      </c>
      <c r="B3056" s="2" t="s">
        <v>6514</v>
      </c>
      <c r="C3056" s="2" t="str">
        <f t="shared" si="47"/>
        <v>LTTelšiai</v>
      </c>
    </row>
    <row r="3057" spans="1:3">
      <c r="A3057" s="2" t="s">
        <v>6515</v>
      </c>
      <c r="B3057" s="2" t="s">
        <v>6516</v>
      </c>
      <c r="C3057" s="2" t="str">
        <f t="shared" si="47"/>
        <v>LTTrakai</v>
      </c>
    </row>
    <row r="3058" spans="1:3">
      <c r="A3058" s="2" t="s">
        <v>6517</v>
      </c>
      <c r="B3058" s="2" t="s">
        <v>6518</v>
      </c>
      <c r="C3058" s="2" t="str">
        <f t="shared" si="47"/>
        <v>LTUkmergė</v>
      </c>
    </row>
    <row r="3059" spans="1:3">
      <c r="A3059" s="2" t="s">
        <v>6519</v>
      </c>
      <c r="B3059" s="2" t="s">
        <v>6520</v>
      </c>
      <c r="C3059" s="2" t="str">
        <f t="shared" si="47"/>
        <v>LTUtena</v>
      </c>
    </row>
    <row r="3060" spans="1:3">
      <c r="A3060" s="2" t="s">
        <v>6521</v>
      </c>
      <c r="B3060" s="2" t="s">
        <v>6522</v>
      </c>
      <c r="C3060" s="2" t="str">
        <f t="shared" si="47"/>
        <v>LTVarėna</v>
      </c>
    </row>
    <row r="3061" spans="1:3">
      <c r="A3061" s="2" t="s">
        <v>6523</v>
      </c>
      <c r="B3061" s="2" t="s">
        <v>6524</v>
      </c>
      <c r="C3061" s="2" t="str">
        <f t="shared" si="47"/>
        <v>LTVilkaviškis</v>
      </c>
    </row>
    <row r="3062" spans="1:3">
      <c r="A3062" s="2" t="s">
        <v>6525</v>
      </c>
      <c r="B3062" s="2" t="s">
        <v>6526</v>
      </c>
      <c r="C3062" s="2" t="str">
        <f t="shared" si="47"/>
        <v>LTVilnius</v>
      </c>
    </row>
    <row r="3063" spans="1:3">
      <c r="A3063" s="2" t="s">
        <v>6527</v>
      </c>
      <c r="B3063" s="2" t="s">
        <v>6528</v>
      </c>
      <c r="C3063" s="2" t="str">
        <f t="shared" si="47"/>
        <v>LTZarasai</v>
      </c>
    </row>
    <row r="3064" spans="1:3">
      <c r="A3064" s="2" t="s">
        <v>6529</v>
      </c>
      <c r="B3064" s="2" t="s">
        <v>6530</v>
      </c>
      <c r="C3064" s="2" t="str">
        <f t="shared" si="47"/>
        <v>LTBirštono</v>
      </c>
    </row>
    <row r="3065" spans="1:3">
      <c r="A3065" s="2" t="s">
        <v>6531</v>
      </c>
      <c r="B3065" s="2" t="s">
        <v>6532</v>
      </c>
      <c r="C3065" s="2" t="str">
        <f t="shared" si="47"/>
        <v>LTDruskininkai</v>
      </c>
    </row>
    <row r="3066" spans="1:3">
      <c r="A3066" s="2" t="s">
        <v>6533</v>
      </c>
      <c r="B3066" s="2" t="s">
        <v>6534</v>
      </c>
      <c r="C3066" s="2" t="str">
        <f t="shared" si="47"/>
        <v>LTElektrėnai</v>
      </c>
    </row>
    <row r="3067" spans="1:3">
      <c r="A3067" s="2" t="s">
        <v>6535</v>
      </c>
      <c r="B3067" s="2" t="s">
        <v>6536</v>
      </c>
      <c r="C3067" s="2" t="str">
        <f t="shared" si="47"/>
        <v>LTKalvarijos</v>
      </c>
    </row>
    <row r="3068" spans="1:3">
      <c r="A3068" s="2" t="s">
        <v>6537</v>
      </c>
      <c r="B3068" s="2" t="s">
        <v>6538</v>
      </c>
      <c r="C3068" s="2" t="str">
        <f t="shared" si="47"/>
        <v>LTKazlų Rūdos</v>
      </c>
    </row>
    <row r="3069" spans="1:3">
      <c r="A3069" s="2" t="s">
        <v>6539</v>
      </c>
      <c r="B3069" s="2" t="s">
        <v>6540</v>
      </c>
      <c r="C3069" s="2" t="str">
        <f t="shared" si="47"/>
        <v>LTNeringa</v>
      </c>
    </row>
    <row r="3070" spans="1:3">
      <c r="A3070" s="2" t="s">
        <v>6541</v>
      </c>
      <c r="B3070" s="2" t="s">
        <v>6542</v>
      </c>
      <c r="C3070" s="2" t="str">
        <f t="shared" si="47"/>
        <v>LTPagėgiai</v>
      </c>
    </row>
    <row r="3071" spans="1:3">
      <c r="A3071" s="2" t="s">
        <v>6543</v>
      </c>
      <c r="B3071" s="2" t="s">
        <v>6544</v>
      </c>
      <c r="C3071" s="2" t="str">
        <f t="shared" si="47"/>
        <v>LTRietavo</v>
      </c>
    </row>
    <row r="3072" spans="1:3">
      <c r="A3072" s="2" t="s">
        <v>6545</v>
      </c>
      <c r="B3072" s="2" t="s">
        <v>6546</v>
      </c>
      <c r="C3072" s="2" t="str">
        <f t="shared" si="47"/>
        <v>LTVisaginas</v>
      </c>
    </row>
    <row r="3073" spans="1:3">
      <c r="A3073" s="2" t="s">
        <v>6547</v>
      </c>
      <c r="B3073" s="2" t="s">
        <v>6548</v>
      </c>
      <c r="C3073" s="2" t="str">
        <f t="shared" si="47"/>
        <v>LUCapellen</v>
      </c>
    </row>
    <row r="3074" spans="1:3">
      <c r="A3074" s="2" t="s">
        <v>6547</v>
      </c>
      <c r="B3074" s="2" t="s">
        <v>6548</v>
      </c>
      <c r="C3074" s="2" t="str">
        <f t="shared" si="47"/>
        <v>LUCapellen</v>
      </c>
    </row>
    <row r="3075" spans="1:3">
      <c r="A3075" s="2" t="s">
        <v>6547</v>
      </c>
      <c r="B3075" s="2" t="s">
        <v>6549</v>
      </c>
      <c r="C3075" s="2" t="str">
        <f t="shared" ref="C3075:C3138" si="48">LEFT(A3075,2)&amp;B3075</f>
        <v>LUKapellen</v>
      </c>
    </row>
    <row r="3076" spans="1:3">
      <c r="A3076" s="2" t="s">
        <v>6550</v>
      </c>
      <c r="B3076" s="2" t="s">
        <v>6551</v>
      </c>
      <c r="C3076" s="2" t="str">
        <f t="shared" si="48"/>
        <v>LUClerf</v>
      </c>
    </row>
    <row r="3077" spans="1:3">
      <c r="A3077" s="2" t="s">
        <v>6550</v>
      </c>
      <c r="B3077" s="2" t="s">
        <v>6552</v>
      </c>
      <c r="C3077" s="2" t="str">
        <f t="shared" si="48"/>
        <v>LUClervaux</v>
      </c>
    </row>
    <row r="3078" spans="1:3">
      <c r="A3078" s="2" t="s">
        <v>6550</v>
      </c>
      <c r="B3078" s="2" t="s">
        <v>6553</v>
      </c>
      <c r="C3078" s="2" t="str">
        <f t="shared" si="48"/>
        <v>LUKlierf</v>
      </c>
    </row>
    <row r="3079" spans="1:3">
      <c r="A3079" s="2" t="s">
        <v>6554</v>
      </c>
      <c r="B3079" s="2" t="s">
        <v>6555</v>
      </c>
      <c r="C3079" s="2" t="str">
        <f t="shared" si="48"/>
        <v>LUDiekirch</v>
      </c>
    </row>
    <row r="3080" spans="1:3">
      <c r="A3080" s="2" t="s">
        <v>6554</v>
      </c>
      <c r="B3080" s="2" t="s">
        <v>6555</v>
      </c>
      <c r="C3080" s="2" t="str">
        <f t="shared" si="48"/>
        <v>LUDiekirch</v>
      </c>
    </row>
    <row r="3081" spans="1:3">
      <c r="A3081" s="2" t="s">
        <v>6554</v>
      </c>
      <c r="B3081" s="2" t="s">
        <v>6556</v>
      </c>
      <c r="C3081" s="2" t="str">
        <f t="shared" si="48"/>
        <v>LUDiekrech</v>
      </c>
    </row>
    <row r="3082" spans="1:3">
      <c r="A3082" s="2" t="s">
        <v>6557</v>
      </c>
      <c r="B3082" s="2" t="s">
        <v>6558</v>
      </c>
      <c r="C3082" s="2" t="str">
        <f t="shared" si="48"/>
        <v>LUEchternach</v>
      </c>
    </row>
    <row r="3083" spans="1:3">
      <c r="A3083" s="2" t="s">
        <v>6557</v>
      </c>
      <c r="B3083" s="2" t="s">
        <v>6558</v>
      </c>
      <c r="C3083" s="2" t="str">
        <f t="shared" si="48"/>
        <v>LUEchternach</v>
      </c>
    </row>
    <row r="3084" spans="1:3">
      <c r="A3084" s="2" t="s">
        <v>6557</v>
      </c>
      <c r="B3084" s="2" t="s">
        <v>6559</v>
      </c>
      <c r="C3084" s="2" t="str">
        <f t="shared" si="48"/>
        <v>LUIechternach</v>
      </c>
    </row>
    <row r="3085" spans="1:3">
      <c r="A3085" s="2" t="s">
        <v>6560</v>
      </c>
      <c r="B3085" s="2" t="s">
        <v>6561</v>
      </c>
      <c r="C3085" s="2" t="str">
        <f t="shared" si="48"/>
        <v>LUEsch an der Alzette</v>
      </c>
    </row>
    <row r="3086" spans="1:3">
      <c r="A3086" s="2" t="s">
        <v>6560</v>
      </c>
      <c r="B3086" s="2" t="s">
        <v>6562</v>
      </c>
      <c r="C3086" s="2" t="str">
        <f t="shared" si="48"/>
        <v>LUEsch-sur-Alzette</v>
      </c>
    </row>
    <row r="3087" spans="1:3">
      <c r="A3087" s="2" t="s">
        <v>6560</v>
      </c>
      <c r="B3087" s="2" t="s">
        <v>6563</v>
      </c>
      <c r="C3087" s="2" t="str">
        <f t="shared" si="48"/>
        <v>LUEsch-Uelzecht</v>
      </c>
    </row>
    <row r="3088" spans="1:3">
      <c r="A3088" s="2" t="s">
        <v>6564</v>
      </c>
      <c r="B3088" s="2" t="s">
        <v>6565</v>
      </c>
      <c r="C3088" s="2" t="str">
        <f t="shared" si="48"/>
        <v>LUGrevenmacher</v>
      </c>
    </row>
    <row r="3089" spans="1:3">
      <c r="A3089" s="2" t="s">
        <v>6564</v>
      </c>
      <c r="B3089" s="2" t="s">
        <v>6565</v>
      </c>
      <c r="C3089" s="2" t="str">
        <f t="shared" si="48"/>
        <v>LUGrevenmacher</v>
      </c>
    </row>
    <row r="3090" spans="1:3">
      <c r="A3090" s="2" t="s">
        <v>6564</v>
      </c>
      <c r="B3090" s="2" t="s">
        <v>6566</v>
      </c>
      <c r="C3090" s="2" t="str">
        <f t="shared" si="48"/>
        <v>LUGréivemaacher</v>
      </c>
    </row>
    <row r="3091" spans="1:3">
      <c r="A3091" s="2" t="s">
        <v>6567</v>
      </c>
      <c r="B3091" s="2" t="s">
        <v>6568</v>
      </c>
      <c r="C3091" s="2" t="str">
        <f t="shared" si="48"/>
        <v>LULuxemburg</v>
      </c>
    </row>
    <row r="3092" spans="1:3">
      <c r="A3092" s="2" t="s">
        <v>6567</v>
      </c>
      <c r="B3092" s="2" t="s">
        <v>1868</v>
      </c>
      <c r="C3092" s="2" t="str">
        <f t="shared" si="48"/>
        <v>LULuxembourg</v>
      </c>
    </row>
    <row r="3093" spans="1:3">
      <c r="A3093" s="2" t="s">
        <v>6567</v>
      </c>
      <c r="B3093" s="2" t="s">
        <v>6569</v>
      </c>
      <c r="C3093" s="2" t="str">
        <f t="shared" si="48"/>
        <v>LULëtzebuerg</v>
      </c>
    </row>
    <row r="3094" spans="1:3">
      <c r="A3094" s="2" t="s">
        <v>6570</v>
      </c>
      <c r="B3094" s="2" t="s">
        <v>6571</v>
      </c>
      <c r="C3094" s="2" t="str">
        <f t="shared" si="48"/>
        <v>LUMersch</v>
      </c>
    </row>
    <row r="3095" spans="1:3">
      <c r="A3095" s="2" t="s">
        <v>6570</v>
      </c>
      <c r="B3095" s="2" t="s">
        <v>6571</v>
      </c>
      <c r="C3095" s="2" t="str">
        <f t="shared" si="48"/>
        <v>LUMersch</v>
      </c>
    </row>
    <row r="3096" spans="1:3">
      <c r="A3096" s="2" t="s">
        <v>6570</v>
      </c>
      <c r="B3096" s="2" t="s">
        <v>6572</v>
      </c>
      <c r="C3096" s="2" t="str">
        <f t="shared" si="48"/>
        <v>LUMiersch</v>
      </c>
    </row>
    <row r="3097" spans="1:3">
      <c r="A3097" s="2" t="s">
        <v>6573</v>
      </c>
      <c r="B3097" s="2" t="s">
        <v>6574</v>
      </c>
      <c r="C3097" s="2" t="str">
        <f t="shared" si="48"/>
        <v>LURedingen</v>
      </c>
    </row>
    <row r="3098" spans="1:3">
      <c r="A3098" s="2" t="s">
        <v>6573</v>
      </c>
      <c r="B3098" s="2" t="s">
        <v>6575</v>
      </c>
      <c r="C3098" s="2" t="str">
        <f t="shared" si="48"/>
        <v>LURedange</v>
      </c>
    </row>
    <row r="3099" spans="1:3">
      <c r="A3099" s="2" t="s">
        <v>6573</v>
      </c>
      <c r="B3099" s="2" t="s">
        <v>6576</v>
      </c>
      <c r="C3099" s="2" t="str">
        <f t="shared" si="48"/>
        <v>LURéiden-Atert</v>
      </c>
    </row>
    <row r="3100" spans="1:3">
      <c r="A3100" s="2" t="s">
        <v>6577</v>
      </c>
      <c r="B3100" s="2" t="s">
        <v>6578</v>
      </c>
      <c r="C3100" s="2" t="str">
        <f t="shared" si="48"/>
        <v>LURemich</v>
      </c>
    </row>
    <row r="3101" spans="1:3">
      <c r="A3101" s="2" t="s">
        <v>6577</v>
      </c>
      <c r="B3101" s="2" t="s">
        <v>6578</v>
      </c>
      <c r="C3101" s="2" t="str">
        <f t="shared" si="48"/>
        <v>LURemich</v>
      </c>
    </row>
    <row r="3102" spans="1:3">
      <c r="A3102" s="2" t="s">
        <v>6577</v>
      </c>
      <c r="B3102" s="2" t="s">
        <v>6579</v>
      </c>
      <c r="C3102" s="2" t="str">
        <f t="shared" si="48"/>
        <v>LURéimech</v>
      </c>
    </row>
    <row r="3103" spans="1:3">
      <c r="A3103" s="2" t="s">
        <v>6580</v>
      </c>
      <c r="B3103" s="2" t="s">
        <v>6581</v>
      </c>
      <c r="C3103" s="2" t="str">
        <f t="shared" si="48"/>
        <v>LUVianden</v>
      </c>
    </row>
    <row r="3104" spans="1:3">
      <c r="A3104" s="2" t="s">
        <v>6580</v>
      </c>
      <c r="B3104" s="2" t="s">
        <v>6581</v>
      </c>
      <c r="C3104" s="2" t="str">
        <f t="shared" si="48"/>
        <v>LUVianden</v>
      </c>
    </row>
    <row r="3105" spans="1:3">
      <c r="A3105" s="2" t="s">
        <v>6580</v>
      </c>
      <c r="B3105" s="2" t="s">
        <v>6582</v>
      </c>
      <c r="C3105" s="2" t="str">
        <f t="shared" si="48"/>
        <v>LUVeianen</v>
      </c>
    </row>
    <row r="3106" spans="1:3">
      <c r="A3106" s="2" t="s">
        <v>6583</v>
      </c>
      <c r="B3106" s="2" t="s">
        <v>6584</v>
      </c>
      <c r="C3106" s="2" t="str">
        <f t="shared" si="48"/>
        <v>LUWiltz</v>
      </c>
    </row>
    <row r="3107" spans="1:3">
      <c r="A3107" s="2" t="s">
        <v>6583</v>
      </c>
      <c r="B3107" s="2" t="s">
        <v>6584</v>
      </c>
      <c r="C3107" s="2" t="str">
        <f t="shared" si="48"/>
        <v>LUWiltz</v>
      </c>
    </row>
    <row r="3108" spans="1:3">
      <c r="A3108" s="2" t="s">
        <v>6583</v>
      </c>
      <c r="B3108" s="2" t="s">
        <v>6585</v>
      </c>
      <c r="C3108" s="2" t="str">
        <f t="shared" si="48"/>
        <v>LUWolz</v>
      </c>
    </row>
    <row r="3109" spans="1:3">
      <c r="A3109" s="2" t="s">
        <v>6586</v>
      </c>
      <c r="B3109" s="2" t="s">
        <v>6587</v>
      </c>
      <c r="C3109" s="2" t="str">
        <f t="shared" si="48"/>
        <v>LVAglonas novads</v>
      </c>
    </row>
    <row r="3110" spans="1:3">
      <c r="A3110" s="2" t="s">
        <v>6588</v>
      </c>
      <c r="B3110" s="2" t="s">
        <v>6589</v>
      </c>
      <c r="C3110" s="2" t="str">
        <f t="shared" si="48"/>
        <v>LVAizkraukles novads</v>
      </c>
    </row>
    <row r="3111" spans="1:3">
      <c r="A3111" s="2" t="s">
        <v>6590</v>
      </c>
      <c r="B3111" s="2" t="s">
        <v>6591</v>
      </c>
      <c r="C3111" s="2" t="str">
        <f t="shared" si="48"/>
        <v>LVAizputes novads</v>
      </c>
    </row>
    <row r="3112" spans="1:3">
      <c r="A3112" s="2" t="s">
        <v>6592</v>
      </c>
      <c r="B3112" s="2" t="s">
        <v>6593</v>
      </c>
      <c r="C3112" s="2" t="str">
        <f t="shared" si="48"/>
        <v>LVAknīstes novads</v>
      </c>
    </row>
    <row r="3113" spans="1:3">
      <c r="A3113" s="2" t="s">
        <v>6594</v>
      </c>
      <c r="B3113" s="2" t="s">
        <v>6595</v>
      </c>
      <c r="C3113" s="2" t="str">
        <f t="shared" si="48"/>
        <v>LVAlojas novads</v>
      </c>
    </row>
    <row r="3114" spans="1:3">
      <c r="A3114" s="2" t="s">
        <v>6596</v>
      </c>
      <c r="B3114" s="2" t="s">
        <v>6597</v>
      </c>
      <c r="C3114" s="2" t="str">
        <f t="shared" si="48"/>
        <v>LVAlsungas novads</v>
      </c>
    </row>
    <row r="3115" spans="1:3">
      <c r="A3115" s="2" t="s">
        <v>6598</v>
      </c>
      <c r="B3115" s="2" t="s">
        <v>6599</v>
      </c>
      <c r="C3115" s="2" t="str">
        <f t="shared" si="48"/>
        <v>LVAlūksnes novads</v>
      </c>
    </row>
    <row r="3116" spans="1:3">
      <c r="A3116" s="2" t="s">
        <v>6600</v>
      </c>
      <c r="B3116" s="2" t="s">
        <v>6601</v>
      </c>
      <c r="C3116" s="2" t="str">
        <f t="shared" si="48"/>
        <v>LVAmatas novads</v>
      </c>
    </row>
    <row r="3117" spans="1:3">
      <c r="A3117" s="2" t="s">
        <v>6602</v>
      </c>
      <c r="B3117" s="2" t="s">
        <v>6603</v>
      </c>
      <c r="C3117" s="2" t="str">
        <f t="shared" si="48"/>
        <v>LVApes novads</v>
      </c>
    </row>
    <row r="3118" spans="1:3">
      <c r="A3118" s="2" t="s">
        <v>6604</v>
      </c>
      <c r="B3118" s="2" t="s">
        <v>6605</v>
      </c>
      <c r="C3118" s="2" t="str">
        <f t="shared" si="48"/>
        <v>LVAuces novads</v>
      </c>
    </row>
    <row r="3119" spans="1:3">
      <c r="A3119" s="2" t="s">
        <v>6606</v>
      </c>
      <c r="B3119" s="2" t="s">
        <v>6607</v>
      </c>
      <c r="C3119" s="2" t="str">
        <f t="shared" si="48"/>
        <v>LVĀdažu novads</v>
      </c>
    </row>
    <row r="3120" spans="1:3">
      <c r="A3120" s="2" t="s">
        <v>6608</v>
      </c>
      <c r="B3120" s="2" t="s">
        <v>6609</v>
      </c>
      <c r="C3120" s="2" t="str">
        <f t="shared" si="48"/>
        <v>LVBabītes novads</v>
      </c>
    </row>
    <row r="3121" spans="1:3">
      <c r="A3121" s="2" t="s">
        <v>6610</v>
      </c>
      <c r="B3121" s="2" t="s">
        <v>6611</v>
      </c>
      <c r="C3121" s="2" t="str">
        <f t="shared" si="48"/>
        <v>LVBaldones novads</v>
      </c>
    </row>
    <row r="3122" spans="1:3">
      <c r="A3122" s="2" t="s">
        <v>6612</v>
      </c>
      <c r="B3122" s="2" t="s">
        <v>6613</v>
      </c>
      <c r="C3122" s="2" t="str">
        <f t="shared" si="48"/>
        <v>LVBaltinavas novads</v>
      </c>
    </row>
    <row r="3123" spans="1:3">
      <c r="A3123" s="2" t="s">
        <v>6614</v>
      </c>
      <c r="B3123" s="2" t="s">
        <v>6615</v>
      </c>
      <c r="C3123" s="2" t="str">
        <f t="shared" si="48"/>
        <v>LVBalvu novads</v>
      </c>
    </row>
    <row r="3124" spans="1:3">
      <c r="A3124" s="2" t="s">
        <v>6616</v>
      </c>
      <c r="B3124" s="2" t="s">
        <v>6617</v>
      </c>
      <c r="C3124" s="2" t="str">
        <f t="shared" si="48"/>
        <v>LVBauskas novads</v>
      </c>
    </row>
    <row r="3125" spans="1:3">
      <c r="A3125" s="2" t="s">
        <v>6618</v>
      </c>
      <c r="B3125" s="2" t="s">
        <v>6619</v>
      </c>
      <c r="C3125" s="2" t="str">
        <f t="shared" si="48"/>
        <v>LVBeverīnas novads</v>
      </c>
    </row>
    <row r="3126" spans="1:3">
      <c r="A3126" s="2" t="s">
        <v>6620</v>
      </c>
      <c r="B3126" s="2" t="s">
        <v>6621</v>
      </c>
      <c r="C3126" s="2" t="str">
        <f t="shared" si="48"/>
        <v>LVBrocēnu novads</v>
      </c>
    </row>
    <row r="3127" spans="1:3">
      <c r="A3127" s="2" t="s">
        <v>6622</v>
      </c>
      <c r="B3127" s="2" t="s">
        <v>6623</v>
      </c>
      <c r="C3127" s="2" t="str">
        <f t="shared" si="48"/>
        <v>LVBurtnieku novads</v>
      </c>
    </row>
    <row r="3128" spans="1:3">
      <c r="A3128" s="2" t="s">
        <v>6624</v>
      </c>
      <c r="B3128" s="2" t="s">
        <v>6625</v>
      </c>
      <c r="C3128" s="2" t="str">
        <f t="shared" si="48"/>
        <v>LVCarnikavas novads</v>
      </c>
    </row>
    <row r="3129" spans="1:3">
      <c r="A3129" s="2" t="s">
        <v>6626</v>
      </c>
      <c r="B3129" s="2" t="s">
        <v>6627</v>
      </c>
      <c r="C3129" s="2" t="str">
        <f t="shared" si="48"/>
        <v>LVCesvaines novads</v>
      </c>
    </row>
    <row r="3130" spans="1:3">
      <c r="A3130" s="2" t="s">
        <v>6628</v>
      </c>
      <c r="B3130" s="2" t="s">
        <v>6629</v>
      </c>
      <c r="C3130" s="2" t="str">
        <f t="shared" si="48"/>
        <v>LVCēsu novads</v>
      </c>
    </row>
    <row r="3131" spans="1:3">
      <c r="A3131" s="2" t="s">
        <v>6630</v>
      </c>
      <c r="B3131" s="2" t="s">
        <v>6631</v>
      </c>
      <c r="C3131" s="2" t="str">
        <f t="shared" si="48"/>
        <v>LVCiblas novads</v>
      </c>
    </row>
    <row r="3132" spans="1:3">
      <c r="A3132" s="2" t="s">
        <v>6632</v>
      </c>
      <c r="B3132" s="2" t="s">
        <v>6633</v>
      </c>
      <c r="C3132" s="2" t="str">
        <f t="shared" si="48"/>
        <v>LVDagdas novads</v>
      </c>
    </row>
    <row r="3133" spans="1:3">
      <c r="A3133" s="2" t="s">
        <v>6634</v>
      </c>
      <c r="B3133" s="2" t="s">
        <v>6635</v>
      </c>
      <c r="C3133" s="2" t="str">
        <f t="shared" si="48"/>
        <v>LVDaugavpils novads</v>
      </c>
    </row>
    <row r="3134" spans="1:3">
      <c r="A3134" s="2" t="s">
        <v>6636</v>
      </c>
      <c r="B3134" s="2" t="s">
        <v>6637</v>
      </c>
      <c r="C3134" s="2" t="str">
        <f t="shared" si="48"/>
        <v>LVDobeles novads</v>
      </c>
    </row>
    <row r="3135" spans="1:3">
      <c r="A3135" s="2" t="s">
        <v>6638</v>
      </c>
      <c r="B3135" s="2" t="s">
        <v>6639</v>
      </c>
      <c r="C3135" s="2" t="str">
        <f t="shared" si="48"/>
        <v>LVDundagas novads</v>
      </c>
    </row>
    <row r="3136" spans="1:3">
      <c r="A3136" s="2" t="s">
        <v>6640</v>
      </c>
      <c r="B3136" s="2" t="s">
        <v>6641</v>
      </c>
      <c r="C3136" s="2" t="str">
        <f t="shared" si="48"/>
        <v>LVDurbes novads</v>
      </c>
    </row>
    <row r="3137" spans="1:3">
      <c r="A3137" s="2" t="s">
        <v>6642</v>
      </c>
      <c r="B3137" s="2" t="s">
        <v>6643</v>
      </c>
      <c r="C3137" s="2" t="str">
        <f t="shared" si="48"/>
        <v>LVEngures novads</v>
      </c>
    </row>
    <row r="3138" spans="1:3">
      <c r="A3138" s="2" t="s">
        <v>6644</v>
      </c>
      <c r="B3138" s="2" t="s">
        <v>6645</v>
      </c>
      <c r="C3138" s="2" t="str">
        <f t="shared" si="48"/>
        <v>LVĒrgļu novads</v>
      </c>
    </row>
    <row r="3139" spans="1:3">
      <c r="A3139" s="2" t="s">
        <v>6646</v>
      </c>
      <c r="B3139" s="2" t="s">
        <v>6647</v>
      </c>
      <c r="C3139" s="2" t="str">
        <f t="shared" ref="C3139:C3202" si="49">LEFT(A3139,2)&amp;B3139</f>
        <v>LVGarkalnes novads</v>
      </c>
    </row>
    <row r="3140" spans="1:3">
      <c r="A3140" s="2" t="s">
        <v>6648</v>
      </c>
      <c r="B3140" s="2" t="s">
        <v>6649</v>
      </c>
      <c r="C3140" s="2" t="str">
        <f t="shared" si="49"/>
        <v>LVGrobiņas novads</v>
      </c>
    </row>
    <row r="3141" spans="1:3">
      <c r="A3141" s="2" t="s">
        <v>6650</v>
      </c>
      <c r="B3141" s="2" t="s">
        <v>6651</v>
      </c>
      <c r="C3141" s="2" t="str">
        <f t="shared" si="49"/>
        <v>LVGulbenes novads</v>
      </c>
    </row>
    <row r="3142" spans="1:3">
      <c r="A3142" s="2" t="s">
        <v>6652</v>
      </c>
      <c r="B3142" s="2" t="s">
        <v>6653</v>
      </c>
      <c r="C3142" s="2" t="str">
        <f t="shared" si="49"/>
        <v>LVIecavas novads</v>
      </c>
    </row>
    <row r="3143" spans="1:3">
      <c r="A3143" s="2" t="s">
        <v>6654</v>
      </c>
      <c r="B3143" s="2" t="s">
        <v>6655</v>
      </c>
      <c r="C3143" s="2" t="str">
        <f t="shared" si="49"/>
        <v>LVIkšķiles novads</v>
      </c>
    </row>
    <row r="3144" spans="1:3">
      <c r="A3144" s="2" t="s">
        <v>6656</v>
      </c>
      <c r="B3144" s="2" t="s">
        <v>6657</v>
      </c>
      <c r="C3144" s="2" t="str">
        <f t="shared" si="49"/>
        <v>LVIlūkstes novads</v>
      </c>
    </row>
    <row r="3145" spans="1:3">
      <c r="A3145" s="2" t="s">
        <v>6658</v>
      </c>
      <c r="B3145" s="2" t="s">
        <v>6659</v>
      </c>
      <c r="C3145" s="2" t="str">
        <f t="shared" si="49"/>
        <v>LVInčukalna novads</v>
      </c>
    </row>
    <row r="3146" spans="1:3">
      <c r="A3146" s="2" t="s">
        <v>6660</v>
      </c>
      <c r="B3146" s="2" t="s">
        <v>6661</v>
      </c>
      <c r="C3146" s="2" t="str">
        <f t="shared" si="49"/>
        <v>LVJaunjelgavas novads</v>
      </c>
    </row>
    <row r="3147" spans="1:3">
      <c r="A3147" s="2" t="s">
        <v>6662</v>
      </c>
      <c r="B3147" s="2" t="s">
        <v>6663</v>
      </c>
      <c r="C3147" s="2" t="str">
        <f t="shared" si="49"/>
        <v>LVJaunpiebalgas novads</v>
      </c>
    </row>
    <row r="3148" spans="1:3">
      <c r="A3148" s="2" t="s">
        <v>6664</v>
      </c>
      <c r="B3148" s="2" t="s">
        <v>6665</v>
      </c>
      <c r="C3148" s="2" t="str">
        <f t="shared" si="49"/>
        <v>LVJaunpils novads</v>
      </c>
    </row>
    <row r="3149" spans="1:3">
      <c r="A3149" s="2" t="s">
        <v>6666</v>
      </c>
      <c r="B3149" s="2" t="s">
        <v>6667</v>
      </c>
      <c r="C3149" s="2" t="str">
        <f t="shared" si="49"/>
        <v>LVJelgavas novads</v>
      </c>
    </row>
    <row r="3150" spans="1:3">
      <c r="A3150" s="2" t="s">
        <v>6668</v>
      </c>
      <c r="B3150" s="2" t="s">
        <v>6669</v>
      </c>
      <c r="C3150" s="2" t="str">
        <f t="shared" si="49"/>
        <v>LVJēkabpils novads</v>
      </c>
    </row>
    <row r="3151" spans="1:3">
      <c r="A3151" s="2" t="s">
        <v>6670</v>
      </c>
      <c r="B3151" s="2" t="s">
        <v>6671</v>
      </c>
      <c r="C3151" s="2" t="str">
        <f t="shared" si="49"/>
        <v>LVKandavas novads</v>
      </c>
    </row>
    <row r="3152" spans="1:3">
      <c r="A3152" s="2" t="s">
        <v>6672</v>
      </c>
      <c r="B3152" s="2" t="s">
        <v>6673</v>
      </c>
      <c r="C3152" s="2" t="str">
        <f t="shared" si="49"/>
        <v>LVKārsavas novads</v>
      </c>
    </row>
    <row r="3153" spans="1:3">
      <c r="A3153" s="2" t="s">
        <v>6674</v>
      </c>
      <c r="B3153" s="2" t="s">
        <v>6675</v>
      </c>
      <c r="C3153" s="2" t="str">
        <f t="shared" si="49"/>
        <v>LVKocēnu novads</v>
      </c>
    </row>
    <row r="3154" spans="1:3">
      <c r="A3154" s="2" t="s">
        <v>6676</v>
      </c>
      <c r="B3154" s="2" t="s">
        <v>6677</v>
      </c>
      <c r="C3154" s="2" t="str">
        <f t="shared" si="49"/>
        <v>LVKokneses novads</v>
      </c>
    </row>
    <row r="3155" spans="1:3">
      <c r="A3155" s="2" t="s">
        <v>6678</v>
      </c>
      <c r="B3155" s="2" t="s">
        <v>6679</v>
      </c>
      <c r="C3155" s="2" t="str">
        <f t="shared" si="49"/>
        <v>LVKrāslavas novads</v>
      </c>
    </row>
    <row r="3156" spans="1:3">
      <c r="A3156" s="2" t="s">
        <v>6680</v>
      </c>
      <c r="B3156" s="2" t="s">
        <v>6681</v>
      </c>
      <c r="C3156" s="2" t="str">
        <f t="shared" si="49"/>
        <v>LVKrimuldas novads</v>
      </c>
    </row>
    <row r="3157" spans="1:3">
      <c r="A3157" s="2" t="s">
        <v>6682</v>
      </c>
      <c r="B3157" s="2" t="s">
        <v>6683</v>
      </c>
      <c r="C3157" s="2" t="str">
        <f t="shared" si="49"/>
        <v>LVKrustpils novads</v>
      </c>
    </row>
    <row r="3158" spans="1:3">
      <c r="A3158" s="2" t="s">
        <v>6684</v>
      </c>
      <c r="B3158" s="2" t="s">
        <v>6685</v>
      </c>
      <c r="C3158" s="2" t="str">
        <f t="shared" si="49"/>
        <v>LVKuldīgas novads</v>
      </c>
    </row>
    <row r="3159" spans="1:3">
      <c r="A3159" s="2" t="s">
        <v>6686</v>
      </c>
      <c r="B3159" s="2" t="s">
        <v>6687</v>
      </c>
      <c r="C3159" s="2" t="str">
        <f t="shared" si="49"/>
        <v>LVĶeguma novads</v>
      </c>
    </row>
    <row r="3160" spans="1:3">
      <c r="A3160" s="2" t="s">
        <v>6688</v>
      </c>
      <c r="B3160" s="2" t="s">
        <v>6689</v>
      </c>
      <c r="C3160" s="2" t="str">
        <f t="shared" si="49"/>
        <v>LVĶekavas novads</v>
      </c>
    </row>
    <row r="3161" spans="1:3">
      <c r="A3161" s="2" t="s">
        <v>6690</v>
      </c>
      <c r="B3161" s="2" t="s">
        <v>6691</v>
      </c>
      <c r="C3161" s="2" t="str">
        <f t="shared" si="49"/>
        <v>LVLielvārdes novads</v>
      </c>
    </row>
    <row r="3162" spans="1:3">
      <c r="A3162" s="2" t="s">
        <v>6692</v>
      </c>
      <c r="B3162" s="2" t="s">
        <v>6693</v>
      </c>
      <c r="C3162" s="2" t="str">
        <f t="shared" si="49"/>
        <v>LVLimbažu novads</v>
      </c>
    </row>
    <row r="3163" spans="1:3">
      <c r="A3163" s="2" t="s">
        <v>6694</v>
      </c>
      <c r="B3163" s="2" t="s">
        <v>6695</v>
      </c>
      <c r="C3163" s="2" t="str">
        <f t="shared" si="49"/>
        <v>LVLīgatnes novads</v>
      </c>
    </row>
    <row r="3164" spans="1:3">
      <c r="A3164" s="2" t="s">
        <v>6696</v>
      </c>
      <c r="B3164" s="2" t="s">
        <v>6697</v>
      </c>
      <c r="C3164" s="2" t="str">
        <f t="shared" si="49"/>
        <v>LVLīvānu novads</v>
      </c>
    </row>
    <row r="3165" spans="1:3">
      <c r="A3165" s="2" t="s">
        <v>6698</v>
      </c>
      <c r="B3165" s="2" t="s">
        <v>6699</v>
      </c>
      <c r="C3165" s="2" t="str">
        <f t="shared" si="49"/>
        <v>LVLubānas novads</v>
      </c>
    </row>
    <row r="3166" spans="1:3">
      <c r="A3166" s="2" t="s">
        <v>6700</v>
      </c>
      <c r="B3166" s="2" t="s">
        <v>6701</v>
      </c>
      <c r="C3166" s="2" t="str">
        <f t="shared" si="49"/>
        <v>LVLudzas novads</v>
      </c>
    </row>
    <row r="3167" spans="1:3">
      <c r="A3167" s="2" t="s">
        <v>6702</v>
      </c>
      <c r="B3167" s="2" t="s">
        <v>6703</v>
      </c>
      <c r="C3167" s="2" t="str">
        <f t="shared" si="49"/>
        <v>LVMadonas novads</v>
      </c>
    </row>
    <row r="3168" spans="1:3">
      <c r="A3168" s="2" t="s">
        <v>6704</v>
      </c>
      <c r="B3168" s="2" t="s">
        <v>6705</v>
      </c>
      <c r="C3168" s="2" t="str">
        <f t="shared" si="49"/>
        <v>LVMazsalacas novads</v>
      </c>
    </row>
    <row r="3169" spans="1:3">
      <c r="A3169" s="2" t="s">
        <v>6706</v>
      </c>
      <c r="B3169" s="2" t="s">
        <v>6707</v>
      </c>
      <c r="C3169" s="2" t="str">
        <f t="shared" si="49"/>
        <v>LVMālpils novads</v>
      </c>
    </row>
    <row r="3170" spans="1:3">
      <c r="A3170" s="2" t="s">
        <v>6708</v>
      </c>
      <c r="B3170" s="2" t="s">
        <v>6709</v>
      </c>
      <c r="C3170" s="2" t="str">
        <f t="shared" si="49"/>
        <v>LVMārupes novads</v>
      </c>
    </row>
    <row r="3171" spans="1:3">
      <c r="A3171" s="2" t="s">
        <v>6710</v>
      </c>
      <c r="B3171" s="2" t="s">
        <v>6711</v>
      </c>
      <c r="C3171" s="2" t="str">
        <f t="shared" si="49"/>
        <v>LVMērsraga novads</v>
      </c>
    </row>
    <row r="3172" spans="1:3">
      <c r="A3172" s="2" t="s">
        <v>6712</v>
      </c>
      <c r="B3172" s="2" t="s">
        <v>6713</v>
      </c>
      <c r="C3172" s="2" t="str">
        <f t="shared" si="49"/>
        <v>LVNaukšēnu novads</v>
      </c>
    </row>
    <row r="3173" spans="1:3">
      <c r="A3173" s="2" t="s">
        <v>6714</v>
      </c>
      <c r="B3173" s="2" t="s">
        <v>6715</v>
      </c>
      <c r="C3173" s="2" t="str">
        <f t="shared" si="49"/>
        <v>LVNeretas novads</v>
      </c>
    </row>
    <row r="3174" spans="1:3">
      <c r="A3174" s="2" t="s">
        <v>6716</v>
      </c>
      <c r="B3174" s="2" t="s">
        <v>6717</v>
      </c>
      <c r="C3174" s="2" t="str">
        <f t="shared" si="49"/>
        <v>LVNīcas novads</v>
      </c>
    </row>
    <row r="3175" spans="1:3">
      <c r="A3175" s="2" t="s">
        <v>6718</v>
      </c>
      <c r="B3175" s="2" t="s">
        <v>6719</v>
      </c>
      <c r="C3175" s="2" t="str">
        <f t="shared" si="49"/>
        <v>LVOgres novads</v>
      </c>
    </row>
    <row r="3176" spans="1:3">
      <c r="A3176" s="2" t="s">
        <v>6720</v>
      </c>
      <c r="B3176" s="2" t="s">
        <v>6721</v>
      </c>
      <c r="C3176" s="2" t="str">
        <f t="shared" si="49"/>
        <v>LVOlaines novads</v>
      </c>
    </row>
    <row r="3177" spans="1:3">
      <c r="A3177" s="2" t="s">
        <v>6722</v>
      </c>
      <c r="B3177" s="2" t="s">
        <v>6723</v>
      </c>
      <c r="C3177" s="2" t="str">
        <f t="shared" si="49"/>
        <v>LVOzolnieku novads</v>
      </c>
    </row>
    <row r="3178" spans="1:3">
      <c r="A3178" s="2" t="s">
        <v>6724</v>
      </c>
      <c r="B3178" s="2" t="s">
        <v>6725</v>
      </c>
      <c r="C3178" s="2" t="str">
        <f t="shared" si="49"/>
        <v>LVPārgaujas novads</v>
      </c>
    </row>
    <row r="3179" spans="1:3">
      <c r="A3179" s="2" t="s">
        <v>6726</v>
      </c>
      <c r="B3179" s="2" t="s">
        <v>6727</v>
      </c>
      <c r="C3179" s="2" t="str">
        <f t="shared" si="49"/>
        <v>LVPāvilostas novads</v>
      </c>
    </row>
    <row r="3180" spans="1:3">
      <c r="A3180" s="2" t="s">
        <v>6728</v>
      </c>
      <c r="B3180" s="2" t="s">
        <v>6729</v>
      </c>
      <c r="C3180" s="2" t="str">
        <f t="shared" si="49"/>
        <v>LVPļaviņu novads</v>
      </c>
    </row>
    <row r="3181" spans="1:3">
      <c r="A3181" s="2" t="s">
        <v>6730</v>
      </c>
      <c r="B3181" s="2" t="s">
        <v>6731</v>
      </c>
      <c r="C3181" s="2" t="str">
        <f t="shared" si="49"/>
        <v>LVPreiļu novads</v>
      </c>
    </row>
    <row r="3182" spans="1:3">
      <c r="A3182" s="2" t="s">
        <v>6732</v>
      </c>
      <c r="B3182" s="2" t="s">
        <v>6733</v>
      </c>
      <c r="C3182" s="2" t="str">
        <f t="shared" si="49"/>
        <v>LVPriekules novads</v>
      </c>
    </row>
    <row r="3183" spans="1:3">
      <c r="A3183" s="2" t="s">
        <v>6734</v>
      </c>
      <c r="B3183" s="2" t="s">
        <v>6735</v>
      </c>
      <c r="C3183" s="2" t="str">
        <f t="shared" si="49"/>
        <v>LVPriekuļu novads</v>
      </c>
    </row>
    <row r="3184" spans="1:3">
      <c r="A3184" s="2" t="s">
        <v>6736</v>
      </c>
      <c r="B3184" s="2" t="s">
        <v>6737</v>
      </c>
      <c r="C3184" s="2" t="str">
        <f t="shared" si="49"/>
        <v>LVRaunas novads</v>
      </c>
    </row>
    <row r="3185" spans="1:3">
      <c r="A3185" s="2" t="s">
        <v>6738</v>
      </c>
      <c r="B3185" s="2" t="s">
        <v>6739</v>
      </c>
      <c r="C3185" s="2" t="str">
        <f t="shared" si="49"/>
        <v>LVRēzeknes novads</v>
      </c>
    </row>
    <row r="3186" spans="1:3">
      <c r="A3186" s="2" t="s">
        <v>6740</v>
      </c>
      <c r="B3186" s="2" t="s">
        <v>6741</v>
      </c>
      <c r="C3186" s="2" t="str">
        <f t="shared" si="49"/>
        <v>LVRiebiņu novads</v>
      </c>
    </row>
    <row r="3187" spans="1:3">
      <c r="A3187" s="2" t="s">
        <v>6742</v>
      </c>
      <c r="B3187" s="2" t="s">
        <v>6743</v>
      </c>
      <c r="C3187" s="2" t="str">
        <f t="shared" si="49"/>
        <v>LVRojas novads</v>
      </c>
    </row>
    <row r="3188" spans="1:3">
      <c r="A3188" s="2" t="s">
        <v>6744</v>
      </c>
      <c r="B3188" s="2" t="s">
        <v>6745</v>
      </c>
      <c r="C3188" s="2" t="str">
        <f t="shared" si="49"/>
        <v>LVRopažu novads</v>
      </c>
    </row>
    <row r="3189" spans="1:3">
      <c r="A3189" s="2" t="s">
        <v>6746</v>
      </c>
      <c r="B3189" s="2" t="s">
        <v>6747</v>
      </c>
      <c r="C3189" s="2" t="str">
        <f t="shared" si="49"/>
        <v>LVRucavas novads</v>
      </c>
    </row>
    <row r="3190" spans="1:3">
      <c r="A3190" s="2" t="s">
        <v>6748</v>
      </c>
      <c r="B3190" s="2" t="s">
        <v>6749</v>
      </c>
      <c r="C3190" s="2" t="str">
        <f t="shared" si="49"/>
        <v>LVRugāju novads</v>
      </c>
    </row>
    <row r="3191" spans="1:3">
      <c r="A3191" s="2" t="s">
        <v>6750</v>
      </c>
      <c r="B3191" s="2" t="s">
        <v>6751</v>
      </c>
      <c r="C3191" s="2" t="str">
        <f t="shared" si="49"/>
        <v>LVRundāles novads</v>
      </c>
    </row>
    <row r="3192" spans="1:3">
      <c r="A3192" s="2" t="s">
        <v>6752</v>
      </c>
      <c r="B3192" s="2" t="s">
        <v>6753</v>
      </c>
      <c r="C3192" s="2" t="str">
        <f t="shared" si="49"/>
        <v>LVRūjienas novads</v>
      </c>
    </row>
    <row r="3193" spans="1:3">
      <c r="A3193" s="2" t="s">
        <v>6754</v>
      </c>
      <c r="B3193" s="2" t="s">
        <v>6755</v>
      </c>
      <c r="C3193" s="2" t="str">
        <f t="shared" si="49"/>
        <v>LVSalas novads</v>
      </c>
    </row>
    <row r="3194" spans="1:3">
      <c r="A3194" s="2" t="s">
        <v>6756</v>
      </c>
      <c r="B3194" s="2" t="s">
        <v>6757</v>
      </c>
      <c r="C3194" s="2" t="str">
        <f t="shared" si="49"/>
        <v>LVSalacgrīvas novads</v>
      </c>
    </row>
    <row r="3195" spans="1:3">
      <c r="A3195" s="2" t="s">
        <v>6758</v>
      </c>
      <c r="B3195" s="2" t="s">
        <v>6759</v>
      </c>
      <c r="C3195" s="2" t="str">
        <f t="shared" si="49"/>
        <v>LVSalaspils novads</v>
      </c>
    </row>
    <row r="3196" spans="1:3">
      <c r="A3196" s="2" t="s">
        <v>6760</v>
      </c>
      <c r="B3196" s="2" t="s">
        <v>6761</v>
      </c>
      <c r="C3196" s="2" t="str">
        <f t="shared" si="49"/>
        <v>LVSaldus novads</v>
      </c>
    </row>
    <row r="3197" spans="1:3">
      <c r="A3197" s="2" t="s">
        <v>6762</v>
      </c>
      <c r="B3197" s="2" t="s">
        <v>6763</v>
      </c>
      <c r="C3197" s="2" t="str">
        <f t="shared" si="49"/>
        <v>LVSaulkrastu novads</v>
      </c>
    </row>
    <row r="3198" spans="1:3">
      <c r="A3198" s="2" t="s">
        <v>6764</v>
      </c>
      <c r="B3198" s="2" t="s">
        <v>6765</v>
      </c>
      <c r="C3198" s="2" t="str">
        <f t="shared" si="49"/>
        <v>LVSējas novads</v>
      </c>
    </row>
    <row r="3199" spans="1:3">
      <c r="A3199" s="2" t="s">
        <v>6766</v>
      </c>
      <c r="B3199" s="2" t="s">
        <v>6767</v>
      </c>
      <c r="C3199" s="2" t="str">
        <f t="shared" si="49"/>
        <v>LVSiguldas novads</v>
      </c>
    </row>
    <row r="3200" spans="1:3">
      <c r="A3200" s="2" t="s">
        <v>6768</v>
      </c>
      <c r="B3200" s="2" t="s">
        <v>6769</v>
      </c>
      <c r="C3200" s="2" t="str">
        <f t="shared" si="49"/>
        <v>LVSkrīveru novads</v>
      </c>
    </row>
    <row r="3201" spans="1:3">
      <c r="A3201" s="2" t="s">
        <v>6770</v>
      </c>
      <c r="B3201" s="2" t="s">
        <v>6771</v>
      </c>
      <c r="C3201" s="2" t="str">
        <f t="shared" si="49"/>
        <v>LVSkrundas novads</v>
      </c>
    </row>
    <row r="3202" spans="1:3">
      <c r="A3202" s="2" t="s">
        <v>6772</v>
      </c>
      <c r="B3202" s="2" t="s">
        <v>6773</v>
      </c>
      <c r="C3202" s="2" t="str">
        <f t="shared" si="49"/>
        <v>LVSmiltenes novads</v>
      </c>
    </row>
    <row r="3203" spans="1:3">
      <c r="A3203" s="2" t="s">
        <v>6774</v>
      </c>
      <c r="B3203" s="2" t="s">
        <v>6775</v>
      </c>
      <c r="C3203" s="2" t="str">
        <f t="shared" ref="C3203:C3266" si="50">LEFT(A3203,2)&amp;B3203</f>
        <v>LVStopiņu novads</v>
      </c>
    </row>
    <row r="3204" spans="1:3">
      <c r="A3204" s="2" t="s">
        <v>6776</v>
      </c>
      <c r="B3204" s="2" t="s">
        <v>6777</v>
      </c>
      <c r="C3204" s="2" t="str">
        <f t="shared" si="50"/>
        <v>LVStrenču novads</v>
      </c>
    </row>
    <row r="3205" spans="1:3">
      <c r="A3205" s="2" t="s">
        <v>6778</v>
      </c>
      <c r="B3205" s="2" t="s">
        <v>6779</v>
      </c>
      <c r="C3205" s="2" t="str">
        <f t="shared" si="50"/>
        <v>LVTalsu novads</v>
      </c>
    </row>
    <row r="3206" spans="1:3">
      <c r="A3206" s="2" t="s">
        <v>6780</v>
      </c>
      <c r="B3206" s="2" t="s">
        <v>6781</v>
      </c>
      <c r="C3206" s="2" t="str">
        <f t="shared" si="50"/>
        <v>LVTērvetes novads</v>
      </c>
    </row>
    <row r="3207" spans="1:3">
      <c r="A3207" s="2" t="s">
        <v>6782</v>
      </c>
      <c r="B3207" s="2" t="s">
        <v>6783</v>
      </c>
      <c r="C3207" s="2" t="str">
        <f t="shared" si="50"/>
        <v>LVTukuma novads</v>
      </c>
    </row>
    <row r="3208" spans="1:3">
      <c r="A3208" s="2" t="s">
        <v>6784</v>
      </c>
      <c r="B3208" s="2" t="s">
        <v>6785</v>
      </c>
      <c r="C3208" s="2" t="str">
        <f t="shared" si="50"/>
        <v>LVVaiņodes novads</v>
      </c>
    </row>
    <row r="3209" spans="1:3">
      <c r="A3209" s="2" t="s">
        <v>6786</v>
      </c>
      <c r="B3209" s="2" t="s">
        <v>6787</v>
      </c>
      <c r="C3209" s="2" t="str">
        <f t="shared" si="50"/>
        <v>LVValkas novads</v>
      </c>
    </row>
    <row r="3210" spans="1:3">
      <c r="A3210" s="2" t="s">
        <v>6788</v>
      </c>
      <c r="B3210" s="2" t="s">
        <v>6789</v>
      </c>
      <c r="C3210" s="2" t="str">
        <f t="shared" si="50"/>
        <v>LVVarakļānu novads</v>
      </c>
    </row>
    <row r="3211" spans="1:3">
      <c r="A3211" s="2" t="s">
        <v>6790</v>
      </c>
      <c r="B3211" s="2" t="s">
        <v>6791</v>
      </c>
      <c r="C3211" s="2" t="str">
        <f t="shared" si="50"/>
        <v>LVVārkavas novads</v>
      </c>
    </row>
    <row r="3212" spans="1:3">
      <c r="A3212" s="2" t="s">
        <v>6792</v>
      </c>
      <c r="B3212" s="2" t="s">
        <v>6793</v>
      </c>
      <c r="C3212" s="2" t="str">
        <f t="shared" si="50"/>
        <v>LVVecpiebalgas novads</v>
      </c>
    </row>
    <row r="3213" spans="1:3">
      <c r="A3213" s="2" t="s">
        <v>6794</v>
      </c>
      <c r="B3213" s="2" t="s">
        <v>6795</v>
      </c>
      <c r="C3213" s="2" t="str">
        <f t="shared" si="50"/>
        <v>LVVecumnieku novads</v>
      </c>
    </row>
    <row r="3214" spans="1:3">
      <c r="A3214" s="2" t="s">
        <v>6796</v>
      </c>
      <c r="B3214" s="2" t="s">
        <v>6797</v>
      </c>
      <c r="C3214" s="2" t="str">
        <f t="shared" si="50"/>
        <v>LVVentspils novads</v>
      </c>
    </row>
    <row r="3215" spans="1:3">
      <c r="A3215" s="2" t="s">
        <v>6798</v>
      </c>
      <c r="B3215" s="2" t="s">
        <v>6799</v>
      </c>
      <c r="C3215" s="2" t="str">
        <f t="shared" si="50"/>
        <v>LVViesītes novads</v>
      </c>
    </row>
    <row r="3216" spans="1:3">
      <c r="A3216" s="2" t="s">
        <v>6800</v>
      </c>
      <c r="B3216" s="2" t="s">
        <v>6801</v>
      </c>
      <c r="C3216" s="2" t="str">
        <f t="shared" si="50"/>
        <v>LVViļakas novads</v>
      </c>
    </row>
    <row r="3217" spans="1:3">
      <c r="A3217" s="2" t="s">
        <v>6802</v>
      </c>
      <c r="B3217" s="2" t="s">
        <v>6803</v>
      </c>
      <c r="C3217" s="2" t="str">
        <f t="shared" si="50"/>
        <v>LVViļānu novads</v>
      </c>
    </row>
    <row r="3218" spans="1:3">
      <c r="A3218" s="2" t="s">
        <v>6804</v>
      </c>
      <c r="B3218" s="2" t="s">
        <v>6805</v>
      </c>
      <c r="C3218" s="2" t="str">
        <f t="shared" si="50"/>
        <v>LVZilupes novads</v>
      </c>
    </row>
    <row r="3219" spans="1:3">
      <c r="A3219" s="2" t="s">
        <v>6806</v>
      </c>
      <c r="B3219" s="2" t="s">
        <v>6807</v>
      </c>
      <c r="C3219" s="2" t="str">
        <f t="shared" si="50"/>
        <v>LVDaugavpils</v>
      </c>
    </row>
    <row r="3220" spans="1:3">
      <c r="A3220" s="2" t="s">
        <v>6808</v>
      </c>
      <c r="B3220" s="2" t="s">
        <v>6809</v>
      </c>
      <c r="C3220" s="2" t="str">
        <f t="shared" si="50"/>
        <v>LVJelgava</v>
      </c>
    </row>
    <row r="3221" spans="1:3">
      <c r="A3221" s="2" t="s">
        <v>6810</v>
      </c>
      <c r="B3221" s="2" t="s">
        <v>6811</v>
      </c>
      <c r="C3221" s="2" t="str">
        <f t="shared" si="50"/>
        <v>LVJēkabpils</v>
      </c>
    </row>
    <row r="3222" spans="1:3">
      <c r="A3222" s="2" t="s">
        <v>6812</v>
      </c>
      <c r="B3222" s="2" t="s">
        <v>6813</v>
      </c>
      <c r="C3222" s="2" t="str">
        <f t="shared" si="50"/>
        <v>LVJūrmala</v>
      </c>
    </row>
    <row r="3223" spans="1:3">
      <c r="A3223" s="2" t="s">
        <v>6814</v>
      </c>
      <c r="B3223" s="2" t="s">
        <v>6815</v>
      </c>
      <c r="C3223" s="2" t="str">
        <f t="shared" si="50"/>
        <v>LVLiepāja</v>
      </c>
    </row>
    <row r="3224" spans="1:3">
      <c r="A3224" s="2" t="s">
        <v>6816</v>
      </c>
      <c r="B3224" s="2" t="s">
        <v>6817</v>
      </c>
      <c r="C3224" s="2" t="str">
        <f t="shared" si="50"/>
        <v>LVRēzekne</v>
      </c>
    </row>
    <row r="3225" spans="1:3">
      <c r="A3225" s="2" t="s">
        <v>6818</v>
      </c>
      <c r="B3225" s="2" t="s">
        <v>6819</v>
      </c>
      <c r="C3225" s="2" t="str">
        <f t="shared" si="50"/>
        <v>LVRīga</v>
      </c>
    </row>
    <row r="3226" spans="1:3">
      <c r="A3226" s="2" t="s">
        <v>6820</v>
      </c>
      <c r="B3226" s="2" t="s">
        <v>6821</v>
      </c>
      <c r="C3226" s="2" t="str">
        <f t="shared" si="50"/>
        <v>LVVentspils</v>
      </c>
    </row>
    <row r="3227" spans="1:3">
      <c r="A3227" s="2" t="s">
        <v>6822</v>
      </c>
      <c r="B3227" s="2" t="s">
        <v>6823</v>
      </c>
      <c r="C3227" s="2" t="str">
        <f t="shared" si="50"/>
        <v>LVValmiera</v>
      </c>
    </row>
    <row r="3228" spans="1:3">
      <c r="A3228" s="2" t="s">
        <v>6824</v>
      </c>
      <c r="B3228" s="2" t="s">
        <v>6825</v>
      </c>
      <c r="C3228" s="2" t="str">
        <f t="shared" si="50"/>
        <v>LYBanghāzī</v>
      </c>
    </row>
    <row r="3229" spans="1:3">
      <c r="A3229" s="2" t="s">
        <v>6826</v>
      </c>
      <c r="B3229" s="2" t="s">
        <v>6827</v>
      </c>
      <c r="C3229" s="2" t="str">
        <f t="shared" si="50"/>
        <v>LYAl Buţnān</v>
      </c>
    </row>
    <row r="3230" spans="1:3">
      <c r="A3230" s="2" t="s">
        <v>6828</v>
      </c>
      <c r="B3230" s="2" t="s">
        <v>6829</v>
      </c>
      <c r="C3230" s="2" t="str">
        <f t="shared" si="50"/>
        <v>LYDarnah</v>
      </c>
    </row>
    <row r="3231" spans="1:3">
      <c r="A3231" s="2" t="s">
        <v>6830</v>
      </c>
      <c r="B3231" s="2" t="s">
        <v>6831</v>
      </c>
      <c r="C3231" s="2" t="str">
        <f t="shared" si="50"/>
        <v>LYGhāt</v>
      </c>
    </row>
    <row r="3232" spans="1:3">
      <c r="A3232" s="2" t="s">
        <v>6832</v>
      </c>
      <c r="B3232" s="2" t="s">
        <v>6833</v>
      </c>
      <c r="C3232" s="2" t="str">
        <f t="shared" si="50"/>
        <v>LYAl Jabal al Akhḑar</v>
      </c>
    </row>
    <row r="3233" spans="1:3">
      <c r="A3233" s="2" t="s">
        <v>6834</v>
      </c>
      <c r="B3233" s="2" t="s">
        <v>6835</v>
      </c>
      <c r="C3233" s="2" t="str">
        <f t="shared" si="50"/>
        <v>LYAl Jabal al Gharbī</v>
      </c>
    </row>
    <row r="3234" spans="1:3">
      <c r="A3234" s="2" t="s">
        <v>6836</v>
      </c>
      <c r="B3234" s="2" t="s">
        <v>6837</v>
      </c>
      <c r="C3234" s="2" t="str">
        <f t="shared" si="50"/>
        <v>LYAl Jafārah</v>
      </c>
    </row>
    <row r="3235" spans="1:3">
      <c r="A3235" s="2" t="s">
        <v>6838</v>
      </c>
      <c r="B3235" s="2" t="s">
        <v>6839</v>
      </c>
      <c r="C3235" s="2" t="str">
        <f t="shared" si="50"/>
        <v>LYAl Jufrah</v>
      </c>
    </row>
    <row r="3236" spans="1:3">
      <c r="A3236" s="2" t="s">
        <v>6840</v>
      </c>
      <c r="B3236" s="2" t="s">
        <v>6841</v>
      </c>
      <c r="C3236" s="2" t="str">
        <f t="shared" si="50"/>
        <v>LYAl Kufrah</v>
      </c>
    </row>
    <row r="3237" spans="1:3">
      <c r="A3237" s="2" t="s">
        <v>6842</v>
      </c>
      <c r="B3237" s="2" t="s">
        <v>6843</v>
      </c>
      <c r="C3237" s="2" t="str">
        <f t="shared" si="50"/>
        <v>LYAl Marqab</v>
      </c>
    </row>
    <row r="3238" spans="1:3">
      <c r="A3238" s="2" t="s">
        <v>6844</v>
      </c>
      <c r="B3238" s="2" t="s">
        <v>6845</v>
      </c>
      <c r="C3238" s="2" t="str">
        <f t="shared" si="50"/>
        <v>LYMişrātah</v>
      </c>
    </row>
    <row r="3239" spans="1:3">
      <c r="A3239" s="2" t="s">
        <v>6846</v>
      </c>
      <c r="B3239" s="2" t="s">
        <v>6847</v>
      </c>
      <c r="C3239" s="2" t="str">
        <f t="shared" si="50"/>
        <v>LYAl Marj</v>
      </c>
    </row>
    <row r="3240" spans="1:3">
      <c r="A3240" s="2" t="s">
        <v>6848</v>
      </c>
      <c r="B3240" s="2" t="s">
        <v>6849</v>
      </c>
      <c r="C3240" s="2" t="str">
        <f t="shared" si="50"/>
        <v>LYMurzuq</v>
      </c>
    </row>
    <row r="3241" spans="1:3">
      <c r="A3241" s="2" t="s">
        <v>6850</v>
      </c>
      <c r="B3241" s="2" t="s">
        <v>6851</v>
      </c>
      <c r="C3241" s="2" t="str">
        <f t="shared" si="50"/>
        <v>LYNālūt</v>
      </c>
    </row>
    <row r="3242" spans="1:3">
      <c r="A3242" s="2" t="s">
        <v>6852</v>
      </c>
      <c r="B3242" s="2" t="s">
        <v>6853</v>
      </c>
      <c r="C3242" s="2" t="str">
        <f t="shared" si="50"/>
        <v>LYAn Nuqāţ al Khams</v>
      </c>
    </row>
    <row r="3243" spans="1:3">
      <c r="A3243" s="2" t="s">
        <v>6854</v>
      </c>
      <c r="B3243" s="2" t="s">
        <v>6855</v>
      </c>
      <c r="C3243" s="2" t="str">
        <f t="shared" si="50"/>
        <v>LYSabhā</v>
      </c>
    </row>
    <row r="3244" spans="1:3">
      <c r="A3244" s="2" t="s">
        <v>6856</v>
      </c>
      <c r="B3244" s="2" t="s">
        <v>6857</v>
      </c>
      <c r="C3244" s="2" t="str">
        <f t="shared" si="50"/>
        <v>LYSurt</v>
      </c>
    </row>
    <row r="3245" spans="1:3">
      <c r="A3245" s="2" t="s">
        <v>6858</v>
      </c>
      <c r="B3245" s="2" t="s">
        <v>6859</v>
      </c>
      <c r="C3245" s="2" t="str">
        <f t="shared" si="50"/>
        <v>LYŢarābulus</v>
      </c>
    </row>
    <row r="3246" spans="1:3">
      <c r="A3246" s="2" t="s">
        <v>6860</v>
      </c>
      <c r="B3246" s="2" t="s">
        <v>6861</v>
      </c>
      <c r="C3246" s="2" t="str">
        <f t="shared" si="50"/>
        <v>LYAl Wāḩāt</v>
      </c>
    </row>
    <row r="3247" spans="1:3">
      <c r="A3247" s="2" t="s">
        <v>6862</v>
      </c>
      <c r="B3247" s="2" t="s">
        <v>6863</v>
      </c>
      <c r="C3247" s="2" t="str">
        <f t="shared" si="50"/>
        <v>LYWādī al Ḩayāt</v>
      </c>
    </row>
    <row r="3248" spans="1:3">
      <c r="A3248" s="2" t="s">
        <v>6864</v>
      </c>
      <c r="B3248" s="2" t="s">
        <v>6865</v>
      </c>
      <c r="C3248" s="2" t="str">
        <f t="shared" si="50"/>
        <v>LYWādī ash Shāţi’</v>
      </c>
    </row>
    <row r="3249" spans="1:3">
      <c r="A3249" s="2" t="s">
        <v>6866</v>
      </c>
      <c r="B3249" s="2" t="s">
        <v>6867</v>
      </c>
      <c r="C3249" s="2" t="str">
        <f t="shared" si="50"/>
        <v>LYAz Zāwiyah</v>
      </c>
    </row>
    <row r="3250" spans="1:3">
      <c r="A3250" s="2" t="s">
        <v>6868</v>
      </c>
      <c r="B3250" s="2" t="s">
        <v>6869</v>
      </c>
      <c r="C3250" s="2" t="str">
        <f t="shared" si="50"/>
        <v>MATanger-Tétouan-Al Hoceïma</v>
      </c>
    </row>
    <row r="3251" spans="1:3">
      <c r="A3251" s="2" t="s">
        <v>6870</v>
      </c>
      <c r="B3251" s="2" t="s">
        <v>6871</v>
      </c>
      <c r="C3251" s="2" t="str">
        <f t="shared" si="50"/>
        <v>MAM’diq-Fnideq</v>
      </c>
    </row>
    <row r="3252" spans="1:3">
      <c r="A3252" s="2" t="s">
        <v>6872</v>
      </c>
      <c r="B3252" s="2" t="s">
        <v>6873</v>
      </c>
      <c r="C3252" s="2" t="str">
        <f t="shared" si="50"/>
        <v>MATanger-Assilah</v>
      </c>
    </row>
    <row r="3253" spans="1:3">
      <c r="A3253" s="2" t="s">
        <v>6874</v>
      </c>
      <c r="B3253" s="2" t="s">
        <v>6875</v>
      </c>
      <c r="C3253" s="2" t="str">
        <f t="shared" si="50"/>
        <v>MAChefchaouen</v>
      </c>
    </row>
    <row r="3254" spans="1:3">
      <c r="A3254" s="2" t="s">
        <v>6876</v>
      </c>
      <c r="B3254" s="2" t="s">
        <v>6877</v>
      </c>
      <c r="C3254" s="2" t="str">
        <f t="shared" si="50"/>
        <v>MAFahs-Anjra</v>
      </c>
    </row>
    <row r="3255" spans="1:3">
      <c r="A3255" s="2" t="s">
        <v>6878</v>
      </c>
      <c r="B3255" s="2" t="s">
        <v>6879</v>
      </c>
      <c r="C3255" s="2" t="str">
        <f t="shared" si="50"/>
        <v>MAAl Hoceïma</v>
      </c>
    </row>
    <row r="3256" spans="1:3">
      <c r="A3256" s="2" t="s">
        <v>6880</v>
      </c>
      <c r="B3256" s="2" t="s">
        <v>6881</v>
      </c>
      <c r="C3256" s="2" t="str">
        <f t="shared" si="50"/>
        <v>MALarache</v>
      </c>
    </row>
    <row r="3257" spans="1:3">
      <c r="A3257" s="2" t="s">
        <v>6882</v>
      </c>
      <c r="B3257" s="2" t="s">
        <v>6883</v>
      </c>
      <c r="C3257" s="2" t="str">
        <f t="shared" si="50"/>
        <v>MAOuezzane</v>
      </c>
    </row>
    <row r="3258" spans="1:3">
      <c r="A3258" s="2" t="s">
        <v>6884</v>
      </c>
      <c r="B3258" s="2" t="s">
        <v>6885</v>
      </c>
      <c r="C3258" s="2" t="str">
        <f t="shared" si="50"/>
        <v>MATétouan</v>
      </c>
    </row>
    <row r="3259" spans="1:3">
      <c r="A3259" s="2" t="s">
        <v>6886</v>
      </c>
      <c r="B3259" s="2" t="s">
        <v>6887</v>
      </c>
      <c r="C3259" s="2" t="str">
        <f t="shared" si="50"/>
        <v>MAL'Oriental</v>
      </c>
    </row>
    <row r="3260" spans="1:3">
      <c r="A3260" s="2" t="s">
        <v>6888</v>
      </c>
      <c r="B3260" s="2" t="s">
        <v>6889</v>
      </c>
      <c r="C3260" s="2" t="str">
        <f t="shared" si="50"/>
        <v>MAOujda-Angad</v>
      </c>
    </row>
    <row r="3261" spans="1:3">
      <c r="A3261" s="2" t="s">
        <v>6890</v>
      </c>
      <c r="B3261" s="2" t="s">
        <v>6891</v>
      </c>
      <c r="C3261" s="2" t="str">
        <f t="shared" si="50"/>
        <v>MABerkane</v>
      </c>
    </row>
    <row r="3262" spans="1:3">
      <c r="A3262" s="2" t="s">
        <v>6892</v>
      </c>
      <c r="B3262" s="2" t="s">
        <v>6893</v>
      </c>
      <c r="C3262" s="2" t="str">
        <f t="shared" si="50"/>
        <v>MADriouch</v>
      </c>
    </row>
    <row r="3263" spans="1:3">
      <c r="A3263" s="2" t="s">
        <v>6894</v>
      </c>
      <c r="B3263" s="2" t="s">
        <v>6895</v>
      </c>
      <c r="C3263" s="2" t="str">
        <f t="shared" si="50"/>
        <v>MAFiguig</v>
      </c>
    </row>
    <row r="3264" spans="1:3">
      <c r="A3264" s="2" t="s">
        <v>6896</v>
      </c>
      <c r="B3264" s="2" t="s">
        <v>6897</v>
      </c>
      <c r="C3264" s="2" t="str">
        <f t="shared" si="50"/>
        <v>MAGuercif</v>
      </c>
    </row>
    <row r="3265" spans="1:3">
      <c r="A3265" s="2" t="s">
        <v>6898</v>
      </c>
      <c r="B3265" s="2" t="s">
        <v>6899</v>
      </c>
      <c r="C3265" s="2" t="str">
        <f t="shared" si="50"/>
        <v>MAJerada</v>
      </c>
    </row>
    <row r="3266" spans="1:3">
      <c r="A3266" s="2" t="s">
        <v>6900</v>
      </c>
      <c r="B3266" s="2" t="s">
        <v>6901</v>
      </c>
      <c r="C3266" s="2" t="str">
        <f t="shared" si="50"/>
        <v>MANador</v>
      </c>
    </row>
    <row r="3267" spans="1:3">
      <c r="A3267" s="2" t="s">
        <v>6902</v>
      </c>
      <c r="B3267" s="2" t="s">
        <v>6903</v>
      </c>
      <c r="C3267" s="2" t="str">
        <f t="shared" ref="C3267:C3330" si="51">LEFT(A3267,2)&amp;B3267</f>
        <v>MATaourirt</v>
      </c>
    </row>
    <row r="3268" spans="1:3">
      <c r="A3268" s="2" t="s">
        <v>6904</v>
      </c>
      <c r="B3268" s="2" t="s">
        <v>6905</v>
      </c>
      <c r="C3268" s="2" t="str">
        <f t="shared" si="51"/>
        <v>MAFès-Meknès</v>
      </c>
    </row>
    <row r="3269" spans="1:3">
      <c r="A3269" s="2" t="s">
        <v>6906</v>
      </c>
      <c r="B3269" s="2" t="s">
        <v>6907</v>
      </c>
      <c r="C3269" s="2" t="str">
        <f t="shared" si="51"/>
        <v>MAFès</v>
      </c>
    </row>
    <row r="3270" spans="1:3">
      <c r="A3270" s="2" t="s">
        <v>6908</v>
      </c>
      <c r="B3270" s="2" t="s">
        <v>6909</v>
      </c>
      <c r="C3270" s="2" t="str">
        <f t="shared" si="51"/>
        <v>MAMeknès</v>
      </c>
    </row>
    <row r="3271" spans="1:3">
      <c r="A3271" s="2" t="s">
        <v>6910</v>
      </c>
      <c r="B3271" s="2" t="s">
        <v>6911</v>
      </c>
      <c r="C3271" s="2" t="str">
        <f t="shared" si="51"/>
        <v>MABoulemane</v>
      </c>
    </row>
    <row r="3272" spans="1:3">
      <c r="A3272" s="2" t="s">
        <v>6912</v>
      </c>
      <c r="B3272" s="2" t="s">
        <v>6913</v>
      </c>
      <c r="C3272" s="2" t="str">
        <f t="shared" si="51"/>
        <v>MAEl Hajeb</v>
      </c>
    </row>
    <row r="3273" spans="1:3">
      <c r="A3273" s="2" t="s">
        <v>6914</v>
      </c>
      <c r="B3273" s="2" t="s">
        <v>6915</v>
      </c>
      <c r="C3273" s="2" t="str">
        <f t="shared" si="51"/>
        <v>MAIfrane</v>
      </c>
    </row>
    <row r="3274" spans="1:3">
      <c r="A3274" s="2" t="s">
        <v>6916</v>
      </c>
      <c r="B3274" s="2" t="s">
        <v>6917</v>
      </c>
      <c r="C3274" s="2" t="str">
        <f t="shared" si="51"/>
        <v>MAMoulay Yacoub</v>
      </c>
    </row>
    <row r="3275" spans="1:3">
      <c r="A3275" s="2" t="s">
        <v>6918</v>
      </c>
      <c r="B3275" s="2" t="s">
        <v>6919</v>
      </c>
      <c r="C3275" s="2" t="str">
        <f t="shared" si="51"/>
        <v>MASefrou</v>
      </c>
    </row>
    <row r="3276" spans="1:3">
      <c r="A3276" s="2" t="s">
        <v>6920</v>
      </c>
      <c r="B3276" s="2" t="s">
        <v>6921</v>
      </c>
      <c r="C3276" s="2" t="str">
        <f t="shared" si="51"/>
        <v>MATaounate</v>
      </c>
    </row>
    <row r="3277" spans="1:3">
      <c r="A3277" s="2" t="s">
        <v>6922</v>
      </c>
      <c r="B3277" s="2" t="s">
        <v>6923</v>
      </c>
      <c r="C3277" s="2" t="str">
        <f t="shared" si="51"/>
        <v>MATaza</v>
      </c>
    </row>
    <row r="3278" spans="1:3">
      <c r="A3278" s="2" t="s">
        <v>6924</v>
      </c>
      <c r="B3278" s="2" t="s">
        <v>6925</v>
      </c>
      <c r="C3278" s="2" t="str">
        <f t="shared" si="51"/>
        <v>MARabat-Salé-Kénitra</v>
      </c>
    </row>
    <row r="3279" spans="1:3">
      <c r="A3279" s="2" t="s">
        <v>6926</v>
      </c>
      <c r="B3279" s="2" t="s">
        <v>6927</v>
      </c>
      <c r="C3279" s="2" t="str">
        <f t="shared" si="51"/>
        <v>MARabat</v>
      </c>
    </row>
    <row r="3280" spans="1:3">
      <c r="A3280" s="2" t="s">
        <v>6928</v>
      </c>
      <c r="B3280" s="2" t="s">
        <v>6929</v>
      </c>
      <c r="C3280" s="2" t="str">
        <f t="shared" si="51"/>
        <v>MASalé</v>
      </c>
    </row>
    <row r="3281" spans="1:3">
      <c r="A3281" s="2" t="s">
        <v>6930</v>
      </c>
      <c r="B3281" s="2" t="s">
        <v>6931</v>
      </c>
      <c r="C3281" s="2" t="str">
        <f t="shared" si="51"/>
        <v>MASkhirate-Témara</v>
      </c>
    </row>
    <row r="3282" spans="1:3">
      <c r="A3282" s="2" t="s">
        <v>6932</v>
      </c>
      <c r="B3282" s="2" t="s">
        <v>6933</v>
      </c>
      <c r="C3282" s="2" t="str">
        <f t="shared" si="51"/>
        <v>MAKénitra</v>
      </c>
    </row>
    <row r="3283" spans="1:3">
      <c r="A3283" s="2" t="s">
        <v>6934</v>
      </c>
      <c r="B3283" s="2" t="s">
        <v>6935</v>
      </c>
      <c r="C3283" s="2" t="str">
        <f t="shared" si="51"/>
        <v>MAKhemisset</v>
      </c>
    </row>
    <row r="3284" spans="1:3">
      <c r="A3284" s="2" t="s">
        <v>6936</v>
      </c>
      <c r="B3284" s="2" t="s">
        <v>6937</v>
      </c>
      <c r="C3284" s="2" t="str">
        <f t="shared" si="51"/>
        <v>MANouaceur</v>
      </c>
    </row>
    <row r="3285" spans="1:3">
      <c r="A3285" s="2" t="s">
        <v>6938</v>
      </c>
      <c r="B3285" s="2" t="s">
        <v>6939</v>
      </c>
      <c r="C3285" s="2" t="str">
        <f t="shared" si="51"/>
        <v>MASidi Kacem</v>
      </c>
    </row>
    <row r="3286" spans="1:3">
      <c r="A3286" s="2" t="s">
        <v>6940</v>
      </c>
      <c r="B3286" s="2" t="s">
        <v>6941</v>
      </c>
      <c r="C3286" s="2" t="str">
        <f t="shared" si="51"/>
        <v>MASidi Slimane</v>
      </c>
    </row>
    <row r="3287" spans="1:3">
      <c r="A3287" s="2" t="s">
        <v>6942</v>
      </c>
      <c r="B3287" s="2" t="s">
        <v>6943</v>
      </c>
      <c r="C3287" s="2" t="str">
        <f t="shared" si="51"/>
        <v>MABéni Mellal-Khénifra</v>
      </c>
    </row>
    <row r="3288" spans="1:3">
      <c r="A3288" s="2" t="s">
        <v>6944</v>
      </c>
      <c r="B3288" s="2" t="s">
        <v>6945</v>
      </c>
      <c r="C3288" s="2" t="str">
        <f t="shared" si="51"/>
        <v>MAAzilal</v>
      </c>
    </row>
    <row r="3289" spans="1:3">
      <c r="A3289" s="2" t="s">
        <v>6946</v>
      </c>
      <c r="B3289" s="2" t="s">
        <v>6947</v>
      </c>
      <c r="C3289" s="2" t="str">
        <f t="shared" si="51"/>
        <v>MABéni Mellal</v>
      </c>
    </row>
    <row r="3290" spans="1:3">
      <c r="A3290" s="2" t="s">
        <v>6948</v>
      </c>
      <c r="B3290" s="2" t="s">
        <v>6949</v>
      </c>
      <c r="C3290" s="2" t="str">
        <f t="shared" si="51"/>
        <v>MAFquih Ben Salah</v>
      </c>
    </row>
    <row r="3291" spans="1:3">
      <c r="A3291" s="2" t="s">
        <v>6950</v>
      </c>
      <c r="B3291" s="2" t="s">
        <v>6951</v>
      </c>
      <c r="C3291" s="2" t="str">
        <f t="shared" si="51"/>
        <v>MAKhenifra</v>
      </c>
    </row>
    <row r="3292" spans="1:3">
      <c r="A3292" s="2" t="s">
        <v>6952</v>
      </c>
      <c r="B3292" s="2" t="s">
        <v>6953</v>
      </c>
      <c r="C3292" s="2" t="str">
        <f t="shared" si="51"/>
        <v>MAKhouribga</v>
      </c>
    </row>
    <row r="3293" spans="1:3">
      <c r="A3293" s="2" t="s">
        <v>6954</v>
      </c>
      <c r="B3293" s="2" t="s">
        <v>6955</v>
      </c>
      <c r="C3293" s="2" t="str">
        <f t="shared" si="51"/>
        <v>MACasablanca-Settat</v>
      </c>
    </row>
    <row r="3294" spans="1:3">
      <c r="A3294" s="2" t="s">
        <v>6956</v>
      </c>
      <c r="B3294" s="2" t="s">
        <v>6957</v>
      </c>
      <c r="C3294" s="2" t="str">
        <f t="shared" si="51"/>
        <v>MACasablanca</v>
      </c>
    </row>
    <row r="3295" spans="1:3">
      <c r="A3295" s="2" t="s">
        <v>6958</v>
      </c>
      <c r="B3295" s="2" t="s">
        <v>6959</v>
      </c>
      <c r="C3295" s="2" t="str">
        <f t="shared" si="51"/>
        <v>MAMohammadia</v>
      </c>
    </row>
    <row r="3296" spans="1:3">
      <c r="A3296" s="2" t="s">
        <v>6960</v>
      </c>
      <c r="B3296" s="2" t="s">
        <v>6961</v>
      </c>
      <c r="C3296" s="2" t="str">
        <f t="shared" si="51"/>
        <v>MABenslimane</v>
      </c>
    </row>
    <row r="3297" spans="1:3">
      <c r="A3297" s="2" t="s">
        <v>6962</v>
      </c>
      <c r="B3297" s="2" t="s">
        <v>6963</v>
      </c>
      <c r="C3297" s="2" t="str">
        <f t="shared" si="51"/>
        <v>MABerrechid</v>
      </c>
    </row>
    <row r="3298" spans="1:3">
      <c r="A3298" s="2" t="s">
        <v>6964</v>
      </c>
      <c r="B3298" s="2" t="s">
        <v>6965</v>
      </c>
      <c r="C3298" s="2" t="str">
        <f t="shared" si="51"/>
        <v>MAChtouka-Ait Baha</v>
      </c>
    </row>
    <row r="3299" spans="1:3">
      <c r="A3299" s="2" t="s">
        <v>6966</v>
      </c>
      <c r="B3299" s="2" t="s">
        <v>6967</v>
      </c>
      <c r="C3299" s="2" t="str">
        <f t="shared" si="51"/>
        <v>MAEl Jadida</v>
      </c>
    </row>
    <row r="3300" spans="1:3">
      <c r="A3300" s="2" t="s">
        <v>6968</v>
      </c>
      <c r="B3300" s="2" t="s">
        <v>6969</v>
      </c>
      <c r="C3300" s="2" t="str">
        <f t="shared" si="51"/>
        <v>MAMédiouna</v>
      </c>
    </row>
    <row r="3301" spans="1:3">
      <c r="A3301" s="2" t="s">
        <v>6970</v>
      </c>
      <c r="B3301" s="2" t="s">
        <v>6971</v>
      </c>
      <c r="C3301" s="2" t="str">
        <f t="shared" si="51"/>
        <v>MASettat</v>
      </c>
    </row>
    <row r="3302" spans="1:3">
      <c r="A3302" s="2" t="s">
        <v>6972</v>
      </c>
      <c r="B3302" s="2" t="s">
        <v>6973</v>
      </c>
      <c r="C3302" s="2" t="str">
        <f t="shared" si="51"/>
        <v>MASidi Bennour</v>
      </c>
    </row>
    <row r="3303" spans="1:3">
      <c r="A3303" s="2" t="s">
        <v>6974</v>
      </c>
      <c r="B3303" s="2" t="s">
        <v>6975</v>
      </c>
      <c r="C3303" s="2" t="str">
        <f t="shared" si="51"/>
        <v>MAMarrakech-Safi</v>
      </c>
    </row>
    <row r="3304" spans="1:3">
      <c r="A3304" s="2" t="s">
        <v>6976</v>
      </c>
      <c r="B3304" s="2" t="s">
        <v>6977</v>
      </c>
      <c r="C3304" s="2" t="str">
        <f t="shared" si="51"/>
        <v>MAMarrakech</v>
      </c>
    </row>
    <row r="3305" spans="1:3">
      <c r="A3305" s="2" t="s">
        <v>6978</v>
      </c>
      <c r="B3305" s="2" t="s">
        <v>6979</v>
      </c>
      <c r="C3305" s="2" t="str">
        <f t="shared" si="51"/>
        <v>MAChichaoua</v>
      </c>
    </row>
    <row r="3306" spans="1:3">
      <c r="A3306" s="2" t="s">
        <v>6980</v>
      </c>
      <c r="B3306" s="2" t="s">
        <v>6981</v>
      </c>
      <c r="C3306" s="2" t="str">
        <f t="shared" si="51"/>
        <v>MAEssaouira</v>
      </c>
    </row>
    <row r="3307" spans="1:3">
      <c r="A3307" s="2" t="s">
        <v>6982</v>
      </c>
      <c r="B3307" s="2" t="s">
        <v>6983</v>
      </c>
      <c r="C3307" s="2" t="str">
        <f t="shared" si="51"/>
        <v>MAAl Haouz</v>
      </c>
    </row>
    <row r="3308" spans="1:3">
      <c r="A3308" s="2" t="s">
        <v>6984</v>
      </c>
      <c r="B3308" s="2" t="s">
        <v>6985</v>
      </c>
      <c r="C3308" s="2" t="str">
        <f t="shared" si="51"/>
        <v>MAEl Kelâa des Sraghna</v>
      </c>
    </row>
    <row r="3309" spans="1:3">
      <c r="A3309" s="2" t="s">
        <v>6986</v>
      </c>
      <c r="B3309" s="2" t="s">
        <v>6987</v>
      </c>
      <c r="C3309" s="2" t="str">
        <f t="shared" si="51"/>
        <v>MARehamna</v>
      </c>
    </row>
    <row r="3310" spans="1:3">
      <c r="A3310" s="2" t="s">
        <v>6988</v>
      </c>
      <c r="B3310" s="2" t="s">
        <v>6989</v>
      </c>
      <c r="C3310" s="2" t="str">
        <f t="shared" si="51"/>
        <v>MASafi</v>
      </c>
    </row>
    <row r="3311" spans="1:3">
      <c r="A3311" s="2" t="s">
        <v>6990</v>
      </c>
      <c r="B3311" s="2" t="s">
        <v>6991</v>
      </c>
      <c r="C3311" s="2" t="str">
        <f t="shared" si="51"/>
        <v>MAYoussoufia</v>
      </c>
    </row>
    <row r="3312" spans="1:3">
      <c r="A3312" s="2" t="s">
        <v>6992</v>
      </c>
      <c r="B3312" s="2" t="s">
        <v>6993</v>
      </c>
      <c r="C3312" s="2" t="str">
        <f t="shared" si="51"/>
        <v>MADrâa-Tafilalet</v>
      </c>
    </row>
    <row r="3313" spans="1:3">
      <c r="A3313" s="2" t="s">
        <v>6994</v>
      </c>
      <c r="B3313" s="2" t="s">
        <v>6995</v>
      </c>
      <c r="C3313" s="2" t="str">
        <f t="shared" si="51"/>
        <v>MAErrachidia</v>
      </c>
    </row>
    <row r="3314" spans="1:3">
      <c r="A3314" s="2" t="s">
        <v>6996</v>
      </c>
      <c r="B3314" s="2" t="s">
        <v>6997</v>
      </c>
      <c r="C3314" s="2" t="str">
        <f t="shared" si="51"/>
        <v>MAMidelt</v>
      </c>
    </row>
    <row r="3315" spans="1:3">
      <c r="A3315" s="2" t="s">
        <v>6998</v>
      </c>
      <c r="B3315" s="2" t="s">
        <v>6999</v>
      </c>
      <c r="C3315" s="2" t="str">
        <f t="shared" si="51"/>
        <v>MAOuarzazate</v>
      </c>
    </row>
    <row r="3316" spans="1:3">
      <c r="A3316" s="2" t="s">
        <v>7000</v>
      </c>
      <c r="B3316" s="2" t="s">
        <v>7001</v>
      </c>
      <c r="C3316" s="2" t="str">
        <f t="shared" si="51"/>
        <v>MATinghir</v>
      </c>
    </row>
    <row r="3317" spans="1:3">
      <c r="A3317" s="2" t="s">
        <v>7002</v>
      </c>
      <c r="B3317" s="2" t="s">
        <v>7003</v>
      </c>
      <c r="C3317" s="2" t="str">
        <f t="shared" si="51"/>
        <v>MAZagora</v>
      </c>
    </row>
    <row r="3318" spans="1:3">
      <c r="A3318" s="2" t="s">
        <v>7004</v>
      </c>
      <c r="B3318" s="2" t="s">
        <v>7005</v>
      </c>
      <c r="C3318" s="2" t="str">
        <f t="shared" si="51"/>
        <v>MASouss-Massa</v>
      </c>
    </row>
    <row r="3319" spans="1:3">
      <c r="A3319" s="2" t="s">
        <v>7006</v>
      </c>
      <c r="B3319" s="2" t="s">
        <v>7007</v>
      </c>
      <c r="C3319" s="2" t="str">
        <f t="shared" si="51"/>
        <v>MAAgadir-Ida-Ou-Tanane</v>
      </c>
    </row>
    <row r="3320" spans="1:3">
      <c r="A3320" s="2" t="s">
        <v>7008</v>
      </c>
      <c r="B3320" s="2" t="s">
        <v>7009</v>
      </c>
      <c r="C3320" s="2" t="str">
        <f t="shared" si="51"/>
        <v>MAInezgane-Ait Melloul</v>
      </c>
    </row>
    <row r="3321" spans="1:3">
      <c r="A3321" s="2" t="s">
        <v>7010</v>
      </c>
      <c r="B3321" s="2" t="s">
        <v>7011</v>
      </c>
      <c r="C3321" s="2" t="str">
        <f t="shared" si="51"/>
        <v>MATaroudant</v>
      </c>
    </row>
    <row r="3322" spans="1:3">
      <c r="A3322" s="2" t="s">
        <v>7012</v>
      </c>
      <c r="B3322" s="2" t="s">
        <v>7013</v>
      </c>
      <c r="C3322" s="2" t="str">
        <f t="shared" si="51"/>
        <v>MATata</v>
      </c>
    </row>
    <row r="3323" spans="1:3">
      <c r="A3323" s="2" t="s">
        <v>7014</v>
      </c>
      <c r="B3323" s="2" t="s">
        <v>7015</v>
      </c>
      <c r="C3323" s="2" t="str">
        <f t="shared" si="51"/>
        <v>MATiznit</v>
      </c>
    </row>
    <row r="3324" spans="1:3">
      <c r="A3324" s="2" t="s">
        <v>7016</v>
      </c>
      <c r="B3324" s="2" t="s">
        <v>7017</v>
      </c>
      <c r="C3324" s="2" t="str">
        <f t="shared" si="51"/>
        <v>MAGuelmim-Oued Noun (EH-partial)</v>
      </c>
    </row>
    <row r="3325" spans="1:3">
      <c r="A3325" s="2" t="s">
        <v>7018</v>
      </c>
      <c r="B3325" s="2" t="s">
        <v>7019</v>
      </c>
      <c r="C3325" s="2" t="str">
        <f t="shared" si="51"/>
        <v>MAAssa-Zag (EH-partial)</v>
      </c>
    </row>
    <row r="3326" spans="1:3">
      <c r="A3326" s="2" t="s">
        <v>7020</v>
      </c>
      <c r="B3326" s="2" t="s">
        <v>7021</v>
      </c>
      <c r="C3326" s="2" t="str">
        <f t="shared" si="51"/>
        <v>MAGuelmim</v>
      </c>
    </row>
    <row r="3327" spans="1:3">
      <c r="A3327" s="2" t="s">
        <v>7022</v>
      </c>
      <c r="B3327" s="2" t="s">
        <v>7023</v>
      </c>
      <c r="C3327" s="2" t="str">
        <f t="shared" si="51"/>
        <v>MASidi Ifni</v>
      </c>
    </row>
    <row r="3328" spans="1:3">
      <c r="A3328" s="2" t="s">
        <v>7024</v>
      </c>
      <c r="B3328" s="2" t="s">
        <v>7025</v>
      </c>
      <c r="C3328" s="2" t="str">
        <f t="shared" si="51"/>
        <v>MATan-Tan (EH-partial)</v>
      </c>
    </row>
    <row r="3329" spans="1:3">
      <c r="A3329" s="2" t="s">
        <v>7026</v>
      </c>
      <c r="B3329" s="2" t="s">
        <v>7027</v>
      </c>
      <c r="C3329" s="2" t="str">
        <f t="shared" si="51"/>
        <v>MALaâyoune-Sakia El Hamra (EH-partial)</v>
      </c>
    </row>
    <row r="3330" spans="1:3">
      <c r="A3330" s="2" t="s">
        <v>7028</v>
      </c>
      <c r="B3330" s="2" t="s">
        <v>7029</v>
      </c>
      <c r="C3330" s="2" t="str">
        <f t="shared" si="51"/>
        <v>MABoujdour (EH)</v>
      </c>
    </row>
    <row r="3331" spans="1:3">
      <c r="A3331" s="2" t="s">
        <v>7030</v>
      </c>
      <c r="B3331" s="2" t="s">
        <v>7031</v>
      </c>
      <c r="C3331" s="2" t="str">
        <f t="shared" ref="C3331:C3394" si="52">LEFT(A3331,2)&amp;B3331</f>
        <v>MAEs-Semara (EH-partial)</v>
      </c>
    </row>
    <row r="3332" spans="1:3">
      <c r="A3332" s="2" t="s">
        <v>7032</v>
      </c>
      <c r="B3332" s="2" t="s">
        <v>7033</v>
      </c>
      <c r="C3332" s="2" t="str">
        <f t="shared" si="52"/>
        <v>MALaâyoune (EH)</v>
      </c>
    </row>
    <row r="3333" spans="1:3">
      <c r="A3333" s="2" t="s">
        <v>7034</v>
      </c>
      <c r="B3333" s="2" t="s">
        <v>7035</v>
      </c>
      <c r="C3333" s="2" t="str">
        <f t="shared" si="52"/>
        <v>MATarfaya (EH-partial)</v>
      </c>
    </row>
    <row r="3334" spans="1:3">
      <c r="A3334" s="2" t="s">
        <v>7036</v>
      </c>
      <c r="B3334" s="2" t="s">
        <v>7037</v>
      </c>
      <c r="C3334" s="2" t="str">
        <f t="shared" si="52"/>
        <v>MADakhla-Oued Ed-Dahab (EH)</v>
      </c>
    </row>
    <row r="3335" spans="1:3">
      <c r="A3335" s="2" t="s">
        <v>7038</v>
      </c>
      <c r="B3335" s="2" t="s">
        <v>7039</v>
      </c>
      <c r="C3335" s="2" t="str">
        <f t="shared" si="52"/>
        <v>MAAousserd (EH)</v>
      </c>
    </row>
    <row r="3336" spans="1:3">
      <c r="A3336" s="2" t="s">
        <v>7040</v>
      </c>
      <c r="B3336" s="2" t="s">
        <v>7041</v>
      </c>
      <c r="C3336" s="2" t="str">
        <f t="shared" si="52"/>
        <v>MAOued Ed-Dahab (EH)</v>
      </c>
    </row>
    <row r="3337" spans="1:3">
      <c r="A3337" s="2" t="s">
        <v>7042</v>
      </c>
      <c r="B3337" s="2" t="s">
        <v>7043</v>
      </c>
      <c r="C3337" s="2" t="str">
        <f t="shared" si="52"/>
        <v>MCLa Colle</v>
      </c>
    </row>
    <row r="3338" spans="1:3">
      <c r="A3338" s="2" t="s">
        <v>7044</v>
      </c>
      <c r="B3338" s="2" t="s">
        <v>7045</v>
      </c>
      <c r="C3338" s="2" t="str">
        <f t="shared" si="52"/>
        <v>MCLa Condamine</v>
      </c>
    </row>
    <row r="3339" spans="1:3">
      <c r="A3339" s="2" t="s">
        <v>7046</v>
      </c>
      <c r="B3339" s="2" t="s">
        <v>7047</v>
      </c>
      <c r="C3339" s="2" t="str">
        <f t="shared" si="52"/>
        <v>MCFontvieille</v>
      </c>
    </row>
    <row r="3340" spans="1:3">
      <c r="A3340" s="2" t="s">
        <v>7048</v>
      </c>
      <c r="B3340" s="2" t="s">
        <v>7049</v>
      </c>
      <c r="C3340" s="2" t="str">
        <f t="shared" si="52"/>
        <v>MCLa Gare</v>
      </c>
    </row>
    <row r="3341" spans="1:3">
      <c r="A3341" s="2" t="s">
        <v>7050</v>
      </c>
      <c r="B3341" s="2" t="s">
        <v>7051</v>
      </c>
      <c r="C3341" s="2" t="str">
        <f t="shared" si="52"/>
        <v>MCJardin Exotique</v>
      </c>
    </row>
    <row r="3342" spans="1:3">
      <c r="A3342" s="2" t="s">
        <v>7052</v>
      </c>
      <c r="B3342" s="2" t="s">
        <v>7053</v>
      </c>
      <c r="C3342" s="2" t="str">
        <f t="shared" si="52"/>
        <v>MCLarvotto</v>
      </c>
    </row>
    <row r="3343" spans="1:3">
      <c r="A3343" s="2" t="s">
        <v>7054</v>
      </c>
      <c r="B3343" s="2" t="s">
        <v>7055</v>
      </c>
      <c r="C3343" s="2" t="str">
        <f t="shared" si="52"/>
        <v>MCMalbousquet</v>
      </c>
    </row>
    <row r="3344" spans="1:3">
      <c r="A3344" s="2" t="s">
        <v>7056</v>
      </c>
      <c r="B3344" s="2" t="s">
        <v>7057</v>
      </c>
      <c r="C3344" s="2" t="str">
        <f t="shared" si="52"/>
        <v>MCMonte-Carlo</v>
      </c>
    </row>
    <row r="3345" spans="1:3">
      <c r="A3345" s="2" t="s">
        <v>7058</v>
      </c>
      <c r="B3345" s="2" t="s">
        <v>7059</v>
      </c>
      <c r="C3345" s="2" t="str">
        <f t="shared" si="52"/>
        <v>MCMoneghetti</v>
      </c>
    </row>
    <row r="3346" spans="1:3">
      <c r="A3346" s="2" t="s">
        <v>7060</v>
      </c>
      <c r="B3346" s="2" t="s">
        <v>7061</v>
      </c>
      <c r="C3346" s="2" t="str">
        <f t="shared" si="52"/>
        <v>MCMonaco-Ville</v>
      </c>
    </row>
    <row r="3347" spans="1:3">
      <c r="A3347" s="2" t="s">
        <v>7062</v>
      </c>
      <c r="B3347" s="2" t="s">
        <v>7063</v>
      </c>
      <c r="C3347" s="2" t="str">
        <f t="shared" si="52"/>
        <v>MCMoulins</v>
      </c>
    </row>
    <row r="3348" spans="1:3">
      <c r="A3348" s="2" t="s">
        <v>7064</v>
      </c>
      <c r="B3348" s="2" t="s">
        <v>7065</v>
      </c>
      <c r="C3348" s="2" t="str">
        <f t="shared" si="52"/>
        <v>MCPort-Hercule</v>
      </c>
    </row>
    <row r="3349" spans="1:3">
      <c r="A3349" s="2" t="s">
        <v>7066</v>
      </c>
      <c r="B3349" s="2" t="s">
        <v>7067</v>
      </c>
      <c r="C3349" s="2" t="str">
        <f t="shared" si="52"/>
        <v>MCSainte-Dévote</v>
      </c>
    </row>
    <row r="3350" spans="1:3">
      <c r="A3350" s="2" t="s">
        <v>7068</v>
      </c>
      <c r="B3350" s="2" t="s">
        <v>7069</v>
      </c>
      <c r="C3350" s="2" t="str">
        <f t="shared" si="52"/>
        <v>MCLa Source</v>
      </c>
    </row>
    <row r="3351" spans="1:3">
      <c r="A3351" s="2" t="s">
        <v>7070</v>
      </c>
      <c r="B3351" s="2" t="s">
        <v>7071</v>
      </c>
      <c r="C3351" s="2" t="str">
        <f t="shared" si="52"/>
        <v>MCSpélugues</v>
      </c>
    </row>
    <row r="3352" spans="1:3">
      <c r="A3352" s="2" t="s">
        <v>7072</v>
      </c>
      <c r="B3352" s="2" t="s">
        <v>7073</v>
      </c>
      <c r="C3352" s="2" t="str">
        <f t="shared" si="52"/>
        <v>MCSaint-Roman</v>
      </c>
    </row>
    <row r="3353" spans="1:3">
      <c r="A3353" s="2" t="s">
        <v>7074</v>
      </c>
      <c r="B3353" s="2" t="s">
        <v>7075</v>
      </c>
      <c r="C3353" s="2" t="str">
        <f t="shared" si="52"/>
        <v>MCVallon de la Rousse</v>
      </c>
    </row>
    <row r="3354" spans="1:3">
      <c r="A3354" s="2" t="s">
        <v>7076</v>
      </c>
      <c r="B3354" s="2" t="s">
        <v>7077</v>
      </c>
      <c r="C3354" s="2" t="str">
        <f t="shared" si="52"/>
        <v>MDAnenii Noi</v>
      </c>
    </row>
    <row r="3355" spans="1:3">
      <c r="A3355" s="2" t="s">
        <v>7078</v>
      </c>
      <c r="B3355" s="2" t="s">
        <v>7079</v>
      </c>
      <c r="C3355" s="2" t="str">
        <f t="shared" si="52"/>
        <v>MDBriceni</v>
      </c>
    </row>
    <row r="3356" spans="1:3">
      <c r="A3356" s="2" t="s">
        <v>7080</v>
      </c>
      <c r="B3356" s="2" t="s">
        <v>7081</v>
      </c>
      <c r="C3356" s="2" t="str">
        <f t="shared" si="52"/>
        <v>MDBasarabeasca</v>
      </c>
    </row>
    <row r="3357" spans="1:3">
      <c r="A3357" s="2" t="s">
        <v>7082</v>
      </c>
      <c r="B3357" s="2" t="s">
        <v>7083</v>
      </c>
      <c r="C3357" s="2" t="str">
        <f t="shared" si="52"/>
        <v>MDCahul</v>
      </c>
    </row>
    <row r="3358" spans="1:3">
      <c r="A3358" s="2" t="s">
        <v>7084</v>
      </c>
      <c r="B3358" s="2" t="s">
        <v>7085</v>
      </c>
      <c r="C3358" s="2" t="str">
        <f t="shared" si="52"/>
        <v>MDCălărași</v>
      </c>
    </row>
    <row r="3359" spans="1:3">
      <c r="A3359" s="2" t="s">
        <v>7086</v>
      </c>
      <c r="B3359" s="2" t="s">
        <v>7087</v>
      </c>
      <c r="C3359" s="2" t="str">
        <f t="shared" si="52"/>
        <v>MDCimișlia</v>
      </c>
    </row>
    <row r="3360" spans="1:3">
      <c r="A3360" s="2" t="s">
        <v>7088</v>
      </c>
      <c r="B3360" s="2" t="s">
        <v>7089</v>
      </c>
      <c r="C3360" s="2" t="str">
        <f t="shared" si="52"/>
        <v>MDCriuleni</v>
      </c>
    </row>
    <row r="3361" spans="1:3">
      <c r="A3361" s="2" t="s">
        <v>7090</v>
      </c>
      <c r="B3361" s="2" t="s">
        <v>7091</v>
      </c>
      <c r="C3361" s="2" t="str">
        <f t="shared" si="52"/>
        <v>MDCăușeni</v>
      </c>
    </row>
    <row r="3362" spans="1:3">
      <c r="A3362" s="2" t="s">
        <v>7092</v>
      </c>
      <c r="B3362" s="2" t="s">
        <v>7093</v>
      </c>
      <c r="C3362" s="2" t="str">
        <f t="shared" si="52"/>
        <v>MDCantemir</v>
      </c>
    </row>
    <row r="3363" spans="1:3">
      <c r="A3363" s="2" t="s">
        <v>7094</v>
      </c>
      <c r="B3363" s="2" t="s">
        <v>7095</v>
      </c>
      <c r="C3363" s="2" t="str">
        <f t="shared" si="52"/>
        <v>MDDondușeni</v>
      </c>
    </row>
    <row r="3364" spans="1:3">
      <c r="A3364" s="2" t="s">
        <v>7096</v>
      </c>
      <c r="B3364" s="2" t="s">
        <v>7097</v>
      </c>
      <c r="C3364" s="2" t="str">
        <f t="shared" si="52"/>
        <v>MDDrochia</v>
      </c>
    </row>
    <row r="3365" spans="1:3">
      <c r="A3365" s="2" t="s">
        <v>7098</v>
      </c>
      <c r="B3365" s="2" t="s">
        <v>7099</v>
      </c>
      <c r="C3365" s="2" t="str">
        <f t="shared" si="52"/>
        <v>MDDubăsari</v>
      </c>
    </row>
    <row r="3366" spans="1:3">
      <c r="A3366" s="2" t="s">
        <v>7100</v>
      </c>
      <c r="B3366" s="2" t="s">
        <v>7101</v>
      </c>
      <c r="C3366" s="2" t="str">
        <f t="shared" si="52"/>
        <v>MDEdineț</v>
      </c>
    </row>
    <row r="3367" spans="1:3">
      <c r="A3367" s="2" t="s">
        <v>7102</v>
      </c>
      <c r="B3367" s="2" t="s">
        <v>7103</v>
      </c>
      <c r="C3367" s="2" t="str">
        <f t="shared" si="52"/>
        <v>MDFălești</v>
      </c>
    </row>
    <row r="3368" spans="1:3">
      <c r="A3368" s="2" t="s">
        <v>7104</v>
      </c>
      <c r="B3368" s="2" t="s">
        <v>7105</v>
      </c>
      <c r="C3368" s="2" t="str">
        <f t="shared" si="52"/>
        <v>MDFlorești</v>
      </c>
    </row>
    <row r="3369" spans="1:3">
      <c r="A3369" s="2" t="s">
        <v>7106</v>
      </c>
      <c r="B3369" s="2" t="s">
        <v>7107</v>
      </c>
      <c r="C3369" s="2" t="str">
        <f t="shared" si="52"/>
        <v>MDGlodeni</v>
      </c>
    </row>
    <row r="3370" spans="1:3">
      <c r="A3370" s="2" t="s">
        <v>7108</v>
      </c>
      <c r="B3370" s="2" t="s">
        <v>7109</v>
      </c>
      <c r="C3370" s="2" t="str">
        <f t="shared" si="52"/>
        <v>MDHîncești</v>
      </c>
    </row>
    <row r="3371" spans="1:3">
      <c r="A3371" s="2" t="s">
        <v>7110</v>
      </c>
      <c r="B3371" s="2" t="s">
        <v>7111</v>
      </c>
      <c r="C3371" s="2" t="str">
        <f t="shared" si="52"/>
        <v>MDIaloveni</v>
      </c>
    </row>
    <row r="3372" spans="1:3">
      <c r="A3372" s="2" t="s">
        <v>7112</v>
      </c>
      <c r="B3372" s="2" t="s">
        <v>7113</v>
      </c>
      <c r="C3372" s="2" t="str">
        <f t="shared" si="52"/>
        <v>MDLeova</v>
      </c>
    </row>
    <row r="3373" spans="1:3">
      <c r="A3373" s="2" t="s">
        <v>7114</v>
      </c>
      <c r="B3373" s="2" t="s">
        <v>7115</v>
      </c>
      <c r="C3373" s="2" t="str">
        <f t="shared" si="52"/>
        <v>MDNisporeni</v>
      </c>
    </row>
    <row r="3374" spans="1:3">
      <c r="A3374" s="2" t="s">
        <v>7116</v>
      </c>
      <c r="B3374" s="2" t="s">
        <v>7117</v>
      </c>
      <c r="C3374" s="2" t="str">
        <f t="shared" si="52"/>
        <v>MDOcnița</v>
      </c>
    </row>
    <row r="3375" spans="1:3">
      <c r="A3375" s="2" t="s">
        <v>7118</v>
      </c>
      <c r="B3375" s="2" t="s">
        <v>7119</v>
      </c>
      <c r="C3375" s="2" t="str">
        <f t="shared" si="52"/>
        <v>MDOrhei</v>
      </c>
    </row>
    <row r="3376" spans="1:3">
      <c r="A3376" s="2" t="s">
        <v>7120</v>
      </c>
      <c r="B3376" s="2" t="s">
        <v>7121</v>
      </c>
      <c r="C3376" s="2" t="str">
        <f t="shared" si="52"/>
        <v>MDRezina</v>
      </c>
    </row>
    <row r="3377" spans="1:3">
      <c r="A3377" s="2" t="s">
        <v>7122</v>
      </c>
      <c r="B3377" s="2" t="s">
        <v>7123</v>
      </c>
      <c r="C3377" s="2" t="str">
        <f t="shared" si="52"/>
        <v>MDRîșcani</v>
      </c>
    </row>
    <row r="3378" spans="1:3">
      <c r="A3378" s="2" t="s">
        <v>7124</v>
      </c>
      <c r="B3378" s="2" t="s">
        <v>7125</v>
      </c>
      <c r="C3378" s="2" t="str">
        <f t="shared" si="52"/>
        <v>MDȘoldănești</v>
      </c>
    </row>
    <row r="3379" spans="1:3">
      <c r="A3379" s="2" t="s">
        <v>7126</v>
      </c>
      <c r="B3379" s="2" t="s">
        <v>7127</v>
      </c>
      <c r="C3379" s="2" t="str">
        <f t="shared" si="52"/>
        <v>MDSîngerei</v>
      </c>
    </row>
    <row r="3380" spans="1:3">
      <c r="A3380" s="2" t="s">
        <v>7128</v>
      </c>
      <c r="B3380" s="2" t="s">
        <v>7129</v>
      </c>
      <c r="C3380" s="2" t="str">
        <f t="shared" si="52"/>
        <v>MDSoroca</v>
      </c>
    </row>
    <row r="3381" spans="1:3">
      <c r="A3381" s="2" t="s">
        <v>7130</v>
      </c>
      <c r="B3381" s="2" t="s">
        <v>7131</v>
      </c>
      <c r="C3381" s="2" t="str">
        <f t="shared" si="52"/>
        <v>MDStrășeni</v>
      </c>
    </row>
    <row r="3382" spans="1:3">
      <c r="A3382" s="2" t="s">
        <v>7132</v>
      </c>
      <c r="B3382" s="2" t="s">
        <v>7133</v>
      </c>
      <c r="C3382" s="2" t="str">
        <f t="shared" si="52"/>
        <v>MDȘtefan Vodă</v>
      </c>
    </row>
    <row r="3383" spans="1:3">
      <c r="A3383" s="2" t="s">
        <v>7134</v>
      </c>
      <c r="B3383" s="2" t="s">
        <v>7135</v>
      </c>
      <c r="C3383" s="2" t="str">
        <f t="shared" si="52"/>
        <v>MDTaraclia</v>
      </c>
    </row>
    <row r="3384" spans="1:3">
      <c r="A3384" s="2" t="s">
        <v>7136</v>
      </c>
      <c r="B3384" s="2" t="s">
        <v>7137</v>
      </c>
      <c r="C3384" s="2" t="str">
        <f t="shared" si="52"/>
        <v>MDTelenești</v>
      </c>
    </row>
    <row r="3385" spans="1:3">
      <c r="A3385" s="2" t="s">
        <v>7138</v>
      </c>
      <c r="B3385" s="2" t="s">
        <v>7139</v>
      </c>
      <c r="C3385" s="2" t="str">
        <f t="shared" si="52"/>
        <v>MDUngheni</v>
      </c>
    </row>
    <row r="3386" spans="1:3">
      <c r="A3386" s="2" t="s">
        <v>7140</v>
      </c>
      <c r="B3386" s="2" t="s">
        <v>7141</v>
      </c>
      <c r="C3386" s="2" t="str">
        <f t="shared" si="52"/>
        <v>MDGăgăuzia, Unitatea teritorială autonomă (UTAG)</v>
      </c>
    </row>
    <row r="3387" spans="1:3">
      <c r="A3387" s="2" t="s">
        <v>7142</v>
      </c>
      <c r="B3387" s="2" t="s">
        <v>7143</v>
      </c>
      <c r="C3387" s="2" t="str">
        <f t="shared" si="52"/>
        <v>MDStînga Nistrului, unitatea teritorială din</v>
      </c>
    </row>
    <row r="3388" spans="1:3">
      <c r="A3388" s="2" t="s">
        <v>7144</v>
      </c>
      <c r="B3388" s="2" t="s">
        <v>7145</v>
      </c>
      <c r="C3388" s="2" t="str">
        <f t="shared" si="52"/>
        <v>MDBălți</v>
      </c>
    </row>
    <row r="3389" spans="1:3">
      <c r="A3389" s="2" t="s">
        <v>7146</v>
      </c>
      <c r="B3389" s="2" t="s">
        <v>7147</v>
      </c>
      <c r="C3389" s="2" t="str">
        <f t="shared" si="52"/>
        <v>MDBender [Tighina]</v>
      </c>
    </row>
    <row r="3390" spans="1:3">
      <c r="A3390" s="2" t="s">
        <v>7148</v>
      </c>
      <c r="B3390" s="2" t="s">
        <v>7149</v>
      </c>
      <c r="C3390" s="2" t="str">
        <f t="shared" si="52"/>
        <v>MDChișinău</v>
      </c>
    </row>
    <row r="3391" spans="1:3">
      <c r="A3391" s="2" t="s">
        <v>7150</v>
      </c>
      <c r="B3391" s="2" t="s">
        <v>7151</v>
      </c>
      <c r="C3391" s="2" t="str">
        <f t="shared" si="52"/>
        <v>MEAndrijevica</v>
      </c>
    </row>
    <row r="3392" spans="1:3">
      <c r="A3392" s="2" t="s">
        <v>7152</v>
      </c>
      <c r="B3392" s="2" t="s">
        <v>7153</v>
      </c>
      <c r="C3392" s="2" t="str">
        <f t="shared" si="52"/>
        <v>MEBar</v>
      </c>
    </row>
    <row r="3393" spans="1:3">
      <c r="A3393" s="2" t="s">
        <v>7154</v>
      </c>
      <c r="B3393" s="2" t="s">
        <v>7155</v>
      </c>
      <c r="C3393" s="2" t="str">
        <f t="shared" si="52"/>
        <v>MEBerane</v>
      </c>
    </row>
    <row r="3394" spans="1:3">
      <c r="A3394" s="2" t="s">
        <v>7156</v>
      </c>
      <c r="B3394" s="2" t="s">
        <v>7157</v>
      </c>
      <c r="C3394" s="2" t="str">
        <f t="shared" si="52"/>
        <v>MEBijelo Polje</v>
      </c>
    </row>
    <row r="3395" spans="1:3">
      <c r="A3395" s="2" t="s">
        <v>7158</v>
      </c>
      <c r="B3395" s="2" t="s">
        <v>7159</v>
      </c>
      <c r="C3395" s="2" t="str">
        <f t="shared" ref="C3395:C3458" si="53">LEFT(A3395,2)&amp;B3395</f>
        <v>MEBudva</v>
      </c>
    </row>
    <row r="3396" spans="1:3">
      <c r="A3396" s="2" t="s">
        <v>7160</v>
      </c>
      <c r="B3396" s="2" t="s">
        <v>7161</v>
      </c>
      <c r="C3396" s="2" t="str">
        <f t="shared" si="53"/>
        <v>MECetinje</v>
      </c>
    </row>
    <row r="3397" spans="1:3">
      <c r="A3397" s="2" t="s">
        <v>7162</v>
      </c>
      <c r="B3397" s="2" t="s">
        <v>7163</v>
      </c>
      <c r="C3397" s="2" t="str">
        <f t="shared" si="53"/>
        <v>MEDanilovgrad</v>
      </c>
    </row>
    <row r="3398" spans="1:3">
      <c r="A3398" s="2" t="s">
        <v>7164</v>
      </c>
      <c r="B3398" s="2" t="s">
        <v>7165</v>
      </c>
      <c r="C3398" s="2" t="str">
        <f t="shared" si="53"/>
        <v>MEHerceg-Novi</v>
      </c>
    </row>
    <row r="3399" spans="1:3">
      <c r="A3399" s="2" t="s">
        <v>7166</v>
      </c>
      <c r="B3399" s="2" t="s">
        <v>7167</v>
      </c>
      <c r="C3399" s="2" t="str">
        <f t="shared" si="53"/>
        <v>MEKolašin</v>
      </c>
    </row>
    <row r="3400" spans="1:3">
      <c r="A3400" s="2" t="s">
        <v>7168</v>
      </c>
      <c r="B3400" s="2" t="s">
        <v>7169</v>
      </c>
      <c r="C3400" s="2" t="str">
        <f t="shared" si="53"/>
        <v>MEKotor</v>
      </c>
    </row>
    <row r="3401" spans="1:3">
      <c r="A3401" s="2" t="s">
        <v>7170</v>
      </c>
      <c r="B3401" s="2" t="s">
        <v>7171</v>
      </c>
      <c r="C3401" s="2" t="str">
        <f t="shared" si="53"/>
        <v>MEMojkovac</v>
      </c>
    </row>
    <row r="3402" spans="1:3">
      <c r="A3402" s="2" t="s">
        <v>7172</v>
      </c>
      <c r="B3402" s="2" t="s">
        <v>7173</v>
      </c>
      <c r="C3402" s="2" t="str">
        <f t="shared" si="53"/>
        <v>MENikšić</v>
      </c>
    </row>
    <row r="3403" spans="1:3">
      <c r="A3403" s="2" t="s">
        <v>7174</v>
      </c>
      <c r="B3403" s="2" t="s">
        <v>7175</v>
      </c>
      <c r="C3403" s="2" t="str">
        <f t="shared" si="53"/>
        <v>MEPlav</v>
      </c>
    </row>
    <row r="3404" spans="1:3">
      <c r="A3404" s="2" t="s">
        <v>7176</v>
      </c>
      <c r="B3404" s="2" t="s">
        <v>7177</v>
      </c>
      <c r="C3404" s="2" t="str">
        <f t="shared" si="53"/>
        <v>MEPljevlja</v>
      </c>
    </row>
    <row r="3405" spans="1:3">
      <c r="A3405" s="2" t="s">
        <v>7178</v>
      </c>
      <c r="B3405" s="2" t="s">
        <v>7179</v>
      </c>
      <c r="C3405" s="2" t="str">
        <f t="shared" si="53"/>
        <v>MEPlužine</v>
      </c>
    </row>
    <row r="3406" spans="1:3">
      <c r="A3406" s="2" t="s">
        <v>7180</v>
      </c>
      <c r="B3406" s="2" t="s">
        <v>7181</v>
      </c>
      <c r="C3406" s="2" t="str">
        <f t="shared" si="53"/>
        <v>MEPodgorica</v>
      </c>
    </row>
    <row r="3407" spans="1:3">
      <c r="A3407" s="2" t="s">
        <v>7182</v>
      </c>
      <c r="B3407" s="2" t="s">
        <v>7183</v>
      </c>
      <c r="C3407" s="2" t="str">
        <f t="shared" si="53"/>
        <v>MERožaje</v>
      </c>
    </row>
    <row r="3408" spans="1:3">
      <c r="A3408" s="2" t="s">
        <v>7184</v>
      </c>
      <c r="B3408" s="2" t="s">
        <v>7185</v>
      </c>
      <c r="C3408" s="2" t="str">
        <f t="shared" si="53"/>
        <v>MEŠavnik</v>
      </c>
    </row>
    <row r="3409" spans="1:3">
      <c r="A3409" s="2" t="s">
        <v>7186</v>
      </c>
      <c r="B3409" s="2" t="s">
        <v>7187</v>
      </c>
      <c r="C3409" s="2" t="str">
        <f t="shared" si="53"/>
        <v>METivat</v>
      </c>
    </row>
    <row r="3410" spans="1:3">
      <c r="A3410" s="2" t="s">
        <v>7188</v>
      </c>
      <c r="B3410" s="2" t="s">
        <v>7189</v>
      </c>
      <c r="C3410" s="2" t="str">
        <f t="shared" si="53"/>
        <v>MEUlcinj</v>
      </c>
    </row>
    <row r="3411" spans="1:3">
      <c r="A3411" s="2" t="s">
        <v>7190</v>
      </c>
      <c r="B3411" s="2" t="s">
        <v>7191</v>
      </c>
      <c r="C3411" s="2" t="str">
        <f t="shared" si="53"/>
        <v>MEŽabljak</v>
      </c>
    </row>
    <row r="3412" spans="1:3">
      <c r="A3412" s="2" t="s">
        <v>7192</v>
      </c>
      <c r="B3412" s="2" t="s">
        <v>7193</v>
      </c>
      <c r="C3412" s="2" t="str">
        <f t="shared" si="53"/>
        <v>MEGusinje</v>
      </c>
    </row>
    <row r="3413" spans="1:3">
      <c r="A3413" s="2" t="s">
        <v>7194</v>
      </c>
      <c r="B3413" s="2" t="s">
        <v>7195</v>
      </c>
      <c r="C3413" s="2" t="str">
        <f t="shared" si="53"/>
        <v>MEPetnjica</v>
      </c>
    </row>
    <row r="3414" spans="1:3">
      <c r="A3414" s="2" t="s">
        <v>7196</v>
      </c>
      <c r="B3414" s="2" t="s">
        <v>7197</v>
      </c>
      <c r="C3414" s="2" t="str">
        <f t="shared" si="53"/>
        <v>METuzi</v>
      </c>
    </row>
    <row r="3415" spans="1:3">
      <c r="A3415" s="2" t="s">
        <v>7198</v>
      </c>
      <c r="B3415" s="2" t="s">
        <v>7199</v>
      </c>
      <c r="C3415" s="2" t="str">
        <f t="shared" si="53"/>
        <v>MGToamasina</v>
      </c>
    </row>
    <row r="3416" spans="1:3">
      <c r="A3416" s="2" t="s">
        <v>7200</v>
      </c>
      <c r="B3416" s="2" t="s">
        <v>7201</v>
      </c>
      <c r="C3416" s="2" t="str">
        <f t="shared" si="53"/>
        <v>MGAntsiranana</v>
      </c>
    </row>
    <row r="3417" spans="1:3">
      <c r="A3417" s="2" t="s">
        <v>7202</v>
      </c>
      <c r="B3417" s="2" t="s">
        <v>7203</v>
      </c>
      <c r="C3417" s="2" t="str">
        <f t="shared" si="53"/>
        <v>MGFianarantsoa</v>
      </c>
    </row>
    <row r="3418" spans="1:3">
      <c r="A3418" s="2" t="s">
        <v>7204</v>
      </c>
      <c r="B3418" s="2" t="s">
        <v>7205</v>
      </c>
      <c r="C3418" s="2" t="str">
        <f t="shared" si="53"/>
        <v>MGMahajanga</v>
      </c>
    </row>
    <row r="3419" spans="1:3">
      <c r="A3419" s="2" t="s">
        <v>7206</v>
      </c>
      <c r="B3419" s="2" t="s">
        <v>7207</v>
      </c>
      <c r="C3419" s="2" t="str">
        <f t="shared" si="53"/>
        <v>MGAntananarivo</v>
      </c>
    </row>
    <row r="3420" spans="1:3">
      <c r="A3420" s="2" t="s">
        <v>7208</v>
      </c>
      <c r="B3420" s="2" t="s">
        <v>7209</v>
      </c>
      <c r="C3420" s="2" t="str">
        <f t="shared" si="53"/>
        <v>MGToliara</v>
      </c>
    </row>
    <row r="3421" spans="1:3">
      <c r="A3421" s="2" t="s">
        <v>7210</v>
      </c>
      <c r="B3421" s="2" t="s">
        <v>7211</v>
      </c>
      <c r="C3421" s="2" t="str">
        <f t="shared" si="53"/>
        <v>MHRalik chain</v>
      </c>
    </row>
    <row r="3422" spans="1:3">
      <c r="A3422" s="2" t="s">
        <v>7210</v>
      </c>
      <c r="B3422" s="2" t="s">
        <v>7211</v>
      </c>
      <c r="C3422" s="2" t="str">
        <f t="shared" si="53"/>
        <v>MHRalik chain</v>
      </c>
    </row>
    <row r="3423" spans="1:3">
      <c r="A3423" s="2" t="s">
        <v>7212</v>
      </c>
      <c r="B3423" s="2" t="s">
        <v>7213</v>
      </c>
      <c r="C3423" s="2" t="str">
        <f t="shared" si="53"/>
        <v>MHAilinglaplap</v>
      </c>
    </row>
    <row r="3424" spans="1:3">
      <c r="A3424" s="2" t="s">
        <v>7212</v>
      </c>
      <c r="B3424" s="2" t="s">
        <v>7214</v>
      </c>
      <c r="C3424" s="2" t="str">
        <f t="shared" si="53"/>
        <v>MHAelōn̄ḷapḷap</v>
      </c>
    </row>
    <row r="3425" spans="1:3">
      <c r="A3425" s="2" t="s">
        <v>7215</v>
      </c>
      <c r="B3425" s="2" t="s">
        <v>7216</v>
      </c>
      <c r="C3425" s="2" t="str">
        <f t="shared" si="53"/>
        <v>MHEbon</v>
      </c>
    </row>
    <row r="3426" spans="1:3">
      <c r="A3426" s="2" t="s">
        <v>7215</v>
      </c>
      <c r="B3426" s="2" t="s">
        <v>7217</v>
      </c>
      <c r="C3426" s="2" t="str">
        <f t="shared" si="53"/>
        <v>MHEpoon</v>
      </c>
    </row>
    <row r="3427" spans="1:3">
      <c r="A3427" s="2" t="s">
        <v>7218</v>
      </c>
      <c r="B3427" s="2" t="s">
        <v>7219</v>
      </c>
      <c r="C3427" s="2" t="str">
        <f t="shared" si="53"/>
        <v>MHEnewetak &amp; Ujelang</v>
      </c>
    </row>
    <row r="3428" spans="1:3">
      <c r="A3428" s="2" t="s">
        <v>7218</v>
      </c>
      <c r="B3428" s="2" t="s">
        <v>7220</v>
      </c>
      <c r="C3428" s="2" t="str">
        <f t="shared" si="53"/>
        <v>MHĀnewetak &amp; Wūjlan̄</v>
      </c>
    </row>
    <row r="3429" spans="1:3">
      <c r="A3429" s="2" t="s">
        <v>7221</v>
      </c>
      <c r="B3429" s="2" t="s">
        <v>7222</v>
      </c>
      <c r="C3429" s="2" t="str">
        <f t="shared" si="53"/>
        <v>MHJabat</v>
      </c>
    </row>
    <row r="3430" spans="1:3">
      <c r="A3430" s="2" t="s">
        <v>7221</v>
      </c>
      <c r="B3430" s="2" t="s">
        <v>7223</v>
      </c>
      <c r="C3430" s="2" t="str">
        <f t="shared" si="53"/>
        <v>MHJebat</v>
      </c>
    </row>
    <row r="3431" spans="1:3">
      <c r="A3431" s="2" t="s">
        <v>7224</v>
      </c>
      <c r="B3431" s="2" t="s">
        <v>7225</v>
      </c>
      <c r="C3431" s="2" t="str">
        <f t="shared" si="53"/>
        <v>MHJaluit</v>
      </c>
    </row>
    <row r="3432" spans="1:3">
      <c r="A3432" s="2" t="s">
        <v>7224</v>
      </c>
      <c r="B3432" s="2" t="s">
        <v>7226</v>
      </c>
      <c r="C3432" s="2" t="str">
        <f t="shared" si="53"/>
        <v>MHJālwōj</v>
      </c>
    </row>
    <row r="3433" spans="1:3">
      <c r="A3433" s="2" t="s">
        <v>7227</v>
      </c>
      <c r="B3433" s="2" t="s">
        <v>7228</v>
      </c>
      <c r="C3433" s="2" t="str">
        <f t="shared" si="53"/>
        <v>MHBikini &amp; Kili</v>
      </c>
    </row>
    <row r="3434" spans="1:3">
      <c r="A3434" s="2" t="s">
        <v>7227</v>
      </c>
      <c r="B3434" s="2" t="s">
        <v>7229</v>
      </c>
      <c r="C3434" s="2" t="str">
        <f t="shared" si="53"/>
        <v>MHPikinni &amp; Kōle</v>
      </c>
    </row>
    <row r="3435" spans="1:3">
      <c r="A3435" s="2" t="s">
        <v>7230</v>
      </c>
      <c r="B3435" s="2" t="s">
        <v>7231</v>
      </c>
      <c r="C3435" s="2" t="str">
        <f t="shared" si="53"/>
        <v>MHKwajalein</v>
      </c>
    </row>
    <row r="3436" spans="1:3">
      <c r="A3436" s="2" t="s">
        <v>7230</v>
      </c>
      <c r="B3436" s="2" t="s">
        <v>7232</v>
      </c>
      <c r="C3436" s="2" t="str">
        <f t="shared" si="53"/>
        <v>MHKuwajleen</v>
      </c>
    </row>
    <row r="3437" spans="1:3">
      <c r="A3437" s="2" t="s">
        <v>7233</v>
      </c>
      <c r="B3437" s="2" t="s">
        <v>7234</v>
      </c>
      <c r="C3437" s="2" t="str">
        <f t="shared" si="53"/>
        <v>MHLae</v>
      </c>
    </row>
    <row r="3438" spans="1:3">
      <c r="A3438" s="2" t="s">
        <v>7233</v>
      </c>
      <c r="B3438" s="2" t="s">
        <v>7234</v>
      </c>
      <c r="C3438" s="2" t="str">
        <f t="shared" si="53"/>
        <v>MHLae</v>
      </c>
    </row>
    <row r="3439" spans="1:3">
      <c r="A3439" s="2" t="s">
        <v>7235</v>
      </c>
      <c r="B3439" s="2" t="s">
        <v>7236</v>
      </c>
      <c r="C3439" s="2" t="str">
        <f t="shared" si="53"/>
        <v>MHLib</v>
      </c>
    </row>
    <row r="3440" spans="1:3">
      <c r="A3440" s="2" t="s">
        <v>7235</v>
      </c>
      <c r="B3440" s="2" t="s">
        <v>7237</v>
      </c>
      <c r="C3440" s="2" t="str">
        <f t="shared" si="53"/>
        <v>MHEllep</v>
      </c>
    </row>
    <row r="3441" spans="1:3">
      <c r="A3441" s="2" t="s">
        <v>7238</v>
      </c>
      <c r="B3441" s="2" t="s">
        <v>7239</v>
      </c>
      <c r="C3441" s="2" t="str">
        <f t="shared" si="53"/>
        <v>MHNamdrik</v>
      </c>
    </row>
    <row r="3442" spans="1:3">
      <c r="A3442" s="2" t="s">
        <v>7238</v>
      </c>
      <c r="B3442" s="2" t="s">
        <v>7240</v>
      </c>
      <c r="C3442" s="2" t="str">
        <f t="shared" si="53"/>
        <v>MHNaṃdik</v>
      </c>
    </row>
    <row r="3443" spans="1:3">
      <c r="A3443" s="2" t="s">
        <v>7241</v>
      </c>
      <c r="B3443" s="2" t="s">
        <v>7242</v>
      </c>
      <c r="C3443" s="2" t="str">
        <f t="shared" si="53"/>
        <v>MHNamu</v>
      </c>
    </row>
    <row r="3444" spans="1:3">
      <c r="A3444" s="2" t="s">
        <v>7241</v>
      </c>
      <c r="B3444" s="2" t="s">
        <v>7243</v>
      </c>
      <c r="C3444" s="2" t="str">
        <f t="shared" si="53"/>
        <v>MHNaṃo</v>
      </c>
    </row>
    <row r="3445" spans="1:3">
      <c r="A3445" s="2" t="s">
        <v>7244</v>
      </c>
      <c r="B3445" s="2" t="s">
        <v>7245</v>
      </c>
      <c r="C3445" s="2" t="str">
        <f t="shared" si="53"/>
        <v>MHRongelap</v>
      </c>
    </row>
    <row r="3446" spans="1:3">
      <c r="A3446" s="2" t="s">
        <v>7244</v>
      </c>
      <c r="B3446" s="2" t="s">
        <v>7246</v>
      </c>
      <c r="C3446" s="2" t="str">
        <f t="shared" si="53"/>
        <v>MHRon̄ḷap</v>
      </c>
    </row>
    <row r="3447" spans="1:3">
      <c r="A3447" s="2" t="s">
        <v>7247</v>
      </c>
      <c r="B3447" s="2" t="s">
        <v>7248</v>
      </c>
      <c r="C3447" s="2" t="str">
        <f t="shared" si="53"/>
        <v>MHUjae</v>
      </c>
    </row>
    <row r="3448" spans="1:3">
      <c r="A3448" s="2" t="s">
        <v>7247</v>
      </c>
      <c r="B3448" s="2" t="s">
        <v>7248</v>
      </c>
      <c r="C3448" s="2" t="str">
        <f t="shared" si="53"/>
        <v>MHUjae</v>
      </c>
    </row>
    <row r="3449" spans="1:3">
      <c r="A3449" s="2" t="s">
        <v>7249</v>
      </c>
      <c r="B3449" s="2" t="s">
        <v>7250</v>
      </c>
      <c r="C3449" s="2" t="str">
        <f t="shared" si="53"/>
        <v>MHWotho</v>
      </c>
    </row>
    <row r="3450" spans="1:3">
      <c r="A3450" s="2" t="s">
        <v>7249</v>
      </c>
      <c r="B3450" s="2" t="s">
        <v>7251</v>
      </c>
      <c r="C3450" s="2" t="str">
        <f t="shared" si="53"/>
        <v>MHWōtto</v>
      </c>
    </row>
    <row r="3451" spans="1:3">
      <c r="A3451" s="2" t="s">
        <v>7252</v>
      </c>
      <c r="B3451" s="2" t="s">
        <v>7253</v>
      </c>
      <c r="C3451" s="2" t="str">
        <f t="shared" si="53"/>
        <v>MHRatak chain</v>
      </c>
    </row>
    <row r="3452" spans="1:3">
      <c r="A3452" s="2" t="s">
        <v>7252</v>
      </c>
      <c r="B3452" s="2" t="s">
        <v>7253</v>
      </c>
      <c r="C3452" s="2" t="str">
        <f t="shared" si="53"/>
        <v>MHRatak chain</v>
      </c>
    </row>
    <row r="3453" spans="1:3">
      <c r="A3453" s="2" t="s">
        <v>7254</v>
      </c>
      <c r="B3453" s="2" t="s">
        <v>7255</v>
      </c>
      <c r="C3453" s="2" t="str">
        <f t="shared" si="53"/>
        <v>MHAiluk</v>
      </c>
    </row>
    <row r="3454" spans="1:3">
      <c r="A3454" s="2" t="s">
        <v>7254</v>
      </c>
      <c r="B3454" s="2" t="s">
        <v>7256</v>
      </c>
      <c r="C3454" s="2" t="str">
        <f t="shared" si="53"/>
        <v>MHAelok</v>
      </c>
    </row>
    <row r="3455" spans="1:3">
      <c r="A3455" s="2" t="s">
        <v>7257</v>
      </c>
      <c r="B3455" s="2" t="s">
        <v>7258</v>
      </c>
      <c r="C3455" s="2" t="str">
        <f t="shared" si="53"/>
        <v>MHArno</v>
      </c>
    </row>
    <row r="3456" spans="1:3">
      <c r="A3456" s="2" t="s">
        <v>7257</v>
      </c>
      <c r="B3456" s="2" t="s">
        <v>7259</v>
      </c>
      <c r="C3456" s="2" t="str">
        <f t="shared" si="53"/>
        <v>MHArṇo</v>
      </c>
    </row>
    <row r="3457" spans="1:3">
      <c r="A3457" s="2" t="s">
        <v>7260</v>
      </c>
      <c r="B3457" s="2" t="s">
        <v>7261</v>
      </c>
      <c r="C3457" s="2" t="str">
        <f t="shared" si="53"/>
        <v>MHAur</v>
      </c>
    </row>
    <row r="3458" spans="1:3">
      <c r="A3458" s="2" t="s">
        <v>7260</v>
      </c>
      <c r="B3458" s="2" t="s">
        <v>7261</v>
      </c>
      <c r="C3458" s="2" t="str">
        <f t="shared" si="53"/>
        <v>MHAur</v>
      </c>
    </row>
    <row r="3459" spans="1:3">
      <c r="A3459" s="2" t="s">
        <v>7262</v>
      </c>
      <c r="B3459" s="2" t="s">
        <v>7263</v>
      </c>
      <c r="C3459" s="2" t="str">
        <f t="shared" ref="C3459:C3522" si="54">LEFT(A3459,2)&amp;B3459</f>
        <v>MHLikiep</v>
      </c>
    </row>
    <row r="3460" spans="1:3">
      <c r="A3460" s="2" t="s">
        <v>7262</v>
      </c>
      <c r="B3460" s="2" t="s">
        <v>7263</v>
      </c>
      <c r="C3460" s="2" t="str">
        <f t="shared" si="54"/>
        <v>MHLikiep</v>
      </c>
    </row>
    <row r="3461" spans="1:3">
      <c r="A3461" s="2" t="s">
        <v>7264</v>
      </c>
      <c r="B3461" s="2" t="s">
        <v>7265</v>
      </c>
      <c r="C3461" s="2" t="str">
        <f t="shared" si="54"/>
        <v>MHMajuro</v>
      </c>
    </row>
    <row r="3462" spans="1:3">
      <c r="A3462" s="2" t="s">
        <v>7264</v>
      </c>
      <c r="B3462" s="2" t="s">
        <v>7266</v>
      </c>
      <c r="C3462" s="2" t="str">
        <f t="shared" si="54"/>
        <v>MHMājro</v>
      </c>
    </row>
    <row r="3463" spans="1:3">
      <c r="A3463" s="2" t="s">
        <v>7267</v>
      </c>
      <c r="B3463" s="2" t="s">
        <v>7268</v>
      </c>
      <c r="C3463" s="2" t="str">
        <f t="shared" si="54"/>
        <v>MHMaloelap</v>
      </c>
    </row>
    <row r="3464" spans="1:3">
      <c r="A3464" s="2" t="s">
        <v>7267</v>
      </c>
      <c r="B3464" s="2" t="s">
        <v>7269</v>
      </c>
      <c r="C3464" s="2" t="str">
        <f t="shared" si="54"/>
        <v>MHṂaḷoeḷap</v>
      </c>
    </row>
    <row r="3465" spans="1:3">
      <c r="A3465" s="2" t="s">
        <v>7270</v>
      </c>
      <c r="B3465" s="2" t="s">
        <v>7271</v>
      </c>
      <c r="C3465" s="2" t="str">
        <f t="shared" si="54"/>
        <v>MHMejit</v>
      </c>
    </row>
    <row r="3466" spans="1:3">
      <c r="A3466" s="2" t="s">
        <v>7270</v>
      </c>
      <c r="B3466" s="2" t="s">
        <v>7272</v>
      </c>
      <c r="C3466" s="2" t="str">
        <f t="shared" si="54"/>
        <v>MHMājej</v>
      </c>
    </row>
    <row r="3467" spans="1:3">
      <c r="A3467" s="2" t="s">
        <v>7273</v>
      </c>
      <c r="B3467" s="2" t="s">
        <v>7274</v>
      </c>
      <c r="C3467" s="2" t="str">
        <f t="shared" si="54"/>
        <v>MHMili</v>
      </c>
    </row>
    <row r="3468" spans="1:3">
      <c r="A3468" s="2" t="s">
        <v>7273</v>
      </c>
      <c r="B3468" s="2" t="s">
        <v>7275</v>
      </c>
      <c r="C3468" s="2" t="str">
        <f t="shared" si="54"/>
        <v>MHMile</v>
      </c>
    </row>
    <row r="3469" spans="1:3">
      <c r="A3469" s="2" t="s">
        <v>7276</v>
      </c>
      <c r="B3469" s="2" t="s">
        <v>7277</v>
      </c>
      <c r="C3469" s="2" t="str">
        <f t="shared" si="54"/>
        <v>MHUtrik</v>
      </c>
    </row>
    <row r="3470" spans="1:3">
      <c r="A3470" s="2" t="s">
        <v>7276</v>
      </c>
      <c r="B3470" s="2" t="s">
        <v>7278</v>
      </c>
      <c r="C3470" s="2" t="str">
        <f t="shared" si="54"/>
        <v>MHUtrōk</v>
      </c>
    </row>
    <row r="3471" spans="1:3">
      <c r="A3471" s="2" t="s">
        <v>7279</v>
      </c>
      <c r="B3471" s="2" t="s">
        <v>7280</v>
      </c>
      <c r="C3471" s="2" t="str">
        <f t="shared" si="54"/>
        <v>MHWotje</v>
      </c>
    </row>
    <row r="3472" spans="1:3">
      <c r="A3472" s="2" t="s">
        <v>7279</v>
      </c>
      <c r="B3472" s="2" t="s">
        <v>7281</v>
      </c>
      <c r="C3472" s="2" t="str">
        <f t="shared" si="54"/>
        <v>MHWōjjā</v>
      </c>
    </row>
    <row r="3473" spans="1:3">
      <c r="A3473" s="2" t="s">
        <v>7282</v>
      </c>
      <c r="B3473" s="2" t="s">
        <v>7283</v>
      </c>
      <c r="C3473" s="2" t="str">
        <f t="shared" si="54"/>
        <v>MKVeles</v>
      </c>
    </row>
    <row r="3474" spans="1:3">
      <c r="A3474" s="2" t="s">
        <v>7284</v>
      </c>
      <c r="B3474" s="2" t="s">
        <v>7285</v>
      </c>
      <c r="C3474" s="2" t="str">
        <f t="shared" si="54"/>
        <v>MKGradsko</v>
      </c>
    </row>
    <row r="3475" spans="1:3">
      <c r="A3475" s="2" t="s">
        <v>7286</v>
      </c>
      <c r="B3475" s="2" t="s">
        <v>7287</v>
      </c>
      <c r="C3475" s="2" t="str">
        <f t="shared" si="54"/>
        <v>MKDemir Kapija</v>
      </c>
    </row>
    <row r="3476" spans="1:3">
      <c r="A3476" s="2" t="s">
        <v>7288</v>
      </c>
      <c r="B3476" s="2" t="s">
        <v>7289</v>
      </c>
      <c r="C3476" s="2" t="str">
        <f t="shared" si="54"/>
        <v>MKKavadarci</v>
      </c>
    </row>
    <row r="3477" spans="1:3">
      <c r="A3477" s="2" t="s">
        <v>7290</v>
      </c>
      <c r="B3477" s="2" t="s">
        <v>7291</v>
      </c>
      <c r="C3477" s="2" t="str">
        <f t="shared" si="54"/>
        <v>MKLozovo</v>
      </c>
    </row>
    <row r="3478" spans="1:3">
      <c r="A3478" s="2" t="s">
        <v>7292</v>
      </c>
      <c r="B3478" s="2" t="s">
        <v>7293</v>
      </c>
      <c r="C3478" s="2" t="str">
        <f t="shared" si="54"/>
        <v>MKNegotino</v>
      </c>
    </row>
    <row r="3479" spans="1:3">
      <c r="A3479" s="2" t="s">
        <v>7294</v>
      </c>
      <c r="B3479" s="2" t="s">
        <v>7295</v>
      </c>
      <c r="C3479" s="2" t="str">
        <f t="shared" si="54"/>
        <v>MKRosoman</v>
      </c>
    </row>
    <row r="3480" spans="1:3">
      <c r="A3480" s="2" t="s">
        <v>7296</v>
      </c>
      <c r="B3480" s="2" t="s">
        <v>7297</v>
      </c>
      <c r="C3480" s="2" t="str">
        <f t="shared" si="54"/>
        <v>MKSveti Nikole</v>
      </c>
    </row>
    <row r="3481" spans="1:3">
      <c r="A3481" s="2" t="s">
        <v>7298</v>
      </c>
      <c r="B3481" s="2" t="s">
        <v>7299</v>
      </c>
      <c r="C3481" s="2" t="str">
        <f t="shared" si="54"/>
        <v>MKČaška</v>
      </c>
    </row>
    <row r="3482" spans="1:3">
      <c r="A3482" s="2" t="s">
        <v>7300</v>
      </c>
      <c r="B3482" s="2" t="s">
        <v>7301</v>
      </c>
      <c r="C3482" s="2" t="str">
        <f t="shared" si="54"/>
        <v>MKBerovo</v>
      </c>
    </row>
    <row r="3483" spans="1:3">
      <c r="A3483" s="2" t="s">
        <v>7302</v>
      </c>
      <c r="B3483" s="2" t="s">
        <v>7303</v>
      </c>
      <c r="C3483" s="2" t="str">
        <f t="shared" si="54"/>
        <v>MKVinica</v>
      </c>
    </row>
    <row r="3484" spans="1:3">
      <c r="A3484" s="2" t="s">
        <v>7304</v>
      </c>
      <c r="B3484" s="2" t="s">
        <v>7305</v>
      </c>
      <c r="C3484" s="2" t="str">
        <f t="shared" si="54"/>
        <v>MKDelčevo</v>
      </c>
    </row>
    <row r="3485" spans="1:3">
      <c r="A3485" s="2" t="s">
        <v>7306</v>
      </c>
      <c r="B3485" s="2" t="s">
        <v>7307</v>
      </c>
      <c r="C3485" s="2" t="str">
        <f t="shared" si="54"/>
        <v>MKZrnovci</v>
      </c>
    </row>
    <row r="3486" spans="1:3">
      <c r="A3486" s="2" t="s">
        <v>7308</v>
      </c>
      <c r="B3486" s="2" t="s">
        <v>7309</v>
      </c>
      <c r="C3486" s="2" t="str">
        <f t="shared" si="54"/>
        <v>MKKarbinci</v>
      </c>
    </row>
    <row r="3487" spans="1:3">
      <c r="A3487" s="2" t="s">
        <v>7310</v>
      </c>
      <c r="B3487" s="2" t="s">
        <v>7311</v>
      </c>
      <c r="C3487" s="2" t="str">
        <f t="shared" si="54"/>
        <v>MKKočani</v>
      </c>
    </row>
    <row r="3488" spans="1:3">
      <c r="A3488" s="2" t="s">
        <v>7312</v>
      </c>
      <c r="B3488" s="2" t="s">
        <v>7313</v>
      </c>
      <c r="C3488" s="2" t="str">
        <f t="shared" si="54"/>
        <v>MKMakedonska Kamenica</v>
      </c>
    </row>
    <row r="3489" spans="1:3">
      <c r="A3489" s="2" t="s">
        <v>7314</v>
      </c>
      <c r="B3489" s="2" t="s">
        <v>7315</v>
      </c>
      <c r="C3489" s="2" t="str">
        <f t="shared" si="54"/>
        <v>MKPehčevo</v>
      </c>
    </row>
    <row r="3490" spans="1:3">
      <c r="A3490" s="2" t="s">
        <v>7316</v>
      </c>
      <c r="B3490" s="2" t="s">
        <v>7317</v>
      </c>
      <c r="C3490" s="2" t="str">
        <f t="shared" si="54"/>
        <v>MKProbištip</v>
      </c>
    </row>
    <row r="3491" spans="1:3">
      <c r="A3491" s="2" t="s">
        <v>7318</v>
      </c>
      <c r="B3491" s="2" t="s">
        <v>7319</v>
      </c>
      <c r="C3491" s="2" t="str">
        <f t="shared" si="54"/>
        <v>MKČešinovo-Obleševo</v>
      </c>
    </row>
    <row r="3492" spans="1:3">
      <c r="A3492" s="2" t="s">
        <v>7320</v>
      </c>
      <c r="B3492" s="2" t="s">
        <v>7321</v>
      </c>
      <c r="C3492" s="2" t="str">
        <f t="shared" si="54"/>
        <v>MKŠtip</v>
      </c>
    </row>
    <row r="3493" spans="1:3">
      <c r="A3493" s="2" t="s">
        <v>7322</v>
      </c>
      <c r="B3493" s="2" t="s">
        <v>7323</v>
      </c>
      <c r="C3493" s="2" t="str">
        <f t="shared" si="54"/>
        <v>MKVevčani</v>
      </c>
    </row>
    <row r="3494" spans="1:3">
      <c r="A3494" s="2" t="s">
        <v>7324</v>
      </c>
      <c r="B3494" s="2" t="s">
        <v>7325</v>
      </c>
      <c r="C3494" s="2" t="str">
        <f t="shared" si="54"/>
        <v>MKDebar</v>
      </c>
    </row>
    <row r="3495" spans="1:3">
      <c r="A3495" s="2" t="s">
        <v>7326</v>
      </c>
      <c r="B3495" s="2" t="s">
        <v>7327</v>
      </c>
      <c r="C3495" s="2" t="str">
        <f t="shared" si="54"/>
        <v>MKDebrca</v>
      </c>
    </row>
    <row r="3496" spans="1:3">
      <c r="A3496" s="2" t="s">
        <v>7328</v>
      </c>
      <c r="B3496" s="2" t="s">
        <v>7329</v>
      </c>
      <c r="C3496" s="2" t="str">
        <f t="shared" si="54"/>
        <v>MKKičevo</v>
      </c>
    </row>
    <row r="3497" spans="1:3">
      <c r="A3497" s="2" t="s">
        <v>7330</v>
      </c>
      <c r="B3497" s="2" t="s">
        <v>7331</v>
      </c>
      <c r="C3497" s="2" t="str">
        <f t="shared" si="54"/>
        <v>MKMakedonski Brod</v>
      </c>
    </row>
    <row r="3498" spans="1:3">
      <c r="A3498" s="2" t="s">
        <v>7332</v>
      </c>
      <c r="B3498" s="2" t="s">
        <v>7333</v>
      </c>
      <c r="C3498" s="2" t="str">
        <f t="shared" si="54"/>
        <v>MKOhrid</v>
      </c>
    </row>
    <row r="3499" spans="1:3">
      <c r="A3499" s="2" t="s">
        <v>7334</v>
      </c>
      <c r="B3499" s="2" t="s">
        <v>7335</v>
      </c>
      <c r="C3499" s="2" t="str">
        <f t="shared" si="54"/>
        <v>MKPlasnica</v>
      </c>
    </row>
    <row r="3500" spans="1:3">
      <c r="A3500" s="2" t="s">
        <v>7336</v>
      </c>
      <c r="B3500" s="2" t="s">
        <v>7337</v>
      </c>
      <c r="C3500" s="2" t="str">
        <f t="shared" si="54"/>
        <v>MKStruga</v>
      </c>
    </row>
    <row r="3501" spans="1:3">
      <c r="A3501" s="2" t="s">
        <v>7338</v>
      </c>
      <c r="B3501" s="2" t="s">
        <v>7339</v>
      </c>
      <c r="C3501" s="2" t="str">
        <f t="shared" si="54"/>
        <v>MKCentar Župa</v>
      </c>
    </row>
    <row r="3502" spans="1:3">
      <c r="A3502" s="2" t="s">
        <v>7340</v>
      </c>
      <c r="B3502" s="2" t="s">
        <v>7341</v>
      </c>
      <c r="C3502" s="2" t="str">
        <f t="shared" si="54"/>
        <v>MKBogdanci</v>
      </c>
    </row>
    <row r="3503" spans="1:3">
      <c r="A3503" s="2" t="s">
        <v>7342</v>
      </c>
      <c r="B3503" s="2" t="s">
        <v>7343</v>
      </c>
      <c r="C3503" s="2" t="str">
        <f t="shared" si="54"/>
        <v>MKBosilovo</v>
      </c>
    </row>
    <row r="3504" spans="1:3">
      <c r="A3504" s="2" t="s">
        <v>7344</v>
      </c>
      <c r="B3504" s="2" t="s">
        <v>7345</v>
      </c>
      <c r="C3504" s="2" t="str">
        <f t="shared" si="54"/>
        <v>MKValandovo</v>
      </c>
    </row>
    <row r="3505" spans="1:3">
      <c r="A3505" s="2" t="s">
        <v>7346</v>
      </c>
      <c r="B3505" s="2" t="s">
        <v>7347</v>
      </c>
      <c r="C3505" s="2" t="str">
        <f t="shared" si="54"/>
        <v>MKVasilevo</v>
      </c>
    </row>
    <row r="3506" spans="1:3">
      <c r="A3506" s="2" t="s">
        <v>7348</v>
      </c>
      <c r="B3506" s="2" t="s">
        <v>7349</v>
      </c>
      <c r="C3506" s="2" t="str">
        <f t="shared" si="54"/>
        <v>MKGevgelija</v>
      </c>
    </row>
    <row r="3507" spans="1:3">
      <c r="A3507" s="2" t="s">
        <v>7350</v>
      </c>
      <c r="B3507" s="2" t="s">
        <v>7351</v>
      </c>
      <c r="C3507" s="2" t="str">
        <f t="shared" si="54"/>
        <v>MKDojran</v>
      </c>
    </row>
    <row r="3508" spans="1:3">
      <c r="A3508" s="2" t="s">
        <v>7352</v>
      </c>
      <c r="B3508" s="2" t="s">
        <v>7353</v>
      </c>
      <c r="C3508" s="2" t="str">
        <f t="shared" si="54"/>
        <v>MKKonče</v>
      </c>
    </row>
    <row r="3509" spans="1:3">
      <c r="A3509" s="2" t="s">
        <v>7354</v>
      </c>
      <c r="B3509" s="2" t="s">
        <v>7355</v>
      </c>
      <c r="C3509" s="2" t="str">
        <f t="shared" si="54"/>
        <v>MKNovo Selo</v>
      </c>
    </row>
    <row r="3510" spans="1:3">
      <c r="A3510" s="2" t="s">
        <v>7356</v>
      </c>
      <c r="B3510" s="2" t="s">
        <v>7357</v>
      </c>
      <c r="C3510" s="2" t="str">
        <f t="shared" si="54"/>
        <v>MKRadoviš</v>
      </c>
    </row>
    <row r="3511" spans="1:3">
      <c r="A3511" s="2" t="s">
        <v>7358</v>
      </c>
      <c r="B3511" s="2" t="s">
        <v>7359</v>
      </c>
      <c r="C3511" s="2" t="str">
        <f t="shared" si="54"/>
        <v>MKStrumica</v>
      </c>
    </row>
    <row r="3512" spans="1:3">
      <c r="A3512" s="2" t="s">
        <v>7360</v>
      </c>
      <c r="B3512" s="2" t="s">
        <v>7361</v>
      </c>
      <c r="C3512" s="2" t="str">
        <f t="shared" si="54"/>
        <v>MKBitola</v>
      </c>
    </row>
    <row r="3513" spans="1:3">
      <c r="A3513" s="2" t="s">
        <v>7362</v>
      </c>
      <c r="B3513" s="2" t="s">
        <v>7363</v>
      </c>
      <c r="C3513" s="2" t="str">
        <f t="shared" si="54"/>
        <v>MKDemir Hisar</v>
      </c>
    </row>
    <row r="3514" spans="1:3">
      <c r="A3514" s="2" t="s">
        <v>7364</v>
      </c>
      <c r="B3514" s="2" t="s">
        <v>7365</v>
      </c>
      <c r="C3514" s="2" t="str">
        <f t="shared" si="54"/>
        <v>MKDolneni</v>
      </c>
    </row>
    <row r="3515" spans="1:3">
      <c r="A3515" s="2" t="s">
        <v>7366</v>
      </c>
      <c r="B3515" s="2" t="s">
        <v>7367</v>
      </c>
      <c r="C3515" s="2" t="str">
        <f t="shared" si="54"/>
        <v>MKKrivogaštani</v>
      </c>
    </row>
    <row r="3516" spans="1:3">
      <c r="A3516" s="2" t="s">
        <v>7368</v>
      </c>
      <c r="B3516" s="2" t="s">
        <v>7369</v>
      </c>
      <c r="C3516" s="2" t="str">
        <f t="shared" si="54"/>
        <v>MKKruševo</v>
      </c>
    </row>
    <row r="3517" spans="1:3">
      <c r="A3517" s="2" t="s">
        <v>7370</v>
      </c>
      <c r="B3517" s="2" t="s">
        <v>7371</v>
      </c>
      <c r="C3517" s="2" t="str">
        <f t="shared" si="54"/>
        <v>MKMogila</v>
      </c>
    </row>
    <row r="3518" spans="1:3">
      <c r="A3518" s="2" t="s">
        <v>7372</v>
      </c>
      <c r="B3518" s="2" t="s">
        <v>7373</v>
      </c>
      <c r="C3518" s="2" t="str">
        <f t="shared" si="54"/>
        <v>MKNovaci</v>
      </c>
    </row>
    <row r="3519" spans="1:3">
      <c r="A3519" s="2" t="s">
        <v>7374</v>
      </c>
      <c r="B3519" s="2" t="s">
        <v>7375</v>
      </c>
      <c r="C3519" s="2" t="str">
        <f t="shared" si="54"/>
        <v>MKPrilep</v>
      </c>
    </row>
    <row r="3520" spans="1:3">
      <c r="A3520" s="2" t="s">
        <v>7376</v>
      </c>
      <c r="B3520" s="2" t="s">
        <v>7377</v>
      </c>
      <c r="C3520" s="2" t="str">
        <f t="shared" si="54"/>
        <v>MKResen</v>
      </c>
    </row>
    <row r="3521" spans="1:3">
      <c r="A3521" s="2" t="s">
        <v>7378</v>
      </c>
      <c r="B3521" s="2" t="s">
        <v>7379</v>
      </c>
      <c r="C3521" s="2" t="str">
        <f t="shared" si="54"/>
        <v>MKBogovinje</v>
      </c>
    </row>
    <row r="3522" spans="1:3">
      <c r="A3522" s="2" t="s">
        <v>7380</v>
      </c>
      <c r="B3522" s="2" t="s">
        <v>7381</v>
      </c>
      <c r="C3522" s="2" t="str">
        <f t="shared" si="54"/>
        <v>MKBrvenica</v>
      </c>
    </row>
    <row r="3523" spans="1:3">
      <c r="A3523" s="2" t="s">
        <v>7382</v>
      </c>
      <c r="B3523" s="2" t="s">
        <v>7383</v>
      </c>
      <c r="C3523" s="2" t="str">
        <f t="shared" ref="C3523:C3586" si="55">LEFT(A3523,2)&amp;B3523</f>
        <v>MKVrapčište</v>
      </c>
    </row>
    <row r="3524" spans="1:3">
      <c r="A3524" s="2" t="s">
        <v>7384</v>
      </c>
      <c r="B3524" s="2" t="s">
        <v>7385</v>
      </c>
      <c r="C3524" s="2" t="str">
        <f t="shared" si="55"/>
        <v>MKGostivar</v>
      </c>
    </row>
    <row r="3525" spans="1:3">
      <c r="A3525" s="2" t="s">
        <v>7386</v>
      </c>
      <c r="B3525" s="2" t="s">
        <v>7387</v>
      </c>
      <c r="C3525" s="2" t="str">
        <f t="shared" si="55"/>
        <v>MKŽelino</v>
      </c>
    </row>
    <row r="3526" spans="1:3">
      <c r="A3526" s="2" t="s">
        <v>7388</v>
      </c>
      <c r="B3526" s="2" t="s">
        <v>7389</v>
      </c>
      <c r="C3526" s="2" t="str">
        <f t="shared" si="55"/>
        <v>MKJegunovce</v>
      </c>
    </row>
    <row r="3527" spans="1:3">
      <c r="A3527" s="2" t="s">
        <v>7390</v>
      </c>
      <c r="B3527" s="2" t="s">
        <v>7391</v>
      </c>
      <c r="C3527" s="2" t="str">
        <f t="shared" si="55"/>
        <v>MKMavrovo i Rostuše</v>
      </c>
    </row>
    <row r="3528" spans="1:3">
      <c r="A3528" s="2" t="s">
        <v>7392</v>
      </c>
      <c r="B3528" s="2" t="s">
        <v>7393</v>
      </c>
      <c r="C3528" s="2" t="str">
        <f t="shared" si="55"/>
        <v>MKTearce</v>
      </c>
    </row>
    <row r="3529" spans="1:3">
      <c r="A3529" s="2" t="s">
        <v>7394</v>
      </c>
      <c r="B3529" s="2" t="s">
        <v>7395</v>
      </c>
      <c r="C3529" s="2" t="str">
        <f t="shared" si="55"/>
        <v>MKTetovo</v>
      </c>
    </row>
    <row r="3530" spans="1:3">
      <c r="A3530" s="2" t="s">
        <v>7396</v>
      </c>
      <c r="B3530" s="2" t="s">
        <v>7397</v>
      </c>
      <c r="C3530" s="2" t="str">
        <f t="shared" si="55"/>
        <v>MKKratovo</v>
      </c>
    </row>
    <row r="3531" spans="1:3">
      <c r="A3531" s="2" t="s">
        <v>7398</v>
      </c>
      <c r="B3531" s="2" t="s">
        <v>7399</v>
      </c>
      <c r="C3531" s="2" t="str">
        <f t="shared" si="55"/>
        <v>MKKriva Palanka</v>
      </c>
    </row>
    <row r="3532" spans="1:3">
      <c r="A3532" s="2" t="s">
        <v>7400</v>
      </c>
      <c r="B3532" s="2" t="s">
        <v>7401</v>
      </c>
      <c r="C3532" s="2" t="str">
        <f t="shared" si="55"/>
        <v>MKKumanovo</v>
      </c>
    </row>
    <row r="3533" spans="1:3">
      <c r="A3533" s="2" t="s">
        <v>7402</v>
      </c>
      <c r="B3533" s="2" t="s">
        <v>7403</v>
      </c>
      <c r="C3533" s="2" t="str">
        <f t="shared" si="55"/>
        <v>MKLipkovo</v>
      </c>
    </row>
    <row r="3534" spans="1:3">
      <c r="A3534" s="2" t="s">
        <v>7404</v>
      </c>
      <c r="B3534" s="2" t="s">
        <v>7405</v>
      </c>
      <c r="C3534" s="2" t="str">
        <f t="shared" si="55"/>
        <v>MKRankovce</v>
      </c>
    </row>
    <row r="3535" spans="1:3">
      <c r="A3535" s="2" t="s">
        <v>7406</v>
      </c>
      <c r="B3535" s="2" t="s">
        <v>7407</v>
      </c>
      <c r="C3535" s="2" t="str">
        <f t="shared" si="55"/>
        <v>MKStaro Nagoričane</v>
      </c>
    </row>
    <row r="3536" spans="1:3">
      <c r="A3536" s="2" t="s">
        <v>7408</v>
      </c>
      <c r="B3536" s="2" t="s">
        <v>7409</v>
      </c>
      <c r="C3536" s="2" t="str">
        <f t="shared" si="55"/>
        <v>MKAerodrom †</v>
      </c>
    </row>
    <row r="3537" spans="1:3">
      <c r="A3537" s="2" t="s">
        <v>7410</v>
      </c>
      <c r="B3537" s="2" t="s">
        <v>7411</v>
      </c>
      <c r="C3537" s="2" t="str">
        <f t="shared" si="55"/>
        <v>MKAračinovo</v>
      </c>
    </row>
    <row r="3538" spans="1:3">
      <c r="A3538" s="2" t="s">
        <v>7412</v>
      </c>
      <c r="B3538" s="2" t="s">
        <v>7413</v>
      </c>
      <c r="C3538" s="2" t="str">
        <f t="shared" si="55"/>
        <v>MKButel †</v>
      </c>
    </row>
    <row r="3539" spans="1:3">
      <c r="A3539" s="2" t="s">
        <v>7414</v>
      </c>
      <c r="B3539" s="2" t="s">
        <v>7415</v>
      </c>
      <c r="C3539" s="2" t="str">
        <f t="shared" si="55"/>
        <v>MKGazi Baba †</v>
      </c>
    </row>
    <row r="3540" spans="1:3">
      <c r="A3540" s="2" t="s">
        <v>7416</v>
      </c>
      <c r="B3540" s="2" t="s">
        <v>7417</v>
      </c>
      <c r="C3540" s="2" t="str">
        <f t="shared" si="55"/>
        <v>MKGjorče Petrov †</v>
      </c>
    </row>
    <row r="3541" spans="1:3">
      <c r="A3541" s="2" t="s">
        <v>7418</v>
      </c>
      <c r="B3541" s="2" t="s">
        <v>7419</v>
      </c>
      <c r="C3541" s="2" t="str">
        <f t="shared" si="55"/>
        <v>MKZelenikovo</v>
      </c>
    </row>
    <row r="3542" spans="1:3">
      <c r="A3542" s="2" t="s">
        <v>7420</v>
      </c>
      <c r="B3542" s="2" t="s">
        <v>7421</v>
      </c>
      <c r="C3542" s="2" t="str">
        <f t="shared" si="55"/>
        <v>MKIlinden</v>
      </c>
    </row>
    <row r="3543" spans="1:3">
      <c r="A3543" s="2" t="s">
        <v>7422</v>
      </c>
      <c r="B3543" s="2" t="s">
        <v>7423</v>
      </c>
      <c r="C3543" s="2" t="str">
        <f t="shared" si="55"/>
        <v>MKKarpoš †</v>
      </c>
    </row>
    <row r="3544" spans="1:3">
      <c r="A3544" s="2" t="s">
        <v>7424</v>
      </c>
      <c r="B3544" s="2" t="s">
        <v>7425</v>
      </c>
      <c r="C3544" s="2" t="str">
        <f t="shared" si="55"/>
        <v>MKKisela Voda †</v>
      </c>
    </row>
    <row r="3545" spans="1:3">
      <c r="A3545" s="2" t="s">
        <v>7426</v>
      </c>
      <c r="B3545" s="2" t="s">
        <v>7427</v>
      </c>
      <c r="C3545" s="2" t="str">
        <f t="shared" si="55"/>
        <v>MKPetrovec</v>
      </c>
    </row>
    <row r="3546" spans="1:3">
      <c r="A3546" s="2" t="s">
        <v>7428</v>
      </c>
      <c r="B3546" s="2" t="s">
        <v>7429</v>
      </c>
      <c r="C3546" s="2" t="str">
        <f t="shared" si="55"/>
        <v>MKSaraj †</v>
      </c>
    </row>
    <row r="3547" spans="1:3">
      <c r="A3547" s="2" t="s">
        <v>7430</v>
      </c>
      <c r="B3547" s="2" t="s">
        <v>7431</v>
      </c>
      <c r="C3547" s="2" t="str">
        <f t="shared" si="55"/>
        <v>MKSopište</v>
      </c>
    </row>
    <row r="3548" spans="1:3">
      <c r="A3548" s="2" t="s">
        <v>7432</v>
      </c>
      <c r="B3548" s="2" t="s">
        <v>7433</v>
      </c>
      <c r="C3548" s="2" t="str">
        <f t="shared" si="55"/>
        <v>MKStudeničani</v>
      </c>
    </row>
    <row r="3549" spans="1:3">
      <c r="A3549" s="2" t="s">
        <v>7434</v>
      </c>
      <c r="B3549" s="2" t="s">
        <v>7435</v>
      </c>
      <c r="C3549" s="2" t="str">
        <f t="shared" si="55"/>
        <v>MKCentar †</v>
      </c>
    </row>
    <row r="3550" spans="1:3">
      <c r="A3550" s="2" t="s">
        <v>7436</v>
      </c>
      <c r="B3550" s="2" t="s">
        <v>7437</v>
      </c>
      <c r="C3550" s="2" t="str">
        <f t="shared" si="55"/>
        <v>MKČair †</v>
      </c>
    </row>
    <row r="3551" spans="1:3">
      <c r="A3551" s="2" t="s">
        <v>7438</v>
      </c>
      <c r="B3551" s="2" t="s">
        <v>7439</v>
      </c>
      <c r="C3551" s="2" t="str">
        <f t="shared" si="55"/>
        <v>MKČučer-Sandevo</v>
      </c>
    </row>
    <row r="3552" spans="1:3">
      <c r="A3552" s="2" t="s">
        <v>7440</v>
      </c>
      <c r="B3552" s="2" t="s">
        <v>7441</v>
      </c>
      <c r="C3552" s="2" t="str">
        <f t="shared" si="55"/>
        <v>MKŠuto Orizari †</v>
      </c>
    </row>
    <row r="3553" spans="1:3">
      <c r="A3553" s="2" t="s">
        <v>7442</v>
      </c>
      <c r="B3553" s="2" t="s">
        <v>7443</v>
      </c>
      <c r="C3553" s="2" t="str">
        <f t="shared" si="55"/>
        <v>MLKayes</v>
      </c>
    </row>
    <row r="3554" spans="1:3">
      <c r="A3554" s="2" t="s">
        <v>7444</v>
      </c>
      <c r="B3554" s="2" t="s">
        <v>7445</v>
      </c>
      <c r="C3554" s="2" t="str">
        <f t="shared" si="55"/>
        <v>MLTaoudénit</v>
      </c>
    </row>
    <row r="3555" spans="1:3">
      <c r="A3555" s="2" t="s">
        <v>7446</v>
      </c>
      <c r="B3555" s="2" t="s">
        <v>7447</v>
      </c>
      <c r="C3555" s="2" t="str">
        <f t="shared" si="55"/>
        <v>MLKoulikoro</v>
      </c>
    </row>
    <row r="3556" spans="1:3">
      <c r="A3556" s="2" t="s">
        <v>7448</v>
      </c>
      <c r="B3556" s="2" t="s">
        <v>7449</v>
      </c>
      <c r="C3556" s="2" t="str">
        <f t="shared" si="55"/>
        <v>MLSikasso</v>
      </c>
    </row>
    <row r="3557" spans="1:3">
      <c r="A3557" s="2" t="s">
        <v>7450</v>
      </c>
      <c r="B3557" s="2" t="s">
        <v>7451</v>
      </c>
      <c r="C3557" s="2" t="str">
        <f t="shared" si="55"/>
        <v>MLSégou</v>
      </c>
    </row>
    <row r="3558" spans="1:3">
      <c r="A3558" s="2" t="s">
        <v>7452</v>
      </c>
      <c r="B3558" s="2" t="s">
        <v>7453</v>
      </c>
      <c r="C3558" s="2" t="str">
        <f t="shared" si="55"/>
        <v>MLMopti</v>
      </c>
    </row>
    <row r="3559" spans="1:3">
      <c r="A3559" s="2" t="s">
        <v>7454</v>
      </c>
      <c r="B3559" s="2" t="s">
        <v>7455</v>
      </c>
      <c r="C3559" s="2" t="str">
        <f t="shared" si="55"/>
        <v>MLTombouctou</v>
      </c>
    </row>
    <row r="3560" spans="1:3">
      <c r="A3560" s="2" t="s">
        <v>7456</v>
      </c>
      <c r="B3560" s="2" t="s">
        <v>7457</v>
      </c>
      <c r="C3560" s="2" t="str">
        <f t="shared" si="55"/>
        <v>MLGao</v>
      </c>
    </row>
    <row r="3561" spans="1:3">
      <c r="A3561" s="2" t="s">
        <v>7458</v>
      </c>
      <c r="B3561" s="2" t="s">
        <v>7459</v>
      </c>
      <c r="C3561" s="2" t="str">
        <f t="shared" si="55"/>
        <v>MLKidal</v>
      </c>
    </row>
    <row r="3562" spans="1:3">
      <c r="A3562" s="2" t="s">
        <v>7460</v>
      </c>
      <c r="B3562" s="2" t="s">
        <v>7461</v>
      </c>
      <c r="C3562" s="2" t="str">
        <f t="shared" si="55"/>
        <v>MLMénaka</v>
      </c>
    </row>
    <row r="3563" spans="1:3">
      <c r="A3563" s="2" t="s">
        <v>7462</v>
      </c>
      <c r="B3563" s="2" t="s">
        <v>7463</v>
      </c>
      <c r="C3563" s="2" t="str">
        <f t="shared" si="55"/>
        <v>MLBamako</v>
      </c>
    </row>
    <row r="3564" spans="1:3">
      <c r="A3564" s="2" t="s">
        <v>7464</v>
      </c>
      <c r="B3564" s="2" t="s">
        <v>7465</v>
      </c>
      <c r="C3564" s="2" t="str">
        <f t="shared" si="55"/>
        <v>MMSagaing</v>
      </c>
    </row>
    <row r="3565" spans="1:3">
      <c r="A3565" s="2" t="s">
        <v>7466</v>
      </c>
      <c r="B3565" s="2" t="s">
        <v>7467</v>
      </c>
      <c r="C3565" s="2" t="str">
        <f t="shared" si="55"/>
        <v>MMBago</v>
      </c>
    </row>
    <row r="3566" spans="1:3">
      <c r="A3566" s="2" t="s">
        <v>7468</v>
      </c>
      <c r="B3566" s="2" t="s">
        <v>7469</v>
      </c>
      <c r="C3566" s="2" t="str">
        <f t="shared" si="55"/>
        <v>MMMagway</v>
      </c>
    </row>
    <row r="3567" spans="1:3">
      <c r="A3567" s="2" t="s">
        <v>7470</v>
      </c>
      <c r="B3567" s="2" t="s">
        <v>7471</v>
      </c>
      <c r="C3567" s="2" t="str">
        <f t="shared" si="55"/>
        <v>MMMandalay</v>
      </c>
    </row>
    <row r="3568" spans="1:3">
      <c r="A3568" s="2" t="s">
        <v>7472</v>
      </c>
      <c r="B3568" s="2" t="s">
        <v>7473</v>
      </c>
      <c r="C3568" s="2" t="str">
        <f t="shared" si="55"/>
        <v>MMTanintharyi</v>
      </c>
    </row>
    <row r="3569" spans="1:3">
      <c r="A3569" s="2" t="s">
        <v>7474</v>
      </c>
      <c r="B3569" s="2" t="s">
        <v>7475</v>
      </c>
      <c r="C3569" s="2" t="str">
        <f t="shared" si="55"/>
        <v>MMYangon</v>
      </c>
    </row>
    <row r="3570" spans="1:3">
      <c r="A3570" s="2" t="s">
        <v>7476</v>
      </c>
      <c r="B3570" s="2" t="s">
        <v>7477</v>
      </c>
      <c r="C3570" s="2" t="str">
        <f t="shared" si="55"/>
        <v>MMAyeyarwady</v>
      </c>
    </row>
    <row r="3571" spans="1:3">
      <c r="A3571" s="2" t="s">
        <v>7478</v>
      </c>
      <c r="B3571" s="2" t="s">
        <v>7479</v>
      </c>
      <c r="C3571" s="2" t="str">
        <f t="shared" si="55"/>
        <v>MMKachin</v>
      </c>
    </row>
    <row r="3572" spans="1:3">
      <c r="A3572" s="2" t="s">
        <v>7480</v>
      </c>
      <c r="B3572" s="2" t="s">
        <v>7481</v>
      </c>
      <c r="C3572" s="2" t="str">
        <f t="shared" si="55"/>
        <v>MMKayah</v>
      </c>
    </row>
    <row r="3573" spans="1:3">
      <c r="A3573" s="2" t="s">
        <v>7482</v>
      </c>
      <c r="B3573" s="2" t="s">
        <v>7483</v>
      </c>
      <c r="C3573" s="2" t="str">
        <f t="shared" si="55"/>
        <v>MMKayin</v>
      </c>
    </row>
    <row r="3574" spans="1:3">
      <c r="A3574" s="2" t="s">
        <v>7484</v>
      </c>
      <c r="B3574" s="2" t="s">
        <v>7485</v>
      </c>
      <c r="C3574" s="2" t="str">
        <f t="shared" si="55"/>
        <v>MMChin</v>
      </c>
    </row>
    <row r="3575" spans="1:3">
      <c r="A3575" s="2" t="s">
        <v>7486</v>
      </c>
      <c r="B3575" s="2" t="s">
        <v>7487</v>
      </c>
      <c r="C3575" s="2" t="str">
        <f t="shared" si="55"/>
        <v>MMMon</v>
      </c>
    </row>
    <row r="3576" spans="1:3">
      <c r="A3576" s="2" t="s">
        <v>7488</v>
      </c>
      <c r="B3576" s="2" t="s">
        <v>7489</v>
      </c>
      <c r="C3576" s="2" t="str">
        <f t="shared" si="55"/>
        <v>MMRakhine</v>
      </c>
    </row>
    <row r="3577" spans="1:3">
      <c r="A3577" s="2" t="s">
        <v>7490</v>
      </c>
      <c r="B3577" s="2" t="s">
        <v>7491</v>
      </c>
      <c r="C3577" s="2" t="str">
        <f t="shared" si="55"/>
        <v>MMShan</v>
      </c>
    </row>
    <row r="3578" spans="1:3">
      <c r="A3578" s="2" t="s">
        <v>7492</v>
      </c>
      <c r="B3578" s="2" t="s">
        <v>7493</v>
      </c>
      <c r="C3578" s="2" t="str">
        <f t="shared" si="55"/>
        <v>MMNay Pyi Taw</v>
      </c>
    </row>
    <row r="3579" spans="1:3">
      <c r="A3579" s="2" t="s">
        <v>7494</v>
      </c>
      <c r="B3579" s="2" t="s">
        <v>7495</v>
      </c>
      <c r="C3579" s="2" t="str">
        <f t="shared" si="55"/>
        <v>MNOrhon</v>
      </c>
    </row>
    <row r="3580" spans="1:3">
      <c r="A3580" s="2" t="s">
        <v>7496</v>
      </c>
      <c r="B3580" s="2" t="s">
        <v>7497</v>
      </c>
      <c r="C3580" s="2" t="str">
        <f t="shared" si="55"/>
        <v>MNDarhan uul</v>
      </c>
    </row>
    <row r="3581" spans="1:3">
      <c r="A3581" s="2" t="s">
        <v>7498</v>
      </c>
      <c r="B3581" s="2" t="s">
        <v>7499</v>
      </c>
      <c r="C3581" s="2" t="str">
        <f t="shared" si="55"/>
        <v>MNHentiy</v>
      </c>
    </row>
    <row r="3582" spans="1:3">
      <c r="A3582" s="2" t="s">
        <v>7500</v>
      </c>
      <c r="B3582" s="2" t="s">
        <v>7501</v>
      </c>
      <c r="C3582" s="2" t="str">
        <f t="shared" si="55"/>
        <v>MNHövsgöl</v>
      </c>
    </row>
    <row r="3583" spans="1:3">
      <c r="A3583" s="2" t="s">
        <v>7502</v>
      </c>
      <c r="B3583" s="2" t="s">
        <v>7503</v>
      </c>
      <c r="C3583" s="2" t="str">
        <f t="shared" si="55"/>
        <v>MNHovd</v>
      </c>
    </row>
    <row r="3584" spans="1:3">
      <c r="A3584" s="2" t="s">
        <v>7504</v>
      </c>
      <c r="B3584" s="2" t="s">
        <v>7505</v>
      </c>
      <c r="C3584" s="2" t="str">
        <f t="shared" si="55"/>
        <v>MNUvs</v>
      </c>
    </row>
    <row r="3585" spans="1:3">
      <c r="A3585" s="2" t="s">
        <v>7506</v>
      </c>
      <c r="B3585" s="2" t="s">
        <v>7507</v>
      </c>
      <c r="C3585" s="2" t="str">
        <f t="shared" si="55"/>
        <v>MNTöv</v>
      </c>
    </row>
    <row r="3586" spans="1:3">
      <c r="A3586" s="2" t="s">
        <v>7508</v>
      </c>
      <c r="B3586" s="2" t="s">
        <v>7509</v>
      </c>
      <c r="C3586" s="2" t="str">
        <f t="shared" si="55"/>
        <v>MNSelenge</v>
      </c>
    </row>
    <row r="3587" spans="1:3">
      <c r="A3587" s="2" t="s">
        <v>7510</v>
      </c>
      <c r="B3587" s="2" t="s">
        <v>7511</v>
      </c>
      <c r="C3587" s="2" t="str">
        <f t="shared" ref="C3587:C3650" si="56">LEFT(A3587,2)&amp;B3587</f>
        <v>MNSühbaatar</v>
      </c>
    </row>
    <row r="3588" spans="1:3">
      <c r="A3588" s="2" t="s">
        <v>7512</v>
      </c>
      <c r="B3588" s="2" t="s">
        <v>7513</v>
      </c>
      <c r="C3588" s="2" t="str">
        <f t="shared" si="56"/>
        <v>MNÖmnögovĭ</v>
      </c>
    </row>
    <row r="3589" spans="1:3">
      <c r="A3589" s="2" t="s">
        <v>7514</v>
      </c>
      <c r="B3589" s="2" t="s">
        <v>7515</v>
      </c>
      <c r="C3589" s="2" t="str">
        <f t="shared" si="56"/>
        <v>MNÖvörhangay</v>
      </c>
    </row>
    <row r="3590" spans="1:3">
      <c r="A3590" s="2" t="s">
        <v>7516</v>
      </c>
      <c r="B3590" s="2" t="s">
        <v>7517</v>
      </c>
      <c r="C3590" s="2" t="str">
        <f t="shared" si="56"/>
        <v>MNDzavhan</v>
      </c>
    </row>
    <row r="3591" spans="1:3">
      <c r="A3591" s="2" t="s">
        <v>7518</v>
      </c>
      <c r="B3591" s="2" t="s">
        <v>7519</v>
      </c>
      <c r="C3591" s="2" t="str">
        <f t="shared" si="56"/>
        <v>MNDundgovĭ</v>
      </c>
    </row>
    <row r="3592" spans="1:3">
      <c r="A3592" s="2" t="s">
        <v>7520</v>
      </c>
      <c r="B3592" s="2" t="s">
        <v>7521</v>
      </c>
      <c r="C3592" s="2" t="str">
        <f t="shared" si="56"/>
        <v>MNDornod</v>
      </c>
    </row>
    <row r="3593" spans="1:3">
      <c r="A3593" s="2" t="s">
        <v>7522</v>
      </c>
      <c r="B3593" s="2" t="s">
        <v>7523</v>
      </c>
      <c r="C3593" s="2" t="str">
        <f t="shared" si="56"/>
        <v>MNDornogovĭ</v>
      </c>
    </row>
    <row r="3594" spans="1:3">
      <c r="A3594" s="2" t="s">
        <v>7524</v>
      </c>
      <c r="B3594" s="2" t="s">
        <v>7525</v>
      </c>
      <c r="C3594" s="2" t="str">
        <f t="shared" si="56"/>
        <v>MNGovĭ-Sümber</v>
      </c>
    </row>
    <row r="3595" spans="1:3">
      <c r="A3595" s="2" t="s">
        <v>7526</v>
      </c>
      <c r="B3595" s="2" t="s">
        <v>7527</v>
      </c>
      <c r="C3595" s="2" t="str">
        <f t="shared" si="56"/>
        <v>MNGovĭ-Altay</v>
      </c>
    </row>
    <row r="3596" spans="1:3">
      <c r="A3596" s="2" t="s">
        <v>7528</v>
      </c>
      <c r="B3596" s="2" t="s">
        <v>7529</v>
      </c>
      <c r="C3596" s="2" t="str">
        <f t="shared" si="56"/>
        <v>MNBulgan</v>
      </c>
    </row>
    <row r="3597" spans="1:3">
      <c r="A3597" s="2" t="s">
        <v>7530</v>
      </c>
      <c r="B3597" s="2" t="s">
        <v>7531</v>
      </c>
      <c r="C3597" s="2" t="str">
        <f t="shared" si="56"/>
        <v>MNBayanhongor</v>
      </c>
    </row>
    <row r="3598" spans="1:3">
      <c r="A3598" s="2" t="s">
        <v>7532</v>
      </c>
      <c r="B3598" s="2" t="s">
        <v>7533</v>
      </c>
      <c r="C3598" s="2" t="str">
        <f t="shared" si="56"/>
        <v>MNBayan-Ölgiy</v>
      </c>
    </row>
    <row r="3599" spans="1:3">
      <c r="A3599" s="2" t="s">
        <v>7534</v>
      </c>
      <c r="B3599" s="2" t="s">
        <v>7535</v>
      </c>
      <c r="C3599" s="2" t="str">
        <f t="shared" si="56"/>
        <v>MNArhangay</v>
      </c>
    </row>
    <row r="3600" spans="1:3">
      <c r="A3600" s="2" t="s">
        <v>7536</v>
      </c>
      <c r="B3600" s="2" t="s">
        <v>7537</v>
      </c>
      <c r="C3600" s="2" t="str">
        <f t="shared" si="56"/>
        <v>MNUlaanbaatar</v>
      </c>
    </row>
    <row r="3601" spans="1:3">
      <c r="A3601" s="2" t="s">
        <v>7538</v>
      </c>
      <c r="B3601" s="2" t="s">
        <v>7539</v>
      </c>
      <c r="C3601" s="2" t="str">
        <f t="shared" si="56"/>
        <v>MRHodh ech Chargui</v>
      </c>
    </row>
    <row r="3602" spans="1:3">
      <c r="A3602" s="2" t="s">
        <v>7540</v>
      </c>
      <c r="B3602" s="2" t="s">
        <v>7541</v>
      </c>
      <c r="C3602" s="2" t="str">
        <f t="shared" si="56"/>
        <v>MRHodh el Gharbi</v>
      </c>
    </row>
    <row r="3603" spans="1:3">
      <c r="A3603" s="2" t="s">
        <v>7542</v>
      </c>
      <c r="B3603" s="2" t="s">
        <v>7543</v>
      </c>
      <c r="C3603" s="2" t="str">
        <f t="shared" si="56"/>
        <v>MRAssaba</v>
      </c>
    </row>
    <row r="3604" spans="1:3">
      <c r="A3604" s="2" t="s">
        <v>7544</v>
      </c>
      <c r="B3604" s="2" t="s">
        <v>7545</v>
      </c>
      <c r="C3604" s="2" t="str">
        <f t="shared" si="56"/>
        <v>MRGorgol</v>
      </c>
    </row>
    <row r="3605" spans="1:3">
      <c r="A3605" s="2" t="s">
        <v>7546</v>
      </c>
      <c r="B3605" s="2" t="s">
        <v>7547</v>
      </c>
      <c r="C3605" s="2" t="str">
        <f t="shared" si="56"/>
        <v>MRBrakna</v>
      </c>
    </row>
    <row r="3606" spans="1:3">
      <c r="A3606" s="2" t="s">
        <v>7548</v>
      </c>
      <c r="B3606" s="2" t="s">
        <v>7549</v>
      </c>
      <c r="C3606" s="2" t="str">
        <f t="shared" si="56"/>
        <v>MRTrarza</v>
      </c>
    </row>
    <row r="3607" spans="1:3">
      <c r="A3607" s="2" t="s">
        <v>7550</v>
      </c>
      <c r="B3607" s="2" t="s">
        <v>3258</v>
      </c>
      <c r="C3607" s="2" t="str">
        <f t="shared" si="56"/>
        <v>MRAdrar</v>
      </c>
    </row>
    <row r="3608" spans="1:3">
      <c r="A3608" s="2" t="s">
        <v>7551</v>
      </c>
      <c r="B3608" s="2" t="s">
        <v>7552</v>
      </c>
      <c r="C3608" s="2" t="str">
        <f t="shared" si="56"/>
        <v>MRDakhlet Nouâdhibou</v>
      </c>
    </row>
    <row r="3609" spans="1:3">
      <c r="A3609" s="2" t="s">
        <v>7553</v>
      </c>
      <c r="B3609" s="2" t="s">
        <v>7554</v>
      </c>
      <c r="C3609" s="2" t="str">
        <f t="shared" si="56"/>
        <v>MRTagant</v>
      </c>
    </row>
    <row r="3610" spans="1:3">
      <c r="A3610" s="2" t="s">
        <v>7555</v>
      </c>
      <c r="B3610" s="2" t="s">
        <v>7556</v>
      </c>
      <c r="C3610" s="2" t="str">
        <f t="shared" si="56"/>
        <v>MRGuidimaka</v>
      </c>
    </row>
    <row r="3611" spans="1:3">
      <c r="A3611" s="2" t="s">
        <v>7557</v>
      </c>
      <c r="B3611" s="2" t="s">
        <v>7558</v>
      </c>
      <c r="C3611" s="2" t="str">
        <f t="shared" si="56"/>
        <v>MRTiris Zemmour</v>
      </c>
    </row>
    <row r="3612" spans="1:3">
      <c r="A3612" s="2" t="s">
        <v>7559</v>
      </c>
      <c r="B3612" s="2" t="s">
        <v>7560</v>
      </c>
      <c r="C3612" s="2" t="str">
        <f t="shared" si="56"/>
        <v>MRInchiri</v>
      </c>
    </row>
    <row r="3613" spans="1:3">
      <c r="A3613" s="2" t="s">
        <v>7561</v>
      </c>
      <c r="B3613" s="2" t="s">
        <v>7562</v>
      </c>
      <c r="C3613" s="2" t="str">
        <f t="shared" si="56"/>
        <v>MRNuwākshūţ al Gharbīyah</v>
      </c>
    </row>
    <row r="3614" spans="1:3">
      <c r="A3614" s="2" t="s">
        <v>7561</v>
      </c>
      <c r="B3614" s="2" t="s">
        <v>7563</v>
      </c>
      <c r="C3614" s="2" t="str">
        <f t="shared" si="56"/>
        <v>MRNouakchott Ouest</v>
      </c>
    </row>
    <row r="3615" spans="1:3">
      <c r="A3615" s="2" t="s">
        <v>7564</v>
      </c>
      <c r="B3615" s="2" t="s">
        <v>7565</v>
      </c>
      <c r="C3615" s="2" t="str">
        <f t="shared" si="56"/>
        <v>MRNuwākshūţ ash Shamālīyah</v>
      </c>
    </row>
    <row r="3616" spans="1:3">
      <c r="A3616" s="2" t="s">
        <v>7564</v>
      </c>
      <c r="B3616" s="2" t="s">
        <v>7566</v>
      </c>
      <c r="C3616" s="2" t="str">
        <f t="shared" si="56"/>
        <v>MRNouakchott Nord</v>
      </c>
    </row>
    <row r="3617" spans="1:3">
      <c r="A3617" s="2" t="s">
        <v>7567</v>
      </c>
      <c r="B3617" s="2" t="s">
        <v>7568</v>
      </c>
      <c r="C3617" s="2" t="str">
        <f t="shared" si="56"/>
        <v>MRNuwākshūţ al Janūbīyah</v>
      </c>
    </row>
    <row r="3618" spans="1:3">
      <c r="A3618" s="2" t="s">
        <v>7567</v>
      </c>
      <c r="B3618" s="2" t="s">
        <v>7569</v>
      </c>
      <c r="C3618" s="2" t="str">
        <f t="shared" si="56"/>
        <v>MRNouakchott Sud</v>
      </c>
    </row>
    <row r="3619" spans="1:3">
      <c r="A3619" s="2" t="s">
        <v>7570</v>
      </c>
      <c r="B3619" s="2" t="s">
        <v>7571</v>
      </c>
      <c r="C3619" s="2" t="str">
        <f t="shared" si="56"/>
        <v>MTAttard</v>
      </c>
    </row>
    <row r="3620" spans="1:3">
      <c r="A3620" s="2" t="s">
        <v>7570</v>
      </c>
      <c r="B3620" s="2" t="s">
        <v>7571</v>
      </c>
      <c r="C3620" s="2" t="str">
        <f t="shared" si="56"/>
        <v>MTAttard</v>
      </c>
    </row>
    <row r="3621" spans="1:3">
      <c r="A3621" s="2" t="s">
        <v>7572</v>
      </c>
      <c r="B3621" s="2" t="s">
        <v>7573</v>
      </c>
      <c r="C3621" s="2" t="str">
        <f t="shared" si="56"/>
        <v>MTBalzan</v>
      </c>
    </row>
    <row r="3622" spans="1:3">
      <c r="A3622" s="2" t="s">
        <v>7572</v>
      </c>
      <c r="B3622" s="2" t="s">
        <v>7573</v>
      </c>
      <c r="C3622" s="2" t="str">
        <f t="shared" si="56"/>
        <v>MTBalzan</v>
      </c>
    </row>
    <row r="3623" spans="1:3">
      <c r="A3623" s="2" t="s">
        <v>7574</v>
      </c>
      <c r="B3623" s="2" t="s">
        <v>7575</v>
      </c>
      <c r="C3623" s="2" t="str">
        <f t="shared" si="56"/>
        <v>MTBirgu</v>
      </c>
    </row>
    <row r="3624" spans="1:3">
      <c r="A3624" s="2" t="s">
        <v>7574</v>
      </c>
      <c r="B3624" s="2" t="s">
        <v>7575</v>
      </c>
      <c r="C3624" s="2" t="str">
        <f t="shared" si="56"/>
        <v>MTBirgu</v>
      </c>
    </row>
    <row r="3625" spans="1:3">
      <c r="A3625" s="2" t="s">
        <v>7576</v>
      </c>
      <c r="B3625" s="2" t="s">
        <v>7577</v>
      </c>
      <c r="C3625" s="2" t="str">
        <f t="shared" si="56"/>
        <v>MTBirkirkara</v>
      </c>
    </row>
    <row r="3626" spans="1:3">
      <c r="A3626" s="2" t="s">
        <v>7576</v>
      </c>
      <c r="B3626" s="2" t="s">
        <v>7577</v>
      </c>
      <c r="C3626" s="2" t="str">
        <f t="shared" si="56"/>
        <v>MTBirkirkara</v>
      </c>
    </row>
    <row r="3627" spans="1:3">
      <c r="A3627" s="2" t="s">
        <v>7578</v>
      </c>
      <c r="B3627" s="2" t="s">
        <v>7579</v>
      </c>
      <c r="C3627" s="2" t="str">
        <f t="shared" si="56"/>
        <v>MTBirżebbuġa</v>
      </c>
    </row>
    <row r="3628" spans="1:3">
      <c r="A3628" s="2" t="s">
        <v>7578</v>
      </c>
      <c r="B3628" s="2" t="s">
        <v>7579</v>
      </c>
      <c r="C3628" s="2" t="str">
        <f t="shared" si="56"/>
        <v>MTBirżebbuġa</v>
      </c>
    </row>
    <row r="3629" spans="1:3">
      <c r="A3629" s="2" t="s">
        <v>7580</v>
      </c>
      <c r="B3629" s="2" t="s">
        <v>7581</v>
      </c>
      <c r="C3629" s="2" t="str">
        <f t="shared" si="56"/>
        <v>MTBormla</v>
      </c>
    </row>
    <row r="3630" spans="1:3">
      <c r="A3630" s="2" t="s">
        <v>7580</v>
      </c>
      <c r="B3630" s="2" t="s">
        <v>7581</v>
      </c>
      <c r="C3630" s="2" t="str">
        <f t="shared" si="56"/>
        <v>MTBormla</v>
      </c>
    </row>
    <row r="3631" spans="1:3">
      <c r="A3631" s="2" t="s">
        <v>7582</v>
      </c>
      <c r="B3631" s="2" t="s">
        <v>7583</v>
      </c>
      <c r="C3631" s="2" t="str">
        <f t="shared" si="56"/>
        <v>MTDingli</v>
      </c>
    </row>
    <row r="3632" spans="1:3">
      <c r="A3632" s="2" t="s">
        <v>7582</v>
      </c>
      <c r="B3632" s="2" t="s">
        <v>7583</v>
      </c>
      <c r="C3632" s="2" t="str">
        <f t="shared" si="56"/>
        <v>MTDingli</v>
      </c>
    </row>
    <row r="3633" spans="1:3">
      <c r="A3633" s="2" t="s">
        <v>7584</v>
      </c>
      <c r="B3633" s="2" t="s">
        <v>7585</v>
      </c>
      <c r="C3633" s="2" t="str">
        <f t="shared" si="56"/>
        <v>MTFgura</v>
      </c>
    </row>
    <row r="3634" spans="1:3">
      <c r="A3634" s="2" t="s">
        <v>7584</v>
      </c>
      <c r="B3634" s="2" t="s">
        <v>7585</v>
      </c>
      <c r="C3634" s="2" t="str">
        <f t="shared" si="56"/>
        <v>MTFgura</v>
      </c>
    </row>
    <row r="3635" spans="1:3">
      <c r="A3635" s="2" t="s">
        <v>7586</v>
      </c>
      <c r="B3635" s="2" t="s">
        <v>7587</v>
      </c>
      <c r="C3635" s="2" t="str">
        <f t="shared" si="56"/>
        <v>MTFloriana</v>
      </c>
    </row>
    <row r="3636" spans="1:3">
      <c r="A3636" s="2" t="s">
        <v>7586</v>
      </c>
      <c r="B3636" s="2" t="s">
        <v>7587</v>
      </c>
      <c r="C3636" s="2" t="str">
        <f t="shared" si="56"/>
        <v>MTFloriana</v>
      </c>
    </row>
    <row r="3637" spans="1:3">
      <c r="A3637" s="2" t="s">
        <v>7588</v>
      </c>
      <c r="B3637" s="2" t="s">
        <v>7589</v>
      </c>
      <c r="C3637" s="2" t="str">
        <f t="shared" si="56"/>
        <v>MTFontana</v>
      </c>
    </row>
    <row r="3638" spans="1:3">
      <c r="A3638" s="2" t="s">
        <v>7588</v>
      </c>
      <c r="B3638" s="2" t="s">
        <v>7589</v>
      </c>
      <c r="C3638" s="2" t="str">
        <f t="shared" si="56"/>
        <v>MTFontana</v>
      </c>
    </row>
    <row r="3639" spans="1:3">
      <c r="A3639" s="2" t="s">
        <v>7590</v>
      </c>
      <c r="B3639" s="2" t="s">
        <v>7591</v>
      </c>
      <c r="C3639" s="2" t="str">
        <f t="shared" si="56"/>
        <v>MTGudja</v>
      </c>
    </row>
    <row r="3640" spans="1:3">
      <c r="A3640" s="2" t="s">
        <v>7590</v>
      </c>
      <c r="B3640" s="2" t="s">
        <v>7591</v>
      </c>
      <c r="C3640" s="2" t="str">
        <f t="shared" si="56"/>
        <v>MTGudja</v>
      </c>
    </row>
    <row r="3641" spans="1:3">
      <c r="A3641" s="2" t="s">
        <v>7592</v>
      </c>
      <c r="B3641" s="2" t="s">
        <v>7593</v>
      </c>
      <c r="C3641" s="2" t="str">
        <f t="shared" si="56"/>
        <v>MTGżira</v>
      </c>
    </row>
    <row r="3642" spans="1:3">
      <c r="A3642" s="2" t="s">
        <v>7592</v>
      </c>
      <c r="B3642" s="2" t="s">
        <v>7593</v>
      </c>
      <c r="C3642" s="2" t="str">
        <f t="shared" si="56"/>
        <v>MTGżira</v>
      </c>
    </row>
    <row r="3643" spans="1:3">
      <c r="A3643" s="2" t="s">
        <v>7594</v>
      </c>
      <c r="B3643" s="2" t="s">
        <v>7595</v>
      </c>
      <c r="C3643" s="2" t="str">
        <f t="shared" si="56"/>
        <v>MTGħajnsielem</v>
      </c>
    </row>
    <row r="3644" spans="1:3">
      <c r="A3644" s="2" t="s">
        <v>7594</v>
      </c>
      <c r="B3644" s="2" t="s">
        <v>7595</v>
      </c>
      <c r="C3644" s="2" t="str">
        <f t="shared" si="56"/>
        <v>MTGħajnsielem</v>
      </c>
    </row>
    <row r="3645" spans="1:3">
      <c r="A3645" s="2" t="s">
        <v>7596</v>
      </c>
      <c r="B3645" s="2" t="s">
        <v>7597</v>
      </c>
      <c r="C3645" s="2" t="str">
        <f t="shared" si="56"/>
        <v>MTGħarb</v>
      </c>
    </row>
    <row r="3646" spans="1:3">
      <c r="A3646" s="2" t="s">
        <v>7596</v>
      </c>
      <c r="B3646" s="2" t="s">
        <v>7597</v>
      </c>
      <c r="C3646" s="2" t="str">
        <f t="shared" si="56"/>
        <v>MTGħarb</v>
      </c>
    </row>
    <row r="3647" spans="1:3">
      <c r="A3647" s="2" t="s">
        <v>7598</v>
      </c>
      <c r="B3647" s="2" t="s">
        <v>7599</v>
      </c>
      <c r="C3647" s="2" t="str">
        <f t="shared" si="56"/>
        <v>MTGħargħur</v>
      </c>
    </row>
    <row r="3648" spans="1:3">
      <c r="A3648" s="2" t="s">
        <v>7598</v>
      </c>
      <c r="B3648" s="2" t="s">
        <v>7599</v>
      </c>
      <c r="C3648" s="2" t="str">
        <f t="shared" si="56"/>
        <v>MTGħargħur</v>
      </c>
    </row>
    <row r="3649" spans="1:3">
      <c r="A3649" s="2" t="s">
        <v>7600</v>
      </c>
      <c r="B3649" s="2" t="s">
        <v>7601</v>
      </c>
      <c r="C3649" s="2" t="str">
        <f t="shared" si="56"/>
        <v>MTGħasri</v>
      </c>
    </row>
    <row r="3650" spans="1:3">
      <c r="A3650" s="2" t="s">
        <v>7600</v>
      </c>
      <c r="B3650" s="2" t="s">
        <v>7601</v>
      </c>
      <c r="C3650" s="2" t="str">
        <f t="shared" si="56"/>
        <v>MTGħasri</v>
      </c>
    </row>
    <row r="3651" spans="1:3">
      <c r="A3651" s="2" t="s">
        <v>7602</v>
      </c>
      <c r="B3651" s="2" t="s">
        <v>7603</v>
      </c>
      <c r="C3651" s="2" t="str">
        <f t="shared" ref="C3651:C3714" si="57">LEFT(A3651,2)&amp;B3651</f>
        <v>MTGħaxaq</v>
      </c>
    </row>
    <row r="3652" spans="1:3">
      <c r="A3652" s="2" t="s">
        <v>7602</v>
      </c>
      <c r="B3652" s="2" t="s">
        <v>7603</v>
      </c>
      <c r="C3652" s="2" t="str">
        <f t="shared" si="57"/>
        <v>MTGħaxaq</v>
      </c>
    </row>
    <row r="3653" spans="1:3">
      <c r="A3653" s="2" t="s">
        <v>7604</v>
      </c>
      <c r="B3653" s="2" t="s">
        <v>7605</v>
      </c>
      <c r="C3653" s="2" t="str">
        <f t="shared" si="57"/>
        <v>MTĦamrun</v>
      </c>
    </row>
    <row r="3654" spans="1:3">
      <c r="A3654" s="2" t="s">
        <v>7604</v>
      </c>
      <c r="B3654" s="2" t="s">
        <v>7605</v>
      </c>
      <c r="C3654" s="2" t="str">
        <f t="shared" si="57"/>
        <v>MTĦamrun</v>
      </c>
    </row>
    <row r="3655" spans="1:3">
      <c r="A3655" s="2" t="s">
        <v>7606</v>
      </c>
      <c r="B3655" s="2" t="s">
        <v>7607</v>
      </c>
      <c r="C3655" s="2" t="str">
        <f t="shared" si="57"/>
        <v>MTIklin</v>
      </c>
    </row>
    <row r="3656" spans="1:3">
      <c r="A3656" s="2" t="s">
        <v>7606</v>
      </c>
      <c r="B3656" s="2" t="s">
        <v>7607</v>
      </c>
      <c r="C3656" s="2" t="str">
        <f t="shared" si="57"/>
        <v>MTIklin</v>
      </c>
    </row>
    <row r="3657" spans="1:3">
      <c r="A3657" s="2" t="s">
        <v>7608</v>
      </c>
      <c r="B3657" s="2" t="s">
        <v>7609</v>
      </c>
      <c r="C3657" s="2" t="str">
        <f t="shared" si="57"/>
        <v>MTIsla</v>
      </c>
    </row>
    <row r="3658" spans="1:3">
      <c r="A3658" s="2" t="s">
        <v>7608</v>
      </c>
      <c r="B3658" s="2" t="s">
        <v>7609</v>
      </c>
      <c r="C3658" s="2" t="str">
        <f t="shared" si="57"/>
        <v>MTIsla</v>
      </c>
    </row>
    <row r="3659" spans="1:3">
      <c r="A3659" s="2" t="s">
        <v>7610</v>
      </c>
      <c r="B3659" s="2" t="s">
        <v>7611</v>
      </c>
      <c r="C3659" s="2" t="str">
        <f t="shared" si="57"/>
        <v>MTKalkara</v>
      </c>
    </row>
    <row r="3660" spans="1:3">
      <c r="A3660" s="2" t="s">
        <v>7610</v>
      </c>
      <c r="B3660" s="2" t="s">
        <v>7611</v>
      </c>
      <c r="C3660" s="2" t="str">
        <f t="shared" si="57"/>
        <v>MTKalkara</v>
      </c>
    </row>
    <row r="3661" spans="1:3">
      <c r="A3661" s="2" t="s">
        <v>7612</v>
      </c>
      <c r="B3661" s="2" t="s">
        <v>7613</v>
      </c>
      <c r="C3661" s="2" t="str">
        <f t="shared" si="57"/>
        <v>MTKerċem</v>
      </c>
    </row>
    <row r="3662" spans="1:3">
      <c r="A3662" s="2" t="s">
        <v>7612</v>
      </c>
      <c r="B3662" s="2" t="s">
        <v>7613</v>
      </c>
      <c r="C3662" s="2" t="str">
        <f t="shared" si="57"/>
        <v>MTKerċem</v>
      </c>
    </row>
    <row r="3663" spans="1:3">
      <c r="A3663" s="2" t="s">
        <v>7614</v>
      </c>
      <c r="B3663" s="2" t="s">
        <v>7615</v>
      </c>
      <c r="C3663" s="2" t="str">
        <f t="shared" si="57"/>
        <v>MTKirkop</v>
      </c>
    </row>
    <row r="3664" spans="1:3">
      <c r="A3664" s="2" t="s">
        <v>7614</v>
      </c>
      <c r="B3664" s="2" t="s">
        <v>7615</v>
      </c>
      <c r="C3664" s="2" t="str">
        <f t="shared" si="57"/>
        <v>MTKirkop</v>
      </c>
    </row>
    <row r="3665" spans="1:3">
      <c r="A3665" s="2" t="s">
        <v>7616</v>
      </c>
      <c r="B3665" s="2" t="s">
        <v>7617</v>
      </c>
      <c r="C3665" s="2" t="str">
        <f t="shared" si="57"/>
        <v>MTLija</v>
      </c>
    </row>
    <row r="3666" spans="1:3">
      <c r="A3666" s="2" t="s">
        <v>7616</v>
      </c>
      <c r="B3666" s="2" t="s">
        <v>7617</v>
      </c>
      <c r="C3666" s="2" t="str">
        <f t="shared" si="57"/>
        <v>MTLija</v>
      </c>
    </row>
    <row r="3667" spans="1:3">
      <c r="A3667" s="2" t="s">
        <v>7618</v>
      </c>
      <c r="B3667" s="2" t="s">
        <v>7619</v>
      </c>
      <c r="C3667" s="2" t="str">
        <f t="shared" si="57"/>
        <v>MTLuqa</v>
      </c>
    </row>
    <row r="3668" spans="1:3">
      <c r="A3668" s="2" t="s">
        <v>7618</v>
      </c>
      <c r="B3668" s="2" t="s">
        <v>7619</v>
      </c>
      <c r="C3668" s="2" t="str">
        <f t="shared" si="57"/>
        <v>MTLuqa</v>
      </c>
    </row>
    <row r="3669" spans="1:3">
      <c r="A3669" s="2" t="s">
        <v>7620</v>
      </c>
      <c r="B3669" s="2" t="s">
        <v>7621</v>
      </c>
      <c r="C3669" s="2" t="str">
        <f t="shared" si="57"/>
        <v>MTMarsa</v>
      </c>
    </row>
    <row r="3670" spans="1:3">
      <c r="A3670" s="2" t="s">
        <v>7620</v>
      </c>
      <c r="B3670" s="2" t="s">
        <v>7621</v>
      </c>
      <c r="C3670" s="2" t="str">
        <f t="shared" si="57"/>
        <v>MTMarsa</v>
      </c>
    </row>
    <row r="3671" spans="1:3">
      <c r="A3671" s="2" t="s">
        <v>7622</v>
      </c>
      <c r="B3671" s="2" t="s">
        <v>7623</v>
      </c>
      <c r="C3671" s="2" t="str">
        <f t="shared" si="57"/>
        <v>MTMarsaskala</v>
      </c>
    </row>
    <row r="3672" spans="1:3">
      <c r="A3672" s="2" t="s">
        <v>7622</v>
      </c>
      <c r="B3672" s="2" t="s">
        <v>7623</v>
      </c>
      <c r="C3672" s="2" t="str">
        <f t="shared" si="57"/>
        <v>MTMarsaskala</v>
      </c>
    </row>
    <row r="3673" spans="1:3">
      <c r="A3673" s="2" t="s">
        <v>7624</v>
      </c>
      <c r="B3673" s="2" t="s">
        <v>7625</v>
      </c>
      <c r="C3673" s="2" t="str">
        <f t="shared" si="57"/>
        <v>MTMarsaxlokk</v>
      </c>
    </row>
    <row r="3674" spans="1:3">
      <c r="A3674" s="2" t="s">
        <v>7624</v>
      </c>
      <c r="B3674" s="2" t="s">
        <v>7625</v>
      </c>
      <c r="C3674" s="2" t="str">
        <f t="shared" si="57"/>
        <v>MTMarsaxlokk</v>
      </c>
    </row>
    <row r="3675" spans="1:3">
      <c r="A3675" s="2" t="s">
        <v>7626</v>
      </c>
      <c r="B3675" s="2" t="s">
        <v>7627</v>
      </c>
      <c r="C3675" s="2" t="str">
        <f t="shared" si="57"/>
        <v>MTMdina</v>
      </c>
    </row>
    <row r="3676" spans="1:3">
      <c r="A3676" s="2" t="s">
        <v>7626</v>
      </c>
      <c r="B3676" s="2" t="s">
        <v>7627</v>
      </c>
      <c r="C3676" s="2" t="str">
        <f t="shared" si="57"/>
        <v>MTMdina</v>
      </c>
    </row>
    <row r="3677" spans="1:3">
      <c r="A3677" s="2" t="s">
        <v>7628</v>
      </c>
      <c r="B3677" s="2" t="s">
        <v>7629</v>
      </c>
      <c r="C3677" s="2" t="str">
        <f t="shared" si="57"/>
        <v>MTMellieħa</v>
      </c>
    </row>
    <row r="3678" spans="1:3">
      <c r="A3678" s="2" t="s">
        <v>7628</v>
      </c>
      <c r="B3678" s="2" t="s">
        <v>7629</v>
      </c>
      <c r="C3678" s="2" t="str">
        <f t="shared" si="57"/>
        <v>MTMellieħa</v>
      </c>
    </row>
    <row r="3679" spans="1:3">
      <c r="A3679" s="2" t="s">
        <v>7630</v>
      </c>
      <c r="B3679" s="2" t="s">
        <v>7631</v>
      </c>
      <c r="C3679" s="2" t="str">
        <f t="shared" si="57"/>
        <v>MTMġarr</v>
      </c>
    </row>
    <row r="3680" spans="1:3">
      <c r="A3680" s="2" t="s">
        <v>7630</v>
      </c>
      <c r="B3680" s="2" t="s">
        <v>7631</v>
      </c>
      <c r="C3680" s="2" t="str">
        <f t="shared" si="57"/>
        <v>MTMġarr</v>
      </c>
    </row>
    <row r="3681" spans="1:3">
      <c r="A3681" s="2" t="s">
        <v>7632</v>
      </c>
      <c r="B3681" s="2" t="s">
        <v>7633</v>
      </c>
      <c r="C3681" s="2" t="str">
        <f t="shared" si="57"/>
        <v>MTMosta</v>
      </c>
    </row>
    <row r="3682" spans="1:3">
      <c r="A3682" s="2" t="s">
        <v>7632</v>
      </c>
      <c r="B3682" s="2" t="s">
        <v>7633</v>
      </c>
      <c r="C3682" s="2" t="str">
        <f t="shared" si="57"/>
        <v>MTMosta</v>
      </c>
    </row>
    <row r="3683" spans="1:3">
      <c r="A3683" s="2" t="s">
        <v>7634</v>
      </c>
      <c r="B3683" s="2" t="s">
        <v>7635</v>
      </c>
      <c r="C3683" s="2" t="str">
        <f t="shared" si="57"/>
        <v>MTMqabba</v>
      </c>
    </row>
    <row r="3684" spans="1:3">
      <c r="A3684" s="2" t="s">
        <v>7634</v>
      </c>
      <c r="B3684" s="2" t="s">
        <v>7635</v>
      </c>
      <c r="C3684" s="2" t="str">
        <f t="shared" si="57"/>
        <v>MTMqabba</v>
      </c>
    </row>
    <row r="3685" spans="1:3">
      <c r="A3685" s="2" t="s">
        <v>7636</v>
      </c>
      <c r="B3685" s="2" t="s">
        <v>7637</v>
      </c>
      <c r="C3685" s="2" t="str">
        <f t="shared" si="57"/>
        <v>MTMsida</v>
      </c>
    </row>
    <row r="3686" spans="1:3">
      <c r="A3686" s="2" t="s">
        <v>7636</v>
      </c>
      <c r="B3686" s="2" t="s">
        <v>7637</v>
      </c>
      <c r="C3686" s="2" t="str">
        <f t="shared" si="57"/>
        <v>MTMsida</v>
      </c>
    </row>
    <row r="3687" spans="1:3">
      <c r="A3687" s="2" t="s">
        <v>7638</v>
      </c>
      <c r="B3687" s="2" t="s">
        <v>7639</v>
      </c>
      <c r="C3687" s="2" t="str">
        <f t="shared" si="57"/>
        <v>MTMtarfa</v>
      </c>
    </row>
    <row r="3688" spans="1:3">
      <c r="A3688" s="2" t="s">
        <v>7638</v>
      </c>
      <c r="B3688" s="2" t="s">
        <v>7639</v>
      </c>
      <c r="C3688" s="2" t="str">
        <f t="shared" si="57"/>
        <v>MTMtarfa</v>
      </c>
    </row>
    <row r="3689" spans="1:3">
      <c r="A3689" s="2" t="s">
        <v>7640</v>
      </c>
      <c r="B3689" s="2" t="s">
        <v>7641</v>
      </c>
      <c r="C3689" s="2" t="str">
        <f t="shared" si="57"/>
        <v>MTMunxar</v>
      </c>
    </row>
    <row r="3690" spans="1:3">
      <c r="A3690" s="2" t="s">
        <v>7640</v>
      </c>
      <c r="B3690" s="2" t="s">
        <v>7641</v>
      </c>
      <c r="C3690" s="2" t="str">
        <f t="shared" si="57"/>
        <v>MTMunxar</v>
      </c>
    </row>
    <row r="3691" spans="1:3">
      <c r="A3691" s="2" t="s">
        <v>7642</v>
      </c>
      <c r="B3691" s="2" t="s">
        <v>7643</v>
      </c>
      <c r="C3691" s="2" t="str">
        <f t="shared" si="57"/>
        <v>MTNadur</v>
      </c>
    </row>
    <row r="3692" spans="1:3">
      <c r="A3692" s="2" t="s">
        <v>7642</v>
      </c>
      <c r="B3692" s="2" t="s">
        <v>7643</v>
      </c>
      <c r="C3692" s="2" t="str">
        <f t="shared" si="57"/>
        <v>MTNadur</v>
      </c>
    </row>
    <row r="3693" spans="1:3">
      <c r="A3693" s="2" t="s">
        <v>7644</v>
      </c>
      <c r="B3693" s="2" t="s">
        <v>7645</v>
      </c>
      <c r="C3693" s="2" t="str">
        <f t="shared" si="57"/>
        <v>MTNaxxar</v>
      </c>
    </row>
    <row r="3694" spans="1:3">
      <c r="A3694" s="2" t="s">
        <v>7644</v>
      </c>
      <c r="B3694" s="2" t="s">
        <v>7645</v>
      </c>
      <c r="C3694" s="2" t="str">
        <f t="shared" si="57"/>
        <v>MTNaxxar</v>
      </c>
    </row>
    <row r="3695" spans="1:3">
      <c r="A3695" s="2" t="s">
        <v>7646</v>
      </c>
      <c r="B3695" s="2" t="s">
        <v>7647</v>
      </c>
      <c r="C3695" s="2" t="str">
        <f t="shared" si="57"/>
        <v>MTPaola</v>
      </c>
    </row>
    <row r="3696" spans="1:3">
      <c r="A3696" s="2" t="s">
        <v>7646</v>
      </c>
      <c r="B3696" s="2" t="s">
        <v>7647</v>
      </c>
      <c r="C3696" s="2" t="str">
        <f t="shared" si="57"/>
        <v>MTPaola</v>
      </c>
    </row>
    <row r="3697" spans="1:3">
      <c r="A3697" s="2" t="s">
        <v>7648</v>
      </c>
      <c r="B3697" s="2" t="s">
        <v>7649</v>
      </c>
      <c r="C3697" s="2" t="str">
        <f t="shared" si="57"/>
        <v>MTPembroke</v>
      </c>
    </row>
    <row r="3698" spans="1:3">
      <c r="A3698" s="2" t="s">
        <v>7648</v>
      </c>
      <c r="B3698" s="2" t="s">
        <v>7649</v>
      </c>
      <c r="C3698" s="2" t="str">
        <f t="shared" si="57"/>
        <v>MTPembroke</v>
      </c>
    </row>
    <row r="3699" spans="1:3">
      <c r="A3699" s="2" t="s">
        <v>7650</v>
      </c>
      <c r="B3699" s="2" t="s">
        <v>7651</v>
      </c>
      <c r="C3699" s="2" t="str">
        <f t="shared" si="57"/>
        <v>MTPietà</v>
      </c>
    </row>
    <row r="3700" spans="1:3">
      <c r="A3700" s="2" t="s">
        <v>7650</v>
      </c>
      <c r="B3700" s="2" t="s">
        <v>7651</v>
      </c>
      <c r="C3700" s="2" t="str">
        <f t="shared" si="57"/>
        <v>MTPietà</v>
      </c>
    </row>
    <row r="3701" spans="1:3">
      <c r="A3701" s="2" t="s">
        <v>7652</v>
      </c>
      <c r="B3701" s="2" t="s">
        <v>7653</v>
      </c>
      <c r="C3701" s="2" t="str">
        <f t="shared" si="57"/>
        <v>MTQala</v>
      </c>
    </row>
    <row r="3702" spans="1:3">
      <c r="A3702" s="2" t="s">
        <v>7652</v>
      </c>
      <c r="B3702" s="2" t="s">
        <v>7653</v>
      </c>
      <c r="C3702" s="2" t="str">
        <f t="shared" si="57"/>
        <v>MTQala</v>
      </c>
    </row>
    <row r="3703" spans="1:3">
      <c r="A3703" s="2" t="s">
        <v>7654</v>
      </c>
      <c r="B3703" s="2" t="s">
        <v>7655</v>
      </c>
      <c r="C3703" s="2" t="str">
        <f t="shared" si="57"/>
        <v>MTQormi</v>
      </c>
    </row>
    <row r="3704" spans="1:3">
      <c r="A3704" s="2" t="s">
        <v>7654</v>
      </c>
      <c r="B3704" s="2" t="s">
        <v>7655</v>
      </c>
      <c r="C3704" s="2" t="str">
        <f t="shared" si="57"/>
        <v>MTQormi</v>
      </c>
    </row>
    <row r="3705" spans="1:3">
      <c r="A3705" s="2" t="s">
        <v>7656</v>
      </c>
      <c r="B3705" s="2" t="s">
        <v>7657</v>
      </c>
      <c r="C3705" s="2" t="str">
        <f t="shared" si="57"/>
        <v>MTQrendi</v>
      </c>
    </row>
    <row r="3706" spans="1:3">
      <c r="A3706" s="2" t="s">
        <v>7656</v>
      </c>
      <c r="B3706" s="2" t="s">
        <v>7657</v>
      </c>
      <c r="C3706" s="2" t="str">
        <f t="shared" si="57"/>
        <v>MTQrendi</v>
      </c>
    </row>
    <row r="3707" spans="1:3">
      <c r="A3707" s="2" t="s">
        <v>7658</v>
      </c>
      <c r="B3707" s="2" t="s">
        <v>7659</v>
      </c>
      <c r="C3707" s="2" t="str">
        <f t="shared" si="57"/>
        <v>MTRabat Gozo</v>
      </c>
    </row>
    <row r="3708" spans="1:3">
      <c r="A3708" s="2" t="s">
        <v>7658</v>
      </c>
      <c r="B3708" s="2" t="s">
        <v>7660</v>
      </c>
      <c r="C3708" s="2" t="str">
        <f t="shared" si="57"/>
        <v>MTRabat Għawdex</v>
      </c>
    </row>
    <row r="3709" spans="1:3">
      <c r="A3709" s="2" t="s">
        <v>7661</v>
      </c>
      <c r="B3709" s="2" t="s">
        <v>7662</v>
      </c>
      <c r="C3709" s="2" t="str">
        <f t="shared" si="57"/>
        <v>MTRabat Malta</v>
      </c>
    </row>
    <row r="3710" spans="1:3">
      <c r="A3710" s="2" t="s">
        <v>7661</v>
      </c>
      <c r="B3710" s="2" t="s">
        <v>7662</v>
      </c>
      <c r="C3710" s="2" t="str">
        <f t="shared" si="57"/>
        <v>MTRabat Malta</v>
      </c>
    </row>
    <row r="3711" spans="1:3">
      <c r="A3711" s="2" t="s">
        <v>7663</v>
      </c>
      <c r="B3711" s="2" t="s">
        <v>6989</v>
      </c>
      <c r="C3711" s="2" t="str">
        <f t="shared" si="57"/>
        <v>MTSafi</v>
      </c>
    </row>
    <row r="3712" spans="1:3">
      <c r="A3712" s="2" t="s">
        <v>7663</v>
      </c>
      <c r="B3712" s="2" t="s">
        <v>6989</v>
      </c>
      <c r="C3712" s="2" t="str">
        <f t="shared" si="57"/>
        <v>MTSafi</v>
      </c>
    </row>
    <row r="3713" spans="1:3">
      <c r="A3713" s="2" t="s">
        <v>7664</v>
      </c>
      <c r="B3713" s="2" t="s">
        <v>7665</v>
      </c>
      <c r="C3713" s="2" t="str">
        <f t="shared" si="57"/>
        <v>MTSaint Julian's</v>
      </c>
    </row>
    <row r="3714" spans="1:3">
      <c r="A3714" s="2" t="s">
        <v>7664</v>
      </c>
      <c r="B3714" s="2" t="s">
        <v>7666</v>
      </c>
      <c r="C3714" s="2" t="str">
        <f t="shared" si="57"/>
        <v>MTSan Ġiljan</v>
      </c>
    </row>
    <row r="3715" spans="1:3">
      <c r="A3715" s="2" t="s">
        <v>7667</v>
      </c>
      <c r="B3715" s="2" t="s">
        <v>1359</v>
      </c>
      <c r="C3715" s="2" t="str">
        <f t="shared" ref="C3715:C3778" si="58">LEFT(A3715,2)&amp;B3715</f>
        <v>MTSaint John</v>
      </c>
    </row>
    <row r="3716" spans="1:3">
      <c r="A3716" s="2" t="s">
        <v>7667</v>
      </c>
      <c r="B3716" s="2" t="s">
        <v>7668</v>
      </c>
      <c r="C3716" s="2" t="str">
        <f t="shared" si="58"/>
        <v>MTSan Ġwann</v>
      </c>
    </row>
    <row r="3717" spans="1:3">
      <c r="A3717" s="2" t="s">
        <v>7669</v>
      </c>
      <c r="B3717" s="2" t="s">
        <v>7670</v>
      </c>
      <c r="C3717" s="2" t="str">
        <f t="shared" si="58"/>
        <v>MTSaint Lawrence</v>
      </c>
    </row>
    <row r="3718" spans="1:3">
      <c r="A3718" s="2" t="s">
        <v>7669</v>
      </c>
      <c r="B3718" s="2" t="s">
        <v>7671</v>
      </c>
      <c r="C3718" s="2" t="str">
        <f t="shared" si="58"/>
        <v>MTSan Lawrenz</v>
      </c>
    </row>
    <row r="3719" spans="1:3">
      <c r="A3719" s="2" t="s">
        <v>7672</v>
      </c>
      <c r="B3719" s="2" t="s">
        <v>7673</v>
      </c>
      <c r="C3719" s="2" t="str">
        <f t="shared" si="58"/>
        <v>MTSaint Paul's Bay</v>
      </c>
    </row>
    <row r="3720" spans="1:3">
      <c r="A3720" s="2" t="s">
        <v>7672</v>
      </c>
      <c r="B3720" s="2" t="s">
        <v>7674</v>
      </c>
      <c r="C3720" s="2" t="str">
        <f t="shared" si="58"/>
        <v>MTSan Pawl il-Baħar</v>
      </c>
    </row>
    <row r="3721" spans="1:3">
      <c r="A3721" s="2" t="s">
        <v>7675</v>
      </c>
      <c r="B3721" s="2" t="s">
        <v>7676</v>
      </c>
      <c r="C3721" s="2" t="str">
        <f t="shared" si="58"/>
        <v>MTSannat</v>
      </c>
    </row>
    <row r="3722" spans="1:3">
      <c r="A3722" s="2" t="s">
        <v>7675</v>
      </c>
      <c r="B3722" s="2" t="s">
        <v>7676</v>
      </c>
      <c r="C3722" s="2" t="str">
        <f t="shared" si="58"/>
        <v>MTSannat</v>
      </c>
    </row>
    <row r="3723" spans="1:3">
      <c r="A3723" s="2" t="s">
        <v>7677</v>
      </c>
      <c r="B3723" s="2" t="s">
        <v>7678</v>
      </c>
      <c r="C3723" s="2" t="str">
        <f t="shared" si="58"/>
        <v>MTSaint Lucia's</v>
      </c>
    </row>
    <row r="3724" spans="1:3">
      <c r="A3724" s="2" t="s">
        <v>7677</v>
      </c>
      <c r="B3724" s="2" t="s">
        <v>7679</v>
      </c>
      <c r="C3724" s="2" t="str">
        <f t="shared" si="58"/>
        <v>MTSanta Luċija</v>
      </c>
    </row>
    <row r="3725" spans="1:3">
      <c r="A3725" s="2" t="s">
        <v>7680</v>
      </c>
      <c r="B3725" s="2" t="s">
        <v>7681</v>
      </c>
      <c r="C3725" s="2" t="str">
        <f t="shared" si="58"/>
        <v>MTSanta Venera</v>
      </c>
    </row>
    <row r="3726" spans="1:3">
      <c r="A3726" s="2" t="s">
        <v>7680</v>
      </c>
      <c r="B3726" s="2" t="s">
        <v>7681</v>
      </c>
      <c r="C3726" s="2" t="str">
        <f t="shared" si="58"/>
        <v>MTSanta Venera</v>
      </c>
    </row>
    <row r="3727" spans="1:3">
      <c r="A3727" s="2" t="s">
        <v>7682</v>
      </c>
      <c r="B3727" s="2" t="s">
        <v>7683</v>
      </c>
      <c r="C3727" s="2" t="str">
        <f t="shared" si="58"/>
        <v>MTSiġġiewi</v>
      </c>
    </row>
    <row r="3728" spans="1:3">
      <c r="A3728" s="2" t="s">
        <v>7682</v>
      </c>
      <c r="B3728" s="2" t="s">
        <v>7683</v>
      </c>
      <c r="C3728" s="2" t="str">
        <f t="shared" si="58"/>
        <v>MTSiġġiewi</v>
      </c>
    </row>
    <row r="3729" spans="1:3">
      <c r="A3729" s="2" t="s">
        <v>7684</v>
      </c>
      <c r="B3729" s="2" t="s">
        <v>7685</v>
      </c>
      <c r="C3729" s="2" t="str">
        <f t="shared" si="58"/>
        <v>MTSliema</v>
      </c>
    </row>
    <row r="3730" spans="1:3">
      <c r="A3730" s="2" t="s">
        <v>7684</v>
      </c>
      <c r="B3730" s="2" t="s">
        <v>7685</v>
      </c>
      <c r="C3730" s="2" t="str">
        <f t="shared" si="58"/>
        <v>MTSliema</v>
      </c>
    </row>
    <row r="3731" spans="1:3">
      <c r="A3731" s="2" t="s">
        <v>7686</v>
      </c>
      <c r="B3731" s="2" t="s">
        <v>7687</v>
      </c>
      <c r="C3731" s="2" t="str">
        <f t="shared" si="58"/>
        <v>MTSwieqi</v>
      </c>
    </row>
    <row r="3732" spans="1:3">
      <c r="A3732" s="2" t="s">
        <v>7686</v>
      </c>
      <c r="B3732" s="2" t="s">
        <v>7687</v>
      </c>
      <c r="C3732" s="2" t="str">
        <f t="shared" si="58"/>
        <v>MTSwieqi</v>
      </c>
    </row>
    <row r="3733" spans="1:3">
      <c r="A3733" s="2" t="s">
        <v>7688</v>
      </c>
      <c r="B3733" s="2" t="s">
        <v>7689</v>
      </c>
      <c r="C3733" s="2" t="str">
        <f t="shared" si="58"/>
        <v>MTTa' Xbiex</v>
      </c>
    </row>
    <row r="3734" spans="1:3">
      <c r="A3734" s="2" t="s">
        <v>7688</v>
      </c>
      <c r="B3734" s="2" t="s">
        <v>7689</v>
      </c>
      <c r="C3734" s="2" t="str">
        <f t="shared" si="58"/>
        <v>MTTa' Xbiex</v>
      </c>
    </row>
    <row r="3735" spans="1:3">
      <c r="A3735" s="2" t="s">
        <v>7690</v>
      </c>
      <c r="B3735" s="2" t="s">
        <v>7691</v>
      </c>
      <c r="C3735" s="2" t="str">
        <f t="shared" si="58"/>
        <v>MTTarxien</v>
      </c>
    </row>
    <row r="3736" spans="1:3">
      <c r="A3736" s="2" t="s">
        <v>7690</v>
      </c>
      <c r="B3736" s="2" t="s">
        <v>7691</v>
      </c>
      <c r="C3736" s="2" t="str">
        <f t="shared" si="58"/>
        <v>MTTarxien</v>
      </c>
    </row>
    <row r="3737" spans="1:3">
      <c r="A3737" s="2" t="s">
        <v>7692</v>
      </c>
      <c r="B3737" s="2" t="s">
        <v>7693</v>
      </c>
      <c r="C3737" s="2" t="str">
        <f t="shared" si="58"/>
        <v>MTValletta</v>
      </c>
    </row>
    <row r="3738" spans="1:3">
      <c r="A3738" s="2" t="s">
        <v>7692</v>
      </c>
      <c r="B3738" s="2" t="s">
        <v>7693</v>
      </c>
      <c r="C3738" s="2" t="str">
        <f t="shared" si="58"/>
        <v>MTValletta</v>
      </c>
    </row>
    <row r="3739" spans="1:3">
      <c r="A3739" s="2" t="s">
        <v>7694</v>
      </c>
      <c r="B3739" s="2" t="s">
        <v>7695</v>
      </c>
      <c r="C3739" s="2" t="str">
        <f t="shared" si="58"/>
        <v>MTXagħra</v>
      </c>
    </row>
    <row r="3740" spans="1:3">
      <c r="A3740" s="2" t="s">
        <v>7694</v>
      </c>
      <c r="B3740" s="2" t="s">
        <v>7695</v>
      </c>
      <c r="C3740" s="2" t="str">
        <f t="shared" si="58"/>
        <v>MTXagħra</v>
      </c>
    </row>
    <row r="3741" spans="1:3">
      <c r="A3741" s="2" t="s">
        <v>7696</v>
      </c>
      <c r="B3741" s="2" t="s">
        <v>7697</v>
      </c>
      <c r="C3741" s="2" t="str">
        <f t="shared" si="58"/>
        <v>MTXewkija</v>
      </c>
    </row>
    <row r="3742" spans="1:3">
      <c r="A3742" s="2" t="s">
        <v>7696</v>
      </c>
      <c r="B3742" s="2" t="s">
        <v>7697</v>
      </c>
      <c r="C3742" s="2" t="str">
        <f t="shared" si="58"/>
        <v>MTXewkija</v>
      </c>
    </row>
    <row r="3743" spans="1:3">
      <c r="A3743" s="2" t="s">
        <v>7698</v>
      </c>
      <c r="B3743" s="2" t="s">
        <v>7699</v>
      </c>
      <c r="C3743" s="2" t="str">
        <f t="shared" si="58"/>
        <v>MTXgħajra</v>
      </c>
    </row>
    <row r="3744" spans="1:3">
      <c r="A3744" s="2" t="s">
        <v>7698</v>
      </c>
      <c r="B3744" s="2" t="s">
        <v>7699</v>
      </c>
      <c r="C3744" s="2" t="str">
        <f t="shared" si="58"/>
        <v>MTXgħajra</v>
      </c>
    </row>
    <row r="3745" spans="1:3">
      <c r="A3745" s="2" t="s">
        <v>7700</v>
      </c>
      <c r="B3745" s="2" t="s">
        <v>7701</v>
      </c>
      <c r="C3745" s="2" t="str">
        <f t="shared" si="58"/>
        <v>MTŻabbar</v>
      </c>
    </row>
    <row r="3746" spans="1:3">
      <c r="A3746" s="2" t="s">
        <v>7700</v>
      </c>
      <c r="B3746" s="2" t="s">
        <v>7701</v>
      </c>
      <c r="C3746" s="2" t="str">
        <f t="shared" si="58"/>
        <v>MTŻabbar</v>
      </c>
    </row>
    <row r="3747" spans="1:3">
      <c r="A3747" s="2" t="s">
        <v>7702</v>
      </c>
      <c r="B3747" s="2" t="s">
        <v>7703</v>
      </c>
      <c r="C3747" s="2" t="str">
        <f t="shared" si="58"/>
        <v>MTŻebbuġ Gozo</v>
      </c>
    </row>
    <row r="3748" spans="1:3">
      <c r="A3748" s="2" t="s">
        <v>7702</v>
      </c>
      <c r="B3748" s="2" t="s">
        <v>7704</v>
      </c>
      <c r="C3748" s="2" t="str">
        <f t="shared" si="58"/>
        <v>MTŻebbuġ Għawdex</v>
      </c>
    </row>
    <row r="3749" spans="1:3">
      <c r="A3749" s="2" t="s">
        <v>7705</v>
      </c>
      <c r="B3749" s="2" t="s">
        <v>7706</v>
      </c>
      <c r="C3749" s="2" t="str">
        <f t="shared" si="58"/>
        <v>MTŻebbuġ Malta</v>
      </c>
    </row>
    <row r="3750" spans="1:3">
      <c r="A3750" s="2" t="s">
        <v>7705</v>
      </c>
      <c r="B3750" s="2" t="s">
        <v>7706</v>
      </c>
      <c r="C3750" s="2" t="str">
        <f t="shared" si="58"/>
        <v>MTŻebbuġ Malta</v>
      </c>
    </row>
    <row r="3751" spans="1:3">
      <c r="A3751" s="2" t="s">
        <v>7707</v>
      </c>
      <c r="B3751" s="2" t="s">
        <v>7708</v>
      </c>
      <c r="C3751" s="2" t="str">
        <f t="shared" si="58"/>
        <v>MTŻejtun</v>
      </c>
    </row>
    <row r="3752" spans="1:3">
      <c r="A3752" s="2" t="s">
        <v>7707</v>
      </c>
      <c r="B3752" s="2" t="s">
        <v>7708</v>
      </c>
      <c r="C3752" s="2" t="str">
        <f t="shared" si="58"/>
        <v>MTŻejtun</v>
      </c>
    </row>
    <row r="3753" spans="1:3">
      <c r="A3753" s="2" t="s">
        <v>7709</v>
      </c>
      <c r="B3753" s="2" t="s">
        <v>7710</v>
      </c>
      <c r="C3753" s="2" t="str">
        <f t="shared" si="58"/>
        <v>MTŻurrieq</v>
      </c>
    </row>
    <row r="3754" spans="1:3">
      <c r="A3754" s="2" t="s">
        <v>7709</v>
      </c>
      <c r="B3754" s="2" t="s">
        <v>7710</v>
      </c>
      <c r="C3754" s="2" t="str">
        <f t="shared" si="58"/>
        <v>MTŻurrieq</v>
      </c>
    </row>
    <row r="3755" spans="1:3">
      <c r="A3755" s="2" t="s">
        <v>7711</v>
      </c>
      <c r="B3755" s="2" t="s">
        <v>7712</v>
      </c>
      <c r="C3755" s="2" t="str">
        <f t="shared" si="58"/>
        <v>MUBeau Bassin-Rose Hill</v>
      </c>
    </row>
    <row r="3756" spans="1:3">
      <c r="A3756" s="2" t="s">
        <v>7713</v>
      </c>
      <c r="B3756" s="2" t="s">
        <v>7714</v>
      </c>
      <c r="C3756" s="2" t="str">
        <f t="shared" si="58"/>
        <v>MUCurepipe</v>
      </c>
    </row>
    <row r="3757" spans="1:3">
      <c r="A3757" s="2" t="s">
        <v>7715</v>
      </c>
      <c r="B3757" s="2" t="s">
        <v>7716</v>
      </c>
      <c r="C3757" s="2" t="str">
        <f t="shared" si="58"/>
        <v>MUPort Louis</v>
      </c>
    </row>
    <row r="3758" spans="1:3">
      <c r="A3758" s="2" t="s">
        <v>7717</v>
      </c>
      <c r="B3758" s="2" t="s">
        <v>7718</v>
      </c>
      <c r="C3758" s="2" t="str">
        <f t="shared" si="58"/>
        <v>MUQuatre Bornes</v>
      </c>
    </row>
    <row r="3759" spans="1:3">
      <c r="A3759" s="2" t="s">
        <v>7719</v>
      </c>
      <c r="B3759" s="2" t="s">
        <v>7720</v>
      </c>
      <c r="C3759" s="2" t="str">
        <f t="shared" si="58"/>
        <v>MUVacoas-Phoenix</v>
      </c>
    </row>
    <row r="3760" spans="1:3">
      <c r="A3760" s="2" t="s">
        <v>7721</v>
      </c>
      <c r="B3760" s="2" t="s">
        <v>7722</v>
      </c>
      <c r="C3760" s="2" t="str">
        <f t="shared" si="58"/>
        <v>MUBlack River</v>
      </c>
    </row>
    <row r="3761" spans="1:3">
      <c r="A3761" s="2" t="s">
        <v>7723</v>
      </c>
      <c r="B3761" s="2" t="s">
        <v>7724</v>
      </c>
      <c r="C3761" s="2" t="str">
        <f t="shared" si="58"/>
        <v>MUFlacq</v>
      </c>
    </row>
    <row r="3762" spans="1:3">
      <c r="A3762" s="2" t="s">
        <v>7725</v>
      </c>
      <c r="B3762" s="2" t="s">
        <v>7726</v>
      </c>
      <c r="C3762" s="2" t="str">
        <f t="shared" si="58"/>
        <v>MUGrand Port</v>
      </c>
    </row>
    <row r="3763" spans="1:3">
      <c r="A3763" s="2" t="s">
        <v>7727</v>
      </c>
      <c r="B3763" s="2" t="s">
        <v>7728</v>
      </c>
      <c r="C3763" s="2" t="str">
        <f t="shared" si="58"/>
        <v>MUMoka</v>
      </c>
    </row>
    <row r="3764" spans="1:3">
      <c r="A3764" s="2" t="s">
        <v>7729</v>
      </c>
      <c r="B3764" s="2" t="s">
        <v>7730</v>
      </c>
      <c r="C3764" s="2" t="str">
        <f t="shared" si="58"/>
        <v>MUPamplemousses</v>
      </c>
    </row>
    <row r="3765" spans="1:3">
      <c r="A3765" s="2" t="s">
        <v>7731</v>
      </c>
      <c r="B3765" s="2" t="s">
        <v>7716</v>
      </c>
      <c r="C3765" s="2" t="str">
        <f t="shared" si="58"/>
        <v>MUPort Louis</v>
      </c>
    </row>
    <row r="3766" spans="1:3">
      <c r="A3766" s="2" t="s">
        <v>7732</v>
      </c>
      <c r="B3766" s="2" t="s">
        <v>7733</v>
      </c>
      <c r="C3766" s="2" t="str">
        <f t="shared" si="58"/>
        <v>MUPlaines Wilhems</v>
      </c>
    </row>
    <row r="3767" spans="1:3">
      <c r="A3767" s="2" t="s">
        <v>7734</v>
      </c>
      <c r="B3767" s="2" t="s">
        <v>7735</v>
      </c>
      <c r="C3767" s="2" t="str">
        <f t="shared" si="58"/>
        <v>MURivière du Rempart</v>
      </c>
    </row>
    <row r="3768" spans="1:3">
      <c r="A3768" s="2" t="s">
        <v>7736</v>
      </c>
      <c r="B3768" s="2" t="s">
        <v>7737</v>
      </c>
      <c r="C3768" s="2" t="str">
        <f t="shared" si="58"/>
        <v>MUSavanne</v>
      </c>
    </row>
    <row r="3769" spans="1:3">
      <c r="A3769" s="2" t="s">
        <v>7738</v>
      </c>
      <c r="B3769" s="2" t="s">
        <v>7739</v>
      </c>
      <c r="C3769" s="2" t="str">
        <f t="shared" si="58"/>
        <v>MUAgalega Islands</v>
      </c>
    </row>
    <row r="3770" spans="1:3">
      <c r="A3770" s="2" t="s">
        <v>7740</v>
      </c>
      <c r="B3770" s="2" t="s">
        <v>7741</v>
      </c>
      <c r="C3770" s="2" t="str">
        <f t="shared" si="58"/>
        <v>MUCargados Carajos Shoals</v>
      </c>
    </row>
    <row r="3771" spans="1:3">
      <c r="A3771" s="2" t="s">
        <v>7742</v>
      </c>
      <c r="B3771" s="2" t="s">
        <v>7743</v>
      </c>
      <c r="C3771" s="2" t="str">
        <f t="shared" si="58"/>
        <v>MURodrigues Island</v>
      </c>
    </row>
    <row r="3772" spans="1:3">
      <c r="A3772" s="2" t="s">
        <v>7744</v>
      </c>
      <c r="B3772" s="2" t="s">
        <v>7745</v>
      </c>
      <c r="C3772" s="2" t="str">
        <f t="shared" si="58"/>
        <v>MVAriatholhu Dhekunuburi</v>
      </c>
    </row>
    <row r="3773" spans="1:3">
      <c r="A3773" s="2" t="s">
        <v>7744</v>
      </c>
      <c r="B3773" s="2" t="s">
        <v>7746</v>
      </c>
      <c r="C3773" s="2" t="str">
        <f t="shared" si="58"/>
        <v>MVSouth Ari Atoll</v>
      </c>
    </row>
    <row r="3774" spans="1:3">
      <c r="A3774" s="2" t="s">
        <v>7747</v>
      </c>
      <c r="B3774" s="2" t="s">
        <v>7748</v>
      </c>
      <c r="C3774" s="2" t="str">
        <f t="shared" si="58"/>
        <v>MVAriatholhu Uthuruburi</v>
      </c>
    </row>
    <row r="3775" spans="1:3">
      <c r="A3775" s="2" t="s">
        <v>7747</v>
      </c>
      <c r="B3775" s="2" t="s">
        <v>7749</v>
      </c>
      <c r="C3775" s="2" t="str">
        <f t="shared" si="58"/>
        <v>MVNorth Ari Atoll</v>
      </c>
    </row>
    <row r="3776" spans="1:3">
      <c r="A3776" s="2" t="s">
        <v>7750</v>
      </c>
      <c r="B3776" s="2" t="s">
        <v>7751</v>
      </c>
      <c r="C3776" s="2" t="str">
        <f t="shared" si="58"/>
        <v>MVFaadhippolhu</v>
      </c>
    </row>
    <row r="3777" spans="1:3">
      <c r="A3777" s="2" t="s">
        <v>7750</v>
      </c>
      <c r="B3777" s="2" t="s">
        <v>7751</v>
      </c>
      <c r="C3777" s="2" t="str">
        <f t="shared" si="58"/>
        <v>MVFaadhippolhu</v>
      </c>
    </row>
    <row r="3778" spans="1:3">
      <c r="A3778" s="2" t="s">
        <v>7752</v>
      </c>
      <c r="B3778" s="2" t="s">
        <v>7753</v>
      </c>
      <c r="C3778" s="2" t="str">
        <f t="shared" si="58"/>
        <v>MVFelidheatholhu</v>
      </c>
    </row>
    <row r="3779" spans="1:3">
      <c r="A3779" s="2" t="s">
        <v>7752</v>
      </c>
      <c r="B3779" s="2" t="s">
        <v>7754</v>
      </c>
      <c r="C3779" s="2" t="str">
        <f t="shared" ref="C3779:C3842" si="59">LEFT(A3779,2)&amp;B3779</f>
        <v>MVFelidhu Atoll</v>
      </c>
    </row>
    <row r="3780" spans="1:3">
      <c r="A3780" s="2" t="s">
        <v>7755</v>
      </c>
      <c r="B3780" s="2" t="s">
        <v>7756</v>
      </c>
      <c r="C3780" s="2" t="str">
        <f t="shared" si="59"/>
        <v>MVHahdhunmathi</v>
      </c>
    </row>
    <row r="3781" spans="1:3">
      <c r="A3781" s="2" t="s">
        <v>7755</v>
      </c>
      <c r="B3781" s="2" t="s">
        <v>7756</v>
      </c>
      <c r="C3781" s="2" t="str">
        <f t="shared" si="59"/>
        <v>MVHahdhunmathi</v>
      </c>
    </row>
    <row r="3782" spans="1:3">
      <c r="A3782" s="2" t="s">
        <v>7757</v>
      </c>
      <c r="B3782" s="2" t="s">
        <v>7758</v>
      </c>
      <c r="C3782" s="2" t="str">
        <f t="shared" si="59"/>
        <v>MVThiladhunmathee Uthuruburi</v>
      </c>
    </row>
    <row r="3783" spans="1:3">
      <c r="A3783" s="2" t="s">
        <v>7757</v>
      </c>
      <c r="B3783" s="2" t="s">
        <v>7759</v>
      </c>
      <c r="C3783" s="2" t="str">
        <f t="shared" si="59"/>
        <v>MVNorth Thiladhunmathi</v>
      </c>
    </row>
    <row r="3784" spans="1:3">
      <c r="A3784" s="2" t="s">
        <v>7760</v>
      </c>
      <c r="B3784" s="2" t="s">
        <v>7761</v>
      </c>
      <c r="C3784" s="2" t="str">
        <f t="shared" si="59"/>
        <v>MVKolhumadulu</v>
      </c>
    </row>
    <row r="3785" spans="1:3">
      <c r="A3785" s="2" t="s">
        <v>7760</v>
      </c>
      <c r="B3785" s="2" t="s">
        <v>7761</v>
      </c>
      <c r="C3785" s="2" t="str">
        <f t="shared" si="59"/>
        <v>MVKolhumadulu</v>
      </c>
    </row>
    <row r="3786" spans="1:3">
      <c r="A3786" s="2" t="s">
        <v>7762</v>
      </c>
      <c r="B3786" s="2" t="s">
        <v>7763</v>
      </c>
      <c r="C3786" s="2" t="str">
        <f t="shared" si="59"/>
        <v>MVMulakatholhu</v>
      </c>
    </row>
    <row r="3787" spans="1:3">
      <c r="A3787" s="2" t="s">
        <v>7762</v>
      </c>
      <c r="B3787" s="2" t="s">
        <v>7764</v>
      </c>
      <c r="C3787" s="2" t="str">
        <f t="shared" si="59"/>
        <v>MVMulaku Atoll</v>
      </c>
    </row>
    <row r="3788" spans="1:3">
      <c r="A3788" s="2" t="s">
        <v>7765</v>
      </c>
      <c r="B3788" s="2" t="s">
        <v>7766</v>
      </c>
      <c r="C3788" s="2" t="str">
        <f t="shared" si="59"/>
        <v>MVMaalhosmadulu Uthuruburi</v>
      </c>
    </row>
    <row r="3789" spans="1:3">
      <c r="A3789" s="2" t="s">
        <v>7765</v>
      </c>
      <c r="B3789" s="2" t="s">
        <v>7767</v>
      </c>
      <c r="C3789" s="2" t="str">
        <f t="shared" si="59"/>
        <v>MVNorth Maalhosmadulu</v>
      </c>
    </row>
    <row r="3790" spans="1:3">
      <c r="A3790" s="2" t="s">
        <v>7768</v>
      </c>
      <c r="B3790" s="2" t="s">
        <v>7769</v>
      </c>
      <c r="C3790" s="2" t="str">
        <f t="shared" si="59"/>
        <v>MVNilandheatholhu Uthuruburi</v>
      </c>
    </row>
    <row r="3791" spans="1:3">
      <c r="A3791" s="2" t="s">
        <v>7768</v>
      </c>
      <c r="B3791" s="2" t="s">
        <v>7770</v>
      </c>
      <c r="C3791" s="2" t="str">
        <f t="shared" si="59"/>
        <v>MVNorth Nilandhe Atoll</v>
      </c>
    </row>
    <row r="3792" spans="1:3">
      <c r="A3792" s="2" t="s">
        <v>7771</v>
      </c>
      <c r="B3792" s="2" t="s">
        <v>7772</v>
      </c>
      <c r="C3792" s="2" t="str">
        <f t="shared" si="59"/>
        <v>MVNilandheatholhu Dhekunuburi</v>
      </c>
    </row>
    <row r="3793" spans="1:3">
      <c r="A3793" s="2" t="s">
        <v>7771</v>
      </c>
      <c r="B3793" s="2" t="s">
        <v>7773</v>
      </c>
      <c r="C3793" s="2" t="str">
        <f t="shared" si="59"/>
        <v>MVSouth Nilandhe Atoll</v>
      </c>
    </row>
    <row r="3794" spans="1:3">
      <c r="A3794" s="2" t="s">
        <v>7774</v>
      </c>
      <c r="B3794" s="2" t="s">
        <v>7775</v>
      </c>
      <c r="C3794" s="2" t="str">
        <f t="shared" si="59"/>
        <v>MVMaalhosmadulu Dhekunuburi</v>
      </c>
    </row>
    <row r="3795" spans="1:3">
      <c r="A3795" s="2" t="s">
        <v>7774</v>
      </c>
      <c r="B3795" s="2" t="s">
        <v>7776</v>
      </c>
      <c r="C3795" s="2" t="str">
        <f t="shared" si="59"/>
        <v>MVSouth Maalhosmadulu</v>
      </c>
    </row>
    <row r="3796" spans="1:3">
      <c r="A3796" s="2" t="s">
        <v>7777</v>
      </c>
      <c r="B3796" s="2" t="s">
        <v>7778</v>
      </c>
      <c r="C3796" s="2" t="str">
        <f t="shared" si="59"/>
        <v>MVThiladhunmathee Dhekunuburi</v>
      </c>
    </row>
    <row r="3797" spans="1:3">
      <c r="A3797" s="2" t="s">
        <v>7777</v>
      </c>
      <c r="B3797" s="2" t="s">
        <v>7779</v>
      </c>
      <c r="C3797" s="2" t="str">
        <f t="shared" si="59"/>
        <v>MVSouth Thiladhunmathi</v>
      </c>
    </row>
    <row r="3798" spans="1:3">
      <c r="A3798" s="2" t="s">
        <v>7780</v>
      </c>
      <c r="B3798" s="2" t="s">
        <v>7781</v>
      </c>
      <c r="C3798" s="2" t="str">
        <f t="shared" si="59"/>
        <v>MVMiladhunmadulu Uthuruburi</v>
      </c>
    </row>
    <row r="3799" spans="1:3">
      <c r="A3799" s="2" t="s">
        <v>7780</v>
      </c>
      <c r="B3799" s="2" t="s">
        <v>7782</v>
      </c>
      <c r="C3799" s="2" t="str">
        <f t="shared" si="59"/>
        <v>MVNorth Miladhunmadulu</v>
      </c>
    </row>
    <row r="3800" spans="1:3">
      <c r="A3800" s="2" t="s">
        <v>7783</v>
      </c>
      <c r="B3800" s="2" t="s">
        <v>7784</v>
      </c>
      <c r="C3800" s="2" t="str">
        <f t="shared" si="59"/>
        <v>MVMiladhunmadulu Dhekunuburi</v>
      </c>
    </row>
    <row r="3801" spans="1:3">
      <c r="A3801" s="2" t="s">
        <v>7783</v>
      </c>
      <c r="B3801" s="2" t="s">
        <v>7785</v>
      </c>
      <c r="C3801" s="2" t="str">
        <f t="shared" si="59"/>
        <v>MVSouth Miladhunmadulu</v>
      </c>
    </row>
    <row r="3802" spans="1:3">
      <c r="A3802" s="2" t="s">
        <v>7786</v>
      </c>
      <c r="B3802" s="2" t="s">
        <v>7787</v>
      </c>
      <c r="C3802" s="2" t="str">
        <f t="shared" si="59"/>
        <v>MVMaaleatholhu</v>
      </c>
    </row>
    <row r="3803" spans="1:3">
      <c r="A3803" s="2" t="s">
        <v>7786</v>
      </c>
      <c r="B3803" s="2" t="s">
        <v>7788</v>
      </c>
      <c r="C3803" s="2" t="str">
        <f t="shared" si="59"/>
        <v>MVMale Atoll</v>
      </c>
    </row>
    <row r="3804" spans="1:3">
      <c r="A3804" s="2" t="s">
        <v>7789</v>
      </c>
      <c r="B3804" s="2" t="s">
        <v>7790</v>
      </c>
      <c r="C3804" s="2" t="str">
        <f t="shared" si="59"/>
        <v>MVHuvadhuatholhu Uthuruburi</v>
      </c>
    </row>
    <row r="3805" spans="1:3">
      <c r="A3805" s="2" t="s">
        <v>7789</v>
      </c>
      <c r="B3805" s="2" t="s">
        <v>7791</v>
      </c>
      <c r="C3805" s="2" t="str">
        <f t="shared" si="59"/>
        <v>MVNorth Huvadhu Atoll</v>
      </c>
    </row>
    <row r="3806" spans="1:3">
      <c r="A3806" s="2" t="s">
        <v>7792</v>
      </c>
      <c r="B3806" s="2" t="s">
        <v>7793</v>
      </c>
      <c r="C3806" s="2" t="str">
        <f t="shared" si="59"/>
        <v>MVHuvadhuatholhu Dhekunuburi</v>
      </c>
    </row>
    <row r="3807" spans="1:3">
      <c r="A3807" s="2" t="s">
        <v>7792</v>
      </c>
      <c r="B3807" s="2" t="s">
        <v>7794</v>
      </c>
      <c r="C3807" s="2" t="str">
        <f t="shared" si="59"/>
        <v>MVSouth Huvadhu Atoll</v>
      </c>
    </row>
    <row r="3808" spans="1:3">
      <c r="A3808" s="2" t="s">
        <v>7795</v>
      </c>
      <c r="B3808" s="2" t="s">
        <v>7796</v>
      </c>
      <c r="C3808" s="2" t="str">
        <f t="shared" si="59"/>
        <v>MVFuvammulah</v>
      </c>
    </row>
    <row r="3809" spans="1:3">
      <c r="A3809" s="2" t="s">
        <v>7795</v>
      </c>
      <c r="B3809" s="2" t="s">
        <v>7796</v>
      </c>
      <c r="C3809" s="2" t="str">
        <f t="shared" si="59"/>
        <v>MVFuvammulah</v>
      </c>
    </row>
    <row r="3810" spans="1:3">
      <c r="A3810" s="2" t="s">
        <v>7797</v>
      </c>
      <c r="B3810" s="2" t="s">
        <v>7798</v>
      </c>
      <c r="C3810" s="2" t="str">
        <f t="shared" si="59"/>
        <v>MVAddu</v>
      </c>
    </row>
    <row r="3811" spans="1:3">
      <c r="A3811" s="2" t="s">
        <v>7797</v>
      </c>
      <c r="B3811" s="2" t="s">
        <v>7799</v>
      </c>
      <c r="C3811" s="2" t="str">
        <f t="shared" si="59"/>
        <v>MVAddu City</v>
      </c>
    </row>
    <row r="3812" spans="1:3">
      <c r="A3812" s="2" t="s">
        <v>7800</v>
      </c>
      <c r="B3812" s="2" t="s">
        <v>7801</v>
      </c>
      <c r="C3812" s="2" t="str">
        <f t="shared" si="59"/>
        <v>MVMaale</v>
      </c>
    </row>
    <row r="3813" spans="1:3">
      <c r="A3813" s="2" t="s">
        <v>7800</v>
      </c>
      <c r="B3813" s="2" t="s">
        <v>7802</v>
      </c>
      <c r="C3813" s="2" t="str">
        <f t="shared" si="59"/>
        <v>MVMale</v>
      </c>
    </row>
    <row r="3814" spans="1:3">
      <c r="A3814" s="2" t="s">
        <v>7803</v>
      </c>
      <c r="B3814" s="2" t="s">
        <v>7804</v>
      </c>
      <c r="C3814" s="2" t="str">
        <f t="shared" si="59"/>
        <v>MWCentral Region</v>
      </c>
    </row>
    <row r="3815" spans="1:3">
      <c r="A3815" s="2" t="s">
        <v>7803</v>
      </c>
      <c r="B3815" s="2" t="s">
        <v>7805</v>
      </c>
      <c r="C3815" s="2" t="str">
        <f t="shared" si="59"/>
        <v>MWChapakati</v>
      </c>
    </row>
    <row r="3816" spans="1:3">
      <c r="A3816" s="2" t="s">
        <v>7806</v>
      </c>
      <c r="B3816" s="2" t="s">
        <v>7807</v>
      </c>
      <c r="C3816" s="2" t="str">
        <f t="shared" si="59"/>
        <v>MWDedza</v>
      </c>
    </row>
    <row r="3817" spans="1:3">
      <c r="A3817" s="2" t="s">
        <v>7806</v>
      </c>
      <c r="B3817" s="2" t="s">
        <v>7807</v>
      </c>
      <c r="C3817" s="2" t="str">
        <f t="shared" si="59"/>
        <v>MWDedza</v>
      </c>
    </row>
    <row r="3818" spans="1:3">
      <c r="A3818" s="2" t="s">
        <v>7808</v>
      </c>
      <c r="B3818" s="2" t="s">
        <v>7809</v>
      </c>
      <c r="C3818" s="2" t="str">
        <f t="shared" si="59"/>
        <v>MWDowa</v>
      </c>
    </row>
    <row r="3819" spans="1:3">
      <c r="A3819" s="2" t="s">
        <v>7808</v>
      </c>
      <c r="B3819" s="2" t="s">
        <v>7809</v>
      </c>
      <c r="C3819" s="2" t="str">
        <f t="shared" si="59"/>
        <v>MWDowa</v>
      </c>
    </row>
    <row r="3820" spans="1:3">
      <c r="A3820" s="2" t="s">
        <v>7810</v>
      </c>
      <c r="B3820" s="2" t="s">
        <v>7811</v>
      </c>
      <c r="C3820" s="2" t="str">
        <f t="shared" si="59"/>
        <v>MWKasungu</v>
      </c>
    </row>
    <row r="3821" spans="1:3">
      <c r="A3821" s="2" t="s">
        <v>7810</v>
      </c>
      <c r="B3821" s="2" t="s">
        <v>7811</v>
      </c>
      <c r="C3821" s="2" t="str">
        <f t="shared" si="59"/>
        <v>MWKasungu</v>
      </c>
    </row>
    <row r="3822" spans="1:3">
      <c r="A3822" s="2" t="s">
        <v>7812</v>
      </c>
      <c r="B3822" s="2" t="s">
        <v>7813</v>
      </c>
      <c r="C3822" s="2" t="str">
        <f t="shared" si="59"/>
        <v>MWLilongwe</v>
      </c>
    </row>
    <row r="3823" spans="1:3">
      <c r="A3823" s="2" t="s">
        <v>7812</v>
      </c>
      <c r="B3823" s="2" t="s">
        <v>7813</v>
      </c>
      <c r="C3823" s="2" t="str">
        <f t="shared" si="59"/>
        <v>MWLilongwe</v>
      </c>
    </row>
    <row r="3824" spans="1:3">
      <c r="A3824" s="2" t="s">
        <v>7814</v>
      </c>
      <c r="B3824" s="2" t="s">
        <v>7815</v>
      </c>
      <c r="C3824" s="2" t="str">
        <f t="shared" si="59"/>
        <v>MWMchinji</v>
      </c>
    </row>
    <row r="3825" spans="1:3">
      <c r="A3825" s="2" t="s">
        <v>7814</v>
      </c>
      <c r="B3825" s="2" t="s">
        <v>7815</v>
      </c>
      <c r="C3825" s="2" t="str">
        <f t="shared" si="59"/>
        <v>MWMchinji</v>
      </c>
    </row>
    <row r="3826" spans="1:3">
      <c r="A3826" s="2" t="s">
        <v>7816</v>
      </c>
      <c r="B3826" s="2" t="s">
        <v>7817</v>
      </c>
      <c r="C3826" s="2" t="str">
        <f t="shared" si="59"/>
        <v>MWNtchisi</v>
      </c>
    </row>
    <row r="3827" spans="1:3">
      <c r="A3827" s="2" t="s">
        <v>7816</v>
      </c>
      <c r="B3827" s="2" t="s">
        <v>7817</v>
      </c>
      <c r="C3827" s="2" t="str">
        <f t="shared" si="59"/>
        <v>MWNtchisi</v>
      </c>
    </row>
    <row r="3828" spans="1:3">
      <c r="A3828" s="2" t="s">
        <v>7818</v>
      </c>
      <c r="B3828" s="2" t="s">
        <v>7819</v>
      </c>
      <c r="C3828" s="2" t="str">
        <f t="shared" si="59"/>
        <v>MWNkhotakota</v>
      </c>
    </row>
    <row r="3829" spans="1:3">
      <c r="A3829" s="2" t="s">
        <v>7818</v>
      </c>
      <c r="B3829" s="2" t="s">
        <v>7819</v>
      </c>
      <c r="C3829" s="2" t="str">
        <f t="shared" si="59"/>
        <v>MWNkhotakota</v>
      </c>
    </row>
    <row r="3830" spans="1:3">
      <c r="A3830" s="2" t="s">
        <v>7820</v>
      </c>
      <c r="B3830" s="2" t="s">
        <v>7821</v>
      </c>
      <c r="C3830" s="2" t="str">
        <f t="shared" si="59"/>
        <v>MWNtcheu</v>
      </c>
    </row>
    <row r="3831" spans="1:3">
      <c r="A3831" s="2" t="s">
        <v>7820</v>
      </c>
      <c r="B3831" s="2" t="s">
        <v>7821</v>
      </c>
      <c r="C3831" s="2" t="str">
        <f t="shared" si="59"/>
        <v>MWNtcheu</v>
      </c>
    </row>
    <row r="3832" spans="1:3">
      <c r="A3832" s="2" t="s">
        <v>7822</v>
      </c>
      <c r="B3832" s="2" t="s">
        <v>7823</v>
      </c>
      <c r="C3832" s="2" t="str">
        <f t="shared" si="59"/>
        <v>MWSalima</v>
      </c>
    </row>
    <row r="3833" spans="1:3">
      <c r="A3833" s="2" t="s">
        <v>7822</v>
      </c>
      <c r="B3833" s="2" t="s">
        <v>7823</v>
      </c>
      <c r="C3833" s="2" t="str">
        <f t="shared" si="59"/>
        <v>MWSalima</v>
      </c>
    </row>
    <row r="3834" spans="1:3">
      <c r="A3834" s="2" t="s">
        <v>7824</v>
      </c>
      <c r="B3834" s="2" t="s">
        <v>7825</v>
      </c>
      <c r="C3834" s="2" t="str">
        <f t="shared" si="59"/>
        <v>MWNorthern Region</v>
      </c>
    </row>
    <row r="3835" spans="1:3">
      <c r="A3835" s="2" t="s">
        <v>7824</v>
      </c>
      <c r="B3835" s="2" t="s">
        <v>7826</v>
      </c>
      <c r="C3835" s="2" t="str">
        <f t="shared" si="59"/>
        <v>MWChakumpoto</v>
      </c>
    </row>
    <row r="3836" spans="1:3">
      <c r="A3836" s="2" t="s">
        <v>7827</v>
      </c>
      <c r="B3836" s="2" t="s">
        <v>7828</v>
      </c>
      <c r="C3836" s="2" t="str">
        <f t="shared" si="59"/>
        <v>MWChitipa</v>
      </c>
    </row>
    <row r="3837" spans="1:3">
      <c r="A3837" s="2" t="s">
        <v>7827</v>
      </c>
      <c r="B3837" s="2" t="s">
        <v>7828</v>
      </c>
      <c r="C3837" s="2" t="str">
        <f t="shared" si="59"/>
        <v>MWChitipa</v>
      </c>
    </row>
    <row r="3838" spans="1:3">
      <c r="A3838" s="2" t="s">
        <v>7829</v>
      </c>
      <c r="B3838" s="2" t="s">
        <v>7830</v>
      </c>
      <c r="C3838" s="2" t="str">
        <f t="shared" si="59"/>
        <v>MWKaronga</v>
      </c>
    </row>
    <row r="3839" spans="1:3">
      <c r="A3839" s="2" t="s">
        <v>7829</v>
      </c>
      <c r="B3839" s="2" t="s">
        <v>7830</v>
      </c>
      <c r="C3839" s="2" t="str">
        <f t="shared" si="59"/>
        <v>MWKaronga</v>
      </c>
    </row>
    <row r="3840" spans="1:3">
      <c r="A3840" s="2" t="s">
        <v>7831</v>
      </c>
      <c r="B3840" s="2" t="s">
        <v>7832</v>
      </c>
      <c r="C3840" s="2" t="str">
        <f t="shared" si="59"/>
        <v>MWLikoma</v>
      </c>
    </row>
    <row r="3841" spans="1:3">
      <c r="A3841" s="2" t="s">
        <v>7831</v>
      </c>
      <c r="B3841" s="2" t="s">
        <v>7832</v>
      </c>
      <c r="C3841" s="2" t="str">
        <f t="shared" si="59"/>
        <v>MWLikoma</v>
      </c>
    </row>
    <row r="3842" spans="1:3">
      <c r="A3842" s="2" t="s">
        <v>7833</v>
      </c>
      <c r="B3842" s="2" t="s">
        <v>7834</v>
      </c>
      <c r="C3842" s="2" t="str">
        <f t="shared" si="59"/>
        <v>MWMzimba</v>
      </c>
    </row>
    <row r="3843" spans="1:3">
      <c r="A3843" s="2" t="s">
        <v>7833</v>
      </c>
      <c r="B3843" s="2" t="s">
        <v>7834</v>
      </c>
      <c r="C3843" s="2" t="str">
        <f t="shared" ref="C3843:C3906" si="60">LEFT(A3843,2)&amp;B3843</f>
        <v>MWMzimba</v>
      </c>
    </row>
    <row r="3844" spans="1:3">
      <c r="A3844" s="2" t="s">
        <v>7835</v>
      </c>
      <c r="B3844" s="2" t="s">
        <v>7836</v>
      </c>
      <c r="C3844" s="2" t="str">
        <f t="shared" si="60"/>
        <v>MWNkhata Bay</v>
      </c>
    </row>
    <row r="3845" spans="1:3">
      <c r="A3845" s="2" t="s">
        <v>7835</v>
      </c>
      <c r="B3845" s="2" t="s">
        <v>7836</v>
      </c>
      <c r="C3845" s="2" t="str">
        <f t="shared" si="60"/>
        <v>MWNkhata Bay</v>
      </c>
    </row>
    <row r="3846" spans="1:3">
      <c r="A3846" s="2" t="s">
        <v>7837</v>
      </c>
      <c r="B3846" s="2" t="s">
        <v>7838</v>
      </c>
      <c r="C3846" s="2" t="str">
        <f t="shared" si="60"/>
        <v>MWRumphi</v>
      </c>
    </row>
    <row r="3847" spans="1:3">
      <c r="A3847" s="2" t="s">
        <v>7837</v>
      </c>
      <c r="B3847" s="2" t="s">
        <v>7838</v>
      </c>
      <c r="C3847" s="2" t="str">
        <f t="shared" si="60"/>
        <v>MWRumphi</v>
      </c>
    </row>
    <row r="3848" spans="1:3">
      <c r="A3848" s="2" t="s">
        <v>7839</v>
      </c>
      <c r="B3848" s="2" t="s">
        <v>7840</v>
      </c>
      <c r="C3848" s="2" t="str">
        <f t="shared" si="60"/>
        <v>MWSouthern Region</v>
      </c>
    </row>
    <row r="3849" spans="1:3">
      <c r="A3849" s="2" t="s">
        <v>7839</v>
      </c>
      <c r="B3849" s="2" t="s">
        <v>7841</v>
      </c>
      <c r="C3849" s="2" t="str">
        <f t="shared" si="60"/>
        <v>MWChakumwera</v>
      </c>
    </row>
    <row r="3850" spans="1:3">
      <c r="A3850" s="2" t="s">
        <v>7842</v>
      </c>
      <c r="B3850" s="2" t="s">
        <v>7843</v>
      </c>
      <c r="C3850" s="2" t="str">
        <f t="shared" si="60"/>
        <v>MWBalaka</v>
      </c>
    </row>
    <row r="3851" spans="1:3">
      <c r="A3851" s="2" t="s">
        <v>7842</v>
      </c>
      <c r="B3851" s="2" t="s">
        <v>7843</v>
      </c>
      <c r="C3851" s="2" t="str">
        <f t="shared" si="60"/>
        <v>MWBalaka</v>
      </c>
    </row>
    <row r="3852" spans="1:3">
      <c r="A3852" s="2" t="s">
        <v>7844</v>
      </c>
      <c r="B3852" s="2" t="s">
        <v>7845</v>
      </c>
      <c r="C3852" s="2" t="str">
        <f t="shared" si="60"/>
        <v>MWBlantyre</v>
      </c>
    </row>
    <row r="3853" spans="1:3">
      <c r="A3853" s="2" t="s">
        <v>7844</v>
      </c>
      <c r="B3853" s="2" t="s">
        <v>7845</v>
      </c>
      <c r="C3853" s="2" t="str">
        <f t="shared" si="60"/>
        <v>MWBlantyre</v>
      </c>
    </row>
    <row r="3854" spans="1:3">
      <c r="A3854" s="2" t="s">
        <v>7846</v>
      </c>
      <c r="B3854" s="2" t="s">
        <v>7847</v>
      </c>
      <c r="C3854" s="2" t="str">
        <f t="shared" si="60"/>
        <v>MWChikwawa</v>
      </c>
    </row>
    <row r="3855" spans="1:3">
      <c r="A3855" s="2" t="s">
        <v>7846</v>
      </c>
      <c r="B3855" s="2" t="s">
        <v>7847</v>
      </c>
      <c r="C3855" s="2" t="str">
        <f t="shared" si="60"/>
        <v>MWChikwawa</v>
      </c>
    </row>
    <row r="3856" spans="1:3">
      <c r="A3856" s="2" t="s">
        <v>7848</v>
      </c>
      <c r="B3856" s="2" t="s">
        <v>7849</v>
      </c>
      <c r="C3856" s="2" t="str">
        <f t="shared" si="60"/>
        <v>MWChiradzulu</v>
      </c>
    </row>
    <row r="3857" spans="1:3">
      <c r="A3857" s="2" t="s">
        <v>7848</v>
      </c>
      <c r="B3857" s="2" t="s">
        <v>7849</v>
      </c>
      <c r="C3857" s="2" t="str">
        <f t="shared" si="60"/>
        <v>MWChiradzulu</v>
      </c>
    </row>
    <row r="3858" spans="1:3">
      <c r="A3858" s="2" t="s">
        <v>7850</v>
      </c>
      <c r="B3858" s="2" t="s">
        <v>7851</v>
      </c>
      <c r="C3858" s="2" t="str">
        <f t="shared" si="60"/>
        <v>MWMangochi</v>
      </c>
    </row>
    <row r="3859" spans="1:3">
      <c r="A3859" s="2" t="s">
        <v>7850</v>
      </c>
      <c r="B3859" s="2" t="s">
        <v>7851</v>
      </c>
      <c r="C3859" s="2" t="str">
        <f t="shared" si="60"/>
        <v>MWMangochi</v>
      </c>
    </row>
    <row r="3860" spans="1:3">
      <c r="A3860" s="2" t="s">
        <v>7852</v>
      </c>
      <c r="B3860" s="2" t="s">
        <v>7853</v>
      </c>
      <c r="C3860" s="2" t="str">
        <f t="shared" si="60"/>
        <v>MWMachinga</v>
      </c>
    </row>
    <row r="3861" spans="1:3">
      <c r="A3861" s="2" t="s">
        <v>7852</v>
      </c>
      <c r="B3861" s="2" t="s">
        <v>7853</v>
      </c>
      <c r="C3861" s="2" t="str">
        <f t="shared" si="60"/>
        <v>MWMachinga</v>
      </c>
    </row>
    <row r="3862" spans="1:3">
      <c r="A3862" s="2" t="s">
        <v>7854</v>
      </c>
      <c r="B3862" s="2" t="s">
        <v>7855</v>
      </c>
      <c r="C3862" s="2" t="str">
        <f t="shared" si="60"/>
        <v>MWMulanje</v>
      </c>
    </row>
    <row r="3863" spans="1:3">
      <c r="A3863" s="2" t="s">
        <v>7854</v>
      </c>
      <c r="B3863" s="2" t="s">
        <v>7855</v>
      </c>
      <c r="C3863" s="2" t="str">
        <f t="shared" si="60"/>
        <v>MWMulanje</v>
      </c>
    </row>
    <row r="3864" spans="1:3">
      <c r="A3864" s="2" t="s">
        <v>7856</v>
      </c>
      <c r="B3864" s="2" t="s">
        <v>7857</v>
      </c>
      <c r="C3864" s="2" t="str">
        <f t="shared" si="60"/>
        <v>MWMwanza</v>
      </c>
    </row>
    <row r="3865" spans="1:3">
      <c r="A3865" s="2" t="s">
        <v>7856</v>
      </c>
      <c r="B3865" s="2" t="s">
        <v>7857</v>
      </c>
      <c r="C3865" s="2" t="str">
        <f t="shared" si="60"/>
        <v>MWMwanza</v>
      </c>
    </row>
    <row r="3866" spans="1:3">
      <c r="A3866" s="2" t="s">
        <v>7858</v>
      </c>
      <c r="B3866" s="2" t="s">
        <v>7859</v>
      </c>
      <c r="C3866" s="2" t="str">
        <f t="shared" si="60"/>
        <v>MWNeno</v>
      </c>
    </row>
    <row r="3867" spans="1:3">
      <c r="A3867" s="2" t="s">
        <v>7858</v>
      </c>
      <c r="B3867" s="2" t="s">
        <v>7859</v>
      </c>
      <c r="C3867" s="2" t="str">
        <f t="shared" si="60"/>
        <v>MWNeno</v>
      </c>
    </row>
    <row r="3868" spans="1:3">
      <c r="A3868" s="2" t="s">
        <v>7860</v>
      </c>
      <c r="B3868" s="2" t="s">
        <v>7861</v>
      </c>
      <c r="C3868" s="2" t="str">
        <f t="shared" si="60"/>
        <v>MWNsanje</v>
      </c>
    </row>
    <row r="3869" spans="1:3">
      <c r="A3869" s="2" t="s">
        <v>7860</v>
      </c>
      <c r="B3869" s="2" t="s">
        <v>7861</v>
      </c>
      <c r="C3869" s="2" t="str">
        <f t="shared" si="60"/>
        <v>MWNsanje</v>
      </c>
    </row>
    <row r="3870" spans="1:3">
      <c r="A3870" s="2" t="s">
        <v>7862</v>
      </c>
      <c r="B3870" s="2" t="s">
        <v>7863</v>
      </c>
      <c r="C3870" s="2" t="str">
        <f t="shared" si="60"/>
        <v>MWPhalombe</v>
      </c>
    </row>
    <row r="3871" spans="1:3">
      <c r="A3871" s="2" t="s">
        <v>7862</v>
      </c>
      <c r="B3871" s="2" t="s">
        <v>7863</v>
      </c>
      <c r="C3871" s="2" t="str">
        <f t="shared" si="60"/>
        <v>MWPhalombe</v>
      </c>
    </row>
    <row r="3872" spans="1:3">
      <c r="A3872" s="2" t="s">
        <v>7864</v>
      </c>
      <c r="B3872" s="2" t="s">
        <v>7865</v>
      </c>
      <c r="C3872" s="2" t="str">
        <f t="shared" si="60"/>
        <v>MWThyolo</v>
      </c>
    </row>
    <row r="3873" spans="1:3">
      <c r="A3873" s="2" t="s">
        <v>7864</v>
      </c>
      <c r="B3873" s="2" t="s">
        <v>7865</v>
      </c>
      <c r="C3873" s="2" t="str">
        <f t="shared" si="60"/>
        <v>MWThyolo</v>
      </c>
    </row>
    <row r="3874" spans="1:3">
      <c r="A3874" s="2" t="s">
        <v>7866</v>
      </c>
      <c r="B3874" s="2" t="s">
        <v>7867</v>
      </c>
      <c r="C3874" s="2" t="str">
        <f t="shared" si="60"/>
        <v>MWZomba</v>
      </c>
    </row>
    <row r="3875" spans="1:3">
      <c r="A3875" s="2" t="s">
        <v>7866</v>
      </c>
      <c r="B3875" s="2" t="s">
        <v>7867</v>
      </c>
      <c r="C3875" s="2" t="str">
        <f t="shared" si="60"/>
        <v>MWZomba</v>
      </c>
    </row>
    <row r="3876" spans="1:3">
      <c r="A3876" s="2" t="s">
        <v>7868</v>
      </c>
      <c r="B3876" s="2" t="s">
        <v>7869</v>
      </c>
      <c r="C3876" s="2" t="str">
        <f t="shared" si="60"/>
        <v>MXAguascalientes</v>
      </c>
    </row>
    <row r="3877" spans="1:3">
      <c r="A3877" s="2" t="s">
        <v>7870</v>
      </c>
      <c r="B3877" s="2" t="s">
        <v>7871</v>
      </c>
      <c r="C3877" s="2" t="str">
        <f t="shared" si="60"/>
        <v>MXBaja California</v>
      </c>
    </row>
    <row r="3878" spans="1:3">
      <c r="A3878" s="2" t="s">
        <v>7872</v>
      </c>
      <c r="B3878" s="2" t="s">
        <v>7873</v>
      </c>
      <c r="C3878" s="2" t="str">
        <f t="shared" si="60"/>
        <v>MXBaja California Sur</v>
      </c>
    </row>
    <row r="3879" spans="1:3">
      <c r="A3879" s="2" t="s">
        <v>7874</v>
      </c>
      <c r="B3879" s="2" t="s">
        <v>7875</v>
      </c>
      <c r="C3879" s="2" t="str">
        <f t="shared" si="60"/>
        <v>MXCampeche</v>
      </c>
    </row>
    <row r="3880" spans="1:3">
      <c r="A3880" s="2" t="s">
        <v>7876</v>
      </c>
      <c r="B3880" s="2" t="s">
        <v>7877</v>
      </c>
      <c r="C3880" s="2" t="str">
        <f t="shared" si="60"/>
        <v>MXChihuahua</v>
      </c>
    </row>
    <row r="3881" spans="1:3">
      <c r="A3881" s="2" t="s">
        <v>7878</v>
      </c>
      <c r="B3881" s="2" t="s">
        <v>7879</v>
      </c>
      <c r="C3881" s="2" t="str">
        <f t="shared" si="60"/>
        <v>MXChiapas</v>
      </c>
    </row>
    <row r="3882" spans="1:3">
      <c r="A3882" s="2" t="s">
        <v>7880</v>
      </c>
      <c r="B3882" s="2" t="s">
        <v>7881</v>
      </c>
      <c r="C3882" s="2" t="str">
        <f t="shared" si="60"/>
        <v>MXCoahuila de Zaragoza</v>
      </c>
    </row>
    <row r="3883" spans="1:3">
      <c r="A3883" s="2" t="s">
        <v>7882</v>
      </c>
      <c r="B3883" s="2" t="s">
        <v>7883</v>
      </c>
      <c r="C3883" s="2" t="str">
        <f t="shared" si="60"/>
        <v>MXColima</v>
      </c>
    </row>
    <row r="3884" spans="1:3">
      <c r="A3884" s="2" t="s">
        <v>7884</v>
      </c>
      <c r="B3884" s="2" t="s">
        <v>7885</v>
      </c>
      <c r="C3884" s="2" t="str">
        <f t="shared" si="60"/>
        <v>MXDurango</v>
      </c>
    </row>
    <row r="3885" spans="1:3">
      <c r="A3885" s="2" t="s">
        <v>7886</v>
      </c>
      <c r="B3885" s="2" t="s">
        <v>7887</v>
      </c>
      <c r="C3885" s="2" t="str">
        <f t="shared" si="60"/>
        <v>MXGuerrero</v>
      </c>
    </row>
    <row r="3886" spans="1:3">
      <c r="A3886" s="2" t="s">
        <v>7888</v>
      </c>
      <c r="B3886" s="2" t="s">
        <v>7889</v>
      </c>
      <c r="C3886" s="2" t="str">
        <f t="shared" si="60"/>
        <v>MXGuanajuato</v>
      </c>
    </row>
    <row r="3887" spans="1:3">
      <c r="A3887" s="2" t="s">
        <v>7890</v>
      </c>
      <c r="B3887" s="2" t="s">
        <v>7891</v>
      </c>
      <c r="C3887" s="2" t="str">
        <f t="shared" si="60"/>
        <v>MXHidalgo</v>
      </c>
    </row>
    <row r="3888" spans="1:3">
      <c r="A3888" s="2" t="s">
        <v>7892</v>
      </c>
      <c r="B3888" s="2" t="s">
        <v>7893</v>
      </c>
      <c r="C3888" s="2" t="str">
        <f t="shared" si="60"/>
        <v>MXJalisco</v>
      </c>
    </row>
    <row r="3889" spans="1:3">
      <c r="A3889" s="2" t="s">
        <v>7894</v>
      </c>
      <c r="B3889" s="2" t="s">
        <v>7895</v>
      </c>
      <c r="C3889" s="2" t="str">
        <f t="shared" si="60"/>
        <v>MXMéxico</v>
      </c>
    </row>
    <row r="3890" spans="1:3">
      <c r="A3890" s="2" t="s">
        <v>7896</v>
      </c>
      <c r="B3890" s="2" t="s">
        <v>7897</v>
      </c>
      <c r="C3890" s="2" t="str">
        <f t="shared" si="60"/>
        <v>MXMichoacán de Ocampo</v>
      </c>
    </row>
    <row r="3891" spans="1:3">
      <c r="A3891" s="2" t="s">
        <v>7898</v>
      </c>
      <c r="B3891" s="2" t="s">
        <v>7899</v>
      </c>
      <c r="C3891" s="2" t="str">
        <f t="shared" si="60"/>
        <v>MXMorelos</v>
      </c>
    </row>
    <row r="3892" spans="1:3">
      <c r="A3892" s="2" t="s">
        <v>7900</v>
      </c>
      <c r="B3892" s="2" t="s">
        <v>7901</v>
      </c>
      <c r="C3892" s="2" t="str">
        <f t="shared" si="60"/>
        <v>MXNayarit</v>
      </c>
    </row>
    <row r="3893" spans="1:3">
      <c r="A3893" s="2" t="s">
        <v>7902</v>
      </c>
      <c r="B3893" s="2" t="s">
        <v>7903</v>
      </c>
      <c r="C3893" s="2" t="str">
        <f t="shared" si="60"/>
        <v>MXNuevo León</v>
      </c>
    </row>
    <row r="3894" spans="1:3">
      <c r="A3894" s="2" t="s">
        <v>7904</v>
      </c>
      <c r="B3894" s="2" t="s">
        <v>7905</v>
      </c>
      <c r="C3894" s="2" t="str">
        <f t="shared" si="60"/>
        <v>MXOaxaca</v>
      </c>
    </row>
    <row r="3895" spans="1:3">
      <c r="A3895" s="2" t="s">
        <v>7906</v>
      </c>
      <c r="B3895" s="2" t="s">
        <v>7907</v>
      </c>
      <c r="C3895" s="2" t="str">
        <f t="shared" si="60"/>
        <v>MXPuebla</v>
      </c>
    </row>
    <row r="3896" spans="1:3">
      <c r="A3896" s="2" t="s">
        <v>7908</v>
      </c>
      <c r="B3896" s="2" t="s">
        <v>7909</v>
      </c>
      <c r="C3896" s="2" t="str">
        <f t="shared" si="60"/>
        <v>MXQuerétaro</v>
      </c>
    </row>
    <row r="3897" spans="1:3">
      <c r="A3897" s="2" t="s">
        <v>7910</v>
      </c>
      <c r="B3897" s="2" t="s">
        <v>7911</v>
      </c>
      <c r="C3897" s="2" t="str">
        <f t="shared" si="60"/>
        <v>MXQuintana Roo</v>
      </c>
    </row>
    <row r="3898" spans="1:3">
      <c r="A3898" s="2" t="s">
        <v>7912</v>
      </c>
      <c r="B3898" s="2" t="s">
        <v>7913</v>
      </c>
      <c r="C3898" s="2" t="str">
        <f t="shared" si="60"/>
        <v>MXSinaloa</v>
      </c>
    </row>
    <row r="3899" spans="1:3">
      <c r="A3899" s="2" t="s">
        <v>7914</v>
      </c>
      <c r="B3899" s="2" t="s">
        <v>7915</v>
      </c>
      <c r="C3899" s="2" t="str">
        <f t="shared" si="60"/>
        <v>MXSan Luis Potosí</v>
      </c>
    </row>
    <row r="3900" spans="1:3">
      <c r="A3900" s="2" t="s">
        <v>7916</v>
      </c>
      <c r="B3900" s="2" t="s">
        <v>7917</v>
      </c>
      <c r="C3900" s="2" t="str">
        <f t="shared" si="60"/>
        <v>MXSonora</v>
      </c>
    </row>
    <row r="3901" spans="1:3">
      <c r="A3901" s="2" t="s">
        <v>7918</v>
      </c>
      <c r="B3901" s="2" t="s">
        <v>7919</v>
      </c>
      <c r="C3901" s="2" t="str">
        <f t="shared" si="60"/>
        <v>MXTabasco</v>
      </c>
    </row>
    <row r="3902" spans="1:3">
      <c r="A3902" s="2" t="s">
        <v>7920</v>
      </c>
      <c r="B3902" s="2" t="s">
        <v>7921</v>
      </c>
      <c r="C3902" s="2" t="str">
        <f t="shared" si="60"/>
        <v>MXTamaulipas</v>
      </c>
    </row>
    <row r="3903" spans="1:3">
      <c r="A3903" s="2" t="s">
        <v>7922</v>
      </c>
      <c r="B3903" s="2" t="s">
        <v>7923</v>
      </c>
      <c r="C3903" s="2" t="str">
        <f t="shared" si="60"/>
        <v>MXTlaxcala</v>
      </c>
    </row>
    <row r="3904" spans="1:3">
      <c r="A3904" s="2" t="s">
        <v>7924</v>
      </c>
      <c r="B3904" s="2" t="s">
        <v>7925</v>
      </c>
      <c r="C3904" s="2" t="str">
        <f t="shared" si="60"/>
        <v>MXVeracruz de Ignacio de la Llave</v>
      </c>
    </row>
    <row r="3905" spans="1:3">
      <c r="A3905" s="2" t="s">
        <v>7926</v>
      </c>
      <c r="B3905" s="2" t="s">
        <v>7927</v>
      </c>
      <c r="C3905" s="2" t="str">
        <f t="shared" si="60"/>
        <v>MXYucatán</v>
      </c>
    </row>
    <row r="3906" spans="1:3">
      <c r="A3906" s="2" t="s">
        <v>7928</v>
      </c>
      <c r="B3906" s="2" t="s">
        <v>7929</v>
      </c>
      <c r="C3906" s="2" t="str">
        <f t="shared" si="60"/>
        <v>MXZacatecas</v>
      </c>
    </row>
    <row r="3907" spans="1:3">
      <c r="A3907" s="2" t="s">
        <v>7930</v>
      </c>
      <c r="B3907" s="2" t="s">
        <v>7931</v>
      </c>
      <c r="C3907" s="2" t="str">
        <f t="shared" ref="C3907:C3970" si="61">LEFT(A3907,2)&amp;B3907</f>
        <v>MXCiudad de México</v>
      </c>
    </row>
    <row r="3908" spans="1:3">
      <c r="A3908" s="2" t="s">
        <v>7932</v>
      </c>
      <c r="B3908" s="2" t="s">
        <v>7933</v>
      </c>
      <c r="C3908" s="2" t="str">
        <f t="shared" si="61"/>
        <v>MYWilayah Persekutuan Kuala Lumpur</v>
      </c>
    </row>
    <row r="3909" spans="1:3">
      <c r="A3909" s="2" t="s">
        <v>7934</v>
      </c>
      <c r="B3909" s="2" t="s">
        <v>7935</v>
      </c>
      <c r="C3909" s="2" t="str">
        <f t="shared" si="61"/>
        <v>MYWilayah Persekutuan Labuan</v>
      </c>
    </row>
    <row r="3910" spans="1:3">
      <c r="A3910" s="2" t="s">
        <v>7936</v>
      </c>
      <c r="B3910" s="2" t="s">
        <v>7937</v>
      </c>
      <c r="C3910" s="2" t="str">
        <f t="shared" si="61"/>
        <v>MYWilayah Persekutuan Putrajaya</v>
      </c>
    </row>
    <row r="3911" spans="1:3">
      <c r="A3911" s="2" t="s">
        <v>7938</v>
      </c>
      <c r="B3911" s="2" t="s">
        <v>7939</v>
      </c>
      <c r="C3911" s="2" t="str">
        <f t="shared" si="61"/>
        <v>MYJohor</v>
      </c>
    </row>
    <row r="3912" spans="1:3">
      <c r="A3912" s="2" t="s">
        <v>7940</v>
      </c>
      <c r="B3912" s="2" t="s">
        <v>7941</v>
      </c>
      <c r="C3912" s="2" t="str">
        <f t="shared" si="61"/>
        <v>MYKedah</v>
      </c>
    </row>
    <row r="3913" spans="1:3">
      <c r="A3913" s="2" t="s">
        <v>7942</v>
      </c>
      <c r="B3913" s="2" t="s">
        <v>7943</v>
      </c>
      <c r="C3913" s="2" t="str">
        <f t="shared" si="61"/>
        <v>MYKelantan</v>
      </c>
    </row>
    <row r="3914" spans="1:3">
      <c r="A3914" s="2" t="s">
        <v>7944</v>
      </c>
      <c r="B3914" s="2" t="s">
        <v>7945</v>
      </c>
      <c r="C3914" s="2" t="str">
        <f t="shared" si="61"/>
        <v>MYMelaka</v>
      </c>
    </row>
    <row r="3915" spans="1:3">
      <c r="A3915" s="2" t="s">
        <v>7946</v>
      </c>
      <c r="B3915" s="2" t="s">
        <v>7947</v>
      </c>
      <c r="C3915" s="2" t="str">
        <f t="shared" si="61"/>
        <v>MYNegeri Sembilan</v>
      </c>
    </row>
    <row r="3916" spans="1:3">
      <c r="A3916" s="2" t="s">
        <v>7948</v>
      </c>
      <c r="B3916" s="2" t="s">
        <v>7949</v>
      </c>
      <c r="C3916" s="2" t="str">
        <f t="shared" si="61"/>
        <v>MYPahang</v>
      </c>
    </row>
    <row r="3917" spans="1:3">
      <c r="A3917" s="2" t="s">
        <v>7950</v>
      </c>
      <c r="B3917" s="2" t="s">
        <v>7951</v>
      </c>
      <c r="C3917" s="2" t="str">
        <f t="shared" si="61"/>
        <v>MYPulau Pinang</v>
      </c>
    </row>
    <row r="3918" spans="1:3">
      <c r="A3918" s="2" t="s">
        <v>7952</v>
      </c>
      <c r="B3918" s="2" t="s">
        <v>7953</v>
      </c>
      <c r="C3918" s="2" t="str">
        <f t="shared" si="61"/>
        <v>MYPerak</v>
      </c>
    </row>
    <row r="3919" spans="1:3">
      <c r="A3919" s="2" t="s">
        <v>7954</v>
      </c>
      <c r="B3919" s="2" t="s">
        <v>7955</v>
      </c>
      <c r="C3919" s="2" t="str">
        <f t="shared" si="61"/>
        <v>MYPerlis</v>
      </c>
    </row>
    <row r="3920" spans="1:3">
      <c r="A3920" s="2" t="s">
        <v>7956</v>
      </c>
      <c r="B3920" s="2" t="s">
        <v>7957</v>
      </c>
      <c r="C3920" s="2" t="str">
        <f t="shared" si="61"/>
        <v>MYSelangor</v>
      </c>
    </row>
    <row r="3921" spans="1:3">
      <c r="A3921" s="2" t="s">
        <v>7958</v>
      </c>
      <c r="B3921" s="2" t="s">
        <v>7959</v>
      </c>
      <c r="C3921" s="2" t="str">
        <f t="shared" si="61"/>
        <v>MYTerengganu</v>
      </c>
    </row>
    <row r="3922" spans="1:3">
      <c r="A3922" s="2" t="s">
        <v>7960</v>
      </c>
      <c r="B3922" s="2" t="s">
        <v>7961</v>
      </c>
      <c r="C3922" s="2" t="str">
        <f t="shared" si="61"/>
        <v>MYSabah</v>
      </c>
    </row>
    <row r="3923" spans="1:3">
      <c r="A3923" s="2" t="s">
        <v>7962</v>
      </c>
      <c r="B3923" s="2" t="s">
        <v>7963</v>
      </c>
      <c r="C3923" s="2" t="str">
        <f t="shared" si="61"/>
        <v>MYSarawak</v>
      </c>
    </row>
    <row r="3924" spans="1:3">
      <c r="A3924" s="2" t="s">
        <v>7964</v>
      </c>
      <c r="B3924" s="2" t="s">
        <v>7965</v>
      </c>
      <c r="C3924" s="2" t="str">
        <f t="shared" si="61"/>
        <v>MZMaputo</v>
      </c>
    </row>
    <row r="3925" spans="1:3">
      <c r="A3925" s="2" t="s">
        <v>7966</v>
      </c>
      <c r="B3925" s="2" t="s">
        <v>7967</v>
      </c>
      <c r="C3925" s="2" t="str">
        <f t="shared" si="61"/>
        <v>MZNiassa</v>
      </c>
    </row>
    <row r="3926" spans="1:3">
      <c r="A3926" s="2" t="s">
        <v>7968</v>
      </c>
      <c r="B3926" s="2" t="s">
        <v>7969</v>
      </c>
      <c r="C3926" s="2" t="str">
        <f t="shared" si="61"/>
        <v>MZManica</v>
      </c>
    </row>
    <row r="3927" spans="1:3">
      <c r="A3927" s="2" t="s">
        <v>7970</v>
      </c>
      <c r="B3927" s="2" t="s">
        <v>7971</v>
      </c>
      <c r="C3927" s="2" t="str">
        <f t="shared" si="61"/>
        <v>MZGaza</v>
      </c>
    </row>
    <row r="3928" spans="1:3">
      <c r="A3928" s="2" t="s">
        <v>7972</v>
      </c>
      <c r="B3928" s="2" t="s">
        <v>7973</v>
      </c>
      <c r="C3928" s="2" t="str">
        <f t="shared" si="61"/>
        <v>MZInhambane</v>
      </c>
    </row>
    <row r="3929" spans="1:3">
      <c r="A3929" s="2" t="s">
        <v>7974</v>
      </c>
      <c r="B3929" s="2" t="s">
        <v>7965</v>
      </c>
      <c r="C3929" s="2" t="str">
        <f t="shared" si="61"/>
        <v>MZMaputo</v>
      </c>
    </row>
    <row r="3930" spans="1:3">
      <c r="A3930" s="2" t="s">
        <v>7975</v>
      </c>
      <c r="B3930" s="2" t="s">
        <v>7976</v>
      </c>
      <c r="C3930" s="2" t="str">
        <f t="shared" si="61"/>
        <v>MZNampula</v>
      </c>
    </row>
    <row r="3931" spans="1:3">
      <c r="A3931" s="2" t="s">
        <v>7977</v>
      </c>
      <c r="B3931" s="2" t="s">
        <v>7978</v>
      </c>
      <c r="C3931" s="2" t="str">
        <f t="shared" si="61"/>
        <v>MZCabo Delgado</v>
      </c>
    </row>
    <row r="3932" spans="1:3">
      <c r="A3932" s="2" t="s">
        <v>7979</v>
      </c>
      <c r="B3932" s="2" t="s">
        <v>7980</v>
      </c>
      <c r="C3932" s="2" t="str">
        <f t="shared" si="61"/>
        <v>MZZambézia</v>
      </c>
    </row>
    <row r="3933" spans="1:3">
      <c r="A3933" s="2" t="s">
        <v>7981</v>
      </c>
      <c r="B3933" s="2" t="s">
        <v>7982</v>
      </c>
      <c r="C3933" s="2" t="str">
        <f t="shared" si="61"/>
        <v>MZSofala</v>
      </c>
    </row>
    <row r="3934" spans="1:3">
      <c r="A3934" s="2" t="s">
        <v>7983</v>
      </c>
      <c r="B3934" s="2" t="s">
        <v>7984</v>
      </c>
      <c r="C3934" s="2" t="str">
        <f t="shared" si="61"/>
        <v>MZTete</v>
      </c>
    </row>
    <row r="3935" spans="1:3">
      <c r="A3935" s="2" t="s">
        <v>7985</v>
      </c>
      <c r="B3935" s="2" t="s">
        <v>7986</v>
      </c>
      <c r="C3935" s="2" t="str">
        <f t="shared" si="61"/>
        <v>NAZambezi</v>
      </c>
    </row>
    <row r="3936" spans="1:3">
      <c r="A3936" s="2" t="s">
        <v>7987</v>
      </c>
      <c r="B3936" s="2" t="s">
        <v>7988</v>
      </c>
      <c r="C3936" s="2" t="str">
        <f t="shared" si="61"/>
        <v>NAErongo</v>
      </c>
    </row>
    <row r="3937" spans="1:3">
      <c r="A3937" s="2" t="s">
        <v>7989</v>
      </c>
      <c r="B3937" s="2" t="s">
        <v>7990</v>
      </c>
      <c r="C3937" s="2" t="str">
        <f t="shared" si="61"/>
        <v>NAHardap</v>
      </c>
    </row>
    <row r="3938" spans="1:3">
      <c r="A3938" s="2" t="s">
        <v>7991</v>
      </c>
      <c r="B3938" s="2" t="s">
        <v>7992</v>
      </c>
      <c r="C3938" s="2" t="str">
        <f t="shared" si="61"/>
        <v>NAKaras</v>
      </c>
    </row>
    <row r="3939" spans="1:3">
      <c r="A3939" s="2" t="s">
        <v>7993</v>
      </c>
      <c r="B3939" s="2" t="s">
        <v>7994</v>
      </c>
      <c r="C3939" s="2" t="str">
        <f t="shared" si="61"/>
        <v>NAKavango East</v>
      </c>
    </row>
    <row r="3940" spans="1:3">
      <c r="A3940" s="2" t="s">
        <v>7995</v>
      </c>
      <c r="B3940" s="2" t="s">
        <v>7996</v>
      </c>
      <c r="C3940" s="2" t="str">
        <f t="shared" si="61"/>
        <v>NAKhomas</v>
      </c>
    </row>
    <row r="3941" spans="1:3">
      <c r="A3941" s="2" t="s">
        <v>7997</v>
      </c>
      <c r="B3941" s="2" t="s">
        <v>7998</v>
      </c>
      <c r="C3941" s="2" t="str">
        <f t="shared" si="61"/>
        <v>NAKunene</v>
      </c>
    </row>
    <row r="3942" spans="1:3">
      <c r="A3942" s="2" t="s">
        <v>7999</v>
      </c>
      <c r="B3942" s="2" t="s">
        <v>8000</v>
      </c>
      <c r="C3942" s="2" t="str">
        <f t="shared" si="61"/>
        <v>NAKavango West</v>
      </c>
    </row>
    <row r="3943" spans="1:3">
      <c r="A3943" s="2" t="s">
        <v>8001</v>
      </c>
      <c r="B3943" s="2" t="s">
        <v>8002</v>
      </c>
      <c r="C3943" s="2" t="str">
        <f t="shared" si="61"/>
        <v>NAOtjozondjupa</v>
      </c>
    </row>
    <row r="3944" spans="1:3">
      <c r="A3944" s="2" t="s">
        <v>8003</v>
      </c>
      <c r="B3944" s="2" t="s">
        <v>8004</v>
      </c>
      <c r="C3944" s="2" t="str">
        <f t="shared" si="61"/>
        <v>NAOmaheke</v>
      </c>
    </row>
    <row r="3945" spans="1:3">
      <c r="A3945" s="2" t="s">
        <v>8005</v>
      </c>
      <c r="B3945" s="2" t="s">
        <v>8006</v>
      </c>
      <c r="C3945" s="2" t="str">
        <f t="shared" si="61"/>
        <v>NAOshana</v>
      </c>
    </row>
    <row r="3946" spans="1:3">
      <c r="A3946" s="2" t="s">
        <v>8007</v>
      </c>
      <c r="B3946" s="2" t="s">
        <v>8008</v>
      </c>
      <c r="C3946" s="2" t="str">
        <f t="shared" si="61"/>
        <v>NAOmusati</v>
      </c>
    </row>
    <row r="3947" spans="1:3">
      <c r="A3947" s="2" t="s">
        <v>8009</v>
      </c>
      <c r="B3947" s="2" t="s">
        <v>8010</v>
      </c>
      <c r="C3947" s="2" t="str">
        <f t="shared" si="61"/>
        <v>NAOshikoto</v>
      </c>
    </row>
    <row r="3948" spans="1:3">
      <c r="A3948" s="2" t="s">
        <v>8011</v>
      </c>
      <c r="B3948" s="2" t="s">
        <v>8012</v>
      </c>
      <c r="C3948" s="2" t="str">
        <f t="shared" si="61"/>
        <v>NAOhangwena</v>
      </c>
    </row>
    <row r="3949" spans="1:3">
      <c r="A3949" s="2" t="s">
        <v>8013</v>
      </c>
      <c r="B3949" s="2" t="s">
        <v>8014</v>
      </c>
      <c r="C3949" s="2" t="str">
        <f t="shared" si="61"/>
        <v>NENiamey</v>
      </c>
    </row>
    <row r="3950" spans="1:3">
      <c r="A3950" s="2" t="s">
        <v>8015</v>
      </c>
      <c r="B3950" s="2" t="s">
        <v>8016</v>
      </c>
      <c r="C3950" s="2" t="str">
        <f t="shared" si="61"/>
        <v>NEAgadez</v>
      </c>
    </row>
    <row r="3951" spans="1:3">
      <c r="A3951" s="2" t="s">
        <v>8017</v>
      </c>
      <c r="B3951" s="2" t="s">
        <v>8018</v>
      </c>
      <c r="C3951" s="2" t="str">
        <f t="shared" si="61"/>
        <v>NEDiffa</v>
      </c>
    </row>
    <row r="3952" spans="1:3">
      <c r="A3952" s="2" t="s">
        <v>8019</v>
      </c>
      <c r="B3952" s="2" t="s">
        <v>8020</v>
      </c>
      <c r="C3952" s="2" t="str">
        <f t="shared" si="61"/>
        <v>NEDosso</v>
      </c>
    </row>
    <row r="3953" spans="1:3">
      <c r="A3953" s="2" t="s">
        <v>8021</v>
      </c>
      <c r="B3953" s="2" t="s">
        <v>8022</v>
      </c>
      <c r="C3953" s="2" t="str">
        <f t="shared" si="61"/>
        <v>NEMaradi</v>
      </c>
    </row>
    <row r="3954" spans="1:3">
      <c r="A3954" s="2" t="s">
        <v>8023</v>
      </c>
      <c r="B3954" s="2" t="s">
        <v>8024</v>
      </c>
      <c r="C3954" s="2" t="str">
        <f t="shared" si="61"/>
        <v>NETahoua</v>
      </c>
    </row>
    <row r="3955" spans="1:3">
      <c r="A3955" s="2" t="s">
        <v>8025</v>
      </c>
      <c r="B3955" s="2" t="s">
        <v>8026</v>
      </c>
      <c r="C3955" s="2" t="str">
        <f t="shared" si="61"/>
        <v>NETillabéri</v>
      </c>
    </row>
    <row r="3956" spans="1:3">
      <c r="A3956" s="2" t="s">
        <v>8027</v>
      </c>
      <c r="B3956" s="2" t="s">
        <v>8028</v>
      </c>
      <c r="C3956" s="2" t="str">
        <f t="shared" si="61"/>
        <v>NEZinder</v>
      </c>
    </row>
    <row r="3957" spans="1:3">
      <c r="A3957" s="2" t="s">
        <v>8029</v>
      </c>
      <c r="B3957" s="2" t="s">
        <v>8030</v>
      </c>
      <c r="C3957" s="2" t="str">
        <f t="shared" si="61"/>
        <v>NGAbia</v>
      </c>
    </row>
    <row r="3958" spans="1:3">
      <c r="A3958" s="2" t="s">
        <v>8031</v>
      </c>
      <c r="B3958" s="2" t="s">
        <v>8032</v>
      </c>
      <c r="C3958" s="2" t="str">
        <f t="shared" si="61"/>
        <v>NGAdamawa</v>
      </c>
    </row>
    <row r="3959" spans="1:3">
      <c r="A3959" s="2" t="s">
        <v>8033</v>
      </c>
      <c r="B3959" s="2" t="s">
        <v>8034</v>
      </c>
      <c r="C3959" s="2" t="str">
        <f t="shared" si="61"/>
        <v>NGAkwa Ibom</v>
      </c>
    </row>
    <row r="3960" spans="1:3">
      <c r="A3960" s="2" t="s">
        <v>8035</v>
      </c>
      <c r="B3960" s="2" t="s">
        <v>8036</v>
      </c>
      <c r="C3960" s="2" t="str">
        <f t="shared" si="61"/>
        <v>NGAnambra</v>
      </c>
    </row>
    <row r="3961" spans="1:3">
      <c r="A3961" s="2" t="s">
        <v>8037</v>
      </c>
      <c r="B3961" s="2" t="s">
        <v>8038</v>
      </c>
      <c r="C3961" s="2" t="str">
        <f t="shared" si="61"/>
        <v>NGBauchi</v>
      </c>
    </row>
    <row r="3962" spans="1:3">
      <c r="A3962" s="2" t="s">
        <v>8039</v>
      </c>
      <c r="B3962" s="2" t="s">
        <v>8040</v>
      </c>
      <c r="C3962" s="2" t="str">
        <f t="shared" si="61"/>
        <v>NGBenue</v>
      </c>
    </row>
    <row r="3963" spans="1:3">
      <c r="A3963" s="2" t="s">
        <v>8041</v>
      </c>
      <c r="B3963" s="2" t="s">
        <v>8042</v>
      </c>
      <c r="C3963" s="2" t="str">
        <f t="shared" si="61"/>
        <v>NGBorno</v>
      </c>
    </row>
    <row r="3964" spans="1:3">
      <c r="A3964" s="2" t="s">
        <v>8043</v>
      </c>
      <c r="B3964" s="2" t="s">
        <v>8044</v>
      </c>
      <c r="C3964" s="2" t="str">
        <f t="shared" si="61"/>
        <v>NGBayelsa</v>
      </c>
    </row>
    <row r="3965" spans="1:3">
      <c r="A3965" s="2" t="s">
        <v>8045</v>
      </c>
      <c r="B3965" s="2" t="s">
        <v>8046</v>
      </c>
      <c r="C3965" s="2" t="str">
        <f t="shared" si="61"/>
        <v>NGCross River</v>
      </c>
    </row>
    <row r="3966" spans="1:3">
      <c r="A3966" s="2" t="s">
        <v>8047</v>
      </c>
      <c r="B3966" s="2" t="s">
        <v>8048</v>
      </c>
      <c r="C3966" s="2" t="str">
        <f t="shared" si="61"/>
        <v>NGDelta</v>
      </c>
    </row>
    <row r="3967" spans="1:3">
      <c r="A3967" s="2" t="s">
        <v>8049</v>
      </c>
      <c r="B3967" s="2" t="s">
        <v>8050</v>
      </c>
      <c r="C3967" s="2" t="str">
        <f t="shared" si="61"/>
        <v>NGEbonyi</v>
      </c>
    </row>
    <row r="3968" spans="1:3">
      <c r="A3968" s="2" t="s">
        <v>8051</v>
      </c>
      <c r="B3968" s="2" t="s">
        <v>8052</v>
      </c>
      <c r="C3968" s="2" t="str">
        <f t="shared" si="61"/>
        <v>NGEdo</v>
      </c>
    </row>
    <row r="3969" spans="1:3">
      <c r="A3969" s="2" t="s">
        <v>8053</v>
      </c>
      <c r="B3969" s="2" t="s">
        <v>8054</v>
      </c>
      <c r="C3969" s="2" t="str">
        <f t="shared" si="61"/>
        <v>NGEkiti</v>
      </c>
    </row>
    <row r="3970" spans="1:3">
      <c r="A3970" s="2" t="s">
        <v>8055</v>
      </c>
      <c r="B3970" s="2" t="s">
        <v>8056</v>
      </c>
      <c r="C3970" s="2" t="str">
        <f t="shared" si="61"/>
        <v>NGEnugu</v>
      </c>
    </row>
    <row r="3971" spans="1:3">
      <c r="A3971" s="2" t="s">
        <v>8057</v>
      </c>
      <c r="B3971" s="2" t="s">
        <v>8058</v>
      </c>
      <c r="C3971" s="2" t="str">
        <f t="shared" ref="C3971:C4034" si="62">LEFT(A3971,2)&amp;B3971</f>
        <v>NGGombe</v>
      </c>
    </row>
    <row r="3972" spans="1:3">
      <c r="A3972" s="2" t="s">
        <v>8059</v>
      </c>
      <c r="B3972" s="2" t="s">
        <v>8060</v>
      </c>
      <c r="C3972" s="2" t="str">
        <f t="shared" si="62"/>
        <v>NGImo</v>
      </c>
    </row>
    <row r="3973" spans="1:3">
      <c r="A3973" s="2" t="s">
        <v>8061</v>
      </c>
      <c r="B3973" s="2" t="s">
        <v>8062</v>
      </c>
      <c r="C3973" s="2" t="str">
        <f t="shared" si="62"/>
        <v>NGJigawa</v>
      </c>
    </row>
    <row r="3974" spans="1:3">
      <c r="A3974" s="2" t="s">
        <v>8063</v>
      </c>
      <c r="B3974" s="2" t="s">
        <v>8064</v>
      </c>
      <c r="C3974" s="2" t="str">
        <f t="shared" si="62"/>
        <v>NGKaduna</v>
      </c>
    </row>
    <row r="3975" spans="1:3">
      <c r="A3975" s="2" t="s">
        <v>8065</v>
      </c>
      <c r="B3975" s="2" t="s">
        <v>8066</v>
      </c>
      <c r="C3975" s="2" t="str">
        <f t="shared" si="62"/>
        <v>NGKebbi</v>
      </c>
    </row>
    <row r="3976" spans="1:3">
      <c r="A3976" s="2" t="s">
        <v>8067</v>
      </c>
      <c r="B3976" s="2" t="s">
        <v>8068</v>
      </c>
      <c r="C3976" s="2" t="str">
        <f t="shared" si="62"/>
        <v>NGKano</v>
      </c>
    </row>
    <row r="3977" spans="1:3">
      <c r="A3977" s="2" t="s">
        <v>8069</v>
      </c>
      <c r="B3977" s="2" t="s">
        <v>8070</v>
      </c>
      <c r="C3977" s="2" t="str">
        <f t="shared" si="62"/>
        <v>NGKogi</v>
      </c>
    </row>
    <row r="3978" spans="1:3">
      <c r="A3978" s="2" t="s">
        <v>8071</v>
      </c>
      <c r="B3978" s="2" t="s">
        <v>8072</v>
      </c>
      <c r="C3978" s="2" t="str">
        <f t="shared" si="62"/>
        <v>NGKatsina</v>
      </c>
    </row>
    <row r="3979" spans="1:3">
      <c r="A3979" s="2" t="s">
        <v>8073</v>
      </c>
      <c r="B3979" s="2" t="s">
        <v>8074</v>
      </c>
      <c r="C3979" s="2" t="str">
        <f t="shared" si="62"/>
        <v>NGKwara</v>
      </c>
    </row>
    <row r="3980" spans="1:3">
      <c r="A3980" s="2" t="s">
        <v>8075</v>
      </c>
      <c r="B3980" s="2" t="s">
        <v>8076</v>
      </c>
      <c r="C3980" s="2" t="str">
        <f t="shared" si="62"/>
        <v>NGLagos</v>
      </c>
    </row>
    <row r="3981" spans="1:3">
      <c r="A3981" s="2" t="s">
        <v>8077</v>
      </c>
      <c r="B3981" s="2" t="s">
        <v>8078</v>
      </c>
      <c r="C3981" s="2" t="str">
        <f t="shared" si="62"/>
        <v>NGNasarawa</v>
      </c>
    </row>
    <row r="3982" spans="1:3">
      <c r="A3982" s="2" t="s">
        <v>8079</v>
      </c>
      <c r="B3982" s="2" t="s">
        <v>8080</v>
      </c>
      <c r="C3982" s="2" t="str">
        <f t="shared" si="62"/>
        <v>NGNiger</v>
      </c>
    </row>
    <row r="3983" spans="1:3">
      <c r="A3983" s="2" t="s">
        <v>8081</v>
      </c>
      <c r="B3983" s="2" t="s">
        <v>8082</v>
      </c>
      <c r="C3983" s="2" t="str">
        <f t="shared" si="62"/>
        <v>NGOgun</v>
      </c>
    </row>
    <row r="3984" spans="1:3">
      <c r="A3984" s="2" t="s">
        <v>8083</v>
      </c>
      <c r="B3984" s="2" t="s">
        <v>8084</v>
      </c>
      <c r="C3984" s="2" t="str">
        <f t="shared" si="62"/>
        <v>NGOndo</v>
      </c>
    </row>
    <row r="3985" spans="1:3">
      <c r="A3985" s="2" t="s">
        <v>8085</v>
      </c>
      <c r="B3985" s="2" t="s">
        <v>8086</v>
      </c>
      <c r="C3985" s="2" t="str">
        <f t="shared" si="62"/>
        <v>NGOsun</v>
      </c>
    </row>
    <row r="3986" spans="1:3">
      <c r="A3986" s="2" t="s">
        <v>8087</v>
      </c>
      <c r="B3986" s="2" t="s">
        <v>8088</v>
      </c>
      <c r="C3986" s="2" t="str">
        <f t="shared" si="62"/>
        <v>NGOyo</v>
      </c>
    </row>
    <row r="3987" spans="1:3">
      <c r="A3987" s="2" t="s">
        <v>8089</v>
      </c>
      <c r="B3987" s="2" t="s">
        <v>2108</v>
      </c>
      <c r="C3987" s="2" t="str">
        <f t="shared" si="62"/>
        <v>NGPlateau</v>
      </c>
    </row>
    <row r="3988" spans="1:3">
      <c r="A3988" s="2" t="s">
        <v>8090</v>
      </c>
      <c r="B3988" s="2" t="s">
        <v>8091</v>
      </c>
      <c r="C3988" s="2" t="str">
        <f t="shared" si="62"/>
        <v>NGRivers</v>
      </c>
    </row>
    <row r="3989" spans="1:3">
      <c r="A3989" s="2" t="s">
        <v>8092</v>
      </c>
      <c r="B3989" s="2" t="s">
        <v>8093</v>
      </c>
      <c r="C3989" s="2" t="str">
        <f t="shared" si="62"/>
        <v>NGSokoto</v>
      </c>
    </row>
    <row r="3990" spans="1:3">
      <c r="A3990" s="2" t="s">
        <v>8094</v>
      </c>
      <c r="B3990" s="2" t="s">
        <v>8095</v>
      </c>
      <c r="C3990" s="2" t="str">
        <f t="shared" si="62"/>
        <v>NGTaraba</v>
      </c>
    </row>
    <row r="3991" spans="1:3">
      <c r="A3991" s="2" t="s">
        <v>8096</v>
      </c>
      <c r="B3991" s="2" t="s">
        <v>8097</v>
      </c>
      <c r="C3991" s="2" t="str">
        <f t="shared" si="62"/>
        <v>NGYobe</v>
      </c>
    </row>
    <row r="3992" spans="1:3">
      <c r="A3992" s="2" t="s">
        <v>8098</v>
      </c>
      <c r="B3992" s="2" t="s">
        <v>8099</v>
      </c>
      <c r="C3992" s="2" t="str">
        <f t="shared" si="62"/>
        <v>NGZamfara</v>
      </c>
    </row>
    <row r="3993" spans="1:3">
      <c r="A3993" s="2" t="s">
        <v>8100</v>
      </c>
      <c r="B3993" s="2" t="s">
        <v>8101</v>
      </c>
      <c r="C3993" s="2" t="str">
        <f t="shared" si="62"/>
        <v>NGAbuja Federal Capital Territory</v>
      </c>
    </row>
    <row r="3994" spans="1:3">
      <c r="A3994" s="2" t="s">
        <v>8102</v>
      </c>
      <c r="B3994" s="2" t="s">
        <v>8103</v>
      </c>
      <c r="C3994" s="2" t="str">
        <f t="shared" si="62"/>
        <v>NIBoaco</v>
      </c>
    </row>
    <row r="3995" spans="1:3">
      <c r="A3995" s="2" t="s">
        <v>8104</v>
      </c>
      <c r="B3995" s="2" t="s">
        <v>8105</v>
      </c>
      <c r="C3995" s="2" t="str">
        <f t="shared" si="62"/>
        <v>NICarazo</v>
      </c>
    </row>
    <row r="3996" spans="1:3">
      <c r="A3996" s="2" t="s">
        <v>8106</v>
      </c>
      <c r="B3996" s="2" t="s">
        <v>8107</v>
      </c>
      <c r="C3996" s="2" t="str">
        <f t="shared" si="62"/>
        <v>NIChinandega</v>
      </c>
    </row>
    <row r="3997" spans="1:3">
      <c r="A3997" s="2" t="s">
        <v>8108</v>
      </c>
      <c r="B3997" s="2" t="s">
        <v>8109</v>
      </c>
      <c r="C3997" s="2" t="str">
        <f t="shared" si="62"/>
        <v>NIChontales</v>
      </c>
    </row>
    <row r="3998" spans="1:3">
      <c r="A3998" s="2" t="s">
        <v>8110</v>
      </c>
      <c r="B3998" s="2" t="s">
        <v>8111</v>
      </c>
      <c r="C3998" s="2" t="str">
        <f t="shared" si="62"/>
        <v>NIEstelí</v>
      </c>
    </row>
    <row r="3999" spans="1:3">
      <c r="A3999" s="2" t="s">
        <v>8112</v>
      </c>
      <c r="B3999" s="2" t="s">
        <v>3498</v>
      </c>
      <c r="C3999" s="2" t="str">
        <f t="shared" si="62"/>
        <v>NIGranada</v>
      </c>
    </row>
    <row r="4000" spans="1:3">
      <c r="A4000" s="2" t="s">
        <v>8113</v>
      </c>
      <c r="B4000" s="2" t="s">
        <v>8114</v>
      </c>
      <c r="C4000" s="2" t="str">
        <f t="shared" si="62"/>
        <v>NIJinotega</v>
      </c>
    </row>
    <row r="4001" spans="1:3">
      <c r="A4001" s="2" t="s">
        <v>8115</v>
      </c>
      <c r="B4001" s="2" t="s">
        <v>3529</v>
      </c>
      <c r="C4001" s="2" t="str">
        <f t="shared" si="62"/>
        <v>NILeón</v>
      </c>
    </row>
    <row r="4002" spans="1:3">
      <c r="A4002" s="2" t="s">
        <v>8116</v>
      </c>
      <c r="B4002" s="2" t="s">
        <v>8117</v>
      </c>
      <c r="C4002" s="2" t="str">
        <f t="shared" si="62"/>
        <v>NIMadriz</v>
      </c>
    </row>
    <row r="4003" spans="1:3">
      <c r="A4003" s="2" t="s">
        <v>8118</v>
      </c>
      <c r="B4003" s="2" t="s">
        <v>8119</v>
      </c>
      <c r="C4003" s="2" t="str">
        <f t="shared" si="62"/>
        <v>NIManagua</v>
      </c>
    </row>
    <row r="4004" spans="1:3">
      <c r="A4004" s="2" t="s">
        <v>8120</v>
      </c>
      <c r="B4004" s="2" t="s">
        <v>8121</v>
      </c>
      <c r="C4004" s="2" t="str">
        <f t="shared" si="62"/>
        <v>NIMasaya</v>
      </c>
    </row>
    <row r="4005" spans="1:3">
      <c r="A4005" s="2" t="s">
        <v>8122</v>
      </c>
      <c r="B4005" s="2" t="s">
        <v>8123</v>
      </c>
      <c r="C4005" s="2" t="str">
        <f t="shared" si="62"/>
        <v>NIMatagalpa</v>
      </c>
    </row>
    <row r="4006" spans="1:3">
      <c r="A4006" s="2" t="s">
        <v>8124</v>
      </c>
      <c r="B4006" s="2" t="s">
        <v>8125</v>
      </c>
      <c r="C4006" s="2" t="str">
        <f t="shared" si="62"/>
        <v>NINueva Segovia</v>
      </c>
    </row>
    <row r="4007" spans="1:3">
      <c r="A4007" s="2" t="s">
        <v>8126</v>
      </c>
      <c r="B4007" s="2" t="s">
        <v>8127</v>
      </c>
      <c r="C4007" s="2" t="str">
        <f t="shared" si="62"/>
        <v>NIRivas</v>
      </c>
    </row>
    <row r="4008" spans="1:3">
      <c r="A4008" s="2" t="s">
        <v>8128</v>
      </c>
      <c r="B4008" s="2" t="s">
        <v>8129</v>
      </c>
      <c r="C4008" s="2" t="str">
        <f t="shared" si="62"/>
        <v>NIRío San Juan</v>
      </c>
    </row>
    <row r="4009" spans="1:3">
      <c r="A4009" s="2" t="s">
        <v>8130</v>
      </c>
      <c r="B4009" s="2" t="s">
        <v>8131</v>
      </c>
      <c r="C4009" s="2" t="str">
        <f t="shared" si="62"/>
        <v>NICosta Caribe Norte</v>
      </c>
    </row>
    <row r="4010" spans="1:3">
      <c r="A4010" s="2" t="s">
        <v>8132</v>
      </c>
      <c r="B4010" s="2" t="s">
        <v>8133</v>
      </c>
      <c r="C4010" s="2" t="str">
        <f t="shared" si="62"/>
        <v>NICosta Caribe Sur</v>
      </c>
    </row>
    <row r="4011" spans="1:3">
      <c r="A4011" s="2" t="s">
        <v>8134</v>
      </c>
      <c r="B4011" s="2" t="s">
        <v>8135</v>
      </c>
      <c r="C4011" s="2" t="str">
        <f t="shared" si="62"/>
        <v>NLDrenthe</v>
      </c>
    </row>
    <row r="4012" spans="1:3">
      <c r="A4012" s="2" t="s">
        <v>8136</v>
      </c>
      <c r="B4012" s="2" t="s">
        <v>8137</v>
      </c>
      <c r="C4012" s="2" t="str">
        <f t="shared" si="62"/>
        <v>NLFlevoland</v>
      </c>
    </row>
    <row r="4013" spans="1:3">
      <c r="A4013" s="2" t="s">
        <v>8138</v>
      </c>
      <c r="B4013" s="2" t="s">
        <v>8139</v>
      </c>
      <c r="C4013" s="2" t="str">
        <f t="shared" si="62"/>
        <v>NLFryslân</v>
      </c>
    </row>
    <row r="4014" spans="1:3">
      <c r="A4014" s="2" t="s">
        <v>8140</v>
      </c>
      <c r="B4014" s="2" t="s">
        <v>8141</v>
      </c>
      <c r="C4014" s="2" t="str">
        <f t="shared" si="62"/>
        <v>NLGelderland</v>
      </c>
    </row>
    <row r="4015" spans="1:3">
      <c r="A4015" s="2" t="s">
        <v>8142</v>
      </c>
      <c r="B4015" s="2" t="s">
        <v>8143</v>
      </c>
      <c r="C4015" s="2" t="str">
        <f t="shared" si="62"/>
        <v>NLGroningen</v>
      </c>
    </row>
    <row r="4016" spans="1:3">
      <c r="A4016" s="2" t="s">
        <v>8144</v>
      </c>
      <c r="B4016" s="2" t="s">
        <v>1854</v>
      </c>
      <c r="C4016" s="2" t="str">
        <f t="shared" si="62"/>
        <v>NLLimburg</v>
      </c>
    </row>
    <row r="4017" spans="1:3">
      <c r="A4017" s="2" t="s">
        <v>8145</v>
      </c>
      <c r="B4017" s="2" t="s">
        <v>8146</v>
      </c>
      <c r="C4017" s="2" t="str">
        <f t="shared" si="62"/>
        <v>NLNoord-Brabant</v>
      </c>
    </row>
    <row r="4018" spans="1:3">
      <c r="A4018" s="2" t="s">
        <v>8147</v>
      </c>
      <c r="B4018" s="2" t="s">
        <v>8148</v>
      </c>
      <c r="C4018" s="2" t="str">
        <f t="shared" si="62"/>
        <v>NLNoord-Holland</v>
      </c>
    </row>
    <row r="4019" spans="1:3">
      <c r="A4019" s="2" t="s">
        <v>8149</v>
      </c>
      <c r="B4019" s="2" t="s">
        <v>8150</v>
      </c>
      <c r="C4019" s="2" t="str">
        <f t="shared" si="62"/>
        <v>NLOverijssel</v>
      </c>
    </row>
    <row r="4020" spans="1:3">
      <c r="A4020" s="2" t="s">
        <v>8151</v>
      </c>
      <c r="B4020" s="2" t="s">
        <v>8152</v>
      </c>
      <c r="C4020" s="2" t="str">
        <f t="shared" si="62"/>
        <v>NLUtrecht</v>
      </c>
    </row>
    <row r="4021" spans="1:3">
      <c r="A4021" s="2" t="s">
        <v>8153</v>
      </c>
      <c r="B4021" s="2" t="s">
        <v>8154</v>
      </c>
      <c r="C4021" s="2" t="str">
        <f t="shared" si="62"/>
        <v>NLZeeland</v>
      </c>
    </row>
    <row r="4022" spans="1:3">
      <c r="A4022" s="2" t="s">
        <v>8155</v>
      </c>
      <c r="B4022" s="2" t="s">
        <v>8156</v>
      </c>
      <c r="C4022" s="2" t="str">
        <f t="shared" si="62"/>
        <v>NLZuid-Holland</v>
      </c>
    </row>
    <row r="4023" spans="1:3">
      <c r="A4023" s="2" t="s">
        <v>8157</v>
      </c>
      <c r="B4023" s="2" t="s">
        <v>8158</v>
      </c>
      <c r="C4023" s="2" t="str">
        <f t="shared" si="62"/>
        <v>NLAruba (see also separate country code entry under AW)</v>
      </c>
    </row>
    <row r="4024" spans="1:3">
      <c r="A4024" s="2" t="s">
        <v>8159</v>
      </c>
      <c r="B4024" s="2" t="s">
        <v>8160</v>
      </c>
      <c r="C4024" s="2" t="str">
        <f t="shared" si="62"/>
        <v>NLCuraçao (see also separate country code entry under CW)</v>
      </c>
    </row>
    <row r="4025" spans="1:3">
      <c r="A4025" s="2" t="s">
        <v>8161</v>
      </c>
      <c r="B4025" s="2" t="s">
        <v>8162</v>
      </c>
      <c r="C4025" s="2" t="str">
        <f t="shared" si="62"/>
        <v>NLSint Maarten (see also separate country code entry under SX)</v>
      </c>
    </row>
    <row r="4026" spans="1:3">
      <c r="A4026" s="2" t="s">
        <v>8163</v>
      </c>
      <c r="B4026" s="2" t="s">
        <v>8164</v>
      </c>
      <c r="C4026" s="2" t="str">
        <f t="shared" si="62"/>
        <v>NLBonaire (see also separate country code entry under BQ)</v>
      </c>
    </row>
    <row r="4027" spans="1:3">
      <c r="A4027" s="2" t="s">
        <v>8165</v>
      </c>
      <c r="B4027" s="2" t="s">
        <v>8166</v>
      </c>
      <c r="C4027" s="2" t="str">
        <f t="shared" si="62"/>
        <v>NLSaba (see also separate country code entry under BQ)</v>
      </c>
    </row>
    <row r="4028" spans="1:3">
      <c r="A4028" s="2" t="s">
        <v>8167</v>
      </c>
      <c r="B4028" s="2" t="s">
        <v>8168</v>
      </c>
      <c r="C4028" s="2" t="str">
        <f t="shared" si="62"/>
        <v>NLSint Eustatius (see also separate country code entry under BQ)</v>
      </c>
    </row>
    <row r="4029" spans="1:3">
      <c r="A4029" s="2" t="s">
        <v>8169</v>
      </c>
      <c r="B4029" s="2" t="s">
        <v>8170</v>
      </c>
      <c r="C4029" s="2" t="str">
        <f t="shared" si="62"/>
        <v>NOOslo</v>
      </c>
    </row>
    <row r="4030" spans="1:3">
      <c r="A4030" s="2" t="s">
        <v>8171</v>
      </c>
      <c r="B4030" s="2" t="s">
        <v>8172</v>
      </c>
      <c r="C4030" s="2" t="str">
        <f t="shared" si="62"/>
        <v>NORogaland</v>
      </c>
    </row>
    <row r="4031" spans="1:3">
      <c r="A4031" s="2" t="s">
        <v>8173</v>
      </c>
      <c r="B4031" s="2" t="s">
        <v>8174</v>
      </c>
      <c r="C4031" s="2" t="str">
        <f t="shared" si="62"/>
        <v>NOMøre og Romsdal</v>
      </c>
    </row>
    <row r="4032" spans="1:3">
      <c r="A4032" s="2" t="s">
        <v>8175</v>
      </c>
      <c r="B4032" s="2" t="s">
        <v>8176</v>
      </c>
      <c r="C4032" s="2" t="str">
        <f t="shared" si="62"/>
        <v>NONordland</v>
      </c>
    </row>
    <row r="4033" spans="1:3">
      <c r="A4033" s="2" t="s">
        <v>12439</v>
      </c>
      <c r="B4033" s="2" t="s">
        <v>12440</v>
      </c>
      <c r="C4033" s="2" t="str">
        <f t="shared" si="62"/>
        <v>NOViken</v>
      </c>
    </row>
    <row r="4034" spans="1:3">
      <c r="A4034" s="2" t="s">
        <v>12441</v>
      </c>
      <c r="B4034" s="2" t="s">
        <v>12442</v>
      </c>
      <c r="C4034" s="2" t="str">
        <f t="shared" si="62"/>
        <v>NOInnlandet</v>
      </c>
    </row>
    <row r="4035" spans="1:3">
      <c r="A4035" s="2" t="s">
        <v>12443</v>
      </c>
      <c r="B4035" s="2" t="s">
        <v>12444</v>
      </c>
      <c r="C4035" s="2" t="str">
        <f t="shared" ref="C4035:C4098" si="63">LEFT(A4035,2)&amp;B4035</f>
        <v>NOVestfold og Telemark</v>
      </c>
    </row>
    <row r="4036" spans="1:3">
      <c r="A4036" s="2" t="s">
        <v>12445</v>
      </c>
      <c r="B4036" s="2" t="s">
        <v>12446</v>
      </c>
      <c r="C4036" s="2" t="str">
        <f t="shared" si="63"/>
        <v>NOAgder</v>
      </c>
    </row>
    <row r="4037" spans="1:3">
      <c r="A4037" s="2" t="s">
        <v>12447</v>
      </c>
      <c r="B4037" s="2" t="s">
        <v>12448</v>
      </c>
      <c r="C4037" s="2" t="str">
        <f t="shared" si="63"/>
        <v>NOVestland</v>
      </c>
    </row>
    <row r="4038" spans="1:3">
      <c r="A4038" s="2" t="s">
        <v>8177</v>
      </c>
      <c r="B4038" s="2" t="s">
        <v>8178</v>
      </c>
      <c r="C4038" s="2" t="str">
        <f t="shared" si="63"/>
        <v>NOTrøndelag</v>
      </c>
    </row>
    <row r="4039" spans="1:3">
      <c r="A4039" s="2" t="s">
        <v>12449</v>
      </c>
      <c r="B4039" s="2" t="s">
        <v>12450</v>
      </c>
      <c r="C4039" s="2" t="str">
        <f t="shared" si="63"/>
        <v>NOTroms og Finnmark</v>
      </c>
    </row>
    <row r="4040" spans="1:3">
      <c r="A4040" s="2" t="s">
        <v>8179</v>
      </c>
      <c r="B4040" s="2" t="s">
        <v>8180</v>
      </c>
      <c r="C4040" s="2" t="str">
        <f t="shared" si="63"/>
        <v>NOSvalbard (Arctic Region) (see also separate country code entry under SJ)</v>
      </c>
    </row>
    <row r="4041" spans="1:3">
      <c r="A4041" s="2" t="s">
        <v>8181</v>
      </c>
      <c r="B4041" s="2" t="s">
        <v>8182</v>
      </c>
      <c r="C4041" s="2" t="str">
        <f t="shared" si="63"/>
        <v>NOJan Mayen (Arctic Region) (see also separate country code entry under SJ)</v>
      </c>
    </row>
    <row r="4042" spans="1:3">
      <c r="A4042" s="2" t="s">
        <v>8183</v>
      </c>
      <c r="B4042" s="2" t="s">
        <v>2303</v>
      </c>
      <c r="C4042" s="2" t="str">
        <f t="shared" si="63"/>
        <v>NPCentral</v>
      </c>
    </row>
    <row r="4043" spans="1:3">
      <c r="A4043" s="2" t="s">
        <v>8183</v>
      </c>
      <c r="B4043" s="2" t="s">
        <v>8184</v>
      </c>
      <c r="C4043" s="2" t="str">
        <f t="shared" si="63"/>
        <v>NPMadhyamanchal</v>
      </c>
    </row>
    <row r="4044" spans="1:3">
      <c r="A4044" s="2" t="s">
        <v>8185</v>
      </c>
      <c r="B4044" s="2" t="s">
        <v>8186</v>
      </c>
      <c r="C4044" s="2" t="str">
        <f t="shared" si="63"/>
        <v>NPBagmati</v>
      </c>
    </row>
    <row r="4045" spans="1:3">
      <c r="A4045" s="2" t="s">
        <v>8187</v>
      </c>
      <c r="B4045" s="2" t="s">
        <v>8188</v>
      </c>
      <c r="C4045" s="2" t="str">
        <f t="shared" si="63"/>
        <v>NPJanakpur</v>
      </c>
    </row>
    <row r="4046" spans="1:3">
      <c r="A4046" s="2" t="s">
        <v>8189</v>
      </c>
      <c r="B4046" s="2" t="s">
        <v>8190</v>
      </c>
      <c r="C4046" s="2" t="str">
        <f t="shared" si="63"/>
        <v>NPNarayani</v>
      </c>
    </row>
    <row r="4047" spans="1:3">
      <c r="A4047" s="2" t="s">
        <v>8191</v>
      </c>
      <c r="B4047" s="2" t="s">
        <v>8192</v>
      </c>
      <c r="C4047" s="2" t="str">
        <f t="shared" si="63"/>
        <v>NPMid Western</v>
      </c>
    </row>
    <row r="4048" spans="1:3">
      <c r="A4048" s="2" t="s">
        <v>8191</v>
      </c>
      <c r="B4048" s="2" t="s">
        <v>8193</v>
      </c>
      <c r="C4048" s="2" t="str">
        <f t="shared" si="63"/>
        <v>NPMadhya Pashchimanchal</v>
      </c>
    </row>
    <row r="4049" spans="1:3">
      <c r="A4049" s="2" t="s">
        <v>8194</v>
      </c>
      <c r="B4049" s="2" t="s">
        <v>8195</v>
      </c>
      <c r="C4049" s="2" t="str">
        <f t="shared" si="63"/>
        <v>NPBheri</v>
      </c>
    </row>
    <row r="4050" spans="1:3">
      <c r="A4050" s="2" t="s">
        <v>8196</v>
      </c>
      <c r="B4050" s="2" t="s">
        <v>8197</v>
      </c>
      <c r="C4050" s="2" t="str">
        <f t="shared" si="63"/>
        <v>NPKarnali</v>
      </c>
    </row>
    <row r="4051" spans="1:3">
      <c r="A4051" s="2" t="s">
        <v>8198</v>
      </c>
      <c r="B4051" s="2" t="s">
        <v>8199</v>
      </c>
      <c r="C4051" s="2" t="str">
        <f t="shared" si="63"/>
        <v>NPRapti</v>
      </c>
    </row>
    <row r="4052" spans="1:3">
      <c r="A4052" s="2" t="s">
        <v>8200</v>
      </c>
      <c r="B4052" s="2" t="s">
        <v>3751</v>
      </c>
      <c r="C4052" s="2" t="str">
        <f t="shared" si="63"/>
        <v>NPWestern</v>
      </c>
    </row>
    <row r="4053" spans="1:3">
      <c r="A4053" s="2" t="s">
        <v>8200</v>
      </c>
      <c r="B4053" s="2" t="s">
        <v>8201</v>
      </c>
      <c r="C4053" s="2" t="str">
        <f t="shared" si="63"/>
        <v>NPPashchimanchal</v>
      </c>
    </row>
    <row r="4054" spans="1:3">
      <c r="A4054" s="2" t="s">
        <v>8202</v>
      </c>
      <c r="B4054" s="2" t="s">
        <v>8203</v>
      </c>
      <c r="C4054" s="2" t="str">
        <f t="shared" si="63"/>
        <v>NPDhawalagiri</v>
      </c>
    </row>
    <row r="4055" spans="1:3">
      <c r="A4055" s="2" t="s">
        <v>8204</v>
      </c>
      <c r="B4055" s="2" t="s">
        <v>8205</v>
      </c>
      <c r="C4055" s="2" t="str">
        <f t="shared" si="63"/>
        <v>NPGandaki</v>
      </c>
    </row>
    <row r="4056" spans="1:3">
      <c r="A4056" s="2" t="s">
        <v>8206</v>
      </c>
      <c r="B4056" s="2" t="s">
        <v>8207</v>
      </c>
      <c r="C4056" s="2" t="str">
        <f t="shared" si="63"/>
        <v>NPLumbini</v>
      </c>
    </row>
    <row r="4057" spans="1:3">
      <c r="A4057" s="2" t="s">
        <v>8208</v>
      </c>
      <c r="B4057" s="2" t="s">
        <v>3735</v>
      </c>
      <c r="C4057" s="2" t="str">
        <f t="shared" si="63"/>
        <v>NPEastern</v>
      </c>
    </row>
    <row r="4058" spans="1:3">
      <c r="A4058" s="2" t="s">
        <v>8208</v>
      </c>
      <c r="B4058" s="2" t="s">
        <v>8209</v>
      </c>
      <c r="C4058" s="2" t="str">
        <f t="shared" si="63"/>
        <v>NPPurwanchal</v>
      </c>
    </row>
    <row r="4059" spans="1:3">
      <c r="A4059" s="2" t="s">
        <v>8210</v>
      </c>
      <c r="B4059" s="2" t="s">
        <v>8211</v>
      </c>
      <c r="C4059" s="2" t="str">
        <f t="shared" si="63"/>
        <v>NPKosi</v>
      </c>
    </row>
    <row r="4060" spans="1:3">
      <c r="A4060" s="2" t="s">
        <v>8212</v>
      </c>
      <c r="B4060" s="2" t="s">
        <v>8213</v>
      </c>
      <c r="C4060" s="2" t="str">
        <f t="shared" si="63"/>
        <v>NPMechi</v>
      </c>
    </row>
    <row r="4061" spans="1:3">
      <c r="A4061" s="2" t="s">
        <v>8214</v>
      </c>
      <c r="B4061" s="2" t="s">
        <v>8215</v>
      </c>
      <c r="C4061" s="2" t="str">
        <f t="shared" si="63"/>
        <v>NPSagarmatha</v>
      </c>
    </row>
    <row r="4062" spans="1:3">
      <c r="A4062" s="2" t="s">
        <v>8216</v>
      </c>
      <c r="B4062" s="2" t="s">
        <v>8217</v>
      </c>
      <c r="C4062" s="2" t="str">
        <f t="shared" si="63"/>
        <v>NPFar Western</v>
      </c>
    </row>
    <row r="4063" spans="1:3">
      <c r="A4063" s="2" t="s">
        <v>8216</v>
      </c>
      <c r="B4063" s="2" t="s">
        <v>8218</v>
      </c>
      <c r="C4063" s="2" t="str">
        <f t="shared" si="63"/>
        <v>NPSudur Pashchimanchal</v>
      </c>
    </row>
    <row r="4064" spans="1:3">
      <c r="A4064" s="2" t="s">
        <v>8219</v>
      </c>
      <c r="B4064" s="2" t="s">
        <v>8220</v>
      </c>
      <c r="C4064" s="2" t="str">
        <f t="shared" si="63"/>
        <v>NPMahakali</v>
      </c>
    </row>
    <row r="4065" spans="1:3">
      <c r="A4065" s="2" t="s">
        <v>8221</v>
      </c>
      <c r="B4065" s="2" t="s">
        <v>8222</v>
      </c>
      <c r="C4065" s="2" t="str">
        <f t="shared" si="63"/>
        <v>NPSeti</v>
      </c>
    </row>
    <row r="4066" spans="1:3">
      <c r="A4066" s="2" t="s">
        <v>8223</v>
      </c>
      <c r="B4066" s="2" t="s">
        <v>8224</v>
      </c>
      <c r="C4066" s="2" t="str">
        <f t="shared" si="63"/>
        <v>NPProvince 1</v>
      </c>
    </row>
    <row r="4067" spans="1:3">
      <c r="A4067" s="2" t="s">
        <v>8223</v>
      </c>
      <c r="B4067" s="2" t="s">
        <v>8225</v>
      </c>
      <c r="C4067" s="2" t="str">
        <f t="shared" si="63"/>
        <v>NPPradesh 1</v>
      </c>
    </row>
    <row r="4068" spans="1:3">
      <c r="A4068" s="2" t="s">
        <v>8226</v>
      </c>
      <c r="B4068" s="2" t="s">
        <v>8227</v>
      </c>
      <c r="C4068" s="2" t="str">
        <f t="shared" si="63"/>
        <v>NPProvince 2</v>
      </c>
    </row>
    <row r="4069" spans="1:3">
      <c r="A4069" s="2" t="s">
        <v>8226</v>
      </c>
      <c r="B4069" s="2" t="s">
        <v>8228</v>
      </c>
      <c r="C4069" s="2" t="str">
        <f t="shared" si="63"/>
        <v>NPPradesh 2</v>
      </c>
    </row>
    <row r="4070" spans="1:3">
      <c r="A4070" s="2" t="s">
        <v>8229</v>
      </c>
      <c r="B4070" s="2" t="s">
        <v>8230</v>
      </c>
      <c r="C4070" s="2" t="str">
        <f t="shared" si="63"/>
        <v>NPProvince 3</v>
      </c>
    </row>
    <row r="4071" spans="1:3">
      <c r="A4071" s="2" t="s">
        <v>8229</v>
      </c>
      <c r="B4071" s="2" t="s">
        <v>8231</v>
      </c>
      <c r="C4071" s="2" t="str">
        <f t="shared" si="63"/>
        <v>NPPradesh 3</v>
      </c>
    </row>
    <row r="4072" spans="1:3">
      <c r="A4072" s="2" t="s">
        <v>8232</v>
      </c>
      <c r="B4072" s="2" t="s">
        <v>8205</v>
      </c>
      <c r="C4072" s="2" t="str">
        <f t="shared" si="63"/>
        <v>NPGandaki</v>
      </c>
    </row>
    <row r="4073" spans="1:3">
      <c r="A4073" s="2" t="s">
        <v>8232</v>
      </c>
      <c r="B4073" s="2" t="s">
        <v>8205</v>
      </c>
      <c r="C4073" s="2" t="str">
        <f t="shared" si="63"/>
        <v>NPGandaki</v>
      </c>
    </row>
    <row r="4074" spans="1:3">
      <c r="A4074" s="2" t="s">
        <v>8233</v>
      </c>
      <c r="B4074" s="2" t="s">
        <v>8234</v>
      </c>
      <c r="C4074" s="2" t="str">
        <f t="shared" si="63"/>
        <v>NPProvince 5</v>
      </c>
    </row>
    <row r="4075" spans="1:3">
      <c r="A4075" s="2" t="s">
        <v>8233</v>
      </c>
      <c r="B4075" s="2" t="s">
        <v>8235</v>
      </c>
      <c r="C4075" s="2" t="str">
        <f t="shared" si="63"/>
        <v>NPPradesh 5</v>
      </c>
    </row>
    <row r="4076" spans="1:3">
      <c r="A4076" s="2" t="s">
        <v>8236</v>
      </c>
      <c r="B4076" s="2" t="s">
        <v>8197</v>
      </c>
      <c r="C4076" s="2" t="str">
        <f t="shared" si="63"/>
        <v>NPKarnali</v>
      </c>
    </row>
    <row r="4077" spans="1:3">
      <c r="A4077" s="2" t="s">
        <v>8236</v>
      </c>
      <c r="B4077" s="2" t="s">
        <v>8197</v>
      </c>
      <c r="C4077" s="2" t="str">
        <f t="shared" si="63"/>
        <v>NPKarnali</v>
      </c>
    </row>
    <row r="4078" spans="1:3">
      <c r="A4078" s="2" t="s">
        <v>8237</v>
      </c>
      <c r="B4078" s="2" t="s">
        <v>8238</v>
      </c>
      <c r="C4078" s="2" t="str">
        <f t="shared" si="63"/>
        <v>NPProvince 7</v>
      </c>
    </row>
    <row r="4079" spans="1:3">
      <c r="A4079" s="2" t="s">
        <v>8237</v>
      </c>
      <c r="B4079" s="2" t="s">
        <v>8239</v>
      </c>
      <c r="C4079" s="2" t="str">
        <f t="shared" si="63"/>
        <v>NPPradesh 7</v>
      </c>
    </row>
    <row r="4080" spans="1:3">
      <c r="A4080" s="2" t="s">
        <v>8240</v>
      </c>
      <c r="B4080" s="2" t="s">
        <v>8241</v>
      </c>
      <c r="C4080" s="2" t="str">
        <f t="shared" si="63"/>
        <v>NRAiwo</v>
      </c>
    </row>
    <row r="4081" spans="1:3">
      <c r="A4081" s="2" t="s">
        <v>8240</v>
      </c>
      <c r="B4081" s="2" t="s">
        <v>8241</v>
      </c>
      <c r="C4081" s="2" t="str">
        <f t="shared" si="63"/>
        <v>NRAiwo</v>
      </c>
    </row>
    <row r="4082" spans="1:3">
      <c r="A4082" s="2" t="s">
        <v>8242</v>
      </c>
      <c r="B4082" s="2" t="s">
        <v>8243</v>
      </c>
      <c r="C4082" s="2" t="str">
        <f t="shared" si="63"/>
        <v>NRAnabar</v>
      </c>
    </row>
    <row r="4083" spans="1:3">
      <c r="A4083" s="2" t="s">
        <v>8242</v>
      </c>
      <c r="B4083" s="2" t="s">
        <v>8243</v>
      </c>
      <c r="C4083" s="2" t="str">
        <f t="shared" si="63"/>
        <v>NRAnabar</v>
      </c>
    </row>
    <row r="4084" spans="1:3">
      <c r="A4084" s="2" t="s">
        <v>8244</v>
      </c>
      <c r="B4084" s="2" t="s">
        <v>8245</v>
      </c>
      <c r="C4084" s="2" t="str">
        <f t="shared" si="63"/>
        <v>NRAnetan</v>
      </c>
    </row>
    <row r="4085" spans="1:3">
      <c r="A4085" s="2" t="s">
        <v>8244</v>
      </c>
      <c r="B4085" s="2" t="s">
        <v>8245</v>
      </c>
      <c r="C4085" s="2" t="str">
        <f t="shared" si="63"/>
        <v>NRAnetan</v>
      </c>
    </row>
    <row r="4086" spans="1:3">
      <c r="A4086" s="2" t="s">
        <v>8246</v>
      </c>
      <c r="B4086" s="2" t="s">
        <v>8247</v>
      </c>
      <c r="C4086" s="2" t="str">
        <f t="shared" si="63"/>
        <v>NRAnibare</v>
      </c>
    </row>
    <row r="4087" spans="1:3">
      <c r="A4087" s="2" t="s">
        <v>8246</v>
      </c>
      <c r="B4087" s="2" t="s">
        <v>8247</v>
      </c>
      <c r="C4087" s="2" t="str">
        <f t="shared" si="63"/>
        <v>NRAnibare</v>
      </c>
    </row>
    <row r="4088" spans="1:3">
      <c r="A4088" s="2" t="s">
        <v>8248</v>
      </c>
      <c r="B4088" s="2" t="s">
        <v>8249</v>
      </c>
      <c r="C4088" s="2" t="str">
        <f t="shared" si="63"/>
        <v>NRBaitsi</v>
      </c>
    </row>
    <row r="4089" spans="1:3">
      <c r="A4089" s="2" t="s">
        <v>8248</v>
      </c>
      <c r="B4089" s="2" t="s">
        <v>8249</v>
      </c>
      <c r="C4089" s="2" t="str">
        <f t="shared" si="63"/>
        <v>NRBaitsi</v>
      </c>
    </row>
    <row r="4090" spans="1:3">
      <c r="A4090" s="2" t="s">
        <v>8250</v>
      </c>
      <c r="B4090" s="2" t="s">
        <v>8251</v>
      </c>
      <c r="C4090" s="2" t="str">
        <f t="shared" si="63"/>
        <v>NRBoe</v>
      </c>
    </row>
    <row r="4091" spans="1:3">
      <c r="A4091" s="2" t="s">
        <v>8250</v>
      </c>
      <c r="B4091" s="2" t="s">
        <v>8251</v>
      </c>
      <c r="C4091" s="2" t="str">
        <f t="shared" si="63"/>
        <v>NRBoe</v>
      </c>
    </row>
    <row r="4092" spans="1:3">
      <c r="A4092" s="2" t="s">
        <v>8252</v>
      </c>
      <c r="B4092" s="2" t="s">
        <v>8253</v>
      </c>
      <c r="C4092" s="2" t="str">
        <f t="shared" si="63"/>
        <v>NRBuada</v>
      </c>
    </row>
    <row r="4093" spans="1:3">
      <c r="A4093" s="2" t="s">
        <v>8252</v>
      </c>
      <c r="B4093" s="2" t="s">
        <v>8253</v>
      </c>
      <c r="C4093" s="2" t="str">
        <f t="shared" si="63"/>
        <v>NRBuada</v>
      </c>
    </row>
    <row r="4094" spans="1:3">
      <c r="A4094" s="2" t="s">
        <v>8254</v>
      </c>
      <c r="B4094" s="2" t="s">
        <v>8255</v>
      </c>
      <c r="C4094" s="2" t="str">
        <f t="shared" si="63"/>
        <v>NRDenigomodu</v>
      </c>
    </row>
    <row r="4095" spans="1:3">
      <c r="A4095" s="2" t="s">
        <v>8254</v>
      </c>
      <c r="B4095" s="2" t="s">
        <v>8255</v>
      </c>
      <c r="C4095" s="2" t="str">
        <f t="shared" si="63"/>
        <v>NRDenigomodu</v>
      </c>
    </row>
    <row r="4096" spans="1:3">
      <c r="A4096" s="2" t="s">
        <v>8256</v>
      </c>
      <c r="B4096" s="2" t="s">
        <v>8257</v>
      </c>
      <c r="C4096" s="2" t="str">
        <f t="shared" si="63"/>
        <v>NREwa</v>
      </c>
    </row>
    <row r="4097" spans="1:3">
      <c r="A4097" s="2" t="s">
        <v>8256</v>
      </c>
      <c r="B4097" s="2" t="s">
        <v>8257</v>
      </c>
      <c r="C4097" s="2" t="str">
        <f t="shared" si="63"/>
        <v>NREwa</v>
      </c>
    </row>
    <row r="4098" spans="1:3">
      <c r="A4098" s="2" t="s">
        <v>8258</v>
      </c>
      <c r="B4098" s="2" t="s">
        <v>8259</v>
      </c>
      <c r="C4098" s="2" t="str">
        <f t="shared" si="63"/>
        <v>NRIjuw</v>
      </c>
    </row>
    <row r="4099" spans="1:3">
      <c r="A4099" s="2" t="s">
        <v>8258</v>
      </c>
      <c r="B4099" s="2" t="s">
        <v>8259</v>
      </c>
      <c r="C4099" s="2" t="str">
        <f t="shared" ref="C4099:C4162" si="64">LEFT(A4099,2)&amp;B4099</f>
        <v>NRIjuw</v>
      </c>
    </row>
    <row r="4100" spans="1:3">
      <c r="A4100" s="2" t="s">
        <v>8260</v>
      </c>
      <c r="B4100" s="2" t="s">
        <v>8261</v>
      </c>
      <c r="C4100" s="2" t="str">
        <f t="shared" si="64"/>
        <v>NRMeneng</v>
      </c>
    </row>
    <row r="4101" spans="1:3">
      <c r="A4101" s="2" t="s">
        <v>8260</v>
      </c>
      <c r="B4101" s="2" t="s">
        <v>8261</v>
      </c>
      <c r="C4101" s="2" t="str">
        <f t="shared" si="64"/>
        <v>NRMeneng</v>
      </c>
    </row>
    <row r="4102" spans="1:3">
      <c r="A4102" s="2" t="s">
        <v>8262</v>
      </c>
      <c r="B4102" s="2" t="s">
        <v>8263</v>
      </c>
      <c r="C4102" s="2" t="str">
        <f t="shared" si="64"/>
        <v>NRNibok</v>
      </c>
    </row>
    <row r="4103" spans="1:3">
      <c r="A4103" s="2" t="s">
        <v>8262</v>
      </c>
      <c r="B4103" s="2" t="s">
        <v>8263</v>
      </c>
      <c r="C4103" s="2" t="str">
        <f t="shared" si="64"/>
        <v>NRNibok</v>
      </c>
    </row>
    <row r="4104" spans="1:3">
      <c r="A4104" s="2" t="s">
        <v>8264</v>
      </c>
      <c r="B4104" s="2" t="s">
        <v>8265</v>
      </c>
      <c r="C4104" s="2" t="str">
        <f t="shared" si="64"/>
        <v>NRUaboe</v>
      </c>
    </row>
    <row r="4105" spans="1:3">
      <c r="A4105" s="2" t="s">
        <v>8264</v>
      </c>
      <c r="B4105" s="2" t="s">
        <v>8265</v>
      </c>
      <c r="C4105" s="2" t="str">
        <f t="shared" si="64"/>
        <v>NRUaboe</v>
      </c>
    </row>
    <row r="4106" spans="1:3">
      <c r="A4106" s="2" t="s">
        <v>8266</v>
      </c>
      <c r="B4106" s="2" t="s">
        <v>8267</v>
      </c>
      <c r="C4106" s="2" t="str">
        <f t="shared" si="64"/>
        <v>NRYaren</v>
      </c>
    </row>
    <row r="4107" spans="1:3">
      <c r="A4107" s="2" t="s">
        <v>8266</v>
      </c>
      <c r="B4107" s="2" t="s">
        <v>8267</v>
      </c>
      <c r="C4107" s="2" t="str">
        <f t="shared" si="64"/>
        <v>NRYaren</v>
      </c>
    </row>
    <row r="4108" spans="1:3">
      <c r="A4108" s="2" t="s">
        <v>8268</v>
      </c>
      <c r="B4108" s="2" t="s">
        <v>8269</v>
      </c>
      <c r="C4108" s="2" t="str">
        <f t="shared" si="64"/>
        <v>NZAuckland</v>
      </c>
    </row>
    <row r="4109" spans="1:3">
      <c r="A4109" s="2" t="s">
        <v>8268</v>
      </c>
      <c r="B4109" s="2" t="s">
        <v>8270</v>
      </c>
      <c r="C4109" s="2" t="str">
        <f t="shared" si="64"/>
        <v>NZTāmaki-makau-rau</v>
      </c>
    </row>
    <row r="4110" spans="1:3">
      <c r="A4110" s="2" t="s">
        <v>8271</v>
      </c>
      <c r="B4110" s="2" t="s">
        <v>8272</v>
      </c>
      <c r="C4110" s="2" t="str">
        <f t="shared" si="64"/>
        <v>NZBay of Plenty</v>
      </c>
    </row>
    <row r="4111" spans="1:3">
      <c r="A4111" s="2" t="s">
        <v>8271</v>
      </c>
      <c r="B4111" s="2" t="s">
        <v>8273</v>
      </c>
      <c r="C4111" s="2" t="str">
        <f t="shared" si="64"/>
        <v>NZTe Moana a Toi Te Huatahi</v>
      </c>
    </row>
    <row r="4112" spans="1:3">
      <c r="A4112" s="2" t="s">
        <v>8274</v>
      </c>
      <c r="B4112" s="2" t="s">
        <v>8275</v>
      </c>
      <c r="C4112" s="2" t="str">
        <f t="shared" si="64"/>
        <v>NZCanterbury</v>
      </c>
    </row>
    <row r="4113" spans="1:3">
      <c r="A4113" s="2" t="s">
        <v>8274</v>
      </c>
      <c r="B4113" s="2" t="s">
        <v>8276</v>
      </c>
      <c r="C4113" s="2" t="str">
        <f t="shared" si="64"/>
        <v>NZWaitaha</v>
      </c>
    </row>
    <row r="4114" spans="1:3">
      <c r="A4114" s="2" t="s">
        <v>8277</v>
      </c>
      <c r="B4114" s="2" t="s">
        <v>8278</v>
      </c>
      <c r="C4114" s="2" t="str">
        <f t="shared" si="64"/>
        <v>NZGisborne</v>
      </c>
    </row>
    <row r="4115" spans="1:3">
      <c r="A4115" s="2" t="s">
        <v>8277</v>
      </c>
      <c r="B4115" s="2" t="s">
        <v>8279</v>
      </c>
      <c r="C4115" s="2" t="str">
        <f t="shared" si="64"/>
        <v>NZTūranga nui a Kiwa</v>
      </c>
    </row>
    <row r="4116" spans="1:3">
      <c r="A4116" s="2" t="s">
        <v>8280</v>
      </c>
      <c r="B4116" s="2" t="s">
        <v>8281</v>
      </c>
      <c r="C4116" s="2" t="str">
        <f t="shared" si="64"/>
        <v>NZHawke's Bay</v>
      </c>
    </row>
    <row r="4117" spans="1:3">
      <c r="A4117" s="2" t="s">
        <v>8280</v>
      </c>
      <c r="B4117" s="2" t="s">
        <v>8282</v>
      </c>
      <c r="C4117" s="2" t="str">
        <f t="shared" si="64"/>
        <v>NZTe Matau a Māui</v>
      </c>
    </row>
    <row r="4118" spans="1:3">
      <c r="A4118" s="2" t="s">
        <v>8283</v>
      </c>
      <c r="B4118" s="2" t="s">
        <v>8284</v>
      </c>
      <c r="C4118" s="2" t="str">
        <f t="shared" si="64"/>
        <v>NZMarlborough</v>
      </c>
    </row>
    <row r="4119" spans="1:3">
      <c r="A4119" s="2" t="s">
        <v>8285</v>
      </c>
      <c r="B4119" s="2" t="s">
        <v>8286</v>
      </c>
      <c r="C4119" s="2" t="str">
        <f t="shared" si="64"/>
        <v>NZManawatu-Wanganui</v>
      </c>
    </row>
    <row r="4120" spans="1:3">
      <c r="A4120" s="2" t="s">
        <v>8285</v>
      </c>
      <c r="B4120" s="2" t="s">
        <v>8287</v>
      </c>
      <c r="C4120" s="2" t="str">
        <f t="shared" si="64"/>
        <v>NZManawatu Whanganui</v>
      </c>
    </row>
    <row r="4121" spans="1:3">
      <c r="A4121" s="2" t="s">
        <v>8288</v>
      </c>
      <c r="B4121" s="2" t="s">
        <v>8289</v>
      </c>
      <c r="C4121" s="2" t="str">
        <f t="shared" si="64"/>
        <v>NZNelson</v>
      </c>
    </row>
    <row r="4122" spans="1:3">
      <c r="A4122" s="2" t="s">
        <v>8288</v>
      </c>
      <c r="B4122" s="2" t="s">
        <v>8290</v>
      </c>
      <c r="C4122" s="2" t="str">
        <f t="shared" si="64"/>
        <v>NZWhakatū</v>
      </c>
    </row>
    <row r="4123" spans="1:3">
      <c r="A4123" s="2" t="s">
        <v>8291</v>
      </c>
      <c r="B4123" s="2" t="s">
        <v>8292</v>
      </c>
      <c r="C4123" s="2" t="str">
        <f t="shared" si="64"/>
        <v>NZNorthland</v>
      </c>
    </row>
    <row r="4124" spans="1:3">
      <c r="A4124" s="2" t="s">
        <v>8291</v>
      </c>
      <c r="B4124" s="2" t="s">
        <v>8293</v>
      </c>
      <c r="C4124" s="2" t="str">
        <f t="shared" si="64"/>
        <v>NZTe Tai tokerau</v>
      </c>
    </row>
    <row r="4125" spans="1:3">
      <c r="A4125" s="2" t="s">
        <v>8294</v>
      </c>
      <c r="B4125" s="2" t="s">
        <v>8295</v>
      </c>
      <c r="C4125" s="2" t="str">
        <f t="shared" si="64"/>
        <v>NZOtago</v>
      </c>
    </row>
    <row r="4126" spans="1:3">
      <c r="A4126" s="2" t="s">
        <v>8294</v>
      </c>
      <c r="B4126" s="2" t="s">
        <v>8296</v>
      </c>
      <c r="C4126" s="2" t="str">
        <f t="shared" si="64"/>
        <v>NZŌ Tākou</v>
      </c>
    </row>
    <row r="4127" spans="1:3">
      <c r="A4127" s="2" t="s">
        <v>8297</v>
      </c>
      <c r="B4127" s="2" t="s">
        <v>8298</v>
      </c>
      <c r="C4127" s="2" t="str">
        <f t="shared" si="64"/>
        <v>NZSouthland</v>
      </c>
    </row>
    <row r="4128" spans="1:3">
      <c r="A4128" s="2" t="s">
        <v>8297</v>
      </c>
      <c r="B4128" s="2" t="s">
        <v>8299</v>
      </c>
      <c r="C4128" s="2" t="str">
        <f t="shared" si="64"/>
        <v>NZMurihiku</v>
      </c>
    </row>
    <row r="4129" spans="1:3">
      <c r="A4129" s="2" t="s">
        <v>8300</v>
      </c>
      <c r="B4129" s="2" t="s">
        <v>8301</v>
      </c>
      <c r="C4129" s="2" t="str">
        <f t="shared" si="64"/>
        <v>NZTasman</v>
      </c>
    </row>
    <row r="4130" spans="1:3">
      <c r="A4130" s="2" t="s">
        <v>8302</v>
      </c>
      <c r="B4130" s="2" t="s">
        <v>8303</v>
      </c>
      <c r="C4130" s="2" t="str">
        <f t="shared" si="64"/>
        <v>NZTaranaki</v>
      </c>
    </row>
    <row r="4131" spans="1:3">
      <c r="A4131" s="2" t="s">
        <v>8302</v>
      </c>
      <c r="B4131" s="2" t="s">
        <v>8303</v>
      </c>
      <c r="C4131" s="2" t="str">
        <f t="shared" si="64"/>
        <v>NZTaranaki</v>
      </c>
    </row>
    <row r="4132" spans="1:3">
      <c r="A4132" s="2" t="s">
        <v>8304</v>
      </c>
      <c r="B4132" s="2" t="s">
        <v>8305</v>
      </c>
      <c r="C4132" s="2" t="str">
        <f t="shared" si="64"/>
        <v>NZWellington</v>
      </c>
    </row>
    <row r="4133" spans="1:3">
      <c r="A4133" s="2" t="s">
        <v>8304</v>
      </c>
      <c r="B4133" s="2" t="s">
        <v>8306</v>
      </c>
      <c r="C4133" s="2" t="str">
        <f t="shared" si="64"/>
        <v>NZTe Whanga-nui-a-Tara</v>
      </c>
    </row>
    <row r="4134" spans="1:3">
      <c r="A4134" s="2" t="s">
        <v>8307</v>
      </c>
      <c r="B4134" s="2" t="s">
        <v>8308</v>
      </c>
      <c r="C4134" s="2" t="str">
        <f t="shared" si="64"/>
        <v>NZWaikato</v>
      </c>
    </row>
    <row r="4135" spans="1:3">
      <c r="A4135" s="2" t="s">
        <v>8309</v>
      </c>
      <c r="B4135" s="2" t="s">
        <v>8310</v>
      </c>
      <c r="C4135" s="2" t="str">
        <f t="shared" si="64"/>
        <v>NZWest Coast</v>
      </c>
    </row>
    <row r="4136" spans="1:3">
      <c r="A4136" s="2" t="s">
        <v>8309</v>
      </c>
      <c r="B4136" s="2" t="s">
        <v>8311</v>
      </c>
      <c r="C4136" s="2" t="str">
        <f t="shared" si="64"/>
        <v>NZTe Taihau ā uru</v>
      </c>
    </row>
    <row r="4137" spans="1:3">
      <c r="A4137" s="2" t="s">
        <v>8312</v>
      </c>
      <c r="B4137" s="2" t="s">
        <v>8313</v>
      </c>
      <c r="C4137" s="2" t="str">
        <f t="shared" si="64"/>
        <v>NZChatham Islands Territory</v>
      </c>
    </row>
    <row r="4138" spans="1:3">
      <c r="A4138" s="2" t="s">
        <v>8312</v>
      </c>
      <c r="B4138" s="2" t="s">
        <v>8314</v>
      </c>
      <c r="C4138" s="2" t="str">
        <f t="shared" si="64"/>
        <v>NZWharekauri</v>
      </c>
    </row>
    <row r="4139" spans="1:3">
      <c r="A4139" s="2" t="s">
        <v>8315</v>
      </c>
      <c r="B4139" s="2" t="s">
        <v>8316</v>
      </c>
      <c r="C4139" s="2" t="str">
        <f t="shared" si="64"/>
        <v>OMJanūb al Bāţinah</v>
      </c>
    </row>
    <row r="4140" spans="1:3">
      <c r="A4140" s="2" t="s">
        <v>8317</v>
      </c>
      <c r="B4140" s="2" t="s">
        <v>8318</v>
      </c>
      <c r="C4140" s="2" t="str">
        <f t="shared" si="64"/>
        <v>OMShamāl al Bāţinah</v>
      </c>
    </row>
    <row r="4141" spans="1:3">
      <c r="A4141" s="2" t="s">
        <v>8319</v>
      </c>
      <c r="B4141" s="2" t="s">
        <v>8320</v>
      </c>
      <c r="C4141" s="2" t="str">
        <f t="shared" si="64"/>
        <v>OMAl Buraymī</v>
      </c>
    </row>
    <row r="4142" spans="1:3">
      <c r="A4142" s="2" t="s">
        <v>8321</v>
      </c>
      <c r="B4142" s="2" t="s">
        <v>8322</v>
      </c>
      <c r="C4142" s="2" t="str">
        <f t="shared" si="64"/>
        <v>OMAd Dākhilīyah</v>
      </c>
    </row>
    <row r="4143" spans="1:3">
      <c r="A4143" s="2" t="s">
        <v>8323</v>
      </c>
      <c r="B4143" s="2" t="s">
        <v>8324</v>
      </c>
      <c r="C4143" s="2" t="str">
        <f t="shared" si="64"/>
        <v>OMMasqaţ</v>
      </c>
    </row>
    <row r="4144" spans="1:3">
      <c r="A4144" s="2" t="s">
        <v>8325</v>
      </c>
      <c r="B4144" s="2" t="s">
        <v>8326</v>
      </c>
      <c r="C4144" s="2" t="str">
        <f t="shared" si="64"/>
        <v>OMMusandam</v>
      </c>
    </row>
    <row r="4145" spans="1:3">
      <c r="A4145" s="2" t="s">
        <v>8327</v>
      </c>
      <c r="B4145" s="2" t="s">
        <v>8328</v>
      </c>
      <c r="C4145" s="2" t="str">
        <f t="shared" si="64"/>
        <v>OMJanūb ash Sharqīyah</v>
      </c>
    </row>
    <row r="4146" spans="1:3">
      <c r="A4146" s="2" t="s">
        <v>8329</v>
      </c>
      <c r="B4146" s="2" t="s">
        <v>8330</v>
      </c>
      <c r="C4146" s="2" t="str">
        <f t="shared" si="64"/>
        <v>OMShamāl ash Sharqīyah</v>
      </c>
    </row>
    <row r="4147" spans="1:3">
      <c r="A4147" s="2" t="s">
        <v>8331</v>
      </c>
      <c r="B4147" s="2" t="s">
        <v>8332</v>
      </c>
      <c r="C4147" s="2" t="str">
        <f t="shared" si="64"/>
        <v>OMAl Wusţá</v>
      </c>
    </row>
    <row r="4148" spans="1:3">
      <c r="A4148" s="2" t="s">
        <v>8333</v>
      </c>
      <c r="B4148" s="2" t="s">
        <v>8334</v>
      </c>
      <c r="C4148" s="2" t="str">
        <f t="shared" si="64"/>
        <v>OMAz̧ Z̧āhirah</v>
      </c>
    </row>
    <row r="4149" spans="1:3">
      <c r="A4149" s="2" t="s">
        <v>8335</v>
      </c>
      <c r="B4149" s="2" t="s">
        <v>8336</v>
      </c>
      <c r="C4149" s="2" t="str">
        <f t="shared" si="64"/>
        <v>OMZ̧ufār</v>
      </c>
    </row>
    <row r="4150" spans="1:3">
      <c r="A4150" s="2" t="s">
        <v>8337</v>
      </c>
      <c r="B4150" s="2" t="s">
        <v>8338</v>
      </c>
      <c r="C4150" s="2" t="str">
        <f t="shared" si="64"/>
        <v>PAEmberá</v>
      </c>
    </row>
    <row r="4151" spans="1:3">
      <c r="A4151" s="2" t="s">
        <v>8339</v>
      </c>
      <c r="B4151" s="2" t="s">
        <v>8340</v>
      </c>
      <c r="C4151" s="2" t="str">
        <f t="shared" si="64"/>
        <v>PAGuna Yala</v>
      </c>
    </row>
    <row r="4152" spans="1:3">
      <c r="A4152" s="2" t="s">
        <v>8341</v>
      </c>
      <c r="B4152" s="2" t="s">
        <v>8342</v>
      </c>
      <c r="C4152" s="2" t="str">
        <f t="shared" si="64"/>
        <v>PANgöbe-Buglé</v>
      </c>
    </row>
    <row r="4153" spans="1:3">
      <c r="A4153" s="2" t="s">
        <v>8343</v>
      </c>
      <c r="B4153" s="2" t="s">
        <v>8344</v>
      </c>
      <c r="C4153" s="2" t="str">
        <f t="shared" si="64"/>
        <v>PABocas del Toro</v>
      </c>
    </row>
    <row r="4154" spans="1:3">
      <c r="A4154" s="2" t="s">
        <v>8345</v>
      </c>
      <c r="B4154" s="2" t="s">
        <v>8346</v>
      </c>
      <c r="C4154" s="2" t="str">
        <f t="shared" si="64"/>
        <v>PAPanamá Oeste</v>
      </c>
    </row>
    <row r="4155" spans="1:3">
      <c r="A4155" s="2" t="s">
        <v>8347</v>
      </c>
      <c r="B4155" s="2" t="s">
        <v>8348</v>
      </c>
      <c r="C4155" s="2" t="str">
        <f t="shared" si="64"/>
        <v>PACoclé</v>
      </c>
    </row>
    <row r="4156" spans="1:3">
      <c r="A4156" s="2" t="s">
        <v>8349</v>
      </c>
      <c r="B4156" s="2" t="s">
        <v>4771</v>
      </c>
      <c r="C4156" s="2" t="str">
        <f t="shared" si="64"/>
        <v>PAColón</v>
      </c>
    </row>
    <row r="4157" spans="1:3">
      <c r="A4157" s="2" t="s">
        <v>8350</v>
      </c>
      <c r="B4157" s="2" t="s">
        <v>8351</v>
      </c>
      <c r="C4157" s="2" t="str">
        <f t="shared" si="64"/>
        <v>PAChiriquí</v>
      </c>
    </row>
    <row r="4158" spans="1:3">
      <c r="A4158" s="2" t="s">
        <v>8352</v>
      </c>
      <c r="B4158" s="2" t="s">
        <v>8353</v>
      </c>
      <c r="C4158" s="2" t="str">
        <f t="shared" si="64"/>
        <v>PADarién</v>
      </c>
    </row>
    <row r="4159" spans="1:3">
      <c r="A4159" s="2" t="s">
        <v>8354</v>
      </c>
      <c r="B4159" s="2" t="s">
        <v>8355</v>
      </c>
      <c r="C4159" s="2" t="str">
        <f t="shared" si="64"/>
        <v>PAHerrera</v>
      </c>
    </row>
    <row r="4160" spans="1:3">
      <c r="A4160" s="2" t="s">
        <v>8356</v>
      </c>
      <c r="B4160" s="2" t="s">
        <v>8357</v>
      </c>
      <c r="C4160" s="2" t="str">
        <f t="shared" si="64"/>
        <v>PALos Santos</v>
      </c>
    </row>
    <row r="4161" spans="1:3">
      <c r="A4161" s="2" t="s">
        <v>8358</v>
      </c>
      <c r="B4161" s="2" t="s">
        <v>8359</v>
      </c>
      <c r="C4161" s="2" t="str">
        <f t="shared" si="64"/>
        <v>PAPanamá</v>
      </c>
    </row>
    <row r="4162" spans="1:3">
      <c r="A4162" s="2" t="s">
        <v>8360</v>
      </c>
      <c r="B4162" s="2" t="s">
        <v>8361</v>
      </c>
      <c r="C4162" s="2" t="str">
        <f t="shared" si="64"/>
        <v>PAVeraguas</v>
      </c>
    </row>
    <row r="4163" spans="1:3">
      <c r="A4163" s="2" t="s">
        <v>8362</v>
      </c>
      <c r="B4163" s="2" t="s">
        <v>8363</v>
      </c>
      <c r="C4163" s="2" t="str">
        <f t="shared" ref="C4163:C4226" si="65">LEFT(A4163,2)&amp;B4163</f>
        <v>PEAmasunu</v>
      </c>
    </row>
    <row r="4164" spans="1:3">
      <c r="A4164" s="2" t="s">
        <v>8362</v>
      </c>
      <c r="B4164" s="2" t="s">
        <v>8364</v>
      </c>
      <c r="C4164" s="2" t="str">
        <f t="shared" si="65"/>
        <v>PEAmarumayu</v>
      </c>
    </row>
    <row r="4165" spans="1:3">
      <c r="A4165" s="2" t="s">
        <v>8362</v>
      </c>
      <c r="B4165" s="2" t="s">
        <v>2149</v>
      </c>
      <c r="C4165" s="2" t="str">
        <f t="shared" si="65"/>
        <v>PEAmazonas</v>
      </c>
    </row>
    <row r="4166" spans="1:3">
      <c r="A4166" s="2" t="s">
        <v>8365</v>
      </c>
      <c r="B4166" s="2" t="s">
        <v>8366</v>
      </c>
      <c r="C4166" s="2" t="str">
        <f t="shared" si="65"/>
        <v>PEAnkashu</v>
      </c>
    </row>
    <row r="4167" spans="1:3">
      <c r="A4167" s="2" t="s">
        <v>8365</v>
      </c>
      <c r="B4167" s="2" t="s">
        <v>8367</v>
      </c>
      <c r="C4167" s="2" t="str">
        <f t="shared" si="65"/>
        <v>PEAnqash</v>
      </c>
    </row>
    <row r="4168" spans="1:3">
      <c r="A4168" s="2" t="s">
        <v>8365</v>
      </c>
      <c r="B4168" s="2" t="s">
        <v>8368</v>
      </c>
      <c r="C4168" s="2" t="str">
        <f t="shared" si="65"/>
        <v>PEAncash</v>
      </c>
    </row>
    <row r="4169" spans="1:3">
      <c r="A4169" s="2" t="s">
        <v>8369</v>
      </c>
      <c r="B4169" s="2" t="s">
        <v>8370</v>
      </c>
      <c r="C4169" s="2" t="str">
        <f t="shared" si="65"/>
        <v>PEApurimaq</v>
      </c>
    </row>
    <row r="4170" spans="1:3">
      <c r="A4170" s="2" t="s">
        <v>8369</v>
      </c>
      <c r="B4170" s="2" t="s">
        <v>8370</v>
      </c>
      <c r="C4170" s="2" t="str">
        <f t="shared" si="65"/>
        <v>PEApurimaq</v>
      </c>
    </row>
    <row r="4171" spans="1:3">
      <c r="A4171" s="2" t="s">
        <v>8369</v>
      </c>
      <c r="B4171" s="2" t="s">
        <v>8371</v>
      </c>
      <c r="C4171" s="2" t="str">
        <f t="shared" si="65"/>
        <v>PEApurímac</v>
      </c>
    </row>
    <row r="4172" spans="1:3">
      <c r="A4172" s="2" t="s">
        <v>8372</v>
      </c>
      <c r="B4172" s="2" t="s">
        <v>8373</v>
      </c>
      <c r="C4172" s="2" t="str">
        <f t="shared" si="65"/>
        <v>PEArikipa</v>
      </c>
    </row>
    <row r="4173" spans="1:3">
      <c r="A4173" s="2" t="s">
        <v>8372</v>
      </c>
      <c r="B4173" s="2" t="s">
        <v>8374</v>
      </c>
      <c r="C4173" s="2" t="str">
        <f t="shared" si="65"/>
        <v>PEAriqipa</v>
      </c>
    </row>
    <row r="4174" spans="1:3">
      <c r="A4174" s="2" t="s">
        <v>8372</v>
      </c>
      <c r="B4174" s="2" t="s">
        <v>8375</v>
      </c>
      <c r="C4174" s="2" t="str">
        <f t="shared" si="65"/>
        <v>PEArequipa</v>
      </c>
    </row>
    <row r="4175" spans="1:3">
      <c r="A4175" s="2" t="s">
        <v>8376</v>
      </c>
      <c r="B4175" s="2" t="s">
        <v>8377</v>
      </c>
      <c r="C4175" s="2" t="str">
        <f t="shared" si="65"/>
        <v>PEAyaquchu</v>
      </c>
    </row>
    <row r="4176" spans="1:3">
      <c r="A4176" s="2" t="s">
        <v>8376</v>
      </c>
      <c r="B4176" s="2" t="s">
        <v>8378</v>
      </c>
      <c r="C4176" s="2" t="str">
        <f t="shared" si="65"/>
        <v>PEAyakuchu</v>
      </c>
    </row>
    <row r="4177" spans="1:3">
      <c r="A4177" s="2" t="s">
        <v>8376</v>
      </c>
      <c r="B4177" s="2" t="s">
        <v>8379</v>
      </c>
      <c r="C4177" s="2" t="str">
        <f t="shared" si="65"/>
        <v>PEAyacucho</v>
      </c>
    </row>
    <row r="4178" spans="1:3">
      <c r="A4178" s="2" t="s">
        <v>8380</v>
      </c>
      <c r="B4178" s="2" t="s">
        <v>8381</v>
      </c>
      <c r="C4178" s="2" t="str">
        <f t="shared" si="65"/>
        <v>PEQajamarka</v>
      </c>
    </row>
    <row r="4179" spans="1:3">
      <c r="A4179" s="2" t="s">
        <v>8380</v>
      </c>
      <c r="B4179" s="2" t="s">
        <v>8382</v>
      </c>
      <c r="C4179" s="2" t="str">
        <f t="shared" si="65"/>
        <v>PEKashamarka</v>
      </c>
    </row>
    <row r="4180" spans="1:3">
      <c r="A4180" s="2" t="s">
        <v>8380</v>
      </c>
      <c r="B4180" s="2" t="s">
        <v>8383</v>
      </c>
      <c r="C4180" s="2" t="str">
        <f t="shared" si="65"/>
        <v>PECajamarca</v>
      </c>
    </row>
    <row r="4181" spans="1:3">
      <c r="A4181" s="2" t="s">
        <v>8384</v>
      </c>
      <c r="B4181" s="2" t="s">
        <v>8385</v>
      </c>
      <c r="C4181" s="2" t="str">
        <f t="shared" si="65"/>
        <v>PEKallao</v>
      </c>
    </row>
    <row r="4182" spans="1:3">
      <c r="A4182" s="2" t="s">
        <v>8384</v>
      </c>
      <c r="B4182" s="2" t="s">
        <v>8386</v>
      </c>
      <c r="C4182" s="2" t="str">
        <f t="shared" si="65"/>
        <v>PEQallaw</v>
      </c>
    </row>
    <row r="4183" spans="1:3">
      <c r="A4183" s="2" t="s">
        <v>8384</v>
      </c>
      <c r="B4183" s="2" t="s">
        <v>8387</v>
      </c>
      <c r="C4183" s="2" t="str">
        <f t="shared" si="65"/>
        <v>PEEl Callao</v>
      </c>
    </row>
    <row r="4184" spans="1:3">
      <c r="A4184" s="2" t="s">
        <v>8388</v>
      </c>
      <c r="B4184" s="2" t="s">
        <v>8389</v>
      </c>
      <c r="C4184" s="2" t="str">
        <f t="shared" si="65"/>
        <v>PEKusku</v>
      </c>
    </row>
    <row r="4185" spans="1:3">
      <c r="A4185" s="2" t="s">
        <v>8388</v>
      </c>
      <c r="B4185" s="2" t="s">
        <v>8390</v>
      </c>
      <c r="C4185" s="2" t="str">
        <f t="shared" si="65"/>
        <v>PEQusqu</v>
      </c>
    </row>
    <row r="4186" spans="1:3">
      <c r="A4186" s="2" t="s">
        <v>8388</v>
      </c>
      <c r="B4186" s="2" t="s">
        <v>8391</v>
      </c>
      <c r="C4186" s="2" t="str">
        <f t="shared" si="65"/>
        <v>PECusco</v>
      </c>
    </row>
    <row r="4187" spans="1:3">
      <c r="A4187" s="2" t="s">
        <v>8392</v>
      </c>
      <c r="B4187" s="2" t="s">
        <v>8393</v>
      </c>
      <c r="C4187" s="2" t="str">
        <f t="shared" si="65"/>
        <v>PEWanuku</v>
      </c>
    </row>
    <row r="4188" spans="1:3">
      <c r="A4188" s="2" t="s">
        <v>8392</v>
      </c>
      <c r="B4188" s="2" t="s">
        <v>8393</v>
      </c>
      <c r="C4188" s="2" t="str">
        <f t="shared" si="65"/>
        <v>PEWanuku</v>
      </c>
    </row>
    <row r="4189" spans="1:3">
      <c r="A4189" s="2" t="s">
        <v>8392</v>
      </c>
      <c r="B4189" s="2" t="s">
        <v>8394</v>
      </c>
      <c r="C4189" s="2" t="str">
        <f t="shared" si="65"/>
        <v>PEHuánuco</v>
      </c>
    </row>
    <row r="4190" spans="1:3">
      <c r="A4190" s="2" t="s">
        <v>8395</v>
      </c>
      <c r="B4190" s="2" t="s">
        <v>8396</v>
      </c>
      <c r="C4190" s="2" t="str">
        <f t="shared" si="65"/>
        <v>PEWankawelika</v>
      </c>
    </row>
    <row r="4191" spans="1:3">
      <c r="A4191" s="2" t="s">
        <v>8395</v>
      </c>
      <c r="B4191" s="2" t="s">
        <v>8397</v>
      </c>
      <c r="C4191" s="2" t="str">
        <f t="shared" si="65"/>
        <v>PEWankawillka</v>
      </c>
    </row>
    <row r="4192" spans="1:3">
      <c r="A4192" s="2" t="s">
        <v>8395</v>
      </c>
      <c r="B4192" s="2" t="s">
        <v>8398</v>
      </c>
      <c r="C4192" s="2" t="str">
        <f t="shared" si="65"/>
        <v>PEHuancavelica</v>
      </c>
    </row>
    <row r="4193" spans="1:3">
      <c r="A4193" s="2" t="s">
        <v>8399</v>
      </c>
      <c r="B4193" s="2" t="s">
        <v>8400</v>
      </c>
      <c r="C4193" s="2" t="str">
        <f t="shared" si="65"/>
        <v>PEIka</v>
      </c>
    </row>
    <row r="4194" spans="1:3">
      <c r="A4194" s="2" t="s">
        <v>8399</v>
      </c>
      <c r="B4194" s="2" t="s">
        <v>8400</v>
      </c>
      <c r="C4194" s="2" t="str">
        <f t="shared" si="65"/>
        <v>PEIka</v>
      </c>
    </row>
    <row r="4195" spans="1:3">
      <c r="A4195" s="2" t="s">
        <v>8399</v>
      </c>
      <c r="B4195" s="2" t="s">
        <v>8401</v>
      </c>
      <c r="C4195" s="2" t="str">
        <f t="shared" si="65"/>
        <v>PEIca</v>
      </c>
    </row>
    <row r="4196" spans="1:3">
      <c r="A4196" s="2" t="s">
        <v>8402</v>
      </c>
      <c r="B4196" s="2" t="s">
        <v>8403</v>
      </c>
      <c r="C4196" s="2" t="str">
        <f t="shared" si="65"/>
        <v>PEJunin</v>
      </c>
    </row>
    <row r="4197" spans="1:3">
      <c r="A4197" s="2" t="s">
        <v>8402</v>
      </c>
      <c r="B4197" s="2" t="s">
        <v>8404</v>
      </c>
      <c r="C4197" s="2" t="str">
        <f t="shared" si="65"/>
        <v>PEHunin</v>
      </c>
    </row>
    <row r="4198" spans="1:3">
      <c r="A4198" s="2" t="s">
        <v>8402</v>
      </c>
      <c r="B4198" s="2" t="s">
        <v>8405</v>
      </c>
      <c r="C4198" s="2" t="str">
        <f t="shared" si="65"/>
        <v>PEJunín</v>
      </c>
    </row>
    <row r="4199" spans="1:3">
      <c r="A4199" s="2" t="s">
        <v>8406</v>
      </c>
      <c r="B4199" s="2" t="s">
        <v>8407</v>
      </c>
      <c r="C4199" s="2" t="str">
        <f t="shared" si="65"/>
        <v>PELa Libertad</v>
      </c>
    </row>
    <row r="4200" spans="1:3">
      <c r="A4200" s="2" t="s">
        <v>8406</v>
      </c>
      <c r="B4200" s="2" t="s">
        <v>8408</v>
      </c>
      <c r="C4200" s="2" t="str">
        <f t="shared" si="65"/>
        <v>PEQispi kay</v>
      </c>
    </row>
    <row r="4201" spans="1:3">
      <c r="A4201" s="2" t="s">
        <v>8406</v>
      </c>
      <c r="B4201" s="2" t="s">
        <v>8407</v>
      </c>
      <c r="C4201" s="2" t="str">
        <f t="shared" si="65"/>
        <v>PELa Libertad</v>
      </c>
    </row>
    <row r="4202" spans="1:3">
      <c r="A4202" s="2" t="s">
        <v>8409</v>
      </c>
      <c r="B4202" s="2" t="s">
        <v>8410</v>
      </c>
      <c r="C4202" s="2" t="str">
        <f t="shared" si="65"/>
        <v>PELambayeque</v>
      </c>
    </row>
    <row r="4203" spans="1:3">
      <c r="A4203" s="2" t="s">
        <v>8409</v>
      </c>
      <c r="B4203" s="2" t="s">
        <v>8411</v>
      </c>
      <c r="C4203" s="2" t="str">
        <f t="shared" si="65"/>
        <v>PELampalliqi</v>
      </c>
    </row>
    <row r="4204" spans="1:3">
      <c r="A4204" s="2" t="s">
        <v>8409</v>
      </c>
      <c r="B4204" s="2" t="s">
        <v>8410</v>
      </c>
      <c r="C4204" s="2" t="str">
        <f t="shared" si="65"/>
        <v>PELambayeque</v>
      </c>
    </row>
    <row r="4205" spans="1:3">
      <c r="A4205" s="2" t="s">
        <v>8412</v>
      </c>
      <c r="B4205" s="2" t="s">
        <v>8413</v>
      </c>
      <c r="C4205" s="2" t="str">
        <f t="shared" si="65"/>
        <v>PELima</v>
      </c>
    </row>
    <row r="4206" spans="1:3">
      <c r="A4206" s="2" t="s">
        <v>8412</v>
      </c>
      <c r="B4206" s="2" t="s">
        <v>8413</v>
      </c>
      <c r="C4206" s="2" t="str">
        <f t="shared" si="65"/>
        <v>PELima</v>
      </c>
    </row>
    <row r="4207" spans="1:3">
      <c r="A4207" s="2" t="s">
        <v>8412</v>
      </c>
      <c r="B4207" s="2" t="s">
        <v>8413</v>
      </c>
      <c r="C4207" s="2" t="str">
        <f t="shared" si="65"/>
        <v>PELima</v>
      </c>
    </row>
    <row r="4208" spans="1:3">
      <c r="A4208" s="2" t="s">
        <v>8414</v>
      </c>
      <c r="B4208" s="2" t="s">
        <v>8415</v>
      </c>
      <c r="C4208" s="2" t="str">
        <f t="shared" si="65"/>
        <v>PELuritu</v>
      </c>
    </row>
    <row r="4209" spans="1:3">
      <c r="A4209" s="2" t="s">
        <v>8414</v>
      </c>
      <c r="B4209" s="2" t="s">
        <v>8415</v>
      </c>
      <c r="C4209" s="2" t="str">
        <f t="shared" si="65"/>
        <v>PELuritu</v>
      </c>
    </row>
    <row r="4210" spans="1:3">
      <c r="A4210" s="2" t="s">
        <v>8414</v>
      </c>
      <c r="B4210" s="2" t="s">
        <v>8416</v>
      </c>
      <c r="C4210" s="2" t="str">
        <f t="shared" si="65"/>
        <v>PELoreto</v>
      </c>
    </row>
    <row r="4211" spans="1:3">
      <c r="A4211" s="2" t="s">
        <v>8417</v>
      </c>
      <c r="B4211" s="2" t="s">
        <v>8418</v>
      </c>
      <c r="C4211" s="2" t="str">
        <f t="shared" si="65"/>
        <v>PEMadre de Dios</v>
      </c>
    </row>
    <row r="4212" spans="1:3">
      <c r="A4212" s="2" t="s">
        <v>8417</v>
      </c>
      <c r="B4212" s="2" t="s">
        <v>8419</v>
      </c>
      <c r="C4212" s="2" t="str">
        <f t="shared" si="65"/>
        <v>PEMayutata</v>
      </c>
    </row>
    <row r="4213" spans="1:3">
      <c r="A4213" s="2" t="s">
        <v>8417</v>
      </c>
      <c r="B4213" s="2" t="s">
        <v>8418</v>
      </c>
      <c r="C4213" s="2" t="str">
        <f t="shared" si="65"/>
        <v>PEMadre de Dios</v>
      </c>
    </row>
    <row r="4214" spans="1:3">
      <c r="A4214" s="2" t="s">
        <v>8420</v>
      </c>
      <c r="B4214" s="2" t="s">
        <v>8421</v>
      </c>
      <c r="C4214" s="2" t="str">
        <f t="shared" si="65"/>
        <v>PEMoqwegwa</v>
      </c>
    </row>
    <row r="4215" spans="1:3">
      <c r="A4215" s="2" t="s">
        <v>8420</v>
      </c>
      <c r="B4215" s="2" t="s">
        <v>8422</v>
      </c>
      <c r="C4215" s="2" t="str">
        <f t="shared" si="65"/>
        <v>PEMuqiwa</v>
      </c>
    </row>
    <row r="4216" spans="1:3">
      <c r="A4216" s="2" t="s">
        <v>8420</v>
      </c>
      <c r="B4216" s="2" t="s">
        <v>8423</v>
      </c>
      <c r="C4216" s="2" t="str">
        <f t="shared" si="65"/>
        <v>PEMoquegua</v>
      </c>
    </row>
    <row r="4217" spans="1:3">
      <c r="A4217" s="2" t="s">
        <v>8424</v>
      </c>
      <c r="B4217" s="2" t="s">
        <v>8425</v>
      </c>
      <c r="C4217" s="2" t="str">
        <f t="shared" si="65"/>
        <v>PEPasqu</v>
      </c>
    </row>
    <row r="4218" spans="1:3">
      <c r="A4218" s="2" t="s">
        <v>8424</v>
      </c>
      <c r="B4218" s="2" t="s">
        <v>8425</v>
      </c>
      <c r="C4218" s="2" t="str">
        <f t="shared" si="65"/>
        <v>PEPasqu</v>
      </c>
    </row>
    <row r="4219" spans="1:3">
      <c r="A4219" s="2" t="s">
        <v>8424</v>
      </c>
      <c r="B4219" s="2" t="s">
        <v>8426</v>
      </c>
      <c r="C4219" s="2" t="str">
        <f t="shared" si="65"/>
        <v>PEPasco</v>
      </c>
    </row>
    <row r="4220" spans="1:3">
      <c r="A4220" s="2" t="s">
        <v>8427</v>
      </c>
      <c r="B4220" s="2" t="s">
        <v>8428</v>
      </c>
      <c r="C4220" s="2" t="str">
        <f t="shared" si="65"/>
        <v>PEPiura</v>
      </c>
    </row>
    <row r="4221" spans="1:3">
      <c r="A4221" s="2" t="s">
        <v>8427</v>
      </c>
      <c r="B4221" s="2" t="s">
        <v>8429</v>
      </c>
      <c r="C4221" s="2" t="str">
        <f t="shared" si="65"/>
        <v>PEPiwra</v>
      </c>
    </row>
    <row r="4222" spans="1:3">
      <c r="A4222" s="2" t="s">
        <v>8427</v>
      </c>
      <c r="B4222" s="2" t="s">
        <v>8428</v>
      </c>
      <c r="C4222" s="2" t="str">
        <f t="shared" si="65"/>
        <v>PEPiura</v>
      </c>
    </row>
    <row r="4223" spans="1:3">
      <c r="A4223" s="2" t="s">
        <v>8430</v>
      </c>
      <c r="B4223" s="2" t="s">
        <v>8431</v>
      </c>
      <c r="C4223" s="2" t="str">
        <f t="shared" si="65"/>
        <v>PEPuno</v>
      </c>
    </row>
    <row r="4224" spans="1:3">
      <c r="A4224" s="2" t="s">
        <v>8430</v>
      </c>
      <c r="B4224" s="2" t="s">
        <v>8432</v>
      </c>
      <c r="C4224" s="2" t="str">
        <f t="shared" si="65"/>
        <v>PEPunu</v>
      </c>
    </row>
    <row r="4225" spans="1:3">
      <c r="A4225" s="2" t="s">
        <v>8430</v>
      </c>
      <c r="B4225" s="2" t="s">
        <v>8431</v>
      </c>
      <c r="C4225" s="2" t="str">
        <f t="shared" si="65"/>
        <v>PEPuno</v>
      </c>
    </row>
    <row r="4226" spans="1:3">
      <c r="A4226" s="2" t="s">
        <v>8433</v>
      </c>
      <c r="B4226" s="2" t="s">
        <v>8434</v>
      </c>
      <c r="C4226" s="2" t="str">
        <f t="shared" si="65"/>
        <v>PESan Martín</v>
      </c>
    </row>
    <row r="4227" spans="1:3">
      <c r="A4227" s="2" t="s">
        <v>8433</v>
      </c>
      <c r="B4227" s="2" t="s">
        <v>8435</v>
      </c>
      <c r="C4227" s="2" t="str">
        <f t="shared" ref="C4227:C4290" si="66">LEFT(A4227,2)&amp;B4227</f>
        <v>PESan Martin</v>
      </c>
    </row>
    <row r="4228" spans="1:3">
      <c r="A4228" s="2" t="s">
        <v>8433</v>
      </c>
      <c r="B4228" s="2" t="s">
        <v>8434</v>
      </c>
      <c r="C4228" s="2" t="str">
        <f t="shared" si="66"/>
        <v>PESan Martín</v>
      </c>
    </row>
    <row r="4229" spans="1:3">
      <c r="A4229" s="2" t="s">
        <v>8436</v>
      </c>
      <c r="B4229" s="2" t="s">
        <v>8437</v>
      </c>
      <c r="C4229" s="2" t="str">
        <f t="shared" si="66"/>
        <v>PETakna</v>
      </c>
    </row>
    <row r="4230" spans="1:3">
      <c r="A4230" s="2" t="s">
        <v>8436</v>
      </c>
      <c r="B4230" s="2" t="s">
        <v>8438</v>
      </c>
      <c r="C4230" s="2" t="str">
        <f t="shared" si="66"/>
        <v>PETaqna</v>
      </c>
    </row>
    <row r="4231" spans="1:3">
      <c r="A4231" s="2" t="s">
        <v>8436</v>
      </c>
      <c r="B4231" s="2" t="s">
        <v>8439</v>
      </c>
      <c r="C4231" s="2" t="str">
        <f t="shared" si="66"/>
        <v>PETacna</v>
      </c>
    </row>
    <row r="4232" spans="1:3">
      <c r="A4232" s="2" t="s">
        <v>8440</v>
      </c>
      <c r="B4232" s="2" t="s">
        <v>8441</v>
      </c>
      <c r="C4232" s="2" t="str">
        <f t="shared" si="66"/>
        <v>PETumbes</v>
      </c>
    </row>
    <row r="4233" spans="1:3">
      <c r="A4233" s="2" t="s">
        <v>8440</v>
      </c>
      <c r="B4233" s="2" t="s">
        <v>8442</v>
      </c>
      <c r="C4233" s="2" t="str">
        <f t="shared" si="66"/>
        <v>PETumpis</v>
      </c>
    </row>
    <row r="4234" spans="1:3">
      <c r="A4234" s="2" t="s">
        <v>8440</v>
      </c>
      <c r="B4234" s="2" t="s">
        <v>8441</v>
      </c>
      <c r="C4234" s="2" t="str">
        <f t="shared" si="66"/>
        <v>PETumbes</v>
      </c>
    </row>
    <row r="4235" spans="1:3">
      <c r="A4235" s="2" t="s">
        <v>8443</v>
      </c>
      <c r="B4235" s="2" t="s">
        <v>8444</v>
      </c>
      <c r="C4235" s="2" t="str">
        <f t="shared" si="66"/>
        <v>PEUkayali</v>
      </c>
    </row>
    <row r="4236" spans="1:3">
      <c r="A4236" s="2" t="s">
        <v>8443</v>
      </c>
      <c r="B4236" s="2" t="s">
        <v>8444</v>
      </c>
      <c r="C4236" s="2" t="str">
        <f t="shared" si="66"/>
        <v>PEUkayali</v>
      </c>
    </row>
    <row r="4237" spans="1:3">
      <c r="A4237" s="2" t="s">
        <v>8443</v>
      </c>
      <c r="B4237" s="2" t="s">
        <v>8445</v>
      </c>
      <c r="C4237" s="2" t="str">
        <f t="shared" si="66"/>
        <v>PEUcayali</v>
      </c>
    </row>
    <row r="4238" spans="1:3">
      <c r="A4238" s="2" t="s">
        <v>8446</v>
      </c>
      <c r="B4238" s="2" t="s">
        <v>8447</v>
      </c>
      <c r="C4238" s="2" t="str">
        <f t="shared" si="66"/>
        <v>PELima hatun llaqta</v>
      </c>
    </row>
    <row r="4239" spans="1:3">
      <c r="A4239" s="2" t="s">
        <v>8446</v>
      </c>
      <c r="B4239" s="2" t="s">
        <v>8448</v>
      </c>
      <c r="C4239" s="2" t="str">
        <f t="shared" si="66"/>
        <v>PELima llaqta suyu</v>
      </c>
    </row>
    <row r="4240" spans="1:3">
      <c r="A4240" s="2" t="s">
        <v>8446</v>
      </c>
      <c r="B4240" s="2" t="s">
        <v>8449</v>
      </c>
      <c r="C4240" s="2" t="str">
        <f t="shared" si="66"/>
        <v>PEMunicipalidad Metropolitana de Lima</v>
      </c>
    </row>
    <row r="4241" spans="1:3">
      <c r="A4241" s="2" t="s">
        <v>8450</v>
      </c>
      <c r="B4241" s="2" t="s">
        <v>8451</v>
      </c>
      <c r="C4241" s="2" t="str">
        <f t="shared" si="66"/>
        <v>PGNational Capital District (Port Moresby)</v>
      </c>
    </row>
    <row r="4242" spans="1:3">
      <c r="A4242" s="2" t="s">
        <v>8452</v>
      </c>
      <c r="B4242" s="2" t="s">
        <v>8453</v>
      </c>
      <c r="C4242" s="2" t="str">
        <f t="shared" si="66"/>
        <v>PGChimbu</v>
      </c>
    </row>
    <row r="4243" spans="1:3">
      <c r="A4243" s="2" t="s">
        <v>8454</v>
      </c>
      <c r="B4243" s="2" t="s">
        <v>2303</v>
      </c>
      <c r="C4243" s="2" t="str">
        <f t="shared" si="66"/>
        <v>PGCentral</v>
      </c>
    </row>
    <row r="4244" spans="1:3">
      <c r="A4244" s="2" t="s">
        <v>8455</v>
      </c>
      <c r="B4244" s="2" t="s">
        <v>8456</v>
      </c>
      <c r="C4244" s="2" t="str">
        <f t="shared" si="66"/>
        <v>PGEast New Britain</v>
      </c>
    </row>
    <row r="4245" spans="1:3">
      <c r="A4245" s="2" t="s">
        <v>8457</v>
      </c>
      <c r="B4245" s="2" t="s">
        <v>8458</v>
      </c>
      <c r="C4245" s="2" t="str">
        <f t="shared" si="66"/>
        <v>PGEastern Highlands</v>
      </c>
    </row>
    <row r="4246" spans="1:3">
      <c r="A4246" s="2" t="s">
        <v>8459</v>
      </c>
      <c r="B4246" s="2" t="s">
        <v>8460</v>
      </c>
      <c r="C4246" s="2" t="str">
        <f t="shared" si="66"/>
        <v>PGEnga</v>
      </c>
    </row>
    <row r="4247" spans="1:3">
      <c r="A4247" s="2" t="s">
        <v>8461</v>
      </c>
      <c r="B4247" s="2" t="s">
        <v>8462</v>
      </c>
      <c r="C4247" s="2" t="str">
        <f t="shared" si="66"/>
        <v>PGEast Sepik</v>
      </c>
    </row>
    <row r="4248" spans="1:3">
      <c r="A4248" s="2" t="s">
        <v>8463</v>
      </c>
      <c r="B4248" s="2" t="s">
        <v>8464</v>
      </c>
      <c r="C4248" s="2" t="str">
        <f t="shared" si="66"/>
        <v>PGGulf</v>
      </c>
    </row>
    <row r="4249" spans="1:3">
      <c r="A4249" s="2" t="s">
        <v>8465</v>
      </c>
      <c r="B4249" s="2" t="s">
        <v>8466</v>
      </c>
      <c r="C4249" s="2" t="str">
        <f t="shared" si="66"/>
        <v>PGHela</v>
      </c>
    </row>
    <row r="4250" spans="1:3">
      <c r="A4250" s="2" t="s">
        <v>8467</v>
      </c>
      <c r="B4250" s="2" t="s">
        <v>8468</v>
      </c>
      <c r="C4250" s="2" t="str">
        <f t="shared" si="66"/>
        <v>PGJiwaka</v>
      </c>
    </row>
    <row r="4251" spans="1:3">
      <c r="A4251" s="2" t="s">
        <v>8469</v>
      </c>
      <c r="B4251" s="2" t="s">
        <v>8470</v>
      </c>
      <c r="C4251" s="2" t="str">
        <f t="shared" si="66"/>
        <v>PGMilne Bay</v>
      </c>
    </row>
    <row r="4252" spans="1:3">
      <c r="A4252" s="2" t="s">
        <v>8471</v>
      </c>
      <c r="B4252" s="2" t="s">
        <v>8472</v>
      </c>
      <c r="C4252" s="2" t="str">
        <f t="shared" si="66"/>
        <v>PGMorobe</v>
      </c>
    </row>
    <row r="4253" spans="1:3">
      <c r="A4253" s="2" t="s">
        <v>8473</v>
      </c>
      <c r="B4253" s="2" t="s">
        <v>8474</v>
      </c>
      <c r="C4253" s="2" t="str">
        <f t="shared" si="66"/>
        <v>PGMadang</v>
      </c>
    </row>
    <row r="4254" spans="1:3">
      <c r="A4254" s="2" t="s">
        <v>8475</v>
      </c>
      <c r="B4254" s="2" t="s">
        <v>8476</v>
      </c>
      <c r="C4254" s="2" t="str">
        <f t="shared" si="66"/>
        <v>PGManus</v>
      </c>
    </row>
    <row r="4255" spans="1:3">
      <c r="A4255" s="2" t="s">
        <v>8477</v>
      </c>
      <c r="B4255" s="2" t="s">
        <v>8478</v>
      </c>
      <c r="C4255" s="2" t="str">
        <f t="shared" si="66"/>
        <v>PGNew Ireland</v>
      </c>
    </row>
    <row r="4256" spans="1:3">
      <c r="A4256" s="2" t="s">
        <v>8479</v>
      </c>
      <c r="B4256" s="2" t="s">
        <v>3743</v>
      </c>
      <c r="C4256" s="2" t="str">
        <f t="shared" si="66"/>
        <v>PGNorthern</v>
      </c>
    </row>
    <row r="4257" spans="1:3">
      <c r="A4257" s="2" t="s">
        <v>8480</v>
      </c>
      <c r="B4257" s="2" t="s">
        <v>8481</v>
      </c>
      <c r="C4257" s="2" t="str">
        <f t="shared" si="66"/>
        <v>PGWest Sepik</v>
      </c>
    </row>
    <row r="4258" spans="1:3">
      <c r="A4258" s="2" t="s">
        <v>8482</v>
      </c>
      <c r="B4258" s="2" t="s">
        <v>8483</v>
      </c>
      <c r="C4258" s="2" t="str">
        <f t="shared" si="66"/>
        <v>PGSouthern Highlands</v>
      </c>
    </row>
    <row r="4259" spans="1:3">
      <c r="A4259" s="2" t="s">
        <v>8484</v>
      </c>
      <c r="B4259" s="2" t="s">
        <v>8485</v>
      </c>
      <c r="C4259" s="2" t="str">
        <f t="shared" si="66"/>
        <v>PGWest New Britain</v>
      </c>
    </row>
    <row r="4260" spans="1:3">
      <c r="A4260" s="2" t="s">
        <v>8486</v>
      </c>
      <c r="B4260" s="2" t="s">
        <v>8487</v>
      </c>
      <c r="C4260" s="2" t="str">
        <f t="shared" si="66"/>
        <v>PGWestern Highlands</v>
      </c>
    </row>
    <row r="4261" spans="1:3">
      <c r="A4261" s="2" t="s">
        <v>8488</v>
      </c>
      <c r="B4261" s="2" t="s">
        <v>3751</v>
      </c>
      <c r="C4261" s="2" t="str">
        <f t="shared" si="66"/>
        <v>PGWestern</v>
      </c>
    </row>
    <row r="4262" spans="1:3">
      <c r="A4262" s="2" t="s">
        <v>8489</v>
      </c>
      <c r="B4262" s="2" t="s">
        <v>8490</v>
      </c>
      <c r="C4262" s="2" t="str">
        <f t="shared" si="66"/>
        <v>PGBougainville</v>
      </c>
    </row>
    <row r="4263" spans="1:3">
      <c r="A4263" s="2" t="s">
        <v>8491</v>
      </c>
      <c r="B4263" s="2" t="s">
        <v>8492</v>
      </c>
      <c r="C4263" s="2" t="str">
        <f t="shared" si="66"/>
        <v>PHNational Capital Region</v>
      </c>
    </row>
    <row r="4264" spans="1:3">
      <c r="A4264" s="2" t="s">
        <v>8491</v>
      </c>
      <c r="B4264" s="2" t="s">
        <v>8493</v>
      </c>
      <c r="C4264" s="2" t="str">
        <f t="shared" si="66"/>
        <v>PHPambansang Punong Rehiyon</v>
      </c>
    </row>
    <row r="4265" spans="1:3">
      <c r="A4265" s="2" t="s">
        <v>8494</v>
      </c>
      <c r="B4265" s="2" t="s">
        <v>8495</v>
      </c>
      <c r="C4265" s="2" t="str">
        <f t="shared" si="66"/>
        <v>PHIlocos (Region I)</v>
      </c>
    </row>
    <row r="4266" spans="1:3">
      <c r="A4266" s="2" t="s">
        <v>8494</v>
      </c>
      <c r="B4266" s="2" t="s">
        <v>8496</v>
      </c>
      <c r="C4266" s="2" t="str">
        <f t="shared" si="66"/>
        <v>PHRehiyon ng Iloko</v>
      </c>
    </row>
    <row r="4267" spans="1:3">
      <c r="A4267" s="2" t="s">
        <v>8497</v>
      </c>
      <c r="B4267" s="2" t="s">
        <v>8498</v>
      </c>
      <c r="C4267" s="2" t="str">
        <f t="shared" si="66"/>
        <v>PHIlocos Norte</v>
      </c>
    </row>
    <row r="4268" spans="1:3">
      <c r="A4268" s="2" t="s">
        <v>8497</v>
      </c>
      <c r="B4268" s="2" t="s">
        <v>8499</v>
      </c>
      <c r="C4268" s="2" t="str">
        <f t="shared" si="66"/>
        <v>PHHilagang Iloko</v>
      </c>
    </row>
    <row r="4269" spans="1:3">
      <c r="A4269" s="2" t="s">
        <v>8500</v>
      </c>
      <c r="B4269" s="2" t="s">
        <v>8501</v>
      </c>
      <c r="C4269" s="2" t="str">
        <f t="shared" si="66"/>
        <v>PHIlocos Sur</v>
      </c>
    </row>
    <row r="4270" spans="1:3">
      <c r="A4270" s="2" t="s">
        <v>8500</v>
      </c>
      <c r="B4270" s="2" t="s">
        <v>8502</v>
      </c>
      <c r="C4270" s="2" t="str">
        <f t="shared" si="66"/>
        <v>PHTimog Iloko</v>
      </c>
    </row>
    <row r="4271" spans="1:3">
      <c r="A4271" s="2" t="s">
        <v>8503</v>
      </c>
      <c r="B4271" s="2" t="s">
        <v>8504</v>
      </c>
      <c r="C4271" s="2" t="str">
        <f t="shared" si="66"/>
        <v>PHLa Union</v>
      </c>
    </row>
    <row r="4272" spans="1:3">
      <c r="A4272" s="2" t="s">
        <v>8503</v>
      </c>
      <c r="B4272" s="2" t="s">
        <v>8505</v>
      </c>
      <c r="C4272" s="2" t="str">
        <f t="shared" si="66"/>
        <v>PHLa Unyon</v>
      </c>
    </row>
    <row r="4273" spans="1:3">
      <c r="A4273" s="2" t="s">
        <v>8506</v>
      </c>
      <c r="B4273" s="2" t="s">
        <v>8507</v>
      </c>
      <c r="C4273" s="2" t="str">
        <f t="shared" si="66"/>
        <v>PHPangasinan</v>
      </c>
    </row>
    <row r="4274" spans="1:3">
      <c r="A4274" s="2" t="s">
        <v>8506</v>
      </c>
      <c r="B4274" s="2" t="s">
        <v>8507</v>
      </c>
      <c r="C4274" s="2" t="str">
        <f t="shared" si="66"/>
        <v>PHPangasinan</v>
      </c>
    </row>
    <row r="4275" spans="1:3">
      <c r="A4275" s="2" t="s">
        <v>8508</v>
      </c>
      <c r="B4275" s="2" t="s">
        <v>8509</v>
      </c>
      <c r="C4275" s="2" t="str">
        <f t="shared" si="66"/>
        <v>PHCagayan Valley (Region II)</v>
      </c>
    </row>
    <row r="4276" spans="1:3">
      <c r="A4276" s="2" t="s">
        <v>8508</v>
      </c>
      <c r="B4276" s="2" t="s">
        <v>8510</v>
      </c>
      <c r="C4276" s="2" t="str">
        <f t="shared" si="66"/>
        <v>PHRehiyon ng Lambak ng Kagayan</v>
      </c>
    </row>
    <row r="4277" spans="1:3">
      <c r="A4277" s="2" t="s">
        <v>8511</v>
      </c>
      <c r="B4277" s="2" t="s">
        <v>8512</v>
      </c>
      <c r="C4277" s="2" t="str">
        <f t="shared" si="66"/>
        <v>PHBatanes</v>
      </c>
    </row>
    <row r="4278" spans="1:3">
      <c r="A4278" s="2" t="s">
        <v>8511</v>
      </c>
      <c r="B4278" s="2" t="s">
        <v>8512</v>
      </c>
      <c r="C4278" s="2" t="str">
        <f t="shared" si="66"/>
        <v>PHBatanes</v>
      </c>
    </row>
    <row r="4279" spans="1:3">
      <c r="A4279" s="2" t="s">
        <v>8513</v>
      </c>
      <c r="B4279" s="2" t="s">
        <v>8514</v>
      </c>
      <c r="C4279" s="2" t="str">
        <f t="shared" si="66"/>
        <v>PHCagayan</v>
      </c>
    </row>
    <row r="4280" spans="1:3">
      <c r="A4280" s="2" t="s">
        <v>8513</v>
      </c>
      <c r="B4280" s="2" t="s">
        <v>8515</v>
      </c>
      <c r="C4280" s="2" t="str">
        <f t="shared" si="66"/>
        <v>PHKagayan</v>
      </c>
    </row>
    <row r="4281" spans="1:3">
      <c r="A4281" s="2" t="s">
        <v>8516</v>
      </c>
      <c r="B4281" s="2" t="s">
        <v>8517</v>
      </c>
      <c r="C4281" s="2" t="str">
        <f t="shared" si="66"/>
        <v>PHIsabela</v>
      </c>
    </row>
    <row r="4282" spans="1:3">
      <c r="A4282" s="2" t="s">
        <v>8516</v>
      </c>
      <c r="B4282" s="2" t="s">
        <v>8517</v>
      </c>
      <c r="C4282" s="2" t="str">
        <f t="shared" si="66"/>
        <v>PHIsabela</v>
      </c>
    </row>
    <row r="4283" spans="1:3">
      <c r="A4283" s="2" t="s">
        <v>8518</v>
      </c>
      <c r="B4283" s="2" t="s">
        <v>8519</v>
      </c>
      <c r="C4283" s="2" t="str">
        <f t="shared" si="66"/>
        <v>PHNueva Vizcaya</v>
      </c>
    </row>
    <row r="4284" spans="1:3">
      <c r="A4284" s="2" t="s">
        <v>8518</v>
      </c>
      <c r="B4284" s="2" t="s">
        <v>8520</v>
      </c>
      <c r="C4284" s="2" t="str">
        <f t="shared" si="66"/>
        <v>PHNuweva Biskaya</v>
      </c>
    </row>
    <row r="4285" spans="1:3">
      <c r="A4285" s="2" t="s">
        <v>8521</v>
      </c>
      <c r="B4285" s="2" t="s">
        <v>8522</v>
      </c>
      <c r="C4285" s="2" t="str">
        <f t="shared" si="66"/>
        <v>PHQuirino</v>
      </c>
    </row>
    <row r="4286" spans="1:3">
      <c r="A4286" s="2" t="s">
        <v>8521</v>
      </c>
      <c r="B4286" s="2" t="s">
        <v>8523</v>
      </c>
      <c r="C4286" s="2" t="str">
        <f t="shared" si="66"/>
        <v>PHKirino</v>
      </c>
    </row>
    <row r="4287" spans="1:3">
      <c r="A4287" s="2" t="s">
        <v>8524</v>
      </c>
      <c r="B4287" s="2" t="s">
        <v>8525</v>
      </c>
      <c r="C4287" s="2" t="str">
        <f t="shared" si="66"/>
        <v>PHCentral Luzon (Region III)</v>
      </c>
    </row>
    <row r="4288" spans="1:3">
      <c r="A4288" s="2" t="s">
        <v>8524</v>
      </c>
      <c r="B4288" s="2" t="s">
        <v>8526</v>
      </c>
      <c r="C4288" s="2" t="str">
        <f t="shared" si="66"/>
        <v>PHRehiyon ng Gitnang Luson</v>
      </c>
    </row>
    <row r="4289" spans="1:3">
      <c r="A4289" s="2" t="s">
        <v>8527</v>
      </c>
      <c r="B4289" s="2" t="s">
        <v>8528</v>
      </c>
      <c r="C4289" s="2" t="str">
        <f t="shared" si="66"/>
        <v>PHAurora</v>
      </c>
    </row>
    <row r="4290" spans="1:3">
      <c r="A4290" s="2" t="s">
        <v>8527</v>
      </c>
      <c r="B4290" s="2" t="s">
        <v>8528</v>
      </c>
      <c r="C4290" s="2" t="str">
        <f t="shared" si="66"/>
        <v>PHAurora</v>
      </c>
    </row>
    <row r="4291" spans="1:3">
      <c r="A4291" s="2" t="s">
        <v>8529</v>
      </c>
      <c r="B4291" s="2" t="s">
        <v>8530</v>
      </c>
      <c r="C4291" s="2" t="str">
        <f t="shared" ref="C4291:C4354" si="67">LEFT(A4291,2)&amp;B4291</f>
        <v>PHBataan</v>
      </c>
    </row>
    <row r="4292" spans="1:3">
      <c r="A4292" s="2" t="s">
        <v>8529</v>
      </c>
      <c r="B4292" s="2" t="s">
        <v>8530</v>
      </c>
      <c r="C4292" s="2" t="str">
        <f t="shared" si="67"/>
        <v>PHBataan</v>
      </c>
    </row>
    <row r="4293" spans="1:3">
      <c r="A4293" s="2" t="s">
        <v>8531</v>
      </c>
      <c r="B4293" s="2" t="s">
        <v>8532</v>
      </c>
      <c r="C4293" s="2" t="str">
        <f t="shared" si="67"/>
        <v>PHBulacan</v>
      </c>
    </row>
    <row r="4294" spans="1:3">
      <c r="A4294" s="2" t="s">
        <v>8531</v>
      </c>
      <c r="B4294" s="2" t="s">
        <v>8533</v>
      </c>
      <c r="C4294" s="2" t="str">
        <f t="shared" si="67"/>
        <v>PHBulakan</v>
      </c>
    </row>
    <row r="4295" spans="1:3">
      <c r="A4295" s="2" t="s">
        <v>8534</v>
      </c>
      <c r="B4295" s="2" t="s">
        <v>8535</v>
      </c>
      <c r="C4295" s="2" t="str">
        <f t="shared" si="67"/>
        <v>PHNueva Ecija</v>
      </c>
    </row>
    <row r="4296" spans="1:3">
      <c r="A4296" s="2" t="s">
        <v>8534</v>
      </c>
      <c r="B4296" s="2" t="s">
        <v>8536</v>
      </c>
      <c r="C4296" s="2" t="str">
        <f t="shared" si="67"/>
        <v>PHNuweva Esiha</v>
      </c>
    </row>
    <row r="4297" spans="1:3">
      <c r="A4297" s="2" t="s">
        <v>8537</v>
      </c>
      <c r="B4297" s="2" t="s">
        <v>8538</v>
      </c>
      <c r="C4297" s="2" t="str">
        <f t="shared" si="67"/>
        <v>PHPampanga</v>
      </c>
    </row>
    <row r="4298" spans="1:3">
      <c r="A4298" s="2" t="s">
        <v>8537</v>
      </c>
      <c r="B4298" s="2" t="s">
        <v>8538</v>
      </c>
      <c r="C4298" s="2" t="str">
        <f t="shared" si="67"/>
        <v>PHPampanga</v>
      </c>
    </row>
    <row r="4299" spans="1:3">
      <c r="A4299" s="2" t="s">
        <v>8539</v>
      </c>
      <c r="B4299" s="2" t="s">
        <v>8540</v>
      </c>
      <c r="C4299" s="2" t="str">
        <f t="shared" si="67"/>
        <v>PHTarlac</v>
      </c>
    </row>
    <row r="4300" spans="1:3">
      <c r="A4300" s="2" t="s">
        <v>8539</v>
      </c>
      <c r="B4300" s="2" t="s">
        <v>8541</v>
      </c>
      <c r="C4300" s="2" t="str">
        <f t="shared" si="67"/>
        <v>PHTarlak</v>
      </c>
    </row>
    <row r="4301" spans="1:3">
      <c r="A4301" s="2" t="s">
        <v>8542</v>
      </c>
      <c r="B4301" s="2" t="s">
        <v>8543</v>
      </c>
      <c r="C4301" s="2" t="str">
        <f t="shared" si="67"/>
        <v>PHZambales</v>
      </c>
    </row>
    <row r="4302" spans="1:3">
      <c r="A4302" s="2" t="s">
        <v>8542</v>
      </c>
      <c r="B4302" s="2" t="s">
        <v>8544</v>
      </c>
      <c r="C4302" s="2" t="str">
        <f t="shared" si="67"/>
        <v>PHSambales</v>
      </c>
    </row>
    <row r="4303" spans="1:3">
      <c r="A4303" s="2" t="s">
        <v>8545</v>
      </c>
      <c r="B4303" s="2" t="s">
        <v>8546</v>
      </c>
      <c r="C4303" s="2" t="str">
        <f t="shared" si="67"/>
        <v>PHBicol (Region V)</v>
      </c>
    </row>
    <row r="4304" spans="1:3">
      <c r="A4304" s="2" t="s">
        <v>8545</v>
      </c>
      <c r="B4304" s="2" t="s">
        <v>8547</v>
      </c>
      <c r="C4304" s="2" t="str">
        <f t="shared" si="67"/>
        <v>PHRehiyon ng Bikol</v>
      </c>
    </row>
    <row r="4305" spans="1:3">
      <c r="A4305" s="2" t="s">
        <v>8548</v>
      </c>
      <c r="B4305" s="2" t="s">
        <v>8549</v>
      </c>
      <c r="C4305" s="2" t="str">
        <f t="shared" si="67"/>
        <v>PHAlbay</v>
      </c>
    </row>
    <row r="4306" spans="1:3">
      <c r="A4306" s="2" t="s">
        <v>8548</v>
      </c>
      <c r="B4306" s="2" t="s">
        <v>8549</v>
      </c>
      <c r="C4306" s="2" t="str">
        <f t="shared" si="67"/>
        <v>PHAlbay</v>
      </c>
    </row>
    <row r="4307" spans="1:3">
      <c r="A4307" s="2" t="s">
        <v>8550</v>
      </c>
      <c r="B4307" s="2" t="s">
        <v>8551</v>
      </c>
      <c r="C4307" s="2" t="str">
        <f t="shared" si="67"/>
        <v>PHCamarines Norte</v>
      </c>
    </row>
    <row r="4308" spans="1:3">
      <c r="A4308" s="2" t="s">
        <v>8550</v>
      </c>
      <c r="B4308" s="2" t="s">
        <v>8552</v>
      </c>
      <c r="C4308" s="2" t="str">
        <f t="shared" si="67"/>
        <v>PHHilagang Kamarines</v>
      </c>
    </row>
    <row r="4309" spans="1:3">
      <c r="A4309" s="2" t="s">
        <v>8553</v>
      </c>
      <c r="B4309" s="2" t="s">
        <v>8554</v>
      </c>
      <c r="C4309" s="2" t="str">
        <f t="shared" si="67"/>
        <v>PHCamarines Sur</v>
      </c>
    </row>
    <row r="4310" spans="1:3">
      <c r="A4310" s="2" t="s">
        <v>8553</v>
      </c>
      <c r="B4310" s="2" t="s">
        <v>8555</v>
      </c>
      <c r="C4310" s="2" t="str">
        <f t="shared" si="67"/>
        <v>PHTimog Kamarines</v>
      </c>
    </row>
    <row r="4311" spans="1:3">
      <c r="A4311" s="2" t="s">
        <v>8556</v>
      </c>
      <c r="B4311" s="2" t="s">
        <v>8557</v>
      </c>
      <c r="C4311" s="2" t="str">
        <f t="shared" si="67"/>
        <v>PHCatanduanes</v>
      </c>
    </row>
    <row r="4312" spans="1:3">
      <c r="A4312" s="2" t="s">
        <v>8556</v>
      </c>
      <c r="B4312" s="2" t="s">
        <v>8558</v>
      </c>
      <c r="C4312" s="2" t="str">
        <f t="shared" si="67"/>
        <v>PHKatanduwanes</v>
      </c>
    </row>
    <row r="4313" spans="1:3">
      <c r="A4313" s="2" t="s">
        <v>8559</v>
      </c>
      <c r="B4313" s="2" t="s">
        <v>8560</v>
      </c>
      <c r="C4313" s="2" t="str">
        <f t="shared" si="67"/>
        <v>PHMasbate</v>
      </c>
    </row>
    <row r="4314" spans="1:3">
      <c r="A4314" s="2" t="s">
        <v>8559</v>
      </c>
      <c r="B4314" s="2" t="s">
        <v>8560</v>
      </c>
      <c r="C4314" s="2" t="str">
        <f t="shared" si="67"/>
        <v>PHMasbate</v>
      </c>
    </row>
    <row r="4315" spans="1:3">
      <c r="A4315" s="2" t="s">
        <v>8561</v>
      </c>
      <c r="B4315" s="2" t="s">
        <v>8562</v>
      </c>
      <c r="C4315" s="2" t="str">
        <f t="shared" si="67"/>
        <v>PHSorsogon</v>
      </c>
    </row>
    <row r="4316" spans="1:3">
      <c r="A4316" s="2" t="s">
        <v>8561</v>
      </c>
      <c r="B4316" s="2" t="s">
        <v>8562</v>
      </c>
      <c r="C4316" s="2" t="str">
        <f t="shared" si="67"/>
        <v>PHSorsogon</v>
      </c>
    </row>
    <row r="4317" spans="1:3">
      <c r="A4317" s="2" t="s">
        <v>8563</v>
      </c>
      <c r="B4317" s="2" t="s">
        <v>8564</v>
      </c>
      <c r="C4317" s="2" t="str">
        <f t="shared" si="67"/>
        <v>PHWestern Visayas (Region VI)</v>
      </c>
    </row>
    <row r="4318" spans="1:3">
      <c r="A4318" s="2" t="s">
        <v>8563</v>
      </c>
      <c r="B4318" s="2" t="s">
        <v>8565</v>
      </c>
      <c r="C4318" s="2" t="str">
        <f t="shared" si="67"/>
        <v>PHRehiyon ng Kanlurang Bisaya</v>
      </c>
    </row>
    <row r="4319" spans="1:3">
      <c r="A4319" s="2" t="s">
        <v>8566</v>
      </c>
      <c r="B4319" s="2" t="s">
        <v>8567</v>
      </c>
      <c r="C4319" s="2" t="str">
        <f t="shared" si="67"/>
        <v>PHAklan</v>
      </c>
    </row>
    <row r="4320" spans="1:3">
      <c r="A4320" s="2" t="s">
        <v>8566</v>
      </c>
      <c r="B4320" s="2" t="s">
        <v>8567</v>
      </c>
      <c r="C4320" s="2" t="str">
        <f t="shared" si="67"/>
        <v>PHAklan</v>
      </c>
    </row>
    <row r="4321" spans="1:3">
      <c r="A4321" s="2" t="s">
        <v>8568</v>
      </c>
      <c r="B4321" s="2" t="s">
        <v>8569</v>
      </c>
      <c r="C4321" s="2" t="str">
        <f t="shared" si="67"/>
        <v>PHAntique</v>
      </c>
    </row>
    <row r="4322" spans="1:3">
      <c r="A4322" s="2" t="s">
        <v>8568</v>
      </c>
      <c r="B4322" s="2" t="s">
        <v>8570</v>
      </c>
      <c r="C4322" s="2" t="str">
        <f t="shared" si="67"/>
        <v>PHAntike</v>
      </c>
    </row>
    <row r="4323" spans="1:3">
      <c r="A4323" s="2" t="s">
        <v>8571</v>
      </c>
      <c r="B4323" s="2" t="s">
        <v>8572</v>
      </c>
      <c r="C4323" s="2" t="str">
        <f t="shared" si="67"/>
        <v>PHCapiz</v>
      </c>
    </row>
    <row r="4324" spans="1:3">
      <c r="A4324" s="2" t="s">
        <v>8571</v>
      </c>
      <c r="B4324" s="2" t="s">
        <v>8573</v>
      </c>
      <c r="C4324" s="2" t="str">
        <f t="shared" si="67"/>
        <v>PHKapis</v>
      </c>
    </row>
    <row r="4325" spans="1:3">
      <c r="A4325" s="2" t="s">
        <v>8574</v>
      </c>
      <c r="B4325" s="2" t="s">
        <v>8575</v>
      </c>
      <c r="C4325" s="2" t="str">
        <f t="shared" si="67"/>
        <v>PHGuimaras</v>
      </c>
    </row>
    <row r="4326" spans="1:3">
      <c r="A4326" s="2" t="s">
        <v>8574</v>
      </c>
      <c r="B4326" s="2" t="s">
        <v>8576</v>
      </c>
      <c r="C4326" s="2" t="str">
        <f t="shared" si="67"/>
        <v>PHGimaras</v>
      </c>
    </row>
    <row r="4327" spans="1:3">
      <c r="A4327" s="2" t="s">
        <v>8577</v>
      </c>
      <c r="B4327" s="2" t="s">
        <v>8578</v>
      </c>
      <c r="C4327" s="2" t="str">
        <f t="shared" si="67"/>
        <v>PHIloilo</v>
      </c>
    </row>
    <row r="4328" spans="1:3">
      <c r="A4328" s="2" t="s">
        <v>8577</v>
      </c>
      <c r="B4328" s="2" t="s">
        <v>8578</v>
      </c>
      <c r="C4328" s="2" t="str">
        <f t="shared" si="67"/>
        <v>PHIloilo</v>
      </c>
    </row>
    <row r="4329" spans="1:3">
      <c r="A4329" s="2" t="s">
        <v>8579</v>
      </c>
      <c r="B4329" s="2" t="s">
        <v>8580</v>
      </c>
      <c r="C4329" s="2" t="str">
        <f t="shared" si="67"/>
        <v>PHNegros Occidental</v>
      </c>
    </row>
    <row r="4330" spans="1:3">
      <c r="A4330" s="2" t="s">
        <v>8579</v>
      </c>
      <c r="B4330" s="2" t="s">
        <v>8581</v>
      </c>
      <c r="C4330" s="2" t="str">
        <f t="shared" si="67"/>
        <v>PHKanlurang Negros</v>
      </c>
    </row>
    <row r="4331" spans="1:3">
      <c r="A4331" s="2" t="s">
        <v>8582</v>
      </c>
      <c r="B4331" s="2" t="s">
        <v>8583</v>
      </c>
      <c r="C4331" s="2" t="str">
        <f t="shared" si="67"/>
        <v>PHCentral Visayas (Region VII)</v>
      </c>
    </row>
    <row r="4332" spans="1:3">
      <c r="A4332" s="2" t="s">
        <v>8582</v>
      </c>
      <c r="B4332" s="2" t="s">
        <v>8584</v>
      </c>
      <c r="C4332" s="2" t="str">
        <f t="shared" si="67"/>
        <v>PHRehiyon ng Gitnang Bisaya</v>
      </c>
    </row>
    <row r="4333" spans="1:3">
      <c r="A4333" s="2" t="s">
        <v>8585</v>
      </c>
      <c r="B4333" s="2" t="s">
        <v>8586</v>
      </c>
      <c r="C4333" s="2" t="str">
        <f t="shared" si="67"/>
        <v>PHBohol</v>
      </c>
    </row>
    <row r="4334" spans="1:3">
      <c r="A4334" s="2" t="s">
        <v>8585</v>
      </c>
      <c r="B4334" s="2" t="s">
        <v>8586</v>
      </c>
      <c r="C4334" s="2" t="str">
        <f t="shared" si="67"/>
        <v>PHBohol</v>
      </c>
    </row>
    <row r="4335" spans="1:3">
      <c r="A4335" s="2" t="s">
        <v>8587</v>
      </c>
      <c r="B4335" s="2" t="s">
        <v>8588</v>
      </c>
      <c r="C4335" s="2" t="str">
        <f t="shared" si="67"/>
        <v>PHCebu</v>
      </c>
    </row>
    <row r="4336" spans="1:3">
      <c r="A4336" s="2" t="s">
        <v>8587</v>
      </c>
      <c r="B4336" s="2" t="s">
        <v>8589</v>
      </c>
      <c r="C4336" s="2" t="str">
        <f t="shared" si="67"/>
        <v>PHSebu</v>
      </c>
    </row>
    <row r="4337" spans="1:3">
      <c r="A4337" s="2" t="s">
        <v>8590</v>
      </c>
      <c r="B4337" s="2" t="s">
        <v>8591</v>
      </c>
      <c r="C4337" s="2" t="str">
        <f t="shared" si="67"/>
        <v>PHNegros Oriental</v>
      </c>
    </row>
    <row r="4338" spans="1:3">
      <c r="A4338" s="2" t="s">
        <v>8590</v>
      </c>
      <c r="B4338" s="2" t="s">
        <v>8592</v>
      </c>
      <c r="C4338" s="2" t="str">
        <f t="shared" si="67"/>
        <v>PHSilangang Negros</v>
      </c>
    </row>
    <row r="4339" spans="1:3">
      <c r="A4339" s="2" t="s">
        <v>8593</v>
      </c>
      <c r="B4339" s="2" t="s">
        <v>8594</v>
      </c>
      <c r="C4339" s="2" t="str">
        <f t="shared" si="67"/>
        <v>PHSiquijor</v>
      </c>
    </row>
    <row r="4340" spans="1:3">
      <c r="A4340" s="2" t="s">
        <v>8593</v>
      </c>
      <c r="B4340" s="2" t="s">
        <v>8595</v>
      </c>
      <c r="C4340" s="2" t="str">
        <f t="shared" si="67"/>
        <v>PHSikihor</v>
      </c>
    </row>
    <row r="4341" spans="1:3">
      <c r="A4341" s="2" t="s">
        <v>8596</v>
      </c>
      <c r="B4341" s="2" t="s">
        <v>8597</v>
      </c>
      <c r="C4341" s="2" t="str">
        <f t="shared" si="67"/>
        <v>PHEastern Visayas (Region VIII)</v>
      </c>
    </row>
    <row r="4342" spans="1:3">
      <c r="A4342" s="2" t="s">
        <v>8596</v>
      </c>
      <c r="B4342" s="2" t="s">
        <v>8598</v>
      </c>
      <c r="C4342" s="2" t="str">
        <f t="shared" si="67"/>
        <v>PHRehiyon ng Silangang Bisaya</v>
      </c>
    </row>
    <row r="4343" spans="1:3">
      <c r="A4343" s="2" t="s">
        <v>8599</v>
      </c>
      <c r="B4343" s="2" t="s">
        <v>8600</v>
      </c>
      <c r="C4343" s="2" t="str">
        <f t="shared" si="67"/>
        <v>PHBiliran</v>
      </c>
    </row>
    <row r="4344" spans="1:3">
      <c r="A4344" s="2" t="s">
        <v>8599</v>
      </c>
      <c r="B4344" s="2" t="s">
        <v>8600</v>
      </c>
      <c r="C4344" s="2" t="str">
        <f t="shared" si="67"/>
        <v>PHBiliran</v>
      </c>
    </row>
    <row r="4345" spans="1:3">
      <c r="A4345" s="2" t="s">
        <v>8601</v>
      </c>
      <c r="B4345" s="2" t="s">
        <v>8602</v>
      </c>
      <c r="C4345" s="2" t="str">
        <f t="shared" si="67"/>
        <v>PHEastern Samar</v>
      </c>
    </row>
    <row r="4346" spans="1:3">
      <c r="A4346" s="2" t="s">
        <v>8601</v>
      </c>
      <c r="B4346" s="2" t="s">
        <v>8603</v>
      </c>
      <c r="C4346" s="2" t="str">
        <f t="shared" si="67"/>
        <v>PHSilangang Samar</v>
      </c>
    </row>
    <row r="4347" spans="1:3">
      <c r="A4347" s="2" t="s">
        <v>8604</v>
      </c>
      <c r="B4347" s="2" t="s">
        <v>8605</v>
      </c>
      <c r="C4347" s="2" t="str">
        <f t="shared" si="67"/>
        <v>PHLeyte</v>
      </c>
    </row>
    <row r="4348" spans="1:3">
      <c r="A4348" s="2" t="s">
        <v>8604</v>
      </c>
      <c r="B4348" s="2" t="s">
        <v>8605</v>
      </c>
      <c r="C4348" s="2" t="str">
        <f t="shared" si="67"/>
        <v>PHLeyte</v>
      </c>
    </row>
    <row r="4349" spans="1:3">
      <c r="A4349" s="2" t="s">
        <v>8606</v>
      </c>
      <c r="B4349" s="2" t="s">
        <v>8607</v>
      </c>
      <c r="C4349" s="2" t="str">
        <f t="shared" si="67"/>
        <v>PHNorthern Samar</v>
      </c>
    </row>
    <row r="4350" spans="1:3">
      <c r="A4350" s="2" t="s">
        <v>8606</v>
      </c>
      <c r="B4350" s="2" t="s">
        <v>8608</v>
      </c>
      <c r="C4350" s="2" t="str">
        <f t="shared" si="67"/>
        <v>PHHilagang Samar</v>
      </c>
    </row>
    <row r="4351" spans="1:3">
      <c r="A4351" s="2" t="s">
        <v>8609</v>
      </c>
      <c r="B4351" s="2" t="s">
        <v>8610</v>
      </c>
      <c r="C4351" s="2" t="str">
        <f t="shared" si="67"/>
        <v>PHSouthern Leyte</v>
      </c>
    </row>
    <row r="4352" spans="1:3">
      <c r="A4352" s="2" t="s">
        <v>8609</v>
      </c>
      <c r="B4352" s="2" t="s">
        <v>8611</v>
      </c>
      <c r="C4352" s="2" t="str">
        <f t="shared" si="67"/>
        <v>PHKatimogang Leyte</v>
      </c>
    </row>
    <row r="4353" spans="1:3">
      <c r="A4353" s="2" t="s">
        <v>8612</v>
      </c>
      <c r="B4353" s="2" t="s">
        <v>8613</v>
      </c>
      <c r="C4353" s="2" t="str">
        <f t="shared" si="67"/>
        <v>PHSamar</v>
      </c>
    </row>
    <row r="4354" spans="1:3">
      <c r="A4354" s="2" t="s">
        <v>8612</v>
      </c>
      <c r="B4354" s="2" t="s">
        <v>8613</v>
      </c>
      <c r="C4354" s="2" t="str">
        <f t="shared" si="67"/>
        <v>PHSamar</v>
      </c>
    </row>
    <row r="4355" spans="1:3">
      <c r="A4355" s="2" t="s">
        <v>8614</v>
      </c>
      <c r="B4355" s="2" t="s">
        <v>8615</v>
      </c>
      <c r="C4355" s="2" t="str">
        <f t="shared" ref="C4355:C4418" si="68">LEFT(A4355,2)&amp;B4355</f>
        <v>PHZamboanga Peninsula (Region IX)</v>
      </c>
    </row>
    <row r="4356" spans="1:3">
      <c r="A4356" s="2" t="s">
        <v>8614</v>
      </c>
      <c r="B4356" s="2" t="s">
        <v>8616</v>
      </c>
      <c r="C4356" s="2" t="str">
        <f t="shared" si="68"/>
        <v>PHRehiyon ng Tangway ng Sambuwangga</v>
      </c>
    </row>
    <row r="4357" spans="1:3">
      <c r="A4357" s="2" t="s">
        <v>8617</v>
      </c>
      <c r="B4357" s="2" t="s">
        <v>8618</v>
      </c>
      <c r="C4357" s="2" t="str">
        <f t="shared" si="68"/>
        <v>PHBasilan</v>
      </c>
    </row>
    <row r="4358" spans="1:3">
      <c r="A4358" s="2" t="s">
        <v>8617</v>
      </c>
      <c r="B4358" s="2" t="s">
        <v>8618</v>
      </c>
      <c r="C4358" s="2" t="str">
        <f t="shared" si="68"/>
        <v>PHBasilan</v>
      </c>
    </row>
    <row r="4359" spans="1:3">
      <c r="A4359" s="2" t="s">
        <v>8619</v>
      </c>
      <c r="B4359" s="2" t="s">
        <v>8620</v>
      </c>
      <c r="C4359" s="2" t="str">
        <f t="shared" si="68"/>
        <v>PHZamboanga del Norte</v>
      </c>
    </row>
    <row r="4360" spans="1:3">
      <c r="A4360" s="2" t="s">
        <v>8619</v>
      </c>
      <c r="B4360" s="2" t="s">
        <v>8621</v>
      </c>
      <c r="C4360" s="2" t="str">
        <f t="shared" si="68"/>
        <v>PHHilagang Sambuwangga</v>
      </c>
    </row>
    <row r="4361" spans="1:3">
      <c r="A4361" s="2" t="s">
        <v>8622</v>
      </c>
      <c r="B4361" s="2" t="s">
        <v>8623</v>
      </c>
      <c r="C4361" s="2" t="str">
        <f t="shared" si="68"/>
        <v>PHZamboanga del Sur</v>
      </c>
    </row>
    <row r="4362" spans="1:3">
      <c r="A4362" s="2" t="s">
        <v>8622</v>
      </c>
      <c r="B4362" s="2" t="s">
        <v>8624</v>
      </c>
      <c r="C4362" s="2" t="str">
        <f t="shared" si="68"/>
        <v>PHTimog Sambuwangga</v>
      </c>
    </row>
    <row r="4363" spans="1:3">
      <c r="A4363" s="2" t="s">
        <v>8625</v>
      </c>
      <c r="B4363" s="2" t="s">
        <v>8626</v>
      </c>
      <c r="C4363" s="2" t="str">
        <f t="shared" si="68"/>
        <v>PHZamboanga Sibugay</v>
      </c>
    </row>
    <row r="4364" spans="1:3">
      <c r="A4364" s="2" t="s">
        <v>8625</v>
      </c>
      <c r="B4364" s="2" t="s">
        <v>8627</v>
      </c>
      <c r="C4364" s="2" t="str">
        <f t="shared" si="68"/>
        <v>PHSambuwangga Sibugay</v>
      </c>
    </row>
    <row r="4365" spans="1:3">
      <c r="A4365" s="2" t="s">
        <v>8628</v>
      </c>
      <c r="B4365" s="2" t="s">
        <v>8629</v>
      </c>
      <c r="C4365" s="2" t="str">
        <f t="shared" si="68"/>
        <v>PHNorthern Mindanao (Region X)</v>
      </c>
    </row>
    <row r="4366" spans="1:3">
      <c r="A4366" s="2" t="s">
        <v>8628</v>
      </c>
      <c r="B4366" s="2" t="s">
        <v>8630</v>
      </c>
      <c r="C4366" s="2" t="str">
        <f t="shared" si="68"/>
        <v>PHRehiyon ng Hilagang Mindanaw</v>
      </c>
    </row>
    <row r="4367" spans="1:3">
      <c r="A4367" s="2" t="s">
        <v>8631</v>
      </c>
      <c r="B4367" s="2" t="s">
        <v>8632</v>
      </c>
      <c r="C4367" s="2" t="str">
        <f t="shared" si="68"/>
        <v>PHBukidnon</v>
      </c>
    </row>
    <row r="4368" spans="1:3">
      <c r="A4368" s="2" t="s">
        <v>8631</v>
      </c>
      <c r="B4368" s="2" t="s">
        <v>8632</v>
      </c>
      <c r="C4368" s="2" t="str">
        <f t="shared" si="68"/>
        <v>PHBukidnon</v>
      </c>
    </row>
    <row r="4369" spans="1:3">
      <c r="A4369" s="2" t="s">
        <v>8633</v>
      </c>
      <c r="B4369" s="2" t="s">
        <v>8634</v>
      </c>
      <c r="C4369" s="2" t="str">
        <f t="shared" si="68"/>
        <v>PHCamiguin</v>
      </c>
    </row>
    <row r="4370" spans="1:3">
      <c r="A4370" s="2" t="s">
        <v>8633</v>
      </c>
      <c r="B4370" s="2" t="s">
        <v>8635</v>
      </c>
      <c r="C4370" s="2" t="str">
        <f t="shared" si="68"/>
        <v>PHKamigin</v>
      </c>
    </row>
    <row r="4371" spans="1:3">
      <c r="A4371" s="2" t="s">
        <v>8636</v>
      </c>
      <c r="B4371" s="2" t="s">
        <v>8637</v>
      </c>
      <c r="C4371" s="2" t="str">
        <f t="shared" si="68"/>
        <v>PHMisamis Occidental</v>
      </c>
    </row>
    <row r="4372" spans="1:3">
      <c r="A4372" s="2" t="s">
        <v>8636</v>
      </c>
      <c r="B4372" s="2" t="s">
        <v>8638</v>
      </c>
      <c r="C4372" s="2" t="str">
        <f t="shared" si="68"/>
        <v>PHKanlurang Misamis</v>
      </c>
    </row>
    <row r="4373" spans="1:3">
      <c r="A4373" s="2" t="s">
        <v>8639</v>
      </c>
      <c r="B4373" s="2" t="s">
        <v>8640</v>
      </c>
      <c r="C4373" s="2" t="str">
        <f t="shared" si="68"/>
        <v>PHMisamis Oriental</v>
      </c>
    </row>
    <row r="4374" spans="1:3">
      <c r="A4374" s="2" t="s">
        <v>8639</v>
      </c>
      <c r="B4374" s="2" t="s">
        <v>8641</v>
      </c>
      <c r="C4374" s="2" t="str">
        <f t="shared" si="68"/>
        <v>PHSilangang Misamis</v>
      </c>
    </row>
    <row r="4375" spans="1:3">
      <c r="A4375" s="2" t="s">
        <v>8642</v>
      </c>
      <c r="B4375" s="2" t="s">
        <v>8643</v>
      </c>
      <c r="C4375" s="2" t="str">
        <f t="shared" si="68"/>
        <v>PHDavao (Region XI)</v>
      </c>
    </row>
    <row r="4376" spans="1:3">
      <c r="A4376" s="2" t="s">
        <v>8642</v>
      </c>
      <c r="B4376" s="2" t="s">
        <v>8644</v>
      </c>
      <c r="C4376" s="2" t="str">
        <f t="shared" si="68"/>
        <v>PHRehiyon ng Dabaw</v>
      </c>
    </row>
    <row r="4377" spans="1:3">
      <c r="A4377" s="2" t="s">
        <v>8645</v>
      </c>
      <c r="B4377" s="2" t="s">
        <v>8646</v>
      </c>
      <c r="C4377" s="2" t="str">
        <f t="shared" si="68"/>
        <v>PHCompostela Valley</v>
      </c>
    </row>
    <row r="4378" spans="1:3">
      <c r="A4378" s="2" t="s">
        <v>8645</v>
      </c>
      <c r="B4378" s="2" t="s">
        <v>8647</v>
      </c>
      <c r="C4378" s="2" t="str">
        <f t="shared" si="68"/>
        <v>PHLambak ng Kompostela</v>
      </c>
    </row>
    <row r="4379" spans="1:3">
      <c r="A4379" s="2" t="s">
        <v>8648</v>
      </c>
      <c r="B4379" s="2" t="s">
        <v>8649</v>
      </c>
      <c r="C4379" s="2" t="str">
        <f t="shared" si="68"/>
        <v>PHDavao Oriental</v>
      </c>
    </row>
    <row r="4380" spans="1:3">
      <c r="A4380" s="2" t="s">
        <v>8648</v>
      </c>
      <c r="B4380" s="2" t="s">
        <v>8650</v>
      </c>
      <c r="C4380" s="2" t="str">
        <f t="shared" si="68"/>
        <v>PHSilangang Dabaw</v>
      </c>
    </row>
    <row r="4381" spans="1:3">
      <c r="A4381" s="2" t="s">
        <v>8651</v>
      </c>
      <c r="B4381" s="2" t="s">
        <v>8652</v>
      </c>
      <c r="C4381" s="2" t="str">
        <f t="shared" si="68"/>
        <v>PHDavao del Sur</v>
      </c>
    </row>
    <row r="4382" spans="1:3">
      <c r="A4382" s="2" t="s">
        <v>8651</v>
      </c>
      <c r="B4382" s="2" t="s">
        <v>8653</v>
      </c>
      <c r="C4382" s="2" t="str">
        <f t="shared" si="68"/>
        <v>PHTimog Dabaw</v>
      </c>
    </row>
    <row r="4383" spans="1:3">
      <c r="A4383" s="2" t="s">
        <v>8654</v>
      </c>
      <c r="B4383" s="2" t="s">
        <v>8655</v>
      </c>
      <c r="C4383" s="2" t="str">
        <f t="shared" si="68"/>
        <v>PHDavao del Norte</v>
      </c>
    </row>
    <row r="4384" spans="1:3">
      <c r="A4384" s="2" t="s">
        <v>8654</v>
      </c>
      <c r="B4384" s="2" t="s">
        <v>8656</v>
      </c>
      <c r="C4384" s="2" t="str">
        <f t="shared" si="68"/>
        <v>PHHilagang Dabaw</v>
      </c>
    </row>
    <row r="4385" spans="1:3">
      <c r="A4385" s="2" t="s">
        <v>8657</v>
      </c>
      <c r="B4385" s="2" t="s">
        <v>8658</v>
      </c>
      <c r="C4385" s="2" t="str">
        <f t="shared" si="68"/>
        <v>PHDavao Occidental</v>
      </c>
    </row>
    <row r="4386" spans="1:3">
      <c r="A4386" s="2" t="s">
        <v>8657</v>
      </c>
      <c r="B4386" s="2" t="s">
        <v>8659</v>
      </c>
      <c r="C4386" s="2" t="str">
        <f t="shared" si="68"/>
        <v>PHKanlurang Dabaw</v>
      </c>
    </row>
    <row r="4387" spans="1:3">
      <c r="A4387" s="2" t="s">
        <v>8660</v>
      </c>
      <c r="B4387" s="2" t="s">
        <v>8661</v>
      </c>
      <c r="C4387" s="2" t="str">
        <f t="shared" si="68"/>
        <v>PHSarangani</v>
      </c>
    </row>
    <row r="4388" spans="1:3">
      <c r="A4388" s="2" t="s">
        <v>8660</v>
      </c>
      <c r="B4388" s="2" t="s">
        <v>8661</v>
      </c>
      <c r="C4388" s="2" t="str">
        <f t="shared" si="68"/>
        <v>PHSarangani</v>
      </c>
    </row>
    <row r="4389" spans="1:3">
      <c r="A4389" s="2" t="s">
        <v>8662</v>
      </c>
      <c r="B4389" s="2" t="s">
        <v>8663</v>
      </c>
      <c r="C4389" s="2" t="str">
        <f t="shared" si="68"/>
        <v>PHSouth Cotabato</v>
      </c>
    </row>
    <row r="4390" spans="1:3">
      <c r="A4390" s="2" t="s">
        <v>8662</v>
      </c>
      <c r="B4390" s="2" t="s">
        <v>8664</v>
      </c>
      <c r="C4390" s="2" t="str">
        <f t="shared" si="68"/>
        <v>PHTimog Kotabato</v>
      </c>
    </row>
    <row r="4391" spans="1:3">
      <c r="A4391" s="2" t="s">
        <v>8665</v>
      </c>
      <c r="B4391" s="2" t="s">
        <v>8666</v>
      </c>
      <c r="C4391" s="2" t="str">
        <f t="shared" si="68"/>
        <v>PHSoccsksargen (Region XII)</v>
      </c>
    </row>
    <row r="4392" spans="1:3">
      <c r="A4392" s="2" t="s">
        <v>8665</v>
      </c>
      <c r="B4392" s="2" t="s">
        <v>8667</v>
      </c>
      <c r="C4392" s="2" t="str">
        <f t="shared" si="68"/>
        <v>PHRehiyon ng Soccsksargen</v>
      </c>
    </row>
    <row r="4393" spans="1:3">
      <c r="A4393" s="2" t="s">
        <v>8668</v>
      </c>
      <c r="B4393" s="2" t="s">
        <v>8669</v>
      </c>
      <c r="C4393" s="2" t="str">
        <f t="shared" si="68"/>
        <v>PHLanao del Norte</v>
      </c>
    </row>
    <row r="4394" spans="1:3">
      <c r="A4394" s="2" t="s">
        <v>8668</v>
      </c>
      <c r="B4394" s="2" t="s">
        <v>8670</v>
      </c>
      <c r="C4394" s="2" t="str">
        <f t="shared" si="68"/>
        <v>PHHilagang Lanaw</v>
      </c>
    </row>
    <row r="4395" spans="1:3">
      <c r="A4395" s="2" t="s">
        <v>8671</v>
      </c>
      <c r="B4395" s="2" t="s">
        <v>8672</v>
      </c>
      <c r="C4395" s="2" t="str">
        <f t="shared" si="68"/>
        <v>PHCotabato</v>
      </c>
    </row>
    <row r="4396" spans="1:3">
      <c r="A4396" s="2" t="s">
        <v>8671</v>
      </c>
      <c r="B4396" s="2" t="s">
        <v>8673</v>
      </c>
      <c r="C4396" s="2" t="str">
        <f t="shared" si="68"/>
        <v>PHKotabato</v>
      </c>
    </row>
    <row r="4397" spans="1:3">
      <c r="A4397" s="2" t="s">
        <v>8674</v>
      </c>
      <c r="B4397" s="2" t="s">
        <v>8675</v>
      </c>
      <c r="C4397" s="2" t="str">
        <f t="shared" si="68"/>
        <v>PHSultan Kudarat</v>
      </c>
    </row>
    <row r="4398" spans="1:3">
      <c r="A4398" s="2" t="s">
        <v>8674</v>
      </c>
      <c r="B4398" s="2" t="s">
        <v>8675</v>
      </c>
      <c r="C4398" s="2" t="str">
        <f t="shared" si="68"/>
        <v>PHSultan Kudarat</v>
      </c>
    </row>
    <row r="4399" spans="1:3">
      <c r="A4399" s="2" t="s">
        <v>8676</v>
      </c>
      <c r="B4399" s="2" t="s">
        <v>8677</v>
      </c>
      <c r="C4399" s="2" t="str">
        <f t="shared" si="68"/>
        <v>PHCaraga (Region XIII)</v>
      </c>
    </row>
    <row r="4400" spans="1:3">
      <c r="A4400" s="2" t="s">
        <v>8676</v>
      </c>
      <c r="B4400" s="2" t="s">
        <v>8678</v>
      </c>
      <c r="C4400" s="2" t="str">
        <f t="shared" si="68"/>
        <v>PHRehiyon ng Karaga</v>
      </c>
    </row>
    <row r="4401" spans="1:3">
      <c r="A4401" s="2" t="s">
        <v>8679</v>
      </c>
      <c r="B4401" s="2" t="s">
        <v>8680</v>
      </c>
      <c r="C4401" s="2" t="str">
        <f t="shared" si="68"/>
        <v>PHAgusan del Norte</v>
      </c>
    </row>
    <row r="4402" spans="1:3">
      <c r="A4402" s="2" t="s">
        <v>8679</v>
      </c>
      <c r="B4402" s="2" t="s">
        <v>8681</v>
      </c>
      <c r="C4402" s="2" t="str">
        <f t="shared" si="68"/>
        <v>PHHilagang Agusan</v>
      </c>
    </row>
    <row r="4403" spans="1:3">
      <c r="A4403" s="2" t="s">
        <v>8682</v>
      </c>
      <c r="B4403" s="2" t="s">
        <v>8683</v>
      </c>
      <c r="C4403" s="2" t="str">
        <f t="shared" si="68"/>
        <v>PHAgusan del Sur</v>
      </c>
    </row>
    <row r="4404" spans="1:3">
      <c r="A4404" s="2" t="s">
        <v>8682</v>
      </c>
      <c r="B4404" s="2" t="s">
        <v>8684</v>
      </c>
      <c r="C4404" s="2" t="str">
        <f t="shared" si="68"/>
        <v>PHTimog Agusan</v>
      </c>
    </row>
    <row r="4405" spans="1:3">
      <c r="A4405" s="2" t="s">
        <v>8685</v>
      </c>
      <c r="B4405" s="2" t="s">
        <v>8686</v>
      </c>
      <c r="C4405" s="2" t="str">
        <f t="shared" si="68"/>
        <v>PHDinagat Islands</v>
      </c>
    </row>
    <row r="4406" spans="1:3">
      <c r="A4406" s="2" t="s">
        <v>8685</v>
      </c>
      <c r="B4406" s="2" t="s">
        <v>8687</v>
      </c>
      <c r="C4406" s="2" t="str">
        <f t="shared" si="68"/>
        <v>PHPulo ng Dinagat</v>
      </c>
    </row>
    <row r="4407" spans="1:3">
      <c r="A4407" s="2" t="s">
        <v>8688</v>
      </c>
      <c r="B4407" s="2" t="s">
        <v>8689</v>
      </c>
      <c r="C4407" s="2" t="str">
        <f t="shared" si="68"/>
        <v>PHSurigao del Norte</v>
      </c>
    </row>
    <row r="4408" spans="1:3">
      <c r="A4408" s="2" t="s">
        <v>8688</v>
      </c>
      <c r="B4408" s="2" t="s">
        <v>8690</v>
      </c>
      <c r="C4408" s="2" t="str">
        <f t="shared" si="68"/>
        <v>PHHilagang Surigaw</v>
      </c>
    </row>
    <row r="4409" spans="1:3">
      <c r="A4409" s="2" t="s">
        <v>8691</v>
      </c>
      <c r="B4409" s="2" t="s">
        <v>8692</v>
      </c>
      <c r="C4409" s="2" t="str">
        <f t="shared" si="68"/>
        <v>PHSurigao del Sur</v>
      </c>
    </row>
    <row r="4410" spans="1:3">
      <c r="A4410" s="2" t="s">
        <v>8691</v>
      </c>
      <c r="B4410" s="2" t="s">
        <v>8693</v>
      </c>
      <c r="C4410" s="2" t="str">
        <f t="shared" si="68"/>
        <v>PHTimog Surigaw</v>
      </c>
    </row>
    <row r="4411" spans="1:3">
      <c r="A4411" s="2" t="s">
        <v>8694</v>
      </c>
      <c r="B4411" s="2" t="s">
        <v>8695</v>
      </c>
      <c r="C4411" s="2" t="str">
        <f t="shared" si="68"/>
        <v>PHAutonomous Region in Muslim Mindanao (ARMM)</v>
      </c>
    </row>
    <row r="4412" spans="1:3">
      <c r="A4412" s="2" t="s">
        <v>8694</v>
      </c>
      <c r="B4412" s="2" t="s">
        <v>8696</v>
      </c>
      <c r="C4412" s="2" t="str">
        <f t="shared" si="68"/>
        <v>PHNagsasariling Rehiyon ng Muslim sa Mindanaw</v>
      </c>
    </row>
    <row r="4413" spans="1:3">
      <c r="A4413" s="2" t="s">
        <v>8697</v>
      </c>
      <c r="B4413" s="2" t="s">
        <v>8698</v>
      </c>
      <c r="C4413" s="2" t="str">
        <f t="shared" si="68"/>
        <v>PHLanao del Sur</v>
      </c>
    </row>
    <row r="4414" spans="1:3">
      <c r="A4414" s="2" t="s">
        <v>8697</v>
      </c>
      <c r="B4414" s="2" t="s">
        <v>8699</v>
      </c>
      <c r="C4414" s="2" t="str">
        <f t="shared" si="68"/>
        <v>PHTimog Lanaw</v>
      </c>
    </row>
    <row r="4415" spans="1:3">
      <c r="A4415" s="2" t="s">
        <v>8700</v>
      </c>
      <c r="B4415" s="2" t="s">
        <v>8701</v>
      </c>
      <c r="C4415" s="2" t="str">
        <f t="shared" si="68"/>
        <v>PHMaguindanao</v>
      </c>
    </row>
    <row r="4416" spans="1:3">
      <c r="A4416" s="2" t="s">
        <v>8700</v>
      </c>
      <c r="B4416" s="2" t="s">
        <v>8702</v>
      </c>
      <c r="C4416" s="2" t="str">
        <f t="shared" si="68"/>
        <v>PHMagindanaw</v>
      </c>
    </row>
    <row r="4417" spans="1:3">
      <c r="A4417" s="2" t="s">
        <v>8703</v>
      </c>
      <c r="B4417" s="2" t="s">
        <v>8704</v>
      </c>
      <c r="C4417" s="2" t="str">
        <f t="shared" si="68"/>
        <v>PHSulu</v>
      </c>
    </row>
    <row r="4418" spans="1:3">
      <c r="A4418" s="2" t="s">
        <v>8703</v>
      </c>
      <c r="B4418" s="2" t="s">
        <v>8704</v>
      </c>
      <c r="C4418" s="2" t="str">
        <f t="shared" si="68"/>
        <v>PHSulu</v>
      </c>
    </row>
    <row r="4419" spans="1:3">
      <c r="A4419" s="2" t="s">
        <v>8705</v>
      </c>
      <c r="B4419" s="2" t="s">
        <v>8706</v>
      </c>
      <c r="C4419" s="2" t="str">
        <f t="shared" ref="C4419:C4482" si="69">LEFT(A4419,2)&amp;B4419</f>
        <v>PHTawi-Tawi</v>
      </c>
    </row>
    <row r="4420" spans="1:3">
      <c r="A4420" s="2" t="s">
        <v>8705</v>
      </c>
      <c r="B4420" s="2" t="s">
        <v>8706</v>
      </c>
      <c r="C4420" s="2" t="str">
        <f t="shared" si="69"/>
        <v>PHTawi-Tawi</v>
      </c>
    </row>
    <row r="4421" spans="1:3">
      <c r="A4421" s="2" t="s">
        <v>8707</v>
      </c>
      <c r="B4421" s="2" t="s">
        <v>8708</v>
      </c>
      <c r="C4421" s="2" t="str">
        <f t="shared" si="69"/>
        <v>PHCordillera Administrative Region (CAR)</v>
      </c>
    </row>
    <row r="4422" spans="1:3">
      <c r="A4422" s="2" t="s">
        <v>8707</v>
      </c>
      <c r="B4422" s="2" t="s">
        <v>8709</v>
      </c>
      <c r="C4422" s="2" t="str">
        <f t="shared" si="69"/>
        <v>PHRehiyon ng Administratibo ng Kordilyera</v>
      </c>
    </row>
    <row r="4423" spans="1:3">
      <c r="A4423" s="2" t="s">
        <v>8710</v>
      </c>
      <c r="B4423" s="2" t="s">
        <v>8711</v>
      </c>
      <c r="C4423" s="2" t="str">
        <f t="shared" si="69"/>
        <v>PHAbra</v>
      </c>
    </row>
    <row r="4424" spans="1:3">
      <c r="A4424" s="2" t="s">
        <v>8710</v>
      </c>
      <c r="B4424" s="2" t="s">
        <v>8711</v>
      </c>
      <c r="C4424" s="2" t="str">
        <f t="shared" si="69"/>
        <v>PHAbra</v>
      </c>
    </row>
    <row r="4425" spans="1:3">
      <c r="A4425" s="2" t="s">
        <v>8712</v>
      </c>
      <c r="B4425" s="2" t="s">
        <v>8713</v>
      </c>
      <c r="C4425" s="2" t="str">
        <f t="shared" si="69"/>
        <v>PHApayao</v>
      </c>
    </row>
    <row r="4426" spans="1:3">
      <c r="A4426" s="2" t="s">
        <v>8712</v>
      </c>
      <c r="B4426" s="2" t="s">
        <v>8714</v>
      </c>
      <c r="C4426" s="2" t="str">
        <f t="shared" si="69"/>
        <v>PHApayaw</v>
      </c>
    </row>
    <row r="4427" spans="1:3">
      <c r="A4427" s="2" t="s">
        <v>8715</v>
      </c>
      <c r="B4427" s="2" t="s">
        <v>8716</v>
      </c>
      <c r="C4427" s="2" t="str">
        <f t="shared" si="69"/>
        <v>PHBenguet</v>
      </c>
    </row>
    <row r="4428" spans="1:3">
      <c r="A4428" s="2" t="s">
        <v>8715</v>
      </c>
      <c r="B4428" s="2" t="s">
        <v>8717</v>
      </c>
      <c r="C4428" s="2" t="str">
        <f t="shared" si="69"/>
        <v>PHBenget</v>
      </c>
    </row>
    <row r="4429" spans="1:3">
      <c r="A4429" s="2" t="s">
        <v>8718</v>
      </c>
      <c r="B4429" s="2" t="s">
        <v>8719</v>
      </c>
      <c r="C4429" s="2" t="str">
        <f t="shared" si="69"/>
        <v>PHIfugao</v>
      </c>
    </row>
    <row r="4430" spans="1:3">
      <c r="A4430" s="2" t="s">
        <v>8718</v>
      </c>
      <c r="B4430" s="2" t="s">
        <v>8720</v>
      </c>
      <c r="C4430" s="2" t="str">
        <f t="shared" si="69"/>
        <v>PHIpugaw</v>
      </c>
    </row>
    <row r="4431" spans="1:3">
      <c r="A4431" s="2" t="s">
        <v>8721</v>
      </c>
      <c r="B4431" s="2" t="s">
        <v>8722</v>
      </c>
      <c r="C4431" s="2" t="str">
        <f t="shared" si="69"/>
        <v>PHKalinga</v>
      </c>
    </row>
    <row r="4432" spans="1:3">
      <c r="A4432" s="2" t="s">
        <v>8721</v>
      </c>
      <c r="B4432" s="2" t="s">
        <v>8722</v>
      </c>
      <c r="C4432" s="2" t="str">
        <f t="shared" si="69"/>
        <v>PHKalinga</v>
      </c>
    </row>
    <row r="4433" spans="1:3">
      <c r="A4433" s="2" t="s">
        <v>8723</v>
      </c>
      <c r="B4433" s="2" t="s">
        <v>8724</v>
      </c>
      <c r="C4433" s="2" t="str">
        <f t="shared" si="69"/>
        <v>PHMountain Province</v>
      </c>
    </row>
    <row r="4434" spans="1:3">
      <c r="A4434" s="2" t="s">
        <v>8723</v>
      </c>
      <c r="B4434" s="2" t="s">
        <v>8725</v>
      </c>
      <c r="C4434" s="2" t="str">
        <f t="shared" si="69"/>
        <v>PHLalawigang Bulubundukin</v>
      </c>
    </row>
    <row r="4435" spans="1:3">
      <c r="A4435" s="2" t="s">
        <v>8726</v>
      </c>
      <c r="B4435" s="2" t="s">
        <v>8727</v>
      </c>
      <c r="C4435" s="2" t="str">
        <f t="shared" si="69"/>
        <v>PHCalabarzon (Region IV-A)</v>
      </c>
    </row>
    <row r="4436" spans="1:3">
      <c r="A4436" s="2" t="s">
        <v>8726</v>
      </c>
      <c r="B4436" s="2" t="s">
        <v>8728</v>
      </c>
      <c r="C4436" s="2" t="str">
        <f t="shared" si="69"/>
        <v>PHRehiyon ng Calabarzon</v>
      </c>
    </row>
    <row r="4437" spans="1:3">
      <c r="A4437" s="2" t="s">
        <v>8729</v>
      </c>
      <c r="B4437" s="2" t="s">
        <v>8730</v>
      </c>
      <c r="C4437" s="2" t="str">
        <f t="shared" si="69"/>
        <v>PHBatangas</v>
      </c>
    </row>
    <row r="4438" spans="1:3">
      <c r="A4438" s="2" t="s">
        <v>8729</v>
      </c>
      <c r="B4438" s="2" t="s">
        <v>8730</v>
      </c>
      <c r="C4438" s="2" t="str">
        <f t="shared" si="69"/>
        <v>PHBatangas</v>
      </c>
    </row>
    <row r="4439" spans="1:3">
      <c r="A4439" s="2" t="s">
        <v>8731</v>
      </c>
      <c r="B4439" s="2" t="s">
        <v>8732</v>
      </c>
      <c r="C4439" s="2" t="str">
        <f t="shared" si="69"/>
        <v>PHCavite</v>
      </c>
    </row>
    <row r="4440" spans="1:3">
      <c r="A4440" s="2" t="s">
        <v>8731</v>
      </c>
      <c r="B4440" s="2" t="s">
        <v>8733</v>
      </c>
      <c r="C4440" s="2" t="str">
        <f t="shared" si="69"/>
        <v>PHKabite</v>
      </c>
    </row>
    <row r="4441" spans="1:3">
      <c r="A4441" s="2" t="s">
        <v>8734</v>
      </c>
      <c r="B4441" s="2" t="s">
        <v>8735</v>
      </c>
      <c r="C4441" s="2" t="str">
        <f t="shared" si="69"/>
        <v>PHLaguna</v>
      </c>
    </row>
    <row r="4442" spans="1:3">
      <c r="A4442" s="2" t="s">
        <v>8734</v>
      </c>
      <c r="B4442" s="2" t="s">
        <v>8735</v>
      </c>
      <c r="C4442" s="2" t="str">
        <f t="shared" si="69"/>
        <v>PHLaguna</v>
      </c>
    </row>
    <row r="4443" spans="1:3">
      <c r="A4443" s="2" t="s">
        <v>8736</v>
      </c>
      <c r="B4443" s="2" t="s">
        <v>8737</v>
      </c>
      <c r="C4443" s="2" t="str">
        <f t="shared" si="69"/>
        <v>PHQuezon</v>
      </c>
    </row>
    <row r="4444" spans="1:3">
      <c r="A4444" s="2" t="s">
        <v>8736</v>
      </c>
      <c r="B4444" s="2" t="s">
        <v>8738</v>
      </c>
      <c r="C4444" s="2" t="str">
        <f t="shared" si="69"/>
        <v>PHKeson</v>
      </c>
    </row>
    <row r="4445" spans="1:3">
      <c r="A4445" s="2" t="s">
        <v>8739</v>
      </c>
      <c r="B4445" s="2" t="s">
        <v>8740</v>
      </c>
      <c r="C4445" s="2" t="str">
        <f t="shared" si="69"/>
        <v>PHRizal</v>
      </c>
    </row>
    <row r="4446" spans="1:3">
      <c r="A4446" s="2" t="s">
        <v>8739</v>
      </c>
      <c r="B4446" s="2" t="s">
        <v>8741</v>
      </c>
      <c r="C4446" s="2" t="str">
        <f t="shared" si="69"/>
        <v>PHRisal</v>
      </c>
    </row>
    <row r="4447" spans="1:3">
      <c r="A4447" s="2" t="s">
        <v>8742</v>
      </c>
      <c r="B4447" s="2" t="s">
        <v>8743</v>
      </c>
      <c r="C4447" s="2" t="str">
        <f t="shared" si="69"/>
        <v>PHMimaropa (Region IV-B)</v>
      </c>
    </row>
    <row r="4448" spans="1:3">
      <c r="A4448" s="2" t="s">
        <v>8742</v>
      </c>
      <c r="B4448" s="2" t="s">
        <v>8744</v>
      </c>
      <c r="C4448" s="2" t="str">
        <f t="shared" si="69"/>
        <v>PHRehiyon ng Mimaropa</v>
      </c>
    </row>
    <row r="4449" spans="1:3">
      <c r="A4449" s="2" t="s">
        <v>8745</v>
      </c>
      <c r="B4449" s="2" t="s">
        <v>8746</v>
      </c>
      <c r="C4449" s="2" t="str">
        <f t="shared" si="69"/>
        <v>PHMarinduque</v>
      </c>
    </row>
    <row r="4450" spans="1:3">
      <c r="A4450" s="2" t="s">
        <v>8745</v>
      </c>
      <c r="B4450" s="2" t="s">
        <v>8747</v>
      </c>
      <c r="C4450" s="2" t="str">
        <f t="shared" si="69"/>
        <v>PHMarinduke</v>
      </c>
    </row>
    <row r="4451" spans="1:3">
      <c r="A4451" s="2" t="s">
        <v>8748</v>
      </c>
      <c r="B4451" s="2" t="s">
        <v>8749</v>
      </c>
      <c r="C4451" s="2" t="str">
        <f t="shared" si="69"/>
        <v>PHMindoro Occidental</v>
      </c>
    </row>
    <row r="4452" spans="1:3">
      <c r="A4452" s="2" t="s">
        <v>8748</v>
      </c>
      <c r="B4452" s="2" t="s">
        <v>8750</v>
      </c>
      <c r="C4452" s="2" t="str">
        <f t="shared" si="69"/>
        <v>PHKanlurang Mindoro</v>
      </c>
    </row>
    <row r="4453" spans="1:3">
      <c r="A4453" s="2" t="s">
        <v>8751</v>
      </c>
      <c r="B4453" s="2" t="s">
        <v>8752</v>
      </c>
      <c r="C4453" s="2" t="str">
        <f t="shared" si="69"/>
        <v>PHMindoro Oriental</v>
      </c>
    </row>
    <row r="4454" spans="1:3">
      <c r="A4454" s="2" t="s">
        <v>8751</v>
      </c>
      <c r="B4454" s="2" t="s">
        <v>8753</v>
      </c>
      <c r="C4454" s="2" t="str">
        <f t="shared" si="69"/>
        <v>PHSilangang Mindoro</v>
      </c>
    </row>
    <row r="4455" spans="1:3">
      <c r="A4455" s="2" t="s">
        <v>8754</v>
      </c>
      <c r="B4455" s="2" t="s">
        <v>8755</v>
      </c>
      <c r="C4455" s="2" t="str">
        <f t="shared" si="69"/>
        <v>PHPalawan</v>
      </c>
    </row>
    <row r="4456" spans="1:3">
      <c r="A4456" s="2" t="s">
        <v>8754</v>
      </c>
      <c r="B4456" s="2" t="s">
        <v>8755</v>
      </c>
      <c r="C4456" s="2" t="str">
        <f t="shared" si="69"/>
        <v>PHPalawan</v>
      </c>
    </row>
    <row r="4457" spans="1:3">
      <c r="A4457" s="2" t="s">
        <v>8756</v>
      </c>
      <c r="B4457" s="2" t="s">
        <v>8757</v>
      </c>
      <c r="C4457" s="2" t="str">
        <f t="shared" si="69"/>
        <v>PHRomblon</v>
      </c>
    </row>
    <row r="4458" spans="1:3">
      <c r="A4458" s="2" t="s">
        <v>8756</v>
      </c>
      <c r="B4458" s="2" t="s">
        <v>8757</v>
      </c>
      <c r="C4458" s="2" t="str">
        <f t="shared" si="69"/>
        <v>PHRomblon</v>
      </c>
    </row>
    <row r="4459" spans="1:3">
      <c r="A4459" s="2" t="s">
        <v>8758</v>
      </c>
      <c r="B4459" s="2" t="s">
        <v>8759</v>
      </c>
      <c r="C4459" s="2" t="str">
        <f t="shared" si="69"/>
        <v>PKGilgit-Baltistan</v>
      </c>
    </row>
    <row r="4460" spans="1:3">
      <c r="A4460" s="2" t="s">
        <v>8758</v>
      </c>
      <c r="B4460" s="2" t="s">
        <v>8760</v>
      </c>
      <c r="C4460" s="2" t="str">
        <f t="shared" si="69"/>
        <v>PKGilgit-Baltistān</v>
      </c>
    </row>
    <row r="4461" spans="1:3">
      <c r="A4461" s="2" t="s">
        <v>8761</v>
      </c>
      <c r="B4461" s="2" t="s">
        <v>8762</v>
      </c>
      <c r="C4461" s="2" t="str">
        <f t="shared" si="69"/>
        <v>PKAzad Jammu and Kashmir</v>
      </c>
    </row>
    <row r="4462" spans="1:3">
      <c r="A4462" s="2" t="s">
        <v>8761</v>
      </c>
      <c r="B4462" s="2" t="s">
        <v>8763</v>
      </c>
      <c r="C4462" s="2" t="str">
        <f t="shared" si="69"/>
        <v>PKĀzād Jammūñ o Kashmīr</v>
      </c>
    </row>
    <row r="4463" spans="1:3">
      <c r="A4463" s="2" t="s">
        <v>8764</v>
      </c>
      <c r="B4463" s="2" t="s">
        <v>8765</v>
      </c>
      <c r="C4463" s="2" t="str">
        <f t="shared" si="69"/>
        <v>PKIslamabad</v>
      </c>
    </row>
    <row r="4464" spans="1:3">
      <c r="A4464" s="2" t="s">
        <v>8764</v>
      </c>
      <c r="B4464" s="2" t="s">
        <v>8766</v>
      </c>
      <c r="C4464" s="2" t="str">
        <f t="shared" si="69"/>
        <v>PKIslāmābād</v>
      </c>
    </row>
    <row r="4465" spans="1:3">
      <c r="A4465" s="2" t="s">
        <v>8767</v>
      </c>
      <c r="B4465" s="2" t="s">
        <v>8768</v>
      </c>
      <c r="C4465" s="2" t="str">
        <f t="shared" si="69"/>
        <v>PKBalochistan</v>
      </c>
    </row>
    <row r="4466" spans="1:3">
      <c r="A4466" s="2" t="s">
        <v>8767</v>
      </c>
      <c r="B4466" s="2" t="s">
        <v>8769</v>
      </c>
      <c r="C4466" s="2" t="str">
        <f t="shared" si="69"/>
        <v>PKBalōchistān</v>
      </c>
    </row>
    <row r="4467" spans="1:3">
      <c r="A4467" s="2" t="s">
        <v>8770</v>
      </c>
      <c r="B4467" s="2" t="s">
        <v>8771</v>
      </c>
      <c r="C4467" s="2" t="str">
        <f t="shared" si="69"/>
        <v>PKKhyber Pakhtunkhwa</v>
      </c>
    </row>
    <row r="4468" spans="1:3">
      <c r="A4468" s="2" t="s">
        <v>8770</v>
      </c>
      <c r="B4468" s="2" t="s">
        <v>8772</v>
      </c>
      <c r="C4468" s="2" t="str">
        <f t="shared" si="69"/>
        <v>PKKhaībar Pakhtūnkhwā</v>
      </c>
    </row>
    <row r="4469" spans="1:3">
      <c r="A4469" s="2" t="s">
        <v>8773</v>
      </c>
      <c r="B4469" s="2" t="s">
        <v>5177</v>
      </c>
      <c r="C4469" s="2" t="str">
        <f t="shared" si="69"/>
        <v>PKPunjab</v>
      </c>
    </row>
    <row r="4470" spans="1:3">
      <c r="A4470" s="2" t="s">
        <v>8773</v>
      </c>
      <c r="B4470" s="2" t="s">
        <v>8774</v>
      </c>
      <c r="C4470" s="2" t="str">
        <f t="shared" si="69"/>
        <v>PKPanjāb</v>
      </c>
    </row>
    <row r="4471" spans="1:3">
      <c r="A4471" s="2" t="s">
        <v>8775</v>
      </c>
      <c r="B4471" s="2" t="s">
        <v>8776</v>
      </c>
      <c r="C4471" s="2" t="str">
        <f t="shared" si="69"/>
        <v>PKSindh</v>
      </c>
    </row>
    <row r="4472" spans="1:3">
      <c r="A4472" s="2" t="s">
        <v>8775</v>
      </c>
      <c r="B4472" s="2" t="s">
        <v>8776</v>
      </c>
      <c r="C4472" s="2" t="str">
        <f t="shared" si="69"/>
        <v>PKSindh</v>
      </c>
    </row>
    <row r="4473" spans="1:3">
      <c r="A4473" s="2" t="s">
        <v>8777</v>
      </c>
      <c r="B4473" s="2" t="s">
        <v>8778</v>
      </c>
      <c r="C4473" s="2" t="str">
        <f t="shared" si="69"/>
        <v>PLDolnośląskie</v>
      </c>
    </row>
    <row r="4474" spans="1:3">
      <c r="A4474" s="2" t="s">
        <v>8779</v>
      </c>
      <c r="B4474" s="2" t="s">
        <v>8780</v>
      </c>
      <c r="C4474" s="2" t="str">
        <f t="shared" si="69"/>
        <v>PLKujawsko-pomorskie</v>
      </c>
    </row>
    <row r="4475" spans="1:3">
      <c r="A4475" s="2" t="s">
        <v>8781</v>
      </c>
      <c r="B4475" s="2" t="s">
        <v>8782</v>
      </c>
      <c r="C4475" s="2" t="str">
        <f t="shared" si="69"/>
        <v>PLLubelskie</v>
      </c>
    </row>
    <row r="4476" spans="1:3">
      <c r="A4476" s="2" t="s">
        <v>8783</v>
      </c>
      <c r="B4476" s="2" t="s">
        <v>8784</v>
      </c>
      <c r="C4476" s="2" t="str">
        <f t="shared" si="69"/>
        <v>PLLubuskie</v>
      </c>
    </row>
    <row r="4477" spans="1:3">
      <c r="A4477" s="2" t="s">
        <v>8785</v>
      </c>
      <c r="B4477" s="2" t="s">
        <v>8786</v>
      </c>
      <c r="C4477" s="2" t="str">
        <f t="shared" si="69"/>
        <v>PLŁódzkie</v>
      </c>
    </row>
    <row r="4478" spans="1:3">
      <c r="A4478" s="2" t="s">
        <v>8787</v>
      </c>
      <c r="B4478" s="2" t="s">
        <v>8788</v>
      </c>
      <c r="C4478" s="2" t="str">
        <f t="shared" si="69"/>
        <v>PLMałopolskie</v>
      </c>
    </row>
    <row r="4479" spans="1:3">
      <c r="A4479" s="2" t="s">
        <v>8789</v>
      </c>
      <c r="B4479" s="2" t="s">
        <v>8790</v>
      </c>
      <c r="C4479" s="2" t="str">
        <f t="shared" si="69"/>
        <v>PLMazowieckie</v>
      </c>
    </row>
    <row r="4480" spans="1:3">
      <c r="A4480" s="2" t="s">
        <v>8791</v>
      </c>
      <c r="B4480" s="2" t="s">
        <v>8792</v>
      </c>
      <c r="C4480" s="2" t="str">
        <f t="shared" si="69"/>
        <v>PLOpolskie</v>
      </c>
    </row>
    <row r="4481" spans="1:3">
      <c r="A4481" s="2" t="s">
        <v>8793</v>
      </c>
      <c r="B4481" s="2" t="s">
        <v>8794</v>
      </c>
      <c r="C4481" s="2" t="str">
        <f t="shared" si="69"/>
        <v>PLPodkarpackie</v>
      </c>
    </row>
    <row r="4482" spans="1:3">
      <c r="A4482" s="2" t="s">
        <v>8795</v>
      </c>
      <c r="B4482" s="2" t="s">
        <v>8796</v>
      </c>
      <c r="C4482" s="2" t="str">
        <f t="shared" si="69"/>
        <v>PLPodlaskie</v>
      </c>
    </row>
    <row r="4483" spans="1:3">
      <c r="A4483" s="2" t="s">
        <v>8797</v>
      </c>
      <c r="B4483" s="2" t="s">
        <v>8798</v>
      </c>
      <c r="C4483" s="2" t="str">
        <f t="shared" ref="C4483:C4546" si="70">LEFT(A4483,2)&amp;B4483</f>
        <v>PLPomorskie</v>
      </c>
    </row>
    <row r="4484" spans="1:3">
      <c r="A4484" s="2" t="s">
        <v>8799</v>
      </c>
      <c r="B4484" s="2" t="s">
        <v>8800</v>
      </c>
      <c r="C4484" s="2" t="str">
        <f t="shared" si="70"/>
        <v>PLŚląskie</v>
      </c>
    </row>
    <row r="4485" spans="1:3">
      <c r="A4485" s="2" t="s">
        <v>8801</v>
      </c>
      <c r="B4485" s="2" t="s">
        <v>8802</v>
      </c>
      <c r="C4485" s="2" t="str">
        <f t="shared" si="70"/>
        <v>PLŚwiętokrzyskie</v>
      </c>
    </row>
    <row r="4486" spans="1:3">
      <c r="A4486" s="2" t="s">
        <v>8803</v>
      </c>
      <c r="B4486" s="2" t="s">
        <v>8804</v>
      </c>
      <c r="C4486" s="2" t="str">
        <f t="shared" si="70"/>
        <v>PLWarmińsko-mazurskie</v>
      </c>
    </row>
    <row r="4487" spans="1:3">
      <c r="A4487" s="2" t="s">
        <v>8805</v>
      </c>
      <c r="B4487" s="2" t="s">
        <v>8806</v>
      </c>
      <c r="C4487" s="2" t="str">
        <f t="shared" si="70"/>
        <v>PLWielkopolskie</v>
      </c>
    </row>
    <row r="4488" spans="1:3">
      <c r="A4488" s="2" t="s">
        <v>8807</v>
      </c>
      <c r="B4488" s="2" t="s">
        <v>8808</v>
      </c>
      <c r="C4488" s="2" t="str">
        <f t="shared" si="70"/>
        <v>PLZachodniopomorskie</v>
      </c>
    </row>
    <row r="4489" spans="1:3">
      <c r="A4489" s="2" t="s">
        <v>8809</v>
      </c>
      <c r="B4489" s="2" t="s">
        <v>8810</v>
      </c>
      <c r="C4489" s="2" t="str">
        <f t="shared" si="70"/>
        <v>PSBayt Laḩm</v>
      </c>
    </row>
    <row r="4490" spans="1:3">
      <c r="A4490" s="2" t="s">
        <v>8809</v>
      </c>
      <c r="B4490" s="2" t="s">
        <v>8811</v>
      </c>
      <c r="C4490" s="2" t="str">
        <f t="shared" si="70"/>
        <v>PSBethlehem</v>
      </c>
    </row>
    <row r="4491" spans="1:3">
      <c r="A4491" s="2" t="s">
        <v>8812</v>
      </c>
      <c r="B4491" s="2" t="s">
        <v>8813</v>
      </c>
      <c r="C4491" s="2" t="str">
        <f t="shared" si="70"/>
        <v>PSDayr al Balaḩ</v>
      </c>
    </row>
    <row r="4492" spans="1:3">
      <c r="A4492" s="2" t="s">
        <v>8812</v>
      </c>
      <c r="B4492" s="2" t="s">
        <v>8814</v>
      </c>
      <c r="C4492" s="2" t="str">
        <f t="shared" si="70"/>
        <v>PSDeir El Balah</v>
      </c>
    </row>
    <row r="4493" spans="1:3">
      <c r="A4493" s="2" t="s">
        <v>8815</v>
      </c>
      <c r="B4493" s="2" t="s">
        <v>8816</v>
      </c>
      <c r="C4493" s="2" t="str">
        <f t="shared" si="70"/>
        <v>PSGhazzah</v>
      </c>
    </row>
    <row r="4494" spans="1:3">
      <c r="A4494" s="2" t="s">
        <v>8815</v>
      </c>
      <c r="B4494" s="2" t="s">
        <v>7971</v>
      </c>
      <c r="C4494" s="2" t="str">
        <f t="shared" si="70"/>
        <v>PSGaza</v>
      </c>
    </row>
    <row r="4495" spans="1:3">
      <c r="A4495" s="2" t="s">
        <v>8817</v>
      </c>
      <c r="B4495" s="2" t="s">
        <v>8818</v>
      </c>
      <c r="C4495" s="2" t="str">
        <f t="shared" si="70"/>
        <v>PSAl Khalīl</v>
      </c>
    </row>
    <row r="4496" spans="1:3">
      <c r="A4496" s="2" t="s">
        <v>8817</v>
      </c>
      <c r="B4496" s="2" t="s">
        <v>8819</v>
      </c>
      <c r="C4496" s="2" t="str">
        <f t="shared" si="70"/>
        <v>PSHebron</v>
      </c>
    </row>
    <row r="4497" spans="1:3">
      <c r="A4497" s="2" t="s">
        <v>8820</v>
      </c>
      <c r="B4497" s="2" t="s">
        <v>5128</v>
      </c>
      <c r="C4497" s="2" t="str">
        <f t="shared" si="70"/>
        <v>PSAl Quds</v>
      </c>
    </row>
    <row r="4498" spans="1:3">
      <c r="A4498" s="2" t="s">
        <v>8820</v>
      </c>
      <c r="B4498" s="2" t="s">
        <v>8821</v>
      </c>
      <c r="C4498" s="2" t="str">
        <f t="shared" si="70"/>
        <v>PSJerusalem</v>
      </c>
    </row>
    <row r="4499" spans="1:3">
      <c r="A4499" s="2" t="s">
        <v>8822</v>
      </c>
      <c r="B4499" s="2" t="s">
        <v>8823</v>
      </c>
      <c r="C4499" s="2" t="str">
        <f t="shared" si="70"/>
        <v>PSJanīn</v>
      </c>
    </row>
    <row r="4500" spans="1:3">
      <c r="A4500" s="2" t="s">
        <v>8822</v>
      </c>
      <c r="B4500" s="2" t="s">
        <v>8824</v>
      </c>
      <c r="C4500" s="2" t="str">
        <f t="shared" si="70"/>
        <v>PSJenin</v>
      </c>
    </row>
    <row r="4501" spans="1:3">
      <c r="A4501" s="2" t="s">
        <v>8825</v>
      </c>
      <c r="B4501" s="2" t="s">
        <v>8826</v>
      </c>
      <c r="C4501" s="2" t="str">
        <f t="shared" si="70"/>
        <v>PSArīḩā wal Aghwār</v>
      </c>
    </row>
    <row r="4502" spans="1:3">
      <c r="A4502" s="2" t="s">
        <v>8825</v>
      </c>
      <c r="B4502" s="2" t="s">
        <v>8827</v>
      </c>
      <c r="C4502" s="2" t="str">
        <f t="shared" si="70"/>
        <v>PSJericho and Al Aghwar</v>
      </c>
    </row>
    <row r="4503" spans="1:3">
      <c r="A4503" s="2" t="s">
        <v>8828</v>
      </c>
      <c r="B4503" s="2" t="s">
        <v>8829</v>
      </c>
      <c r="C4503" s="2" t="str">
        <f t="shared" si="70"/>
        <v>PSKhān Yūnis</v>
      </c>
    </row>
    <row r="4504" spans="1:3">
      <c r="A4504" s="2" t="s">
        <v>8828</v>
      </c>
      <c r="B4504" s="2" t="s">
        <v>8830</v>
      </c>
      <c r="C4504" s="2" t="str">
        <f t="shared" si="70"/>
        <v>PSKhan Yunis</v>
      </c>
    </row>
    <row r="4505" spans="1:3">
      <c r="A4505" s="2" t="s">
        <v>8831</v>
      </c>
      <c r="B4505" s="2" t="s">
        <v>8832</v>
      </c>
      <c r="C4505" s="2" t="str">
        <f t="shared" si="70"/>
        <v>PSNāblus</v>
      </c>
    </row>
    <row r="4506" spans="1:3">
      <c r="A4506" s="2" t="s">
        <v>8831</v>
      </c>
      <c r="B4506" s="2" t="s">
        <v>8833</v>
      </c>
      <c r="C4506" s="2" t="str">
        <f t="shared" si="70"/>
        <v>PSNablus</v>
      </c>
    </row>
    <row r="4507" spans="1:3">
      <c r="A4507" s="2" t="s">
        <v>8834</v>
      </c>
      <c r="B4507" s="2" t="s">
        <v>8835</v>
      </c>
      <c r="C4507" s="2" t="str">
        <f t="shared" si="70"/>
        <v>PSShamāl Ghazzah</v>
      </c>
    </row>
    <row r="4508" spans="1:3">
      <c r="A4508" s="2" t="s">
        <v>8834</v>
      </c>
      <c r="B4508" s="2" t="s">
        <v>8836</v>
      </c>
      <c r="C4508" s="2" t="str">
        <f t="shared" si="70"/>
        <v>PSNorth Gaza</v>
      </c>
    </row>
    <row r="4509" spans="1:3">
      <c r="A4509" s="2" t="s">
        <v>8837</v>
      </c>
      <c r="B4509" s="2" t="s">
        <v>8838</v>
      </c>
      <c r="C4509" s="2" t="str">
        <f t="shared" si="70"/>
        <v>PSQalqīlyah</v>
      </c>
    </row>
    <row r="4510" spans="1:3">
      <c r="A4510" s="2" t="s">
        <v>8837</v>
      </c>
      <c r="B4510" s="2" t="s">
        <v>8839</v>
      </c>
      <c r="C4510" s="2" t="str">
        <f t="shared" si="70"/>
        <v>PSQalqilya</v>
      </c>
    </row>
    <row r="4511" spans="1:3">
      <c r="A4511" s="2" t="s">
        <v>8840</v>
      </c>
      <c r="B4511" s="2" t="s">
        <v>8841</v>
      </c>
      <c r="C4511" s="2" t="str">
        <f t="shared" si="70"/>
        <v>PSRām Allāh wal Bīrah</v>
      </c>
    </row>
    <row r="4512" spans="1:3">
      <c r="A4512" s="2" t="s">
        <v>8840</v>
      </c>
      <c r="B4512" s="2" t="s">
        <v>8842</v>
      </c>
      <c r="C4512" s="2" t="str">
        <f t="shared" si="70"/>
        <v>PSRamallah</v>
      </c>
    </row>
    <row r="4513" spans="1:3">
      <c r="A4513" s="2" t="s">
        <v>8843</v>
      </c>
      <c r="B4513" s="2" t="s">
        <v>8844</v>
      </c>
      <c r="C4513" s="2" t="str">
        <f t="shared" si="70"/>
        <v>PSRafaḩ</v>
      </c>
    </row>
    <row r="4514" spans="1:3">
      <c r="A4514" s="2" t="s">
        <v>8843</v>
      </c>
      <c r="B4514" s="2" t="s">
        <v>8845</v>
      </c>
      <c r="C4514" s="2" t="str">
        <f t="shared" si="70"/>
        <v>PSRafah</v>
      </c>
    </row>
    <row r="4515" spans="1:3">
      <c r="A4515" s="2" t="s">
        <v>8846</v>
      </c>
      <c r="B4515" s="2" t="s">
        <v>8847</v>
      </c>
      <c r="C4515" s="2" t="str">
        <f t="shared" si="70"/>
        <v>PSSalfīt</v>
      </c>
    </row>
    <row r="4516" spans="1:3">
      <c r="A4516" s="2" t="s">
        <v>8846</v>
      </c>
      <c r="B4516" s="2" t="s">
        <v>8848</v>
      </c>
      <c r="C4516" s="2" t="str">
        <f t="shared" si="70"/>
        <v>PSSalfit</v>
      </c>
    </row>
    <row r="4517" spans="1:3">
      <c r="A4517" s="2" t="s">
        <v>8849</v>
      </c>
      <c r="B4517" s="2" t="s">
        <v>8850</v>
      </c>
      <c r="C4517" s="2" t="str">
        <f t="shared" si="70"/>
        <v>PSŢūbās</v>
      </c>
    </row>
    <row r="4518" spans="1:3">
      <c r="A4518" s="2" t="s">
        <v>8849</v>
      </c>
      <c r="B4518" s="2" t="s">
        <v>8851</v>
      </c>
      <c r="C4518" s="2" t="str">
        <f t="shared" si="70"/>
        <v>PSTubas</v>
      </c>
    </row>
    <row r="4519" spans="1:3">
      <c r="A4519" s="2" t="s">
        <v>8852</v>
      </c>
      <c r="B4519" s="2" t="s">
        <v>8853</v>
      </c>
      <c r="C4519" s="2" t="str">
        <f t="shared" si="70"/>
        <v>PSŢūlkarm</v>
      </c>
    </row>
    <row r="4520" spans="1:3">
      <c r="A4520" s="2" t="s">
        <v>8852</v>
      </c>
      <c r="B4520" s="2" t="s">
        <v>8854</v>
      </c>
      <c r="C4520" s="2" t="str">
        <f t="shared" si="70"/>
        <v>PSTulkarm</v>
      </c>
    </row>
    <row r="4521" spans="1:3">
      <c r="A4521" s="2" t="s">
        <v>8855</v>
      </c>
      <c r="B4521" s="2" t="s">
        <v>8856</v>
      </c>
      <c r="C4521" s="2" t="str">
        <f t="shared" si="70"/>
        <v>PTRegião Autónoma dos Açores</v>
      </c>
    </row>
    <row r="4522" spans="1:3">
      <c r="A4522" s="2" t="s">
        <v>8857</v>
      </c>
      <c r="B4522" s="2" t="s">
        <v>8858</v>
      </c>
      <c r="C4522" s="2" t="str">
        <f t="shared" si="70"/>
        <v>PTRegião Autónoma da Madeira</v>
      </c>
    </row>
    <row r="4523" spans="1:3">
      <c r="A4523" s="2" t="s">
        <v>8859</v>
      </c>
      <c r="B4523" s="2" t="s">
        <v>8860</v>
      </c>
      <c r="C4523" s="2" t="str">
        <f t="shared" si="70"/>
        <v>PTAveiro</v>
      </c>
    </row>
    <row r="4524" spans="1:3">
      <c r="A4524" s="2" t="s">
        <v>8861</v>
      </c>
      <c r="B4524" s="2" t="s">
        <v>8862</v>
      </c>
      <c r="C4524" s="2" t="str">
        <f t="shared" si="70"/>
        <v>PTBeja</v>
      </c>
    </row>
    <row r="4525" spans="1:3">
      <c r="A4525" s="2" t="s">
        <v>8863</v>
      </c>
      <c r="B4525" s="2" t="s">
        <v>8864</v>
      </c>
      <c r="C4525" s="2" t="str">
        <f t="shared" si="70"/>
        <v>PTBraga</v>
      </c>
    </row>
    <row r="4526" spans="1:3">
      <c r="A4526" s="2" t="s">
        <v>8865</v>
      </c>
      <c r="B4526" s="2" t="s">
        <v>8866</v>
      </c>
      <c r="C4526" s="2" t="str">
        <f t="shared" si="70"/>
        <v>PTBragança</v>
      </c>
    </row>
    <row r="4527" spans="1:3">
      <c r="A4527" s="2" t="s">
        <v>8867</v>
      </c>
      <c r="B4527" s="2" t="s">
        <v>8868</v>
      </c>
      <c r="C4527" s="2" t="str">
        <f t="shared" si="70"/>
        <v>PTCastelo Branco</v>
      </c>
    </row>
    <row r="4528" spans="1:3">
      <c r="A4528" s="2" t="s">
        <v>8869</v>
      </c>
      <c r="B4528" s="2" t="s">
        <v>8870</v>
      </c>
      <c r="C4528" s="2" t="str">
        <f t="shared" si="70"/>
        <v>PTCoimbra</v>
      </c>
    </row>
    <row r="4529" spans="1:3">
      <c r="A4529" s="2" t="s">
        <v>8871</v>
      </c>
      <c r="B4529" s="2" t="s">
        <v>8872</v>
      </c>
      <c r="C4529" s="2" t="str">
        <f t="shared" si="70"/>
        <v>PTÉvora</v>
      </c>
    </row>
    <row r="4530" spans="1:3">
      <c r="A4530" s="2" t="s">
        <v>8873</v>
      </c>
      <c r="B4530" s="2" t="s">
        <v>8874</v>
      </c>
      <c r="C4530" s="2" t="str">
        <f t="shared" si="70"/>
        <v>PTFaro</v>
      </c>
    </row>
    <row r="4531" spans="1:3">
      <c r="A4531" s="2" t="s">
        <v>8875</v>
      </c>
      <c r="B4531" s="2" t="s">
        <v>8876</v>
      </c>
      <c r="C4531" s="2" t="str">
        <f t="shared" si="70"/>
        <v>PTGuarda</v>
      </c>
    </row>
    <row r="4532" spans="1:3">
      <c r="A4532" s="2" t="s">
        <v>8877</v>
      </c>
      <c r="B4532" s="2" t="s">
        <v>8878</v>
      </c>
      <c r="C4532" s="2" t="str">
        <f t="shared" si="70"/>
        <v>PTLeiria</v>
      </c>
    </row>
    <row r="4533" spans="1:3">
      <c r="A4533" s="2" t="s">
        <v>8879</v>
      </c>
      <c r="B4533" s="2" t="s">
        <v>8880</v>
      </c>
      <c r="C4533" s="2" t="str">
        <f t="shared" si="70"/>
        <v>PTLisboa</v>
      </c>
    </row>
    <row r="4534" spans="1:3">
      <c r="A4534" s="2" t="s">
        <v>8881</v>
      </c>
      <c r="B4534" s="2" t="s">
        <v>8882</v>
      </c>
      <c r="C4534" s="2" t="str">
        <f t="shared" si="70"/>
        <v>PTPortalegre</v>
      </c>
    </row>
    <row r="4535" spans="1:3">
      <c r="A4535" s="2" t="s">
        <v>8883</v>
      </c>
      <c r="B4535" s="2" t="s">
        <v>8884</v>
      </c>
      <c r="C4535" s="2" t="str">
        <f t="shared" si="70"/>
        <v>PTPorto</v>
      </c>
    </row>
    <row r="4536" spans="1:3">
      <c r="A4536" s="2" t="s">
        <v>8885</v>
      </c>
      <c r="B4536" s="2" t="s">
        <v>8886</v>
      </c>
      <c r="C4536" s="2" t="str">
        <f t="shared" si="70"/>
        <v>PTSantarém</v>
      </c>
    </row>
    <row r="4537" spans="1:3">
      <c r="A4537" s="2" t="s">
        <v>8887</v>
      </c>
      <c r="B4537" s="2" t="s">
        <v>8888</v>
      </c>
      <c r="C4537" s="2" t="str">
        <f t="shared" si="70"/>
        <v>PTSetúbal</v>
      </c>
    </row>
    <row r="4538" spans="1:3">
      <c r="A4538" s="2" t="s">
        <v>8889</v>
      </c>
      <c r="B4538" s="2" t="s">
        <v>8890</v>
      </c>
      <c r="C4538" s="2" t="str">
        <f t="shared" si="70"/>
        <v>PTViana do Castelo</v>
      </c>
    </row>
    <row r="4539" spans="1:3">
      <c r="A4539" s="2" t="s">
        <v>8891</v>
      </c>
      <c r="B4539" s="2" t="s">
        <v>8892</v>
      </c>
      <c r="C4539" s="2" t="str">
        <f t="shared" si="70"/>
        <v>PTVila Real</v>
      </c>
    </row>
    <row r="4540" spans="1:3">
      <c r="A4540" s="2" t="s">
        <v>8893</v>
      </c>
      <c r="B4540" s="2" t="s">
        <v>8894</v>
      </c>
      <c r="C4540" s="2" t="str">
        <f t="shared" si="70"/>
        <v>PTViseu</v>
      </c>
    </row>
    <row r="4541" spans="1:3">
      <c r="A4541" s="2" t="s">
        <v>8895</v>
      </c>
      <c r="B4541" s="2" t="s">
        <v>8896</v>
      </c>
      <c r="C4541" s="2" t="str">
        <f t="shared" si="70"/>
        <v>PWAimeliik</v>
      </c>
    </row>
    <row r="4542" spans="1:3">
      <c r="A4542" s="2" t="s">
        <v>8895</v>
      </c>
      <c r="B4542" s="2" t="s">
        <v>8896</v>
      </c>
      <c r="C4542" s="2" t="str">
        <f t="shared" si="70"/>
        <v>PWAimeliik</v>
      </c>
    </row>
    <row r="4543" spans="1:3">
      <c r="A4543" s="2" t="s">
        <v>8897</v>
      </c>
      <c r="B4543" s="2" t="s">
        <v>8898</v>
      </c>
      <c r="C4543" s="2" t="str">
        <f t="shared" si="70"/>
        <v>PWAirai</v>
      </c>
    </row>
    <row r="4544" spans="1:3">
      <c r="A4544" s="2" t="s">
        <v>8897</v>
      </c>
      <c r="B4544" s="2" t="s">
        <v>8898</v>
      </c>
      <c r="C4544" s="2" t="str">
        <f t="shared" si="70"/>
        <v>PWAirai</v>
      </c>
    </row>
    <row r="4545" spans="1:3">
      <c r="A4545" s="2" t="s">
        <v>8899</v>
      </c>
      <c r="B4545" s="2" t="s">
        <v>8900</v>
      </c>
      <c r="C4545" s="2" t="str">
        <f t="shared" si="70"/>
        <v>PWAngaur</v>
      </c>
    </row>
    <row r="4546" spans="1:3">
      <c r="A4546" s="2" t="s">
        <v>8899</v>
      </c>
      <c r="B4546" s="2" t="s">
        <v>8900</v>
      </c>
      <c r="C4546" s="2" t="str">
        <f t="shared" si="70"/>
        <v>PWAngaur</v>
      </c>
    </row>
    <row r="4547" spans="1:3">
      <c r="A4547" s="2" t="s">
        <v>8901</v>
      </c>
      <c r="B4547" s="2" t="s">
        <v>8902</v>
      </c>
      <c r="C4547" s="2" t="str">
        <f t="shared" ref="C4547:C4610" si="71">LEFT(A4547,2)&amp;B4547</f>
        <v>PWHatohobei</v>
      </c>
    </row>
    <row r="4548" spans="1:3">
      <c r="A4548" s="2" t="s">
        <v>8901</v>
      </c>
      <c r="B4548" s="2" t="s">
        <v>8902</v>
      </c>
      <c r="C4548" s="2" t="str">
        <f t="shared" si="71"/>
        <v>PWHatohobei</v>
      </c>
    </row>
    <row r="4549" spans="1:3">
      <c r="A4549" s="2" t="s">
        <v>8903</v>
      </c>
      <c r="B4549" s="2" t="s">
        <v>8904</v>
      </c>
      <c r="C4549" s="2" t="str">
        <f t="shared" si="71"/>
        <v>PWKayangel</v>
      </c>
    </row>
    <row r="4550" spans="1:3">
      <c r="A4550" s="2" t="s">
        <v>8903</v>
      </c>
      <c r="B4550" s="2" t="s">
        <v>8904</v>
      </c>
      <c r="C4550" s="2" t="str">
        <f t="shared" si="71"/>
        <v>PWKayangel</v>
      </c>
    </row>
    <row r="4551" spans="1:3">
      <c r="A4551" s="2" t="s">
        <v>8905</v>
      </c>
      <c r="B4551" s="2" t="s">
        <v>8906</v>
      </c>
      <c r="C4551" s="2" t="str">
        <f t="shared" si="71"/>
        <v>PWKoror</v>
      </c>
    </row>
    <row r="4552" spans="1:3">
      <c r="A4552" s="2" t="s">
        <v>8905</v>
      </c>
      <c r="B4552" s="2" t="s">
        <v>8906</v>
      </c>
      <c r="C4552" s="2" t="str">
        <f t="shared" si="71"/>
        <v>PWKoror</v>
      </c>
    </row>
    <row r="4553" spans="1:3">
      <c r="A4553" s="2" t="s">
        <v>8907</v>
      </c>
      <c r="B4553" s="2" t="s">
        <v>8908</v>
      </c>
      <c r="C4553" s="2" t="str">
        <f t="shared" si="71"/>
        <v>PWMelekeok</v>
      </c>
    </row>
    <row r="4554" spans="1:3">
      <c r="A4554" s="2" t="s">
        <v>8907</v>
      </c>
      <c r="B4554" s="2" t="s">
        <v>8908</v>
      </c>
      <c r="C4554" s="2" t="str">
        <f t="shared" si="71"/>
        <v>PWMelekeok</v>
      </c>
    </row>
    <row r="4555" spans="1:3">
      <c r="A4555" s="2" t="s">
        <v>8909</v>
      </c>
      <c r="B4555" s="2" t="s">
        <v>8910</v>
      </c>
      <c r="C4555" s="2" t="str">
        <f t="shared" si="71"/>
        <v>PWNgaraard</v>
      </c>
    </row>
    <row r="4556" spans="1:3">
      <c r="A4556" s="2" t="s">
        <v>8909</v>
      </c>
      <c r="B4556" s="2" t="s">
        <v>8910</v>
      </c>
      <c r="C4556" s="2" t="str">
        <f t="shared" si="71"/>
        <v>PWNgaraard</v>
      </c>
    </row>
    <row r="4557" spans="1:3">
      <c r="A4557" s="2" t="s">
        <v>8911</v>
      </c>
      <c r="B4557" s="2" t="s">
        <v>8912</v>
      </c>
      <c r="C4557" s="2" t="str">
        <f t="shared" si="71"/>
        <v>PWNgarchelong</v>
      </c>
    </row>
    <row r="4558" spans="1:3">
      <c r="A4558" s="2" t="s">
        <v>8911</v>
      </c>
      <c r="B4558" s="2" t="s">
        <v>8912</v>
      </c>
      <c r="C4558" s="2" t="str">
        <f t="shared" si="71"/>
        <v>PWNgarchelong</v>
      </c>
    </row>
    <row r="4559" spans="1:3">
      <c r="A4559" s="2" t="s">
        <v>8913</v>
      </c>
      <c r="B4559" s="2" t="s">
        <v>8914</v>
      </c>
      <c r="C4559" s="2" t="str">
        <f t="shared" si="71"/>
        <v>PWNgardmau</v>
      </c>
    </row>
    <row r="4560" spans="1:3">
      <c r="A4560" s="2" t="s">
        <v>8913</v>
      </c>
      <c r="B4560" s="2" t="s">
        <v>8914</v>
      </c>
      <c r="C4560" s="2" t="str">
        <f t="shared" si="71"/>
        <v>PWNgardmau</v>
      </c>
    </row>
    <row r="4561" spans="1:3">
      <c r="A4561" s="2" t="s">
        <v>8915</v>
      </c>
      <c r="B4561" s="2" t="s">
        <v>8916</v>
      </c>
      <c r="C4561" s="2" t="str">
        <f t="shared" si="71"/>
        <v>PWNgatpang</v>
      </c>
    </row>
    <row r="4562" spans="1:3">
      <c r="A4562" s="2" t="s">
        <v>8915</v>
      </c>
      <c r="B4562" s="2" t="s">
        <v>8916</v>
      </c>
      <c r="C4562" s="2" t="str">
        <f t="shared" si="71"/>
        <v>PWNgatpang</v>
      </c>
    </row>
    <row r="4563" spans="1:3">
      <c r="A4563" s="2" t="s">
        <v>8917</v>
      </c>
      <c r="B4563" s="2" t="s">
        <v>8918</v>
      </c>
      <c r="C4563" s="2" t="str">
        <f t="shared" si="71"/>
        <v>PWNgchesar</v>
      </c>
    </row>
    <row r="4564" spans="1:3">
      <c r="A4564" s="2" t="s">
        <v>8917</v>
      </c>
      <c r="B4564" s="2" t="s">
        <v>8918</v>
      </c>
      <c r="C4564" s="2" t="str">
        <f t="shared" si="71"/>
        <v>PWNgchesar</v>
      </c>
    </row>
    <row r="4565" spans="1:3">
      <c r="A4565" s="2" t="s">
        <v>8919</v>
      </c>
      <c r="B4565" s="2" t="s">
        <v>8920</v>
      </c>
      <c r="C4565" s="2" t="str">
        <f t="shared" si="71"/>
        <v>PWNgeremlengui</v>
      </c>
    </row>
    <row r="4566" spans="1:3">
      <c r="A4566" s="2" t="s">
        <v>8919</v>
      </c>
      <c r="B4566" s="2" t="s">
        <v>8920</v>
      </c>
      <c r="C4566" s="2" t="str">
        <f t="shared" si="71"/>
        <v>PWNgeremlengui</v>
      </c>
    </row>
    <row r="4567" spans="1:3">
      <c r="A4567" s="2" t="s">
        <v>8921</v>
      </c>
      <c r="B4567" s="2" t="s">
        <v>8922</v>
      </c>
      <c r="C4567" s="2" t="str">
        <f t="shared" si="71"/>
        <v>PWNgiwal</v>
      </c>
    </row>
    <row r="4568" spans="1:3">
      <c r="A4568" s="2" t="s">
        <v>8921</v>
      </c>
      <c r="B4568" s="2" t="s">
        <v>8922</v>
      </c>
      <c r="C4568" s="2" t="str">
        <f t="shared" si="71"/>
        <v>PWNgiwal</v>
      </c>
    </row>
    <row r="4569" spans="1:3">
      <c r="A4569" s="2" t="s">
        <v>8923</v>
      </c>
      <c r="B4569" s="2" t="s">
        <v>8924</v>
      </c>
      <c r="C4569" s="2" t="str">
        <f t="shared" si="71"/>
        <v>PWPeleliu</v>
      </c>
    </row>
    <row r="4570" spans="1:3">
      <c r="A4570" s="2" t="s">
        <v>8923</v>
      </c>
      <c r="B4570" s="2" t="s">
        <v>8924</v>
      </c>
      <c r="C4570" s="2" t="str">
        <f t="shared" si="71"/>
        <v>PWPeleliu</v>
      </c>
    </row>
    <row r="4571" spans="1:3">
      <c r="A4571" s="2" t="s">
        <v>8925</v>
      </c>
      <c r="B4571" s="2" t="s">
        <v>8926</v>
      </c>
      <c r="C4571" s="2" t="str">
        <f t="shared" si="71"/>
        <v>PWSonsorol</v>
      </c>
    </row>
    <row r="4572" spans="1:3">
      <c r="A4572" s="2" t="s">
        <v>8925</v>
      </c>
      <c r="B4572" s="2" t="s">
        <v>8926</v>
      </c>
      <c r="C4572" s="2" t="str">
        <f t="shared" si="71"/>
        <v>PWSonsorol</v>
      </c>
    </row>
    <row r="4573" spans="1:3">
      <c r="A4573" s="2" t="s">
        <v>8927</v>
      </c>
      <c r="B4573" s="2" t="s">
        <v>8928</v>
      </c>
      <c r="C4573" s="2" t="str">
        <f t="shared" si="71"/>
        <v>PYConcepción</v>
      </c>
    </row>
    <row r="4574" spans="1:3">
      <c r="A4574" s="2" t="s">
        <v>8929</v>
      </c>
      <c r="B4574" s="2" t="s">
        <v>8930</v>
      </c>
      <c r="C4574" s="2" t="str">
        <f t="shared" si="71"/>
        <v>PYAlto Paraná</v>
      </c>
    </row>
    <row r="4575" spans="1:3">
      <c r="A4575" s="2" t="s">
        <v>8931</v>
      </c>
      <c r="B4575" s="2" t="s">
        <v>2303</v>
      </c>
      <c r="C4575" s="2" t="str">
        <f t="shared" si="71"/>
        <v>PYCentral</v>
      </c>
    </row>
    <row r="4576" spans="1:3">
      <c r="A4576" s="2" t="s">
        <v>8932</v>
      </c>
      <c r="B4576" s="2" t="s">
        <v>8933</v>
      </c>
      <c r="C4576" s="2" t="str">
        <f t="shared" si="71"/>
        <v>PYÑeembucú</v>
      </c>
    </row>
    <row r="4577" spans="1:3">
      <c r="A4577" s="2" t="s">
        <v>8934</v>
      </c>
      <c r="B4577" s="2" t="s">
        <v>8935</v>
      </c>
      <c r="C4577" s="2" t="str">
        <f t="shared" si="71"/>
        <v>PYAmambay</v>
      </c>
    </row>
    <row r="4578" spans="1:3">
      <c r="A4578" s="2" t="s">
        <v>8936</v>
      </c>
      <c r="B4578" s="2" t="s">
        <v>8937</v>
      </c>
      <c r="C4578" s="2" t="str">
        <f t="shared" si="71"/>
        <v>PYCanindeyú</v>
      </c>
    </row>
    <row r="4579" spans="1:3">
      <c r="A4579" s="2" t="s">
        <v>8938</v>
      </c>
      <c r="B4579" s="2" t="s">
        <v>8939</v>
      </c>
      <c r="C4579" s="2" t="str">
        <f t="shared" si="71"/>
        <v>PYPresidente Hayes</v>
      </c>
    </row>
    <row r="4580" spans="1:3">
      <c r="A4580" s="2" t="s">
        <v>8940</v>
      </c>
      <c r="B4580" s="2" t="s">
        <v>8941</v>
      </c>
      <c r="C4580" s="2" t="str">
        <f t="shared" si="71"/>
        <v>PYAlto Paraguay</v>
      </c>
    </row>
    <row r="4581" spans="1:3">
      <c r="A4581" s="2" t="s">
        <v>8942</v>
      </c>
      <c r="B4581" s="2" t="s">
        <v>8943</v>
      </c>
      <c r="C4581" s="2" t="str">
        <f t="shared" si="71"/>
        <v>PYBoquerón</v>
      </c>
    </row>
    <row r="4582" spans="1:3">
      <c r="A4582" s="2" t="s">
        <v>8944</v>
      </c>
      <c r="B4582" s="2" t="s">
        <v>8945</v>
      </c>
      <c r="C4582" s="2" t="str">
        <f t="shared" si="71"/>
        <v>PYSan Pedro</v>
      </c>
    </row>
    <row r="4583" spans="1:3">
      <c r="A4583" s="2" t="s">
        <v>8946</v>
      </c>
      <c r="B4583" s="2" t="s">
        <v>8947</v>
      </c>
      <c r="C4583" s="2" t="str">
        <f t="shared" si="71"/>
        <v>PYCordillera</v>
      </c>
    </row>
    <row r="4584" spans="1:3">
      <c r="A4584" s="2" t="s">
        <v>8948</v>
      </c>
      <c r="B4584" s="2" t="s">
        <v>8949</v>
      </c>
      <c r="C4584" s="2" t="str">
        <f t="shared" si="71"/>
        <v>PYGuairá</v>
      </c>
    </row>
    <row r="4585" spans="1:3">
      <c r="A4585" s="2" t="s">
        <v>8950</v>
      </c>
      <c r="B4585" s="2" t="s">
        <v>8951</v>
      </c>
      <c r="C4585" s="2" t="str">
        <f t="shared" si="71"/>
        <v>PYCaaguazú</v>
      </c>
    </row>
    <row r="4586" spans="1:3">
      <c r="A4586" s="2" t="s">
        <v>8952</v>
      </c>
      <c r="B4586" s="2" t="s">
        <v>8953</v>
      </c>
      <c r="C4586" s="2" t="str">
        <f t="shared" si="71"/>
        <v>PYCaazapá</v>
      </c>
    </row>
    <row r="4587" spans="1:3">
      <c r="A4587" s="2" t="s">
        <v>8954</v>
      </c>
      <c r="B4587" s="2" t="s">
        <v>8955</v>
      </c>
      <c r="C4587" s="2" t="str">
        <f t="shared" si="71"/>
        <v>PYItapúa</v>
      </c>
    </row>
    <row r="4588" spans="1:3">
      <c r="A4588" s="2" t="s">
        <v>8956</v>
      </c>
      <c r="B4588" s="2" t="s">
        <v>1473</v>
      </c>
      <c r="C4588" s="2" t="str">
        <f t="shared" si="71"/>
        <v>PYMisiones</v>
      </c>
    </row>
    <row r="4589" spans="1:3">
      <c r="A4589" s="2" t="s">
        <v>8957</v>
      </c>
      <c r="B4589" s="2" t="s">
        <v>8958</v>
      </c>
      <c r="C4589" s="2" t="str">
        <f t="shared" si="71"/>
        <v>PYParaguarí</v>
      </c>
    </row>
    <row r="4590" spans="1:3">
      <c r="A4590" s="2" t="s">
        <v>8959</v>
      </c>
      <c r="B4590" s="2" t="s">
        <v>8960</v>
      </c>
      <c r="C4590" s="2" t="str">
        <f t="shared" si="71"/>
        <v>PYAsunción</v>
      </c>
    </row>
    <row r="4591" spans="1:3">
      <c r="A4591" s="2" t="s">
        <v>8961</v>
      </c>
      <c r="B4591" s="2" t="s">
        <v>8962</v>
      </c>
      <c r="C4591" s="2" t="str">
        <f t="shared" si="71"/>
        <v>QAAd Dawḩah</v>
      </c>
    </row>
    <row r="4592" spans="1:3">
      <c r="A4592" s="2" t="s">
        <v>8963</v>
      </c>
      <c r="B4592" s="2" t="s">
        <v>8964</v>
      </c>
      <c r="C4592" s="2" t="str">
        <f t="shared" si="71"/>
        <v>QAAl Khawr wa adh Dhakhīrah</v>
      </c>
    </row>
    <row r="4593" spans="1:3">
      <c r="A4593" s="2" t="s">
        <v>8965</v>
      </c>
      <c r="B4593" s="2" t="s">
        <v>8966</v>
      </c>
      <c r="C4593" s="2" t="str">
        <f t="shared" si="71"/>
        <v>QAAsh Shamāl</v>
      </c>
    </row>
    <row r="4594" spans="1:3">
      <c r="A4594" s="2" t="s">
        <v>8967</v>
      </c>
      <c r="B4594" s="2" t="s">
        <v>8968</v>
      </c>
      <c r="C4594" s="2" t="str">
        <f t="shared" si="71"/>
        <v>QAAr Rayyān</v>
      </c>
    </row>
    <row r="4595" spans="1:3">
      <c r="A4595" s="2" t="s">
        <v>8969</v>
      </c>
      <c r="B4595" s="2" t="s">
        <v>8970</v>
      </c>
      <c r="C4595" s="2" t="str">
        <f t="shared" si="71"/>
        <v>QAAsh Shīḩānīyah</v>
      </c>
    </row>
    <row r="4596" spans="1:3">
      <c r="A4596" s="2" t="s">
        <v>8971</v>
      </c>
      <c r="B4596" s="2" t="s">
        <v>8972</v>
      </c>
      <c r="C4596" s="2" t="str">
        <f t="shared" si="71"/>
        <v>QAUmm Şalāl</v>
      </c>
    </row>
    <row r="4597" spans="1:3">
      <c r="A4597" s="2" t="s">
        <v>8973</v>
      </c>
      <c r="B4597" s="2" t="s">
        <v>8974</v>
      </c>
      <c r="C4597" s="2" t="str">
        <f t="shared" si="71"/>
        <v>QAAl Wakrah</v>
      </c>
    </row>
    <row r="4598" spans="1:3">
      <c r="A4598" s="2" t="s">
        <v>8975</v>
      </c>
      <c r="B4598" s="2" t="s">
        <v>8976</v>
      </c>
      <c r="C4598" s="2" t="str">
        <f t="shared" si="71"/>
        <v>QAAz̧ Z̧a‘āyin</v>
      </c>
    </row>
    <row r="4599" spans="1:3">
      <c r="A4599" s="2" t="s">
        <v>8977</v>
      </c>
      <c r="B4599" s="2" t="s">
        <v>8978</v>
      </c>
      <c r="C4599" s="2" t="str">
        <f t="shared" si="71"/>
        <v>ROAlba</v>
      </c>
    </row>
    <row r="4600" spans="1:3">
      <c r="A4600" s="2" t="s">
        <v>8979</v>
      </c>
      <c r="B4600" s="2" t="s">
        <v>8980</v>
      </c>
      <c r="C4600" s="2" t="str">
        <f t="shared" si="71"/>
        <v>ROArgeș</v>
      </c>
    </row>
    <row r="4601" spans="1:3">
      <c r="A4601" s="2" t="s">
        <v>8981</v>
      </c>
      <c r="B4601" s="2" t="s">
        <v>8982</v>
      </c>
      <c r="C4601" s="2" t="str">
        <f t="shared" si="71"/>
        <v>ROArad</v>
      </c>
    </row>
    <row r="4602" spans="1:3">
      <c r="A4602" s="2" t="s">
        <v>8983</v>
      </c>
      <c r="B4602" s="2" t="s">
        <v>8984</v>
      </c>
      <c r="C4602" s="2" t="str">
        <f t="shared" si="71"/>
        <v>ROBacău</v>
      </c>
    </row>
    <row r="4603" spans="1:3">
      <c r="A4603" s="2" t="s">
        <v>8985</v>
      </c>
      <c r="B4603" s="2" t="s">
        <v>8986</v>
      </c>
      <c r="C4603" s="2" t="str">
        <f t="shared" si="71"/>
        <v>ROBihor</v>
      </c>
    </row>
    <row r="4604" spans="1:3">
      <c r="A4604" s="2" t="s">
        <v>8987</v>
      </c>
      <c r="B4604" s="2" t="s">
        <v>8988</v>
      </c>
      <c r="C4604" s="2" t="str">
        <f t="shared" si="71"/>
        <v>ROBistrița-Năsăud</v>
      </c>
    </row>
    <row r="4605" spans="1:3">
      <c r="A4605" s="2" t="s">
        <v>8989</v>
      </c>
      <c r="B4605" s="2" t="s">
        <v>8990</v>
      </c>
      <c r="C4605" s="2" t="str">
        <f t="shared" si="71"/>
        <v>ROBrăila</v>
      </c>
    </row>
    <row r="4606" spans="1:3">
      <c r="A4606" s="2" t="s">
        <v>8991</v>
      </c>
      <c r="B4606" s="2" t="s">
        <v>8992</v>
      </c>
      <c r="C4606" s="2" t="str">
        <f t="shared" si="71"/>
        <v>ROBotoșani</v>
      </c>
    </row>
    <row r="4607" spans="1:3">
      <c r="A4607" s="2" t="s">
        <v>8993</v>
      </c>
      <c r="B4607" s="2" t="s">
        <v>8994</v>
      </c>
      <c r="C4607" s="2" t="str">
        <f t="shared" si="71"/>
        <v>ROBrașov</v>
      </c>
    </row>
    <row r="4608" spans="1:3">
      <c r="A4608" s="2" t="s">
        <v>8995</v>
      </c>
      <c r="B4608" s="2" t="s">
        <v>8996</v>
      </c>
      <c r="C4608" s="2" t="str">
        <f t="shared" si="71"/>
        <v>ROBuzău</v>
      </c>
    </row>
    <row r="4609" spans="1:3">
      <c r="A4609" s="2" t="s">
        <v>8997</v>
      </c>
      <c r="B4609" s="2" t="s">
        <v>8998</v>
      </c>
      <c r="C4609" s="2" t="str">
        <f t="shared" si="71"/>
        <v>ROCluj</v>
      </c>
    </row>
    <row r="4610" spans="1:3">
      <c r="A4610" s="2" t="s">
        <v>8999</v>
      </c>
      <c r="B4610" s="2" t="s">
        <v>7085</v>
      </c>
      <c r="C4610" s="2" t="str">
        <f t="shared" si="71"/>
        <v>ROCălărași</v>
      </c>
    </row>
    <row r="4611" spans="1:3">
      <c r="A4611" s="2" t="s">
        <v>9000</v>
      </c>
      <c r="B4611" s="2" t="s">
        <v>9001</v>
      </c>
      <c r="C4611" s="2" t="str">
        <f t="shared" ref="C4611:C4674" si="72">LEFT(A4611,2)&amp;B4611</f>
        <v>ROCaraș-Severin</v>
      </c>
    </row>
    <row r="4612" spans="1:3">
      <c r="A4612" s="2" t="s">
        <v>9002</v>
      </c>
      <c r="B4612" s="2" t="s">
        <v>9003</v>
      </c>
      <c r="C4612" s="2" t="str">
        <f t="shared" si="72"/>
        <v>ROConstanța</v>
      </c>
    </row>
    <row r="4613" spans="1:3">
      <c r="A4613" s="2" t="s">
        <v>9004</v>
      </c>
      <c r="B4613" s="2" t="s">
        <v>9005</v>
      </c>
      <c r="C4613" s="2" t="str">
        <f t="shared" si="72"/>
        <v>ROCovasna</v>
      </c>
    </row>
    <row r="4614" spans="1:3">
      <c r="A4614" s="2" t="s">
        <v>9006</v>
      </c>
      <c r="B4614" s="2" t="s">
        <v>9007</v>
      </c>
      <c r="C4614" s="2" t="str">
        <f t="shared" si="72"/>
        <v>RODâmbovița</v>
      </c>
    </row>
    <row r="4615" spans="1:3">
      <c r="A4615" s="2" t="s">
        <v>9008</v>
      </c>
      <c r="B4615" s="2" t="s">
        <v>9009</v>
      </c>
      <c r="C4615" s="2" t="str">
        <f t="shared" si="72"/>
        <v>RODolj</v>
      </c>
    </row>
    <row r="4616" spans="1:3">
      <c r="A4616" s="2" t="s">
        <v>9010</v>
      </c>
      <c r="B4616" s="2" t="s">
        <v>9011</v>
      </c>
      <c r="C4616" s="2" t="str">
        <f t="shared" si="72"/>
        <v>ROGorj</v>
      </c>
    </row>
    <row r="4617" spans="1:3">
      <c r="A4617" s="2" t="s">
        <v>9012</v>
      </c>
      <c r="B4617" s="2" t="s">
        <v>9013</v>
      </c>
      <c r="C4617" s="2" t="str">
        <f t="shared" si="72"/>
        <v>ROGalați</v>
      </c>
    </row>
    <row r="4618" spans="1:3">
      <c r="A4618" s="2" t="s">
        <v>9014</v>
      </c>
      <c r="B4618" s="2" t="s">
        <v>9015</v>
      </c>
      <c r="C4618" s="2" t="str">
        <f t="shared" si="72"/>
        <v>ROGiurgiu</v>
      </c>
    </row>
    <row r="4619" spans="1:3">
      <c r="A4619" s="2" t="s">
        <v>9016</v>
      </c>
      <c r="B4619" s="2" t="s">
        <v>9017</v>
      </c>
      <c r="C4619" s="2" t="str">
        <f t="shared" si="72"/>
        <v>ROHunedoara</v>
      </c>
    </row>
    <row r="4620" spans="1:3">
      <c r="A4620" s="2" t="s">
        <v>9018</v>
      </c>
      <c r="B4620" s="2" t="s">
        <v>9019</v>
      </c>
      <c r="C4620" s="2" t="str">
        <f t="shared" si="72"/>
        <v>ROHarghita</v>
      </c>
    </row>
    <row r="4621" spans="1:3">
      <c r="A4621" s="2" t="s">
        <v>9020</v>
      </c>
      <c r="B4621" s="2" t="s">
        <v>9021</v>
      </c>
      <c r="C4621" s="2" t="str">
        <f t="shared" si="72"/>
        <v>ROIlfov</v>
      </c>
    </row>
    <row r="4622" spans="1:3">
      <c r="A4622" s="2" t="s">
        <v>9022</v>
      </c>
      <c r="B4622" s="2" t="s">
        <v>9023</v>
      </c>
      <c r="C4622" s="2" t="str">
        <f t="shared" si="72"/>
        <v>ROIalomița</v>
      </c>
    </row>
    <row r="4623" spans="1:3">
      <c r="A4623" s="2" t="s">
        <v>9024</v>
      </c>
      <c r="B4623" s="2" t="s">
        <v>9025</v>
      </c>
      <c r="C4623" s="2" t="str">
        <f t="shared" si="72"/>
        <v>ROIași</v>
      </c>
    </row>
    <row r="4624" spans="1:3">
      <c r="A4624" s="2" t="s">
        <v>9026</v>
      </c>
      <c r="B4624" s="2" t="s">
        <v>9027</v>
      </c>
      <c r="C4624" s="2" t="str">
        <f t="shared" si="72"/>
        <v>ROMehedinți</v>
      </c>
    </row>
    <row r="4625" spans="1:3">
      <c r="A4625" s="2" t="s">
        <v>9028</v>
      </c>
      <c r="B4625" s="2" t="s">
        <v>9029</v>
      </c>
      <c r="C4625" s="2" t="str">
        <f t="shared" si="72"/>
        <v>ROMaramureș</v>
      </c>
    </row>
    <row r="4626" spans="1:3">
      <c r="A4626" s="2" t="s">
        <v>9030</v>
      </c>
      <c r="B4626" s="2" t="s">
        <v>9031</v>
      </c>
      <c r="C4626" s="2" t="str">
        <f t="shared" si="72"/>
        <v>ROMureș</v>
      </c>
    </row>
    <row r="4627" spans="1:3">
      <c r="A4627" s="2" t="s">
        <v>9032</v>
      </c>
      <c r="B4627" s="2" t="s">
        <v>9033</v>
      </c>
      <c r="C4627" s="2" t="str">
        <f t="shared" si="72"/>
        <v>RONeamț</v>
      </c>
    </row>
    <row r="4628" spans="1:3">
      <c r="A4628" s="2" t="s">
        <v>9034</v>
      </c>
      <c r="B4628" s="2" t="s">
        <v>9035</v>
      </c>
      <c r="C4628" s="2" t="str">
        <f t="shared" si="72"/>
        <v>ROOlt</v>
      </c>
    </row>
    <row r="4629" spans="1:3">
      <c r="A4629" s="2" t="s">
        <v>9036</v>
      </c>
      <c r="B4629" s="2" t="s">
        <v>9037</v>
      </c>
      <c r="C4629" s="2" t="str">
        <f t="shared" si="72"/>
        <v>ROPrahova</v>
      </c>
    </row>
    <row r="4630" spans="1:3">
      <c r="A4630" s="2" t="s">
        <v>9038</v>
      </c>
      <c r="B4630" s="2" t="s">
        <v>9039</v>
      </c>
      <c r="C4630" s="2" t="str">
        <f t="shared" si="72"/>
        <v>ROSibiu</v>
      </c>
    </row>
    <row r="4631" spans="1:3">
      <c r="A4631" s="2" t="s">
        <v>9040</v>
      </c>
      <c r="B4631" s="2" t="s">
        <v>9041</v>
      </c>
      <c r="C4631" s="2" t="str">
        <f t="shared" si="72"/>
        <v>ROSălaj</v>
      </c>
    </row>
    <row r="4632" spans="1:3">
      <c r="A4632" s="2" t="s">
        <v>9042</v>
      </c>
      <c r="B4632" s="2" t="s">
        <v>9043</v>
      </c>
      <c r="C4632" s="2" t="str">
        <f t="shared" si="72"/>
        <v>ROSatu Mare</v>
      </c>
    </row>
    <row r="4633" spans="1:3">
      <c r="A4633" s="2" t="s">
        <v>9044</v>
      </c>
      <c r="B4633" s="2" t="s">
        <v>9045</v>
      </c>
      <c r="C4633" s="2" t="str">
        <f t="shared" si="72"/>
        <v>ROSuceava</v>
      </c>
    </row>
    <row r="4634" spans="1:3">
      <c r="A4634" s="2" t="s">
        <v>9046</v>
      </c>
      <c r="B4634" s="2" t="s">
        <v>9047</v>
      </c>
      <c r="C4634" s="2" t="str">
        <f t="shared" si="72"/>
        <v>ROTulcea</v>
      </c>
    </row>
    <row r="4635" spans="1:3">
      <c r="A4635" s="2" t="s">
        <v>9048</v>
      </c>
      <c r="B4635" s="2" t="s">
        <v>9049</v>
      </c>
      <c r="C4635" s="2" t="str">
        <f t="shared" si="72"/>
        <v>ROTimiș</v>
      </c>
    </row>
    <row r="4636" spans="1:3">
      <c r="A4636" s="2" t="s">
        <v>9050</v>
      </c>
      <c r="B4636" s="2" t="s">
        <v>9051</v>
      </c>
      <c r="C4636" s="2" t="str">
        <f t="shared" si="72"/>
        <v>ROTeleorman</v>
      </c>
    </row>
    <row r="4637" spans="1:3">
      <c r="A4637" s="2" t="s">
        <v>9052</v>
      </c>
      <c r="B4637" s="2" t="s">
        <v>9053</v>
      </c>
      <c r="C4637" s="2" t="str">
        <f t="shared" si="72"/>
        <v>ROVâlcea</v>
      </c>
    </row>
    <row r="4638" spans="1:3">
      <c r="A4638" s="2" t="s">
        <v>9054</v>
      </c>
      <c r="B4638" s="2" t="s">
        <v>9055</v>
      </c>
      <c r="C4638" s="2" t="str">
        <f t="shared" si="72"/>
        <v>ROVrancea</v>
      </c>
    </row>
    <row r="4639" spans="1:3">
      <c r="A4639" s="2" t="s">
        <v>9056</v>
      </c>
      <c r="B4639" s="2" t="s">
        <v>9057</v>
      </c>
      <c r="C4639" s="2" t="str">
        <f t="shared" si="72"/>
        <v>ROVaslui</v>
      </c>
    </row>
    <row r="4640" spans="1:3">
      <c r="A4640" s="2" t="s">
        <v>9058</v>
      </c>
      <c r="B4640" s="2" t="s">
        <v>9059</v>
      </c>
      <c r="C4640" s="2" t="str">
        <f t="shared" si="72"/>
        <v>ROBucurești</v>
      </c>
    </row>
    <row r="4641" spans="1:3">
      <c r="A4641" s="2" t="s">
        <v>9060</v>
      </c>
      <c r="B4641" s="2" t="s">
        <v>9061</v>
      </c>
      <c r="C4641" s="2" t="str">
        <f t="shared" si="72"/>
        <v>RSKosovo-Metohija</v>
      </c>
    </row>
    <row r="4642" spans="1:3">
      <c r="A4642" s="2" t="s">
        <v>9062</v>
      </c>
      <c r="B4642" s="2" t="s">
        <v>9063</v>
      </c>
      <c r="C4642" s="2" t="str">
        <f t="shared" si="72"/>
        <v>RSKosovski okrug</v>
      </c>
    </row>
    <row r="4643" spans="1:3">
      <c r="A4643" s="2" t="s">
        <v>9064</v>
      </c>
      <c r="B4643" s="2" t="s">
        <v>9065</v>
      </c>
      <c r="C4643" s="2" t="str">
        <f t="shared" si="72"/>
        <v>RSPećki okrug</v>
      </c>
    </row>
    <row r="4644" spans="1:3">
      <c r="A4644" s="2" t="s">
        <v>9066</v>
      </c>
      <c r="B4644" s="2" t="s">
        <v>9067</v>
      </c>
      <c r="C4644" s="2" t="str">
        <f t="shared" si="72"/>
        <v>RSPrizrenski okrug</v>
      </c>
    </row>
    <row r="4645" spans="1:3">
      <c r="A4645" s="2" t="s">
        <v>9068</v>
      </c>
      <c r="B4645" s="2" t="s">
        <v>9069</v>
      </c>
      <c r="C4645" s="2" t="str">
        <f t="shared" si="72"/>
        <v>RSKosovsko-Mitrovački okrug</v>
      </c>
    </row>
    <row r="4646" spans="1:3">
      <c r="A4646" s="2" t="s">
        <v>9070</v>
      </c>
      <c r="B4646" s="2" t="s">
        <v>9071</v>
      </c>
      <c r="C4646" s="2" t="str">
        <f t="shared" si="72"/>
        <v>RSKosovsko-Pomoravski okrug</v>
      </c>
    </row>
    <row r="4647" spans="1:3">
      <c r="A4647" s="2" t="s">
        <v>9072</v>
      </c>
      <c r="B4647" s="2" t="s">
        <v>9073</v>
      </c>
      <c r="C4647" s="2" t="str">
        <f t="shared" si="72"/>
        <v>RSVojvodina</v>
      </c>
    </row>
    <row r="4648" spans="1:3">
      <c r="A4648" s="2" t="s">
        <v>9074</v>
      </c>
      <c r="B4648" s="2" t="s">
        <v>9075</v>
      </c>
      <c r="C4648" s="2" t="str">
        <f t="shared" si="72"/>
        <v>RSSevernobački okrug</v>
      </c>
    </row>
    <row r="4649" spans="1:3">
      <c r="A4649" s="2" t="s">
        <v>9076</v>
      </c>
      <c r="B4649" s="2" t="s">
        <v>9077</v>
      </c>
      <c r="C4649" s="2" t="str">
        <f t="shared" si="72"/>
        <v>RSSrednjebanatski okrug</v>
      </c>
    </row>
    <row r="4650" spans="1:3">
      <c r="A4650" s="2" t="s">
        <v>9078</v>
      </c>
      <c r="B4650" s="2" t="s">
        <v>9079</v>
      </c>
      <c r="C4650" s="2" t="str">
        <f t="shared" si="72"/>
        <v>RSSevernobanatski okrug</v>
      </c>
    </row>
    <row r="4651" spans="1:3">
      <c r="A4651" s="2" t="s">
        <v>9080</v>
      </c>
      <c r="B4651" s="2" t="s">
        <v>9081</v>
      </c>
      <c r="C4651" s="2" t="str">
        <f t="shared" si="72"/>
        <v>RSJužnobanatski okrug</v>
      </c>
    </row>
    <row r="4652" spans="1:3">
      <c r="A4652" s="2" t="s">
        <v>9082</v>
      </c>
      <c r="B4652" s="2" t="s">
        <v>9083</v>
      </c>
      <c r="C4652" s="2" t="str">
        <f t="shared" si="72"/>
        <v>RSZapadnobački okrug</v>
      </c>
    </row>
    <row r="4653" spans="1:3">
      <c r="A4653" s="2" t="s">
        <v>9084</v>
      </c>
      <c r="B4653" s="2" t="s">
        <v>9085</v>
      </c>
      <c r="C4653" s="2" t="str">
        <f t="shared" si="72"/>
        <v>RSJužnobački okrug</v>
      </c>
    </row>
    <row r="4654" spans="1:3">
      <c r="A4654" s="2" t="s">
        <v>9086</v>
      </c>
      <c r="B4654" s="2" t="s">
        <v>9087</v>
      </c>
      <c r="C4654" s="2" t="str">
        <f t="shared" si="72"/>
        <v>RSSremski okrug</v>
      </c>
    </row>
    <row r="4655" spans="1:3">
      <c r="A4655" s="2" t="s">
        <v>9088</v>
      </c>
      <c r="B4655" s="2" t="s">
        <v>9089</v>
      </c>
      <c r="C4655" s="2" t="str">
        <f t="shared" si="72"/>
        <v>RSBeograd</v>
      </c>
    </row>
    <row r="4656" spans="1:3">
      <c r="A4656" s="2" t="s">
        <v>9090</v>
      </c>
      <c r="B4656" s="2" t="s">
        <v>9091</v>
      </c>
      <c r="C4656" s="2" t="str">
        <f t="shared" si="72"/>
        <v>RSMačvanski okrug</v>
      </c>
    </row>
    <row r="4657" spans="1:3">
      <c r="A4657" s="2" t="s">
        <v>9092</v>
      </c>
      <c r="B4657" s="2" t="s">
        <v>9093</v>
      </c>
      <c r="C4657" s="2" t="str">
        <f t="shared" si="72"/>
        <v>RSKolubarski okrug</v>
      </c>
    </row>
    <row r="4658" spans="1:3">
      <c r="A4658" s="2" t="s">
        <v>9094</v>
      </c>
      <c r="B4658" s="2" t="s">
        <v>9095</v>
      </c>
      <c r="C4658" s="2" t="str">
        <f t="shared" si="72"/>
        <v>RSPodunavski okrug</v>
      </c>
    </row>
    <row r="4659" spans="1:3">
      <c r="A4659" s="2" t="s">
        <v>9096</v>
      </c>
      <c r="B4659" s="2" t="s">
        <v>9097</v>
      </c>
      <c r="C4659" s="2" t="str">
        <f t="shared" si="72"/>
        <v>RSBraničevski okrug</v>
      </c>
    </row>
    <row r="4660" spans="1:3">
      <c r="A4660" s="2" t="s">
        <v>9098</v>
      </c>
      <c r="B4660" s="2" t="s">
        <v>9099</v>
      </c>
      <c r="C4660" s="2" t="str">
        <f t="shared" si="72"/>
        <v>RSŠumadijski okrug</v>
      </c>
    </row>
    <row r="4661" spans="1:3">
      <c r="A4661" s="2" t="s">
        <v>9100</v>
      </c>
      <c r="B4661" s="2" t="s">
        <v>9101</v>
      </c>
      <c r="C4661" s="2" t="str">
        <f t="shared" si="72"/>
        <v>RSPomoravski okrug</v>
      </c>
    </row>
    <row r="4662" spans="1:3">
      <c r="A4662" s="2" t="s">
        <v>9102</v>
      </c>
      <c r="B4662" s="2" t="s">
        <v>9103</v>
      </c>
      <c r="C4662" s="2" t="str">
        <f t="shared" si="72"/>
        <v>RSBorski okrug</v>
      </c>
    </row>
    <row r="4663" spans="1:3">
      <c r="A4663" s="2" t="s">
        <v>9104</v>
      </c>
      <c r="B4663" s="2" t="s">
        <v>9105</v>
      </c>
      <c r="C4663" s="2" t="str">
        <f t="shared" si="72"/>
        <v>RSZaječarski okrug</v>
      </c>
    </row>
    <row r="4664" spans="1:3">
      <c r="A4664" s="2" t="s">
        <v>9106</v>
      </c>
      <c r="B4664" s="2" t="s">
        <v>9107</v>
      </c>
      <c r="C4664" s="2" t="str">
        <f t="shared" si="72"/>
        <v>RSZlatiborski okrug</v>
      </c>
    </row>
    <row r="4665" spans="1:3">
      <c r="A4665" s="2" t="s">
        <v>9108</v>
      </c>
      <c r="B4665" s="2" t="s">
        <v>9109</v>
      </c>
      <c r="C4665" s="2" t="str">
        <f t="shared" si="72"/>
        <v>RSMoravički okrug</v>
      </c>
    </row>
    <row r="4666" spans="1:3">
      <c r="A4666" s="2" t="s">
        <v>9110</v>
      </c>
      <c r="B4666" s="2" t="s">
        <v>9111</v>
      </c>
      <c r="C4666" s="2" t="str">
        <f t="shared" si="72"/>
        <v>RSRaški okrug</v>
      </c>
    </row>
    <row r="4667" spans="1:3">
      <c r="A4667" s="2" t="s">
        <v>9112</v>
      </c>
      <c r="B4667" s="2" t="s">
        <v>9113</v>
      </c>
      <c r="C4667" s="2" t="str">
        <f t="shared" si="72"/>
        <v>RSRasinski okrug</v>
      </c>
    </row>
    <row r="4668" spans="1:3">
      <c r="A4668" s="2" t="s">
        <v>9114</v>
      </c>
      <c r="B4668" s="2" t="s">
        <v>9115</v>
      </c>
      <c r="C4668" s="2" t="str">
        <f t="shared" si="72"/>
        <v>RSNišavski okrug</v>
      </c>
    </row>
    <row r="4669" spans="1:3">
      <c r="A4669" s="2" t="s">
        <v>9116</v>
      </c>
      <c r="B4669" s="2" t="s">
        <v>9117</v>
      </c>
      <c r="C4669" s="2" t="str">
        <f t="shared" si="72"/>
        <v>RSToplički okrug</v>
      </c>
    </row>
    <row r="4670" spans="1:3">
      <c r="A4670" s="2" t="s">
        <v>9118</v>
      </c>
      <c r="B4670" s="2" t="s">
        <v>9119</v>
      </c>
      <c r="C4670" s="2" t="str">
        <f t="shared" si="72"/>
        <v>RSPirotski okrug</v>
      </c>
    </row>
    <row r="4671" spans="1:3">
      <c r="A4671" s="2" t="s">
        <v>9120</v>
      </c>
      <c r="B4671" s="2" t="s">
        <v>9121</v>
      </c>
      <c r="C4671" s="2" t="str">
        <f t="shared" si="72"/>
        <v>RSJablanički okrug</v>
      </c>
    </row>
    <row r="4672" spans="1:3">
      <c r="A4672" s="2" t="s">
        <v>9122</v>
      </c>
      <c r="B4672" s="2" t="s">
        <v>9123</v>
      </c>
      <c r="C4672" s="2" t="str">
        <f t="shared" si="72"/>
        <v>RSPčinjski okrug</v>
      </c>
    </row>
    <row r="4673" spans="1:3">
      <c r="A4673" s="2" t="s">
        <v>9124</v>
      </c>
      <c r="B4673" s="2" t="s">
        <v>9125</v>
      </c>
      <c r="C4673" s="2" t="str">
        <f t="shared" si="72"/>
        <v>RUAmurskaya oblast'</v>
      </c>
    </row>
    <row r="4674" spans="1:3">
      <c r="A4674" s="2" t="s">
        <v>9124</v>
      </c>
      <c r="B4674" s="2" t="s">
        <v>9126</v>
      </c>
      <c r="C4674" s="2" t="str">
        <f t="shared" si="72"/>
        <v>RUAmurskaja oblast'</v>
      </c>
    </row>
    <row r="4675" spans="1:3">
      <c r="A4675" s="2" t="s">
        <v>9127</v>
      </c>
      <c r="B4675" s="2" t="s">
        <v>9128</v>
      </c>
      <c r="C4675" s="2" t="str">
        <f t="shared" ref="C4675:C4738" si="73">LEFT(A4675,2)&amp;B4675</f>
        <v>RUArkhangel'skaya oblast'</v>
      </c>
    </row>
    <row r="4676" spans="1:3">
      <c r="A4676" s="2" t="s">
        <v>9127</v>
      </c>
      <c r="B4676" s="2" t="s">
        <v>9129</v>
      </c>
      <c r="C4676" s="2" t="str">
        <f t="shared" si="73"/>
        <v>RUArhangel'skaja oblast'</v>
      </c>
    </row>
    <row r="4677" spans="1:3">
      <c r="A4677" s="2" t="s">
        <v>9130</v>
      </c>
      <c r="B4677" s="2" t="s">
        <v>9131</v>
      </c>
      <c r="C4677" s="2" t="str">
        <f t="shared" si="73"/>
        <v>RUAstrakhanskaya oblast'</v>
      </c>
    </row>
    <row r="4678" spans="1:3">
      <c r="A4678" s="2" t="s">
        <v>9130</v>
      </c>
      <c r="B4678" s="2" t="s">
        <v>9132</v>
      </c>
      <c r="C4678" s="2" t="str">
        <f t="shared" si="73"/>
        <v>RUAstrahanskaja oblast'</v>
      </c>
    </row>
    <row r="4679" spans="1:3">
      <c r="A4679" s="2" t="s">
        <v>9133</v>
      </c>
      <c r="B4679" s="2" t="s">
        <v>9134</v>
      </c>
      <c r="C4679" s="2" t="str">
        <f t="shared" si="73"/>
        <v>RUBelgorodskaya oblast'</v>
      </c>
    </row>
    <row r="4680" spans="1:3">
      <c r="A4680" s="2" t="s">
        <v>9133</v>
      </c>
      <c r="B4680" s="2" t="s">
        <v>9135</v>
      </c>
      <c r="C4680" s="2" t="str">
        <f t="shared" si="73"/>
        <v>RUBelgorodskaja oblast'</v>
      </c>
    </row>
    <row r="4681" spans="1:3">
      <c r="A4681" s="2" t="s">
        <v>9136</v>
      </c>
      <c r="B4681" s="2" t="s">
        <v>9137</v>
      </c>
      <c r="C4681" s="2" t="str">
        <f t="shared" si="73"/>
        <v>RUBryanskaya oblast'</v>
      </c>
    </row>
    <row r="4682" spans="1:3">
      <c r="A4682" s="2" t="s">
        <v>9136</v>
      </c>
      <c r="B4682" s="2" t="s">
        <v>9138</v>
      </c>
      <c r="C4682" s="2" t="str">
        <f t="shared" si="73"/>
        <v>RUBrjanskaja oblast'</v>
      </c>
    </row>
    <row r="4683" spans="1:3">
      <c r="A4683" s="2" t="s">
        <v>9139</v>
      </c>
      <c r="B4683" s="2" t="s">
        <v>9140</v>
      </c>
      <c r="C4683" s="2" t="str">
        <f t="shared" si="73"/>
        <v>RUČeljabinskaja oblast'</v>
      </c>
    </row>
    <row r="4684" spans="1:3">
      <c r="A4684" s="2" t="s">
        <v>9139</v>
      </c>
      <c r="B4684" s="2" t="s">
        <v>9141</v>
      </c>
      <c r="C4684" s="2" t="str">
        <f t="shared" si="73"/>
        <v>RUChelyabinskaya oblast'</v>
      </c>
    </row>
    <row r="4685" spans="1:3">
      <c r="A4685" s="2" t="s">
        <v>9142</v>
      </c>
      <c r="B4685" s="2" t="s">
        <v>9143</v>
      </c>
      <c r="C4685" s="2" t="str">
        <f t="shared" si="73"/>
        <v>RUIrkutskaya oblast'</v>
      </c>
    </row>
    <row r="4686" spans="1:3">
      <c r="A4686" s="2" t="s">
        <v>9142</v>
      </c>
      <c r="B4686" s="2" t="s">
        <v>9144</v>
      </c>
      <c r="C4686" s="2" t="str">
        <f t="shared" si="73"/>
        <v>RUIrkutskaja oblast'</v>
      </c>
    </row>
    <row r="4687" spans="1:3">
      <c r="A4687" s="2" t="s">
        <v>9145</v>
      </c>
      <c r="B4687" s="2" t="s">
        <v>9146</v>
      </c>
      <c r="C4687" s="2" t="str">
        <f t="shared" si="73"/>
        <v>RUIvanovskaya oblast'</v>
      </c>
    </row>
    <row r="4688" spans="1:3">
      <c r="A4688" s="2" t="s">
        <v>9145</v>
      </c>
      <c r="B4688" s="2" t="s">
        <v>9147</v>
      </c>
      <c r="C4688" s="2" t="str">
        <f t="shared" si="73"/>
        <v>RUIvanovskaja oblast'</v>
      </c>
    </row>
    <row r="4689" spans="1:3">
      <c r="A4689" s="2" t="s">
        <v>9148</v>
      </c>
      <c r="B4689" s="2" t="s">
        <v>9149</v>
      </c>
      <c r="C4689" s="2" t="str">
        <f t="shared" si="73"/>
        <v>RUKemerovskaya oblast'</v>
      </c>
    </row>
    <row r="4690" spans="1:3">
      <c r="A4690" s="2" t="s">
        <v>9148</v>
      </c>
      <c r="B4690" s="2" t="s">
        <v>9150</v>
      </c>
      <c r="C4690" s="2" t="str">
        <f t="shared" si="73"/>
        <v>RUKemerovskaja oblast'</v>
      </c>
    </row>
    <row r="4691" spans="1:3">
      <c r="A4691" s="2" t="s">
        <v>9151</v>
      </c>
      <c r="B4691" s="2" t="s">
        <v>9152</v>
      </c>
      <c r="C4691" s="2" t="str">
        <f t="shared" si="73"/>
        <v>RUKaliningradskaya oblast'</v>
      </c>
    </row>
    <row r="4692" spans="1:3">
      <c r="A4692" s="2" t="s">
        <v>9151</v>
      </c>
      <c r="B4692" s="2" t="s">
        <v>9153</v>
      </c>
      <c r="C4692" s="2" t="str">
        <f t="shared" si="73"/>
        <v>RUKaliningradskaja oblast'</v>
      </c>
    </row>
    <row r="4693" spans="1:3">
      <c r="A4693" s="2" t="s">
        <v>9154</v>
      </c>
      <c r="B4693" s="2" t="s">
        <v>9155</v>
      </c>
      <c r="C4693" s="2" t="str">
        <f t="shared" si="73"/>
        <v>RUKurganskaja oblast'</v>
      </c>
    </row>
    <row r="4694" spans="1:3">
      <c r="A4694" s="2" t="s">
        <v>9154</v>
      </c>
      <c r="B4694" s="2" t="s">
        <v>9156</v>
      </c>
      <c r="C4694" s="2" t="str">
        <f t="shared" si="73"/>
        <v>RUKurganskaya oblast'</v>
      </c>
    </row>
    <row r="4695" spans="1:3">
      <c r="A4695" s="2" t="s">
        <v>9157</v>
      </c>
      <c r="B4695" s="2" t="s">
        <v>9158</v>
      </c>
      <c r="C4695" s="2" t="str">
        <f t="shared" si="73"/>
        <v>RUKirovskaja oblast'</v>
      </c>
    </row>
    <row r="4696" spans="1:3">
      <c r="A4696" s="2" t="s">
        <v>9157</v>
      </c>
      <c r="B4696" s="2" t="s">
        <v>9159</v>
      </c>
      <c r="C4696" s="2" t="str">
        <f t="shared" si="73"/>
        <v>RUKirovskaya oblast'</v>
      </c>
    </row>
    <row r="4697" spans="1:3">
      <c r="A4697" s="2" t="s">
        <v>9160</v>
      </c>
      <c r="B4697" s="2" t="s">
        <v>9161</v>
      </c>
      <c r="C4697" s="2" t="str">
        <f t="shared" si="73"/>
        <v>RUKalužskaja oblast'</v>
      </c>
    </row>
    <row r="4698" spans="1:3">
      <c r="A4698" s="2" t="s">
        <v>9160</v>
      </c>
      <c r="B4698" s="2" t="s">
        <v>9162</v>
      </c>
      <c r="C4698" s="2" t="str">
        <f t="shared" si="73"/>
        <v>RUKaluzhskaya oblast'</v>
      </c>
    </row>
    <row r="4699" spans="1:3">
      <c r="A4699" s="2" t="s">
        <v>9163</v>
      </c>
      <c r="B4699" s="2" t="s">
        <v>9164</v>
      </c>
      <c r="C4699" s="2" t="str">
        <f t="shared" si="73"/>
        <v>RUKostromskaya oblast'</v>
      </c>
    </row>
    <row r="4700" spans="1:3">
      <c r="A4700" s="2" t="s">
        <v>9163</v>
      </c>
      <c r="B4700" s="2" t="s">
        <v>9165</v>
      </c>
      <c r="C4700" s="2" t="str">
        <f t="shared" si="73"/>
        <v>RUKostromskaja oblast'</v>
      </c>
    </row>
    <row r="4701" spans="1:3">
      <c r="A4701" s="2" t="s">
        <v>9166</v>
      </c>
      <c r="B4701" s="2" t="s">
        <v>9167</v>
      </c>
      <c r="C4701" s="2" t="str">
        <f t="shared" si="73"/>
        <v>RUKurskaja oblast'</v>
      </c>
    </row>
    <row r="4702" spans="1:3">
      <c r="A4702" s="2" t="s">
        <v>9166</v>
      </c>
      <c r="B4702" s="2" t="s">
        <v>9168</v>
      </c>
      <c r="C4702" s="2" t="str">
        <f t="shared" si="73"/>
        <v>RUKurskaya oblast'</v>
      </c>
    </row>
    <row r="4703" spans="1:3">
      <c r="A4703" s="2" t="s">
        <v>9169</v>
      </c>
      <c r="B4703" s="2" t="s">
        <v>9170</v>
      </c>
      <c r="C4703" s="2" t="str">
        <f t="shared" si="73"/>
        <v>RULeningradskaja oblast'</v>
      </c>
    </row>
    <row r="4704" spans="1:3">
      <c r="A4704" s="2" t="s">
        <v>9169</v>
      </c>
      <c r="B4704" s="2" t="s">
        <v>9171</v>
      </c>
      <c r="C4704" s="2" t="str">
        <f t="shared" si="73"/>
        <v>RULeningradskaya oblast'</v>
      </c>
    </row>
    <row r="4705" spans="1:3">
      <c r="A4705" s="2" t="s">
        <v>9172</v>
      </c>
      <c r="B4705" s="2" t="s">
        <v>9173</v>
      </c>
      <c r="C4705" s="2" t="str">
        <f t="shared" si="73"/>
        <v>RULipeckaja oblast'</v>
      </c>
    </row>
    <row r="4706" spans="1:3">
      <c r="A4706" s="2" t="s">
        <v>9172</v>
      </c>
      <c r="B4706" s="2" t="s">
        <v>9174</v>
      </c>
      <c r="C4706" s="2" t="str">
        <f t="shared" si="73"/>
        <v>RULipetskaya oblast'</v>
      </c>
    </row>
    <row r="4707" spans="1:3">
      <c r="A4707" s="2" t="s">
        <v>9175</v>
      </c>
      <c r="B4707" s="2" t="s">
        <v>9176</v>
      </c>
      <c r="C4707" s="2" t="str">
        <f t="shared" si="73"/>
        <v>RUMagadanskaya oblast'</v>
      </c>
    </row>
    <row r="4708" spans="1:3">
      <c r="A4708" s="2" t="s">
        <v>9175</v>
      </c>
      <c r="B4708" s="2" t="s">
        <v>9177</v>
      </c>
      <c r="C4708" s="2" t="str">
        <f t="shared" si="73"/>
        <v>RUMagadanskaja oblast'</v>
      </c>
    </row>
    <row r="4709" spans="1:3">
      <c r="A4709" s="2" t="s">
        <v>9178</v>
      </c>
      <c r="B4709" s="2" t="s">
        <v>9179</v>
      </c>
      <c r="C4709" s="2" t="str">
        <f t="shared" si="73"/>
        <v>RUMoskovskaya oblast'</v>
      </c>
    </row>
    <row r="4710" spans="1:3">
      <c r="A4710" s="2" t="s">
        <v>9178</v>
      </c>
      <c r="B4710" s="2" t="s">
        <v>9180</v>
      </c>
      <c r="C4710" s="2" t="str">
        <f t="shared" si="73"/>
        <v>RUMoskovskaja oblast'</v>
      </c>
    </row>
    <row r="4711" spans="1:3">
      <c r="A4711" s="2" t="s">
        <v>9181</v>
      </c>
      <c r="B4711" s="2" t="s">
        <v>9182</v>
      </c>
      <c r="C4711" s="2" t="str">
        <f t="shared" si="73"/>
        <v>RUMurmanskaya oblast'</v>
      </c>
    </row>
    <row r="4712" spans="1:3">
      <c r="A4712" s="2" t="s">
        <v>9181</v>
      </c>
      <c r="B4712" s="2" t="s">
        <v>9183</v>
      </c>
      <c r="C4712" s="2" t="str">
        <f t="shared" si="73"/>
        <v>RUMurmanskaja oblast'</v>
      </c>
    </row>
    <row r="4713" spans="1:3">
      <c r="A4713" s="2" t="s">
        <v>9184</v>
      </c>
      <c r="B4713" s="2" t="s">
        <v>9185</v>
      </c>
      <c r="C4713" s="2" t="str">
        <f t="shared" si="73"/>
        <v>RUNovgorodskaja oblast'</v>
      </c>
    </row>
    <row r="4714" spans="1:3">
      <c r="A4714" s="2" t="s">
        <v>9184</v>
      </c>
      <c r="B4714" s="2" t="s">
        <v>9186</v>
      </c>
      <c r="C4714" s="2" t="str">
        <f t="shared" si="73"/>
        <v>RUNovgorodskaya oblast'</v>
      </c>
    </row>
    <row r="4715" spans="1:3">
      <c r="A4715" s="2" t="s">
        <v>9187</v>
      </c>
      <c r="B4715" s="2" t="s">
        <v>9188</v>
      </c>
      <c r="C4715" s="2" t="str">
        <f t="shared" si="73"/>
        <v>RUNižegorodskaja oblast'</v>
      </c>
    </row>
    <row r="4716" spans="1:3">
      <c r="A4716" s="2" t="s">
        <v>9187</v>
      </c>
      <c r="B4716" s="2" t="s">
        <v>9189</v>
      </c>
      <c r="C4716" s="2" t="str">
        <f t="shared" si="73"/>
        <v>RUNizhegorodskaya oblast'</v>
      </c>
    </row>
    <row r="4717" spans="1:3">
      <c r="A4717" s="2" t="s">
        <v>9190</v>
      </c>
      <c r="B4717" s="2" t="s">
        <v>9191</v>
      </c>
      <c r="C4717" s="2" t="str">
        <f t="shared" si="73"/>
        <v>RUNovosibirskaya oblast'</v>
      </c>
    </row>
    <row r="4718" spans="1:3">
      <c r="A4718" s="2" t="s">
        <v>9190</v>
      </c>
      <c r="B4718" s="2" t="s">
        <v>9192</v>
      </c>
      <c r="C4718" s="2" t="str">
        <f t="shared" si="73"/>
        <v>RUNovosibirskaja oblast'</v>
      </c>
    </row>
    <row r="4719" spans="1:3">
      <c r="A4719" s="2" t="s">
        <v>9193</v>
      </c>
      <c r="B4719" s="2" t="s">
        <v>9194</v>
      </c>
      <c r="C4719" s="2" t="str">
        <f t="shared" si="73"/>
        <v>RUOmskaya oblast'</v>
      </c>
    </row>
    <row r="4720" spans="1:3">
      <c r="A4720" s="2" t="s">
        <v>9193</v>
      </c>
      <c r="B4720" s="2" t="s">
        <v>9195</v>
      </c>
      <c r="C4720" s="2" t="str">
        <f t="shared" si="73"/>
        <v>RUOmskaja oblast'</v>
      </c>
    </row>
    <row r="4721" spans="1:3">
      <c r="A4721" s="2" t="s">
        <v>9196</v>
      </c>
      <c r="B4721" s="2" t="s">
        <v>9197</v>
      </c>
      <c r="C4721" s="2" t="str">
        <f t="shared" si="73"/>
        <v>RUOrenburgskaja oblast'</v>
      </c>
    </row>
    <row r="4722" spans="1:3">
      <c r="A4722" s="2" t="s">
        <v>9196</v>
      </c>
      <c r="B4722" s="2" t="s">
        <v>9198</v>
      </c>
      <c r="C4722" s="2" t="str">
        <f t="shared" si="73"/>
        <v>RUOrenburgskaya oblast'</v>
      </c>
    </row>
    <row r="4723" spans="1:3">
      <c r="A4723" s="2" t="s">
        <v>9199</v>
      </c>
      <c r="B4723" s="2" t="s">
        <v>9200</v>
      </c>
      <c r="C4723" s="2" t="str">
        <f t="shared" si="73"/>
        <v>RUOrlovskaja oblast'</v>
      </c>
    </row>
    <row r="4724" spans="1:3">
      <c r="A4724" s="2" t="s">
        <v>9199</v>
      </c>
      <c r="B4724" s="2" t="s">
        <v>9201</v>
      </c>
      <c r="C4724" s="2" t="str">
        <f t="shared" si="73"/>
        <v>RUOrlovskaya oblast'</v>
      </c>
    </row>
    <row r="4725" spans="1:3">
      <c r="A4725" s="2" t="s">
        <v>9202</v>
      </c>
      <c r="B4725" s="2" t="s">
        <v>9203</v>
      </c>
      <c r="C4725" s="2" t="str">
        <f t="shared" si="73"/>
        <v>RUPenzenskaya oblast'</v>
      </c>
    </row>
    <row r="4726" spans="1:3">
      <c r="A4726" s="2" t="s">
        <v>9202</v>
      </c>
      <c r="B4726" s="2" t="s">
        <v>9204</v>
      </c>
      <c r="C4726" s="2" t="str">
        <f t="shared" si="73"/>
        <v>RUPenzenskaja oblast'</v>
      </c>
    </row>
    <row r="4727" spans="1:3">
      <c r="A4727" s="2" t="s">
        <v>9205</v>
      </c>
      <c r="B4727" s="2" t="s">
        <v>9206</v>
      </c>
      <c r="C4727" s="2" t="str">
        <f t="shared" si="73"/>
        <v>RUPskovskaya oblast'</v>
      </c>
    </row>
    <row r="4728" spans="1:3">
      <c r="A4728" s="2" t="s">
        <v>9205</v>
      </c>
      <c r="B4728" s="2" t="s">
        <v>9207</v>
      </c>
      <c r="C4728" s="2" t="str">
        <f t="shared" si="73"/>
        <v>RUPskovskaja oblast'</v>
      </c>
    </row>
    <row r="4729" spans="1:3">
      <c r="A4729" s="2" t="s">
        <v>9208</v>
      </c>
      <c r="B4729" s="2" t="s">
        <v>9209</v>
      </c>
      <c r="C4729" s="2" t="str">
        <f t="shared" si="73"/>
        <v>RURostovskaya oblast'</v>
      </c>
    </row>
    <row r="4730" spans="1:3">
      <c r="A4730" s="2" t="s">
        <v>9208</v>
      </c>
      <c r="B4730" s="2" t="s">
        <v>9210</v>
      </c>
      <c r="C4730" s="2" t="str">
        <f t="shared" si="73"/>
        <v>RURostovskaja oblast'</v>
      </c>
    </row>
    <row r="4731" spans="1:3">
      <c r="A4731" s="2" t="s">
        <v>9211</v>
      </c>
      <c r="B4731" s="2" t="s">
        <v>9212</v>
      </c>
      <c r="C4731" s="2" t="str">
        <f t="shared" si="73"/>
        <v>RURjazanskaja oblast'</v>
      </c>
    </row>
    <row r="4732" spans="1:3">
      <c r="A4732" s="2" t="s">
        <v>9211</v>
      </c>
      <c r="B4732" s="2" t="s">
        <v>9213</v>
      </c>
      <c r="C4732" s="2" t="str">
        <f t="shared" si="73"/>
        <v>RURyazanskaya oblast'</v>
      </c>
    </row>
    <row r="4733" spans="1:3">
      <c r="A4733" s="2" t="s">
        <v>9214</v>
      </c>
      <c r="B4733" s="2" t="s">
        <v>9215</v>
      </c>
      <c r="C4733" s="2" t="str">
        <f t="shared" si="73"/>
        <v>RUSahalinskaja oblast'</v>
      </c>
    </row>
    <row r="4734" spans="1:3">
      <c r="A4734" s="2" t="s">
        <v>9214</v>
      </c>
      <c r="B4734" s="2" t="s">
        <v>9216</v>
      </c>
      <c r="C4734" s="2" t="str">
        <f t="shared" si="73"/>
        <v>RUSakhalinskaya oblast'</v>
      </c>
    </row>
    <row r="4735" spans="1:3">
      <c r="A4735" s="2" t="s">
        <v>9217</v>
      </c>
      <c r="B4735" s="2" t="s">
        <v>9218</v>
      </c>
      <c r="C4735" s="2" t="str">
        <f t="shared" si="73"/>
        <v>RUSamarskaja oblast'</v>
      </c>
    </row>
    <row r="4736" spans="1:3">
      <c r="A4736" s="2" t="s">
        <v>9217</v>
      </c>
      <c r="B4736" s="2" t="s">
        <v>9219</v>
      </c>
      <c r="C4736" s="2" t="str">
        <f t="shared" si="73"/>
        <v>RUSamarskaya oblast'</v>
      </c>
    </row>
    <row r="4737" spans="1:3">
      <c r="A4737" s="2" t="s">
        <v>9220</v>
      </c>
      <c r="B4737" s="2" t="s">
        <v>9221</v>
      </c>
      <c r="C4737" s="2" t="str">
        <f t="shared" si="73"/>
        <v>RUSaratovskaya oblast'</v>
      </c>
    </row>
    <row r="4738" spans="1:3">
      <c r="A4738" s="2" t="s">
        <v>9220</v>
      </c>
      <c r="B4738" s="2" t="s">
        <v>9222</v>
      </c>
      <c r="C4738" s="2" t="str">
        <f t="shared" si="73"/>
        <v>RUSaratovskaja oblast'</v>
      </c>
    </row>
    <row r="4739" spans="1:3">
      <c r="A4739" s="2" t="s">
        <v>9223</v>
      </c>
      <c r="B4739" s="2" t="s">
        <v>9224</v>
      </c>
      <c r="C4739" s="2" t="str">
        <f t="shared" ref="C4739:C4802" si="74">LEFT(A4739,2)&amp;B4739</f>
        <v>RUSmolenskaja oblast'</v>
      </c>
    </row>
    <row r="4740" spans="1:3">
      <c r="A4740" s="2" t="s">
        <v>9223</v>
      </c>
      <c r="B4740" s="2" t="s">
        <v>9225</v>
      </c>
      <c r="C4740" s="2" t="str">
        <f t="shared" si="74"/>
        <v>RUSmolenskaya oblast'</v>
      </c>
    </row>
    <row r="4741" spans="1:3">
      <c r="A4741" s="2" t="s">
        <v>9226</v>
      </c>
      <c r="B4741" s="2" t="s">
        <v>9227</v>
      </c>
      <c r="C4741" s="2" t="str">
        <f t="shared" si="74"/>
        <v>RUSverdlovskaya oblast'</v>
      </c>
    </row>
    <row r="4742" spans="1:3">
      <c r="A4742" s="2" t="s">
        <v>9226</v>
      </c>
      <c r="B4742" s="2" t="s">
        <v>9228</v>
      </c>
      <c r="C4742" s="2" t="str">
        <f t="shared" si="74"/>
        <v>RUSverdlovskaja oblast'</v>
      </c>
    </row>
    <row r="4743" spans="1:3">
      <c r="A4743" s="2" t="s">
        <v>9229</v>
      </c>
      <c r="B4743" s="2" t="s">
        <v>9230</v>
      </c>
      <c r="C4743" s="2" t="str">
        <f t="shared" si="74"/>
        <v>RUTambovskaya oblast'</v>
      </c>
    </row>
    <row r="4744" spans="1:3">
      <c r="A4744" s="2" t="s">
        <v>9229</v>
      </c>
      <c r="B4744" s="2" t="s">
        <v>9231</v>
      </c>
      <c r="C4744" s="2" t="str">
        <f t="shared" si="74"/>
        <v>RUTambovskaja oblast'</v>
      </c>
    </row>
    <row r="4745" spans="1:3">
      <c r="A4745" s="2" t="s">
        <v>9232</v>
      </c>
      <c r="B4745" s="2" t="s">
        <v>9233</v>
      </c>
      <c r="C4745" s="2" t="str">
        <f t="shared" si="74"/>
        <v>RUTomskaya oblast'</v>
      </c>
    </row>
    <row r="4746" spans="1:3">
      <c r="A4746" s="2" t="s">
        <v>9232</v>
      </c>
      <c r="B4746" s="2" t="s">
        <v>9234</v>
      </c>
      <c r="C4746" s="2" t="str">
        <f t="shared" si="74"/>
        <v>RUTomskaja oblast'</v>
      </c>
    </row>
    <row r="4747" spans="1:3">
      <c r="A4747" s="2" t="s">
        <v>9235</v>
      </c>
      <c r="B4747" s="2" t="s">
        <v>9236</v>
      </c>
      <c r="C4747" s="2" t="str">
        <f t="shared" si="74"/>
        <v>RUTul'skaja oblast'</v>
      </c>
    </row>
    <row r="4748" spans="1:3">
      <c r="A4748" s="2" t="s">
        <v>9235</v>
      </c>
      <c r="B4748" s="2" t="s">
        <v>9237</v>
      </c>
      <c r="C4748" s="2" t="str">
        <f t="shared" si="74"/>
        <v>RUTul'skaya oblast'</v>
      </c>
    </row>
    <row r="4749" spans="1:3">
      <c r="A4749" s="2" t="s">
        <v>9238</v>
      </c>
      <c r="B4749" s="2" t="s">
        <v>9239</v>
      </c>
      <c r="C4749" s="2" t="str">
        <f t="shared" si="74"/>
        <v>RUTverskaja oblast'</v>
      </c>
    </row>
    <row r="4750" spans="1:3">
      <c r="A4750" s="2" t="s">
        <v>9238</v>
      </c>
      <c r="B4750" s="2" t="s">
        <v>9240</v>
      </c>
      <c r="C4750" s="2" t="str">
        <f t="shared" si="74"/>
        <v>RUTverskaya oblast'</v>
      </c>
    </row>
    <row r="4751" spans="1:3">
      <c r="A4751" s="2" t="s">
        <v>9241</v>
      </c>
      <c r="B4751" s="2" t="s">
        <v>9242</v>
      </c>
      <c r="C4751" s="2" t="str">
        <f t="shared" si="74"/>
        <v>RUTyumenskaya oblast'</v>
      </c>
    </row>
    <row r="4752" spans="1:3">
      <c r="A4752" s="2" t="s">
        <v>9241</v>
      </c>
      <c r="B4752" s="2" t="s">
        <v>9243</v>
      </c>
      <c r="C4752" s="2" t="str">
        <f t="shared" si="74"/>
        <v>RUTjumenskaja oblast'</v>
      </c>
    </row>
    <row r="4753" spans="1:3">
      <c r="A4753" s="2" t="s">
        <v>9244</v>
      </c>
      <c r="B4753" s="2" t="s">
        <v>9245</v>
      </c>
      <c r="C4753" s="2" t="str">
        <f t="shared" si="74"/>
        <v>RUUl'janovskaja oblast'</v>
      </c>
    </row>
    <row r="4754" spans="1:3">
      <c r="A4754" s="2" t="s">
        <v>9244</v>
      </c>
      <c r="B4754" s="2" t="s">
        <v>9246</v>
      </c>
      <c r="C4754" s="2" t="str">
        <f t="shared" si="74"/>
        <v>RUUl'yanovskaya oblast'</v>
      </c>
    </row>
    <row r="4755" spans="1:3">
      <c r="A4755" s="2" t="s">
        <v>9247</v>
      </c>
      <c r="B4755" s="2" t="s">
        <v>9248</v>
      </c>
      <c r="C4755" s="2" t="str">
        <f t="shared" si="74"/>
        <v>RUVolgogradskaja oblast'</v>
      </c>
    </row>
    <row r="4756" spans="1:3">
      <c r="A4756" s="2" t="s">
        <v>9247</v>
      </c>
      <c r="B4756" s="2" t="s">
        <v>9249</v>
      </c>
      <c r="C4756" s="2" t="str">
        <f t="shared" si="74"/>
        <v>RUVolgogradskaya oblast'</v>
      </c>
    </row>
    <row r="4757" spans="1:3">
      <c r="A4757" s="2" t="s">
        <v>9250</v>
      </c>
      <c r="B4757" s="2" t="s">
        <v>9251</v>
      </c>
      <c r="C4757" s="2" t="str">
        <f t="shared" si="74"/>
        <v>RUVladimirskaya oblast'</v>
      </c>
    </row>
    <row r="4758" spans="1:3">
      <c r="A4758" s="2" t="s">
        <v>9250</v>
      </c>
      <c r="B4758" s="2" t="s">
        <v>9252</v>
      </c>
      <c r="C4758" s="2" t="str">
        <f t="shared" si="74"/>
        <v>RUVladimirskaja oblast'</v>
      </c>
    </row>
    <row r="4759" spans="1:3">
      <c r="A4759" s="2" t="s">
        <v>9253</v>
      </c>
      <c r="B4759" s="2" t="s">
        <v>9254</v>
      </c>
      <c r="C4759" s="2" t="str">
        <f t="shared" si="74"/>
        <v>RUVologodskaya oblast'</v>
      </c>
    </row>
    <row r="4760" spans="1:3">
      <c r="A4760" s="2" t="s">
        <v>9253</v>
      </c>
      <c r="B4760" s="2" t="s">
        <v>9255</v>
      </c>
      <c r="C4760" s="2" t="str">
        <f t="shared" si="74"/>
        <v>RUVologodskaja oblast'</v>
      </c>
    </row>
    <row r="4761" spans="1:3">
      <c r="A4761" s="2" t="s">
        <v>9256</v>
      </c>
      <c r="B4761" s="2" t="s">
        <v>9257</v>
      </c>
      <c r="C4761" s="2" t="str">
        <f t="shared" si="74"/>
        <v>RUVoronežskaja oblast'</v>
      </c>
    </row>
    <row r="4762" spans="1:3">
      <c r="A4762" s="2" t="s">
        <v>9256</v>
      </c>
      <c r="B4762" s="2" t="s">
        <v>9258</v>
      </c>
      <c r="C4762" s="2" t="str">
        <f t="shared" si="74"/>
        <v>RUVoronezhskaya oblast'</v>
      </c>
    </row>
    <row r="4763" spans="1:3">
      <c r="A4763" s="2" t="s">
        <v>9259</v>
      </c>
      <c r="B4763" s="2" t="s">
        <v>9260</v>
      </c>
      <c r="C4763" s="2" t="str">
        <f t="shared" si="74"/>
        <v>RUJaroslavskaja oblast'</v>
      </c>
    </row>
    <row r="4764" spans="1:3">
      <c r="A4764" s="2" t="s">
        <v>9259</v>
      </c>
      <c r="B4764" s="2" t="s">
        <v>9261</v>
      </c>
      <c r="C4764" s="2" t="str">
        <f t="shared" si="74"/>
        <v>RUYaroslavskaya oblast'</v>
      </c>
    </row>
    <row r="4765" spans="1:3">
      <c r="A4765" s="2" t="s">
        <v>9262</v>
      </c>
      <c r="B4765" s="2" t="s">
        <v>9263</v>
      </c>
      <c r="C4765" s="2" t="str">
        <f t="shared" si="74"/>
        <v>RUChukotskiy avtonomnyy okrug</v>
      </c>
    </row>
    <row r="4766" spans="1:3">
      <c r="A4766" s="2" t="s">
        <v>9262</v>
      </c>
      <c r="B4766" s="2" t="s">
        <v>9264</v>
      </c>
      <c r="C4766" s="2" t="str">
        <f t="shared" si="74"/>
        <v>RUČukotskij avtonomnyj okrug</v>
      </c>
    </row>
    <row r="4767" spans="1:3">
      <c r="A4767" s="2" t="s">
        <v>9265</v>
      </c>
      <c r="B4767" s="2" t="s">
        <v>9266</v>
      </c>
      <c r="C4767" s="2" t="str">
        <f t="shared" si="74"/>
        <v>RUKhanty-Mansiyskiy avtonomnyy okrug</v>
      </c>
    </row>
    <row r="4768" spans="1:3">
      <c r="A4768" s="2" t="s">
        <v>9265</v>
      </c>
      <c r="B4768" s="2" t="s">
        <v>9267</v>
      </c>
      <c r="C4768" s="2" t="str">
        <f t="shared" si="74"/>
        <v>RUHanty-Mansijskij avtonomnyj okrug</v>
      </c>
    </row>
    <row r="4769" spans="1:3">
      <c r="A4769" s="2" t="s">
        <v>9268</v>
      </c>
      <c r="B4769" s="2" t="s">
        <v>9269</v>
      </c>
      <c r="C4769" s="2" t="str">
        <f t="shared" si="74"/>
        <v>RUNenetskiy avtonomnyy okrug</v>
      </c>
    </row>
    <row r="4770" spans="1:3">
      <c r="A4770" s="2" t="s">
        <v>9268</v>
      </c>
      <c r="B4770" s="2" t="s">
        <v>9270</v>
      </c>
      <c r="C4770" s="2" t="str">
        <f t="shared" si="74"/>
        <v>RUNeneckij avtonomnyj okrug</v>
      </c>
    </row>
    <row r="4771" spans="1:3">
      <c r="A4771" s="2" t="s">
        <v>9271</v>
      </c>
      <c r="B4771" s="2" t="s">
        <v>9272</v>
      </c>
      <c r="C4771" s="2" t="str">
        <f t="shared" si="74"/>
        <v>RUJamalo-Neneckij avtonomnyj okrug</v>
      </c>
    </row>
    <row r="4772" spans="1:3">
      <c r="A4772" s="2" t="s">
        <v>9271</v>
      </c>
      <c r="B4772" s="2" t="s">
        <v>9273</v>
      </c>
      <c r="C4772" s="2" t="str">
        <f t="shared" si="74"/>
        <v>RUYamalo-Nenetskiy avtonomnyy okrug</v>
      </c>
    </row>
    <row r="4773" spans="1:3">
      <c r="A4773" s="2" t="s">
        <v>9274</v>
      </c>
      <c r="B4773" s="2" t="s">
        <v>9275</v>
      </c>
      <c r="C4773" s="2" t="str">
        <f t="shared" si="74"/>
        <v>RUMoskva</v>
      </c>
    </row>
    <row r="4774" spans="1:3">
      <c r="A4774" s="2" t="s">
        <v>9274</v>
      </c>
      <c r="B4774" s="2" t="s">
        <v>9275</v>
      </c>
      <c r="C4774" s="2" t="str">
        <f t="shared" si="74"/>
        <v>RUMoskva</v>
      </c>
    </row>
    <row r="4775" spans="1:3">
      <c r="A4775" s="2" t="s">
        <v>9276</v>
      </c>
      <c r="B4775" s="2" t="s">
        <v>9277</v>
      </c>
      <c r="C4775" s="2" t="str">
        <f t="shared" si="74"/>
        <v>RUSankt-Peterburg</v>
      </c>
    </row>
    <row r="4776" spans="1:3">
      <c r="A4776" s="2" t="s">
        <v>9276</v>
      </c>
      <c r="B4776" s="2" t="s">
        <v>9277</v>
      </c>
      <c r="C4776" s="2" t="str">
        <f t="shared" si="74"/>
        <v>RUSankt-Peterburg</v>
      </c>
    </row>
    <row r="4777" spans="1:3">
      <c r="A4777" s="2" t="s">
        <v>9278</v>
      </c>
      <c r="B4777" s="2" t="s">
        <v>9279</v>
      </c>
      <c r="C4777" s="2" t="str">
        <f t="shared" si="74"/>
        <v>RUYevreyskaya avtonomnaya oblast'</v>
      </c>
    </row>
    <row r="4778" spans="1:3">
      <c r="A4778" s="2" t="s">
        <v>9278</v>
      </c>
      <c r="B4778" s="2" t="s">
        <v>9280</v>
      </c>
      <c r="C4778" s="2" t="str">
        <f t="shared" si="74"/>
        <v>RUEvrejskaja avtonomnaja oblast'</v>
      </c>
    </row>
    <row r="4779" spans="1:3">
      <c r="A4779" s="2" t="s">
        <v>9281</v>
      </c>
      <c r="B4779" s="2" t="s">
        <v>9282</v>
      </c>
      <c r="C4779" s="2" t="str">
        <f t="shared" si="74"/>
        <v>RUAltajskij kraj</v>
      </c>
    </row>
    <row r="4780" spans="1:3">
      <c r="A4780" s="2" t="s">
        <v>9281</v>
      </c>
      <c r="B4780" s="2" t="s">
        <v>9283</v>
      </c>
      <c r="C4780" s="2" t="str">
        <f t="shared" si="74"/>
        <v>RUAltayskiy kray</v>
      </c>
    </row>
    <row r="4781" spans="1:3">
      <c r="A4781" s="2" t="s">
        <v>9284</v>
      </c>
      <c r="B4781" s="2" t="s">
        <v>9285</v>
      </c>
      <c r="C4781" s="2" t="str">
        <f t="shared" si="74"/>
        <v>RUKamchatskiy kray</v>
      </c>
    </row>
    <row r="4782" spans="1:3">
      <c r="A4782" s="2" t="s">
        <v>9284</v>
      </c>
      <c r="B4782" s="2" t="s">
        <v>9286</v>
      </c>
      <c r="C4782" s="2" t="str">
        <f t="shared" si="74"/>
        <v>RUKamčatskij kraj</v>
      </c>
    </row>
    <row r="4783" spans="1:3">
      <c r="A4783" s="2" t="s">
        <v>9287</v>
      </c>
      <c r="B4783" s="2" t="s">
        <v>9288</v>
      </c>
      <c r="C4783" s="2" t="str">
        <f t="shared" si="74"/>
        <v>RUKrasnodarskiy kray</v>
      </c>
    </row>
    <row r="4784" spans="1:3">
      <c r="A4784" s="2" t="s">
        <v>9287</v>
      </c>
      <c r="B4784" s="2" t="s">
        <v>9289</v>
      </c>
      <c r="C4784" s="2" t="str">
        <f t="shared" si="74"/>
        <v>RUKrasnodarskij kraj</v>
      </c>
    </row>
    <row r="4785" spans="1:3">
      <c r="A4785" s="2" t="s">
        <v>9290</v>
      </c>
      <c r="B4785" s="2" t="s">
        <v>9291</v>
      </c>
      <c r="C4785" s="2" t="str">
        <f t="shared" si="74"/>
        <v>RUKhabarovskiy kray</v>
      </c>
    </row>
    <row r="4786" spans="1:3">
      <c r="A4786" s="2" t="s">
        <v>9290</v>
      </c>
      <c r="B4786" s="2" t="s">
        <v>9292</v>
      </c>
      <c r="C4786" s="2" t="str">
        <f t="shared" si="74"/>
        <v>RUHabarovskij kraj</v>
      </c>
    </row>
    <row r="4787" spans="1:3">
      <c r="A4787" s="2" t="s">
        <v>9293</v>
      </c>
      <c r="B4787" s="2" t="s">
        <v>9294</v>
      </c>
      <c r="C4787" s="2" t="str">
        <f t="shared" si="74"/>
        <v>RUKrasnojarskij kraj</v>
      </c>
    </row>
    <row r="4788" spans="1:3">
      <c r="A4788" s="2" t="s">
        <v>9293</v>
      </c>
      <c r="B4788" s="2" t="s">
        <v>9295</v>
      </c>
      <c r="C4788" s="2" t="str">
        <f t="shared" si="74"/>
        <v>RUKrasnoyarskiy kray</v>
      </c>
    </row>
    <row r="4789" spans="1:3">
      <c r="A4789" s="2" t="s">
        <v>9296</v>
      </c>
      <c r="B4789" s="2" t="s">
        <v>9297</v>
      </c>
      <c r="C4789" s="2" t="str">
        <f t="shared" si="74"/>
        <v>RUPermskiy kray</v>
      </c>
    </row>
    <row r="4790" spans="1:3">
      <c r="A4790" s="2" t="s">
        <v>9296</v>
      </c>
      <c r="B4790" s="2" t="s">
        <v>9298</v>
      </c>
      <c r="C4790" s="2" t="str">
        <f t="shared" si="74"/>
        <v>RUPermskij kraj</v>
      </c>
    </row>
    <row r="4791" spans="1:3">
      <c r="A4791" s="2" t="s">
        <v>9299</v>
      </c>
      <c r="B4791" s="2" t="s">
        <v>9300</v>
      </c>
      <c r="C4791" s="2" t="str">
        <f t="shared" si="74"/>
        <v>RUPrimorskiy kray</v>
      </c>
    </row>
    <row r="4792" spans="1:3">
      <c r="A4792" s="2" t="s">
        <v>9299</v>
      </c>
      <c r="B4792" s="2" t="s">
        <v>9301</v>
      </c>
      <c r="C4792" s="2" t="str">
        <f t="shared" si="74"/>
        <v>RUPrimorskij kraj</v>
      </c>
    </row>
    <row r="4793" spans="1:3">
      <c r="A4793" s="2" t="s">
        <v>9302</v>
      </c>
      <c r="B4793" s="2" t="s">
        <v>9303</v>
      </c>
      <c r="C4793" s="2" t="str">
        <f t="shared" si="74"/>
        <v>RUStavropol'skiy kray</v>
      </c>
    </row>
    <row r="4794" spans="1:3">
      <c r="A4794" s="2" t="s">
        <v>9302</v>
      </c>
      <c r="B4794" s="2" t="s">
        <v>9304</v>
      </c>
      <c r="C4794" s="2" t="str">
        <f t="shared" si="74"/>
        <v>RUStavropol'skij kraj</v>
      </c>
    </row>
    <row r="4795" spans="1:3">
      <c r="A4795" s="2" t="s">
        <v>9305</v>
      </c>
      <c r="B4795" s="2" t="s">
        <v>9306</v>
      </c>
      <c r="C4795" s="2" t="str">
        <f t="shared" si="74"/>
        <v>RUZabaykal'skiy kray</v>
      </c>
    </row>
    <row r="4796" spans="1:3">
      <c r="A4796" s="2" t="s">
        <v>9305</v>
      </c>
      <c r="B4796" s="2" t="s">
        <v>9307</v>
      </c>
      <c r="C4796" s="2" t="str">
        <f t="shared" si="74"/>
        <v>RUZabajkal'skij kraj</v>
      </c>
    </row>
    <row r="4797" spans="1:3">
      <c r="A4797" s="2" t="s">
        <v>9308</v>
      </c>
      <c r="B4797" s="2" t="s">
        <v>9309</v>
      </c>
      <c r="C4797" s="2" t="str">
        <f t="shared" si="74"/>
        <v>RUAdygeya, Respublika</v>
      </c>
    </row>
    <row r="4798" spans="1:3">
      <c r="A4798" s="2" t="s">
        <v>9308</v>
      </c>
      <c r="B4798" s="2" t="s">
        <v>9310</v>
      </c>
      <c r="C4798" s="2" t="str">
        <f t="shared" si="74"/>
        <v>RUAdygeja, Respublika</v>
      </c>
    </row>
    <row r="4799" spans="1:3">
      <c r="A4799" s="2" t="s">
        <v>9311</v>
      </c>
      <c r="B4799" s="2" t="s">
        <v>9312</v>
      </c>
      <c r="C4799" s="2" t="str">
        <f t="shared" si="74"/>
        <v>RUAltaj, Respublika</v>
      </c>
    </row>
    <row r="4800" spans="1:3">
      <c r="A4800" s="2" t="s">
        <v>9311</v>
      </c>
      <c r="B4800" s="2" t="s">
        <v>9313</v>
      </c>
      <c r="C4800" s="2" t="str">
        <f t="shared" si="74"/>
        <v>RUAltay, Respublika</v>
      </c>
    </row>
    <row r="4801" spans="1:3">
      <c r="A4801" s="2" t="s">
        <v>9314</v>
      </c>
      <c r="B4801" s="2" t="s">
        <v>9315</v>
      </c>
      <c r="C4801" s="2" t="str">
        <f t="shared" si="74"/>
        <v>RUBaškortostan, Respublika</v>
      </c>
    </row>
    <row r="4802" spans="1:3">
      <c r="A4802" s="2" t="s">
        <v>9314</v>
      </c>
      <c r="B4802" s="2" t="s">
        <v>9316</v>
      </c>
      <c r="C4802" s="2" t="str">
        <f t="shared" si="74"/>
        <v>RUBashkortostan, Respublika</v>
      </c>
    </row>
    <row r="4803" spans="1:3">
      <c r="A4803" s="2" t="s">
        <v>9317</v>
      </c>
      <c r="B4803" s="2" t="s">
        <v>9318</v>
      </c>
      <c r="C4803" s="2" t="str">
        <f t="shared" ref="C4803:C4866" si="75">LEFT(A4803,2)&amp;B4803</f>
        <v>RUBuryatiya, Respublika</v>
      </c>
    </row>
    <row r="4804" spans="1:3">
      <c r="A4804" s="2" t="s">
        <v>9317</v>
      </c>
      <c r="B4804" s="2" t="s">
        <v>9319</v>
      </c>
      <c r="C4804" s="2" t="str">
        <f t="shared" si="75"/>
        <v>RUBurjatija, Respublika</v>
      </c>
    </row>
    <row r="4805" spans="1:3">
      <c r="A4805" s="2" t="s">
        <v>9320</v>
      </c>
      <c r="B4805" s="2" t="s">
        <v>9321</v>
      </c>
      <c r="C4805" s="2" t="str">
        <f t="shared" si="75"/>
        <v>RUČečenskaja Respublika</v>
      </c>
    </row>
    <row r="4806" spans="1:3">
      <c r="A4806" s="2" t="s">
        <v>9320</v>
      </c>
      <c r="B4806" s="2" t="s">
        <v>9322</v>
      </c>
      <c r="C4806" s="2" t="str">
        <f t="shared" si="75"/>
        <v>RUChechenskaya Respublika</v>
      </c>
    </row>
    <row r="4807" spans="1:3">
      <c r="A4807" s="2" t="s">
        <v>9323</v>
      </c>
      <c r="B4807" s="2" t="s">
        <v>9324</v>
      </c>
      <c r="C4807" s="2" t="str">
        <f t="shared" si="75"/>
        <v>RUČuvašskaja Respublika</v>
      </c>
    </row>
    <row r="4808" spans="1:3">
      <c r="A4808" s="2" t="s">
        <v>9323</v>
      </c>
      <c r="B4808" s="2" t="s">
        <v>9325</v>
      </c>
      <c r="C4808" s="2" t="str">
        <f t="shared" si="75"/>
        <v>RUChuvashskaya Respublika</v>
      </c>
    </row>
    <row r="4809" spans="1:3">
      <c r="A4809" s="2" t="s">
        <v>9326</v>
      </c>
      <c r="B4809" s="2" t="s">
        <v>9327</v>
      </c>
      <c r="C4809" s="2" t="str">
        <f t="shared" si="75"/>
        <v>RUDagestan, Respublika</v>
      </c>
    </row>
    <row r="4810" spans="1:3">
      <c r="A4810" s="2" t="s">
        <v>9326</v>
      </c>
      <c r="B4810" s="2" t="s">
        <v>9327</v>
      </c>
      <c r="C4810" s="2" t="str">
        <f t="shared" si="75"/>
        <v>RUDagestan, Respublika</v>
      </c>
    </row>
    <row r="4811" spans="1:3">
      <c r="A4811" s="2" t="s">
        <v>9328</v>
      </c>
      <c r="B4811" s="2" t="s">
        <v>9329</v>
      </c>
      <c r="C4811" s="2" t="str">
        <f t="shared" si="75"/>
        <v>RUIngušetija, Respublika</v>
      </c>
    </row>
    <row r="4812" spans="1:3">
      <c r="A4812" s="2" t="s">
        <v>9328</v>
      </c>
      <c r="B4812" s="2" t="s">
        <v>9330</v>
      </c>
      <c r="C4812" s="2" t="str">
        <f t="shared" si="75"/>
        <v>RUIngushetiya, Respublika</v>
      </c>
    </row>
    <row r="4813" spans="1:3">
      <c r="A4813" s="2" t="s">
        <v>9331</v>
      </c>
      <c r="B4813" s="2" t="s">
        <v>9332</v>
      </c>
      <c r="C4813" s="2" t="str">
        <f t="shared" si="75"/>
        <v>RUKabardino-Balkarskaya Respublika</v>
      </c>
    </row>
    <row r="4814" spans="1:3">
      <c r="A4814" s="2" t="s">
        <v>9331</v>
      </c>
      <c r="B4814" s="2" t="s">
        <v>9333</v>
      </c>
      <c r="C4814" s="2" t="str">
        <f t="shared" si="75"/>
        <v>RUKabardino-Balkarskaja Respublika</v>
      </c>
    </row>
    <row r="4815" spans="1:3">
      <c r="A4815" s="2" t="s">
        <v>9334</v>
      </c>
      <c r="B4815" s="2" t="s">
        <v>9335</v>
      </c>
      <c r="C4815" s="2" t="str">
        <f t="shared" si="75"/>
        <v>RUKarachayevo-Cherkesskaya Respublika</v>
      </c>
    </row>
    <row r="4816" spans="1:3">
      <c r="A4816" s="2" t="s">
        <v>9334</v>
      </c>
      <c r="B4816" s="2" t="s">
        <v>9336</v>
      </c>
      <c r="C4816" s="2" t="str">
        <f t="shared" si="75"/>
        <v>RUKaračaevo-Čerkesskaja Respublika</v>
      </c>
    </row>
    <row r="4817" spans="1:3">
      <c r="A4817" s="2" t="s">
        <v>9337</v>
      </c>
      <c r="B4817" s="2" t="s">
        <v>9338</v>
      </c>
      <c r="C4817" s="2" t="str">
        <f t="shared" si="75"/>
        <v>RUHakasija, Respublika</v>
      </c>
    </row>
    <row r="4818" spans="1:3">
      <c r="A4818" s="2" t="s">
        <v>9337</v>
      </c>
      <c r="B4818" s="2" t="s">
        <v>9339</v>
      </c>
      <c r="C4818" s="2" t="str">
        <f t="shared" si="75"/>
        <v>RUKhakasiya, Respublika</v>
      </c>
    </row>
    <row r="4819" spans="1:3">
      <c r="A4819" s="2" t="s">
        <v>9340</v>
      </c>
      <c r="B4819" s="2" t="s">
        <v>9341</v>
      </c>
      <c r="C4819" s="2" t="str">
        <f t="shared" si="75"/>
        <v>RUKalmykija, Respublika</v>
      </c>
    </row>
    <row r="4820" spans="1:3">
      <c r="A4820" s="2" t="s">
        <v>9340</v>
      </c>
      <c r="B4820" s="2" t="s">
        <v>9342</v>
      </c>
      <c r="C4820" s="2" t="str">
        <f t="shared" si="75"/>
        <v>RUKalmykiya, Respublika</v>
      </c>
    </row>
    <row r="4821" spans="1:3">
      <c r="A4821" s="2" t="s">
        <v>9343</v>
      </c>
      <c r="B4821" s="2" t="s">
        <v>9344</v>
      </c>
      <c r="C4821" s="2" t="str">
        <f t="shared" si="75"/>
        <v>RUKomi, Respublika</v>
      </c>
    </row>
    <row r="4822" spans="1:3">
      <c r="A4822" s="2" t="s">
        <v>9343</v>
      </c>
      <c r="B4822" s="2" t="s">
        <v>9344</v>
      </c>
      <c r="C4822" s="2" t="str">
        <f t="shared" si="75"/>
        <v>RUKomi, Respublika</v>
      </c>
    </row>
    <row r="4823" spans="1:3">
      <c r="A4823" s="2" t="s">
        <v>9345</v>
      </c>
      <c r="B4823" s="2" t="s">
        <v>9346</v>
      </c>
      <c r="C4823" s="2" t="str">
        <f t="shared" si="75"/>
        <v>RUKareliya, Respublika</v>
      </c>
    </row>
    <row r="4824" spans="1:3">
      <c r="A4824" s="2" t="s">
        <v>9345</v>
      </c>
      <c r="B4824" s="2" t="s">
        <v>9347</v>
      </c>
      <c r="C4824" s="2" t="str">
        <f t="shared" si="75"/>
        <v>RUKarelija, Respublika</v>
      </c>
    </row>
    <row r="4825" spans="1:3">
      <c r="A4825" s="2" t="s">
        <v>9348</v>
      </c>
      <c r="B4825" s="2" t="s">
        <v>9349</v>
      </c>
      <c r="C4825" s="2" t="str">
        <f t="shared" si="75"/>
        <v>RUMariy El, Respublika</v>
      </c>
    </row>
    <row r="4826" spans="1:3">
      <c r="A4826" s="2" t="s">
        <v>9348</v>
      </c>
      <c r="B4826" s="2" t="s">
        <v>9350</v>
      </c>
      <c r="C4826" s="2" t="str">
        <f t="shared" si="75"/>
        <v>RUMarij Èl, Respublika</v>
      </c>
    </row>
    <row r="4827" spans="1:3">
      <c r="A4827" s="2" t="s">
        <v>9351</v>
      </c>
      <c r="B4827" s="2" t="s">
        <v>9352</v>
      </c>
      <c r="C4827" s="2" t="str">
        <f t="shared" si="75"/>
        <v>RUMordoviya, Respublika</v>
      </c>
    </row>
    <row r="4828" spans="1:3">
      <c r="A4828" s="2" t="s">
        <v>9351</v>
      </c>
      <c r="B4828" s="2" t="s">
        <v>9353</v>
      </c>
      <c r="C4828" s="2" t="str">
        <f t="shared" si="75"/>
        <v>RUMordovija, Respublika</v>
      </c>
    </row>
    <row r="4829" spans="1:3">
      <c r="A4829" s="2" t="s">
        <v>9354</v>
      </c>
      <c r="B4829" s="2" t="s">
        <v>9355</v>
      </c>
      <c r="C4829" s="2" t="str">
        <f t="shared" si="75"/>
        <v>RUSaha, Respublika</v>
      </c>
    </row>
    <row r="4830" spans="1:3">
      <c r="A4830" s="2" t="s">
        <v>9354</v>
      </c>
      <c r="B4830" s="2" t="s">
        <v>9356</v>
      </c>
      <c r="C4830" s="2" t="str">
        <f t="shared" si="75"/>
        <v>RUSakha, Respublika</v>
      </c>
    </row>
    <row r="4831" spans="1:3">
      <c r="A4831" s="2" t="s">
        <v>9357</v>
      </c>
      <c r="B4831" s="2" t="s">
        <v>9358</v>
      </c>
      <c r="C4831" s="2" t="str">
        <f t="shared" si="75"/>
        <v>RUSevernaya Osetiya, Respublika</v>
      </c>
    </row>
    <row r="4832" spans="1:3">
      <c r="A4832" s="2" t="s">
        <v>9357</v>
      </c>
      <c r="B4832" s="2" t="s">
        <v>9359</v>
      </c>
      <c r="C4832" s="2" t="str">
        <f t="shared" si="75"/>
        <v>RUSevernaja Osetija, Respublika</v>
      </c>
    </row>
    <row r="4833" spans="1:3">
      <c r="A4833" s="2" t="s">
        <v>9360</v>
      </c>
      <c r="B4833" s="2" t="s">
        <v>9361</v>
      </c>
      <c r="C4833" s="2" t="str">
        <f t="shared" si="75"/>
        <v>RUTatarstan, Respublika</v>
      </c>
    </row>
    <row r="4834" spans="1:3">
      <c r="A4834" s="2" t="s">
        <v>9360</v>
      </c>
      <c r="B4834" s="2" t="s">
        <v>9361</v>
      </c>
      <c r="C4834" s="2" t="str">
        <f t="shared" si="75"/>
        <v>RUTatarstan, Respublika</v>
      </c>
    </row>
    <row r="4835" spans="1:3">
      <c r="A4835" s="2" t="s">
        <v>9362</v>
      </c>
      <c r="B4835" s="2" t="s">
        <v>9363</v>
      </c>
      <c r="C4835" s="2" t="str">
        <f t="shared" si="75"/>
        <v>RUTyva, Respublika</v>
      </c>
    </row>
    <row r="4836" spans="1:3">
      <c r="A4836" s="2" t="s">
        <v>9362</v>
      </c>
      <c r="B4836" s="2" t="s">
        <v>9363</v>
      </c>
      <c r="C4836" s="2" t="str">
        <f t="shared" si="75"/>
        <v>RUTyva, Respublika</v>
      </c>
    </row>
    <row r="4837" spans="1:3">
      <c r="A4837" s="2" t="s">
        <v>9364</v>
      </c>
      <c r="B4837" s="2" t="s">
        <v>9365</v>
      </c>
      <c r="C4837" s="2" t="str">
        <f t="shared" si="75"/>
        <v>RUUdmurtskaya Respublika</v>
      </c>
    </row>
    <row r="4838" spans="1:3">
      <c r="A4838" s="2" t="s">
        <v>9364</v>
      </c>
      <c r="B4838" s="2" t="s">
        <v>9366</v>
      </c>
      <c r="C4838" s="2" t="str">
        <f t="shared" si="75"/>
        <v>RUUdmurtskaja Respublika</v>
      </c>
    </row>
    <row r="4839" spans="1:3">
      <c r="A4839" s="2" t="s">
        <v>9367</v>
      </c>
      <c r="B4839" s="2" t="s">
        <v>9368</v>
      </c>
      <c r="C4839" s="2" t="str">
        <f t="shared" si="75"/>
        <v>RWCity of Kigali</v>
      </c>
    </row>
    <row r="4840" spans="1:3">
      <c r="A4840" s="2" t="s">
        <v>9367</v>
      </c>
      <c r="B4840" s="2" t="s">
        <v>9369</v>
      </c>
      <c r="C4840" s="2" t="str">
        <f t="shared" si="75"/>
        <v>RWVille de Kigali</v>
      </c>
    </row>
    <row r="4841" spans="1:3">
      <c r="A4841" s="2" t="s">
        <v>9367</v>
      </c>
      <c r="B4841" s="2" t="s">
        <v>9370</v>
      </c>
      <c r="C4841" s="2" t="str">
        <f t="shared" si="75"/>
        <v>RWUmujyi wa Kigali</v>
      </c>
    </row>
    <row r="4842" spans="1:3">
      <c r="A4842" s="2" t="s">
        <v>9371</v>
      </c>
      <c r="B4842" s="2" t="s">
        <v>3735</v>
      </c>
      <c r="C4842" s="2" t="str">
        <f t="shared" si="75"/>
        <v>RWEastern</v>
      </c>
    </row>
    <row r="4843" spans="1:3">
      <c r="A4843" s="2" t="s">
        <v>9371</v>
      </c>
      <c r="B4843" s="2" t="s">
        <v>1930</v>
      </c>
      <c r="C4843" s="2" t="str">
        <f t="shared" si="75"/>
        <v>RWEst</v>
      </c>
    </row>
    <row r="4844" spans="1:3">
      <c r="A4844" s="2" t="s">
        <v>9371</v>
      </c>
      <c r="B4844" s="2" t="s">
        <v>9372</v>
      </c>
      <c r="C4844" s="2" t="str">
        <f t="shared" si="75"/>
        <v>RWIburasirazuba</v>
      </c>
    </row>
    <row r="4845" spans="1:3">
      <c r="A4845" s="2" t="s">
        <v>9373</v>
      </c>
      <c r="B4845" s="2" t="s">
        <v>3743</v>
      </c>
      <c r="C4845" s="2" t="str">
        <f t="shared" si="75"/>
        <v>RWNorthern</v>
      </c>
    </row>
    <row r="4846" spans="1:3">
      <c r="A4846" s="2" t="s">
        <v>9373</v>
      </c>
      <c r="B4846" s="2" t="s">
        <v>1950</v>
      </c>
      <c r="C4846" s="2" t="str">
        <f t="shared" si="75"/>
        <v>RWNord</v>
      </c>
    </row>
    <row r="4847" spans="1:3">
      <c r="A4847" s="2" t="s">
        <v>9373</v>
      </c>
      <c r="B4847" s="2" t="s">
        <v>9374</v>
      </c>
      <c r="C4847" s="2" t="str">
        <f t="shared" si="75"/>
        <v>RWAmajyaruguru</v>
      </c>
    </row>
    <row r="4848" spans="1:3">
      <c r="A4848" s="2" t="s">
        <v>9375</v>
      </c>
      <c r="B4848" s="2" t="s">
        <v>3751</v>
      </c>
      <c r="C4848" s="2" t="str">
        <f t="shared" si="75"/>
        <v>RWWestern</v>
      </c>
    </row>
    <row r="4849" spans="1:3">
      <c r="A4849" s="2" t="s">
        <v>9375</v>
      </c>
      <c r="B4849" s="2" t="s">
        <v>2670</v>
      </c>
      <c r="C4849" s="2" t="str">
        <f t="shared" si="75"/>
        <v>RWOuest</v>
      </c>
    </row>
    <row r="4850" spans="1:3">
      <c r="A4850" s="2" t="s">
        <v>9375</v>
      </c>
      <c r="B4850" s="2" t="s">
        <v>9376</v>
      </c>
      <c r="C4850" s="2" t="str">
        <f t="shared" si="75"/>
        <v>RWIburengerazuba</v>
      </c>
    </row>
    <row r="4851" spans="1:3">
      <c r="A4851" s="2" t="s">
        <v>9377</v>
      </c>
      <c r="B4851" s="2" t="s">
        <v>2321</v>
      </c>
      <c r="C4851" s="2" t="str">
        <f t="shared" si="75"/>
        <v>RWSouthern</v>
      </c>
    </row>
    <row r="4852" spans="1:3">
      <c r="A4852" s="2" t="s">
        <v>9377</v>
      </c>
      <c r="B4852" s="2" t="s">
        <v>2673</v>
      </c>
      <c r="C4852" s="2" t="str">
        <f t="shared" si="75"/>
        <v>RWSud</v>
      </c>
    </row>
    <row r="4853" spans="1:3">
      <c r="A4853" s="2" t="s">
        <v>9377</v>
      </c>
      <c r="B4853" s="2" t="s">
        <v>9378</v>
      </c>
      <c r="C4853" s="2" t="str">
        <f t="shared" si="75"/>
        <v>RWAmajyepfo</v>
      </c>
    </row>
    <row r="4854" spans="1:3">
      <c r="A4854" s="2" t="s">
        <v>9379</v>
      </c>
      <c r="B4854" s="2" t="s">
        <v>9380</v>
      </c>
      <c r="C4854" s="2" t="str">
        <f t="shared" si="75"/>
        <v>SAAr Riyāḑ</v>
      </c>
    </row>
    <row r="4855" spans="1:3">
      <c r="A4855" s="2" t="s">
        <v>9381</v>
      </c>
      <c r="B4855" s="2" t="s">
        <v>9382</v>
      </c>
      <c r="C4855" s="2" t="str">
        <f t="shared" si="75"/>
        <v>SAMakkah al Mukarramah</v>
      </c>
    </row>
    <row r="4856" spans="1:3">
      <c r="A4856" s="2" t="s">
        <v>9383</v>
      </c>
      <c r="B4856" s="2" t="s">
        <v>9384</v>
      </c>
      <c r="C4856" s="2" t="str">
        <f t="shared" si="75"/>
        <v>SAAl Madīnah al Munawwarah</v>
      </c>
    </row>
    <row r="4857" spans="1:3">
      <c r="A4857" s="2" t="s">
        <v>9385</v>
      </c>
      <c r="B4857" s="2" t="s">
        <v>3465</v>
      </c>
      <c r="C4857" s="2" t="str">
        <f t="shared" si="75"/>
        <v>SAAsh Sharqīyah</v>
      </c>
    </row>
    <row r="4858" spans="1:3">
      <c r="A4858" s="2" t="s">
        <v>9386</v>
      </c>
      <c r="B4858" s="2" t="s">
        <v>9387</v>
      </c>
      <c r="C4858" s="2" t="str">
        <f t="shared" si="75"/>
        <v>SAAl Qaşīm</v>
      </c>
    </row>
    <row r="4859" spans="1:3">
      <c r="A4859" s="2" t="s">
        <v>9388</v>
      </c>
      <c r="B4859" s="2" t="s">
        <v>9389</v>
      </c>
      <c r="C4859" s="2" t="str">
        <f t="shared" si="75"/>
        <v>SAḨā'il</v>
      </c>
    </row>
    <row r="4860" spans="1:3">
      <c r="A4860" s="2" t="s">
        <v>9390</v>
      </c>
      <c r="B4860" s="2" t="s">
        <v>9391</v>
      </c>
      <c r="C4860" s="2" t="str">
        <f t="shared" si="75"/>
        <v>SATabūk</v>
      </c>
    </row>
    <row r="4861" spans="1:3">
      <c r="A4861" s="2" t="s">
        <v>9392</v>
      </c>
      <c r="B4861" s="2" t="s">
        <v>9393</v>
      </c>
      <c r="C4861" s="2" t="str">
        <f t="shared" si="75"/>
        <v>SAAl Ḩudūd ash Shamālīyah</v>
      </c>
    </row>
    <row r="4862" spans="1:3">
      <c r="A4862" s="2" t="s">
        <v>9394</v>
      </c>
      <c r="B4862" s="2" t="s">
        <v>9395</v>
      </c>
      <c r="C4862" s="2" t="str">
        <f t="shared" si="75"/>
        <v>SAJāzān</v>
      </c>
    </row>
    <row r="4863" spans="1:3">
      <c r="A4863" s="2" t="s">
        <v>9396</v>
      </c>
      <c r="B4863" s="2" t="s">
        <v>9397</v>
      </c>
      <c r="C4863" s="2" t="str">
        <f t="shared" si="75"/>
        <v>SANajrān</v>
      </c>
    </row>
    <row r="4864" spans="1:3">
      <c r="A4864" s="2" t="s">
        <v>9398</v>
      </c>
      <c r="B4864" s="2" t="s">
        <v>9399</v>
      </c>
      <c r="C4864" s="2" t="str">
        <f t="shared" si="75"/>
        <v>SAAl Bāḩah</v>
      </c>
    </row>
    <row r="4865" spans="1:3">
      <c r="A4865" s="2" t="s">
        <v>9400</v>
      </c>
      <c r="B4865" s="2" t="s">
        <v>9401</v>
      </c>
      <c r="C4865" s="2" t="str">
        <f t="shared" si="75"/>
        <v>SAAl Jawf</v>
      </c>
    </row>
    <row r="4866" spans="1:3">
      <c r="A4866" s="2" t="s">
        <v>9402</v>
      </c>
      <c r="B4866" s="2" t="s">
        <v>9403</v>
      </c>
      <c r="C4866" s="2" t="str">
        <f t="shared" si="75"/>
        <v>SA'Asīr</v>
      </c>
    </row>
    <row r="4867" spans="1:3">
      <c r="A4867" s="2" t="s">
        <v>9404</v>
      </c>
      <c r="B4867" s="2" t="s">
        <v>2303</v>
      </c>
      <c r="C4867" s="2" t="str">
        <f t="shared" ref="C4867:C4930" si="76">LEFT(A4867,2)&amp;B4867</f>
        <v>SBCentral</v>
      </c>
    </row>
    <row r="4868" spans="1:3">
      <c r="A4868" s="2" t="s">
        <v>9405</v>
      </c>
      <c r="B4868" s="2" t="s">
        <v>6187</v>
      </c>
      <c r="C4868" s="2" t="str">
        <f t="shared" si="76"/>
        <v>SBChoiseul</v>
      </c>
    </row>
    <row r="4869" spans="1:3">
      <c r="A4869" s="2" t="s">
        <v>9406</v>
      </c>
      <c r="B4869" s="2" t="s">
        <v>9407</v>
      </c>
      <c r="C4869" s="2" t="str">
        <f t="shared" si="76"/>
        <v>SBGuadalcanal</v>
      </c>
    </row>
    <row r="4870" spans="1:3">
      <c r="A4870" s="2" t="s">
        <v>9408</v>
      </c>
      <c r="B4870" s="2" t="s">
        <v>9409</v>
      </c>
      <c r="C4870" s="2" t="str">
        <f t="shared" si="76"/>
        <v>SBIsabel</v>
      </c>
    </row>
    <row r="4871" spans="1:3">
      <c r="A4871" s="2" t="s">
        <v>9410</v>
      </c>
      <c r="B4871" s="2" t="s">
        <v>9411</v>
      </c>
      <c r="C4871" s="2" t="str">
        <f t="shared" si="76"/>
        <v>SBMakira-Ulawa</v>
      </c>
    </row>
    <row r="4872" spans="1:3">
      <c r="A4872" s="2" t="s">
        <v>9412</v>
      </c>
      <c r="B4872" s="2" t="s">
        <v>9413</v>
      </c>
      <c r="C4872" s="2" t="str">
        <f t="shared" si="76"/>
        <v>SBMalaita</v>
      </c>
    </row>
    <row r="4873" spans="1:3">
      <c r="A4873" s="2" t="s">
        <v>9414</v>
      </c>
      <c r="B4873" s="2" t="s">
        <v>9415</v>
      </c>
      <c r="C4873" s="2" t="str">
        <f t="shared" si="76"/>
        <v>SBRennell and Bellona</v>
      </c>
    </row>
    <row r="4874" spans="1:3">
      <c r="A4874" s="2" t="s">
        <v>9416</v>
      </c>
      <c r="B4874" s="2" t="s">
        <v>9417</v>
      </c>
      <c r="C4874" s="2" t="str">
        <f t="shared" si="76"/>
        <v>SBTemotu</v>
      </c>
    </row>
    <row r="4875" spans="1:3">
      <c r="A4875" s="2" t="s">
        <v>9418</v>
      </c>
      <c r="B4875" s="2" t="s">
        <v>3751</v>
      </c>
      <c r="C4875" s="2" t="str">
        <f t="shared" si="76"/>
        <v>SBWestern</v>
      </c>
    </row>
    <row r="4876" spans="1:3">
      <c r="A4876" s="2" t="s">
        <v>9419</v>
      </c>
      <c r="B4876" s="2" t="s">
        <v>9420</v>
      </c>
      <c r="C4876" s="2" t="str">
        <f t="shared" si="76"/>
        <v>SBCapital Territory (Honiara)</v>
      </c>
    </row>
    <row r="4877" spans="1:3">
      <c r="A4877" s="2" t="s">
        <v>9421</v>
      </c>
      <c r="B4877" s="2" t="s">
        <v>9422</v>
      </c>
      <c r="C4877" s="2" t="str">
        <f t="shared" si="76"/>
        <v>SCAns o Pen</v>
      </c>
    </row>
    <row r="4878" spans="1:3">
      <c r="A4878" s="2" t="s">
        <v>9421</v>
      </c>
      <c r="B4878" s="2" t="s">
        <v>9423</v>
      </c>
      <c r="C4878" s="2" t="str">
        <f t="shared" si="76"/>
        <v>SCAnse aux Pins</v>
      </c>
    </row>
    <row r="4879" spans="1:3">
      <c r="A4879" s="2" t="s">
        <v>9421</v>
      </c>
      <c r="B4879" s="2" t="s">
        <v>9423</v>
      </c>
      <c r="C4879" s="2" t="str">
        <f t="shared" si="76"/>
        <v>SCAnse aux Pins</v>
      </c>
    </row>
    <row r="4880" spans="1:3">
      <c r="A4880" s="2" t="s">
        <v>9424</v>
      </c>
      <c r="B4880" s="2" t="s">
        <v>9425</v>
      </c>
      <c r="C4880" s="2" t="str">
        <f t="shared" si="76"/>
        <v>SCAns Bwalo</v>
      </c>
    </row>
    <row r="4881" spans="1:3">
      <c r="A4881" s="2" t="s">
        <v>9424</v>
      </c>
      <c r="B4881" s="2" t="s">
        <v>9426</v>
      </c>
      <c r="C4881" s="2" t="str">
        <f t="shared" si="76"/>
        <v>SCAnse Boileau</v>
      </c>
    </row>
    <row r="4882" spans="1:3">
      <c r="A4882" s="2" t="s">
        <v>9424</v>
      </c>
      <c r="B4882" s="2" t="s">
        <v>9426</v>
      </c>
      <c r="C4882" s="2" t="str">
        <f t="shared" si="76"/>
        <v>SCAnse Boileau</v>
      </c>
    </row>
    <row r="4883" spans="1:3">
      <c r="A4883" s="2" t="s">
        <v>9427</v>
      </c>
      <c r="B4883" s="2" t="s">
        <v>9428</v>
      </c>
      <c r="C4883" s="2" t="str">
        <f t="shared" si="76"/>
        <v>SCAns Etwal</v>
      </c>
    </row>
    <row r="4884" spans="1:3">
      <c r="A4884" s="2" t="s">
        <v>9427</v>
      </c>
      <c r="B4884" s="2" t="s">
        <v>9429</v>
      </c>
      <c r="C4884" s="2" t="str">
        <f t="shared" si="76"/>
        <v>SCAnse Etoile</v>
      </c>
    </row>
    <row r="4885" spans="1:3">
      <c r="A4885" s="2" t="s">
        <v>9427</v>
      </c>
      <c r="B4885" s="2" t="s">
        <v>9430</v>
      </c>
      <c r="C4885" s="2" t="str">
        <f t="shared" si="76"/>
        <v>SCAnse Étoile</v>
      </c>
    </row>
    <row r="4886" spans="1:3">
      <c r="A4886" s="2" t="s">
        <v>9431</v>
      </c>
      <c r="B4886" s="2" t="s">
        <v>9432</v>
      </c>
      <c r="C4886" s="2" t="str">
        <f t="shared" si="76"/>
        <v>SCO Kap</v>
      </c>
    </row>
    <row r="4887" spans="1:3">
      <c r="A4887" s="2" t="s">
        <v>9431</v>
      </c>
      <c r="B4887" s="2" t="s">
        <v>9433</v>
      </c>
      <c r="C4887" s="2" t="str">
        <f t="shared" si="76"/>
        <v>SCAu Cap</v>
      </c>
    </row>
    <row r="4888" spans="1:3">
      <c r="A4888" s="2" t="s">
        <v>9431</v>
      </c>
      <c r="B4888" s="2" t="s">
        <v>9433</v>
      </c>
      <c r="C4888" s="2" t="str">
        <f t="shared" si="76"/>
        <v>SCAu Cap</v>
      </c>
    </row>
    <row r="4889" spans="1:3">
      <c r="A4889" s="2" t="s">
        <v>9434</v>
      </c>
      <c r="B4889" s="2" t="s">
        <v>9435</v>
      </c>
      <c r="C4889" s="2" t="str">
        <f t="shared" si="76"/>
        <v>SCAns Royal</v>
      </c>
    </row>
    <row r="4890" spans="1:3">
      <c r="A4890" s="2" t="s">
        <v>9434</v>
      </c>
      <c r="B4890" s="2" t="s">
        <v>9436</v>
      </c>
      <c r="C4890" s="2" t="str">
        <f t="shared" si="76"/>
        <v>SCAnse Royale</v>
      </c>
    </row>
    <row r="4891" spans="1:3">
      <c r="A4891" s="2" t="s">
        <v>9434</v>
      </c>
      <c r="B4891" s="2" t="s">
        <v>9436</v>
      </c>
      <c r="C4891" s="2" t="str">
        <f t="shared" si="76"/>
        <v>SCAnse Royale</v>
      </c>
    </row>
    <row r="4892" spans="1:3">
      <c r="A4892" s="2" t="s">
        <v>9437</v>
      </c>
      <c r="B4892" s="2" t="s">
        <v>9438</v>
      </c>
      <c r="C4892" s="2" t="str">
        <f t="shared" si="76"/>
        <v>SCBe Lazar</v>
      </c>
    </row>
    <row r="4893" spans="1:3">
      <c r="A4893" s="2" t="s">
        <v>9437</v>
      </c>
      <c r="B4893" s="2" t="s">
        <v>9439</v>
      </c>
      <c r="C4893" s="2" t="str">
        <f t="shared" si="76"/>
        <v>SCBaie Lazare</v>
      </c>
    </row>
    <row r="4894" spans="1:3">
      <c r="A4894" s="2" t="s">
        <v>9437</v>
      </c>
      <c r="B4894" s="2" t="s">
        <v>9439</v>
      </c>
      <c r="C4894" s="2" t="str">
        <f t="shared" si="76"/>
        <v>SCBaie Lazare</v>
      </c>
    </row>
    <row r="4895" spans="1:3">
      <c r="A4895" s="2" t="s">
        <v>9440</v>
      </c>
      <c r="B4895" s="2" t="s">
        <v>9441</v>
      </c>
      <c r="C4895" s="2" t="str">
        <f t="shared" si="76"/>
        <v>SCBe Sent Ann</v>
      </c>
    </row>
    <row r="4896" spans="1:3">
      <c r="A4896" s="2" t="s">
        <v>9440</v>
      </c>
      <c r="B4896" s="2" t="s">
        <v>9442</v>
      </c>
      <c r="C4896" s="2" t="str">
        <f t="shared" si="76"/>
        <v>SCBaie Sainte Anne</v>
      </c>
    </row>
    <row r="4897" spans="1:3">
      <c r="A4897" s="2" t="s">
        <v>9440</v>
      </c>
      <c r="B4897" s="2" t="s">
        <v>9443</v>
      </c>
      <c r="C4897" s="2" t="str">
        <f t="shared" si="76"/>
        <v>SCBaie Sainte-Anne</v>
      </c>
    </row>
    <row r="4898" spans="1:3">
      <c r="A4898" s="2" t="s">
        <v>9444</v>
      </c>
      <c r="B4898" s="2" t="s">
        <v>9445</v>
      </c>
      <c r="C4898" s="2" t="str">
        <f t="shared" si="76"/>
        <v>SCBovalon</v>
      </c>
    </row>
    <row r="4899" spans="1:3">
      <c r="A4899" s="2" t="s">
        <v>9444</v>
      </c>
      <c r="B4899" s="2" t="s">
        <v>9446</v>
      </c>
      <c r="C4899" s="2" t="str">
        <f t="shared" si="76"/>
        <v>SCBeau Vallon</v>
      </c>
    </row>
    <row r="4900" spans="1:3">
      <c r="A4900" s="2" t="s">
        <v>9444</v>
      </c>
      <c r="B4900" s="2" t="s">
        <v>9446</v>
      </c>
      <c r="C4900" s="2" t="str">
        <f t="shared" si="76"/>
        <v>SCBeau Vallon</v>
      </c>
    </row>
    <row r="4901" spans="1:3">
      <c r="A4901" s="2" t="s">
        <v>9447</v>
      </c>
      <c r="B4901" s="2" t="s">
        <v>9448</v>
      </c>
      <c r="C4901" s="2" t="str">
        <f t="shared" si="76"/>
        <v>SCBeler</v>
      </c>
    </row>
    <row r="4902" spans="1:3">
      <c r="A4902" s="2" t="s">
        <v>9447</v>
      </c>
      <c r="B4902" s="2" t="s">
        <v>9449</v>
      </c>
      <c r="C4902" s="2" t="str">
        <f t="shared" si="76"/>
        <v>SCBel Air</v>
      </c>
    </row>
    <row r="4903" spans="1:3">
      <c r="A4903" s="2" t="s">
        <v>9447</v>
      </c>
      <c r="B4903" s="2" t="s">
        <v>9449</v>
      </c>
      <c r="C4903" s="2" t="str">
        <f t="shared" si="76"/>
        <v>SCBel Air</v>
      </c>
    </row>
    <row r="4904" spans="1:3">
      <c r="A4904" s="2" t="s">
        <v>9450</v>
      </c>
      <c r="B4904" s="2" t="s">
        <v>9451</v>
      </c>
      <c r="C4904" s="2" t="str">
        <f t="shared" si="76"/>
        <v>SCBelonm</v>
      </c>
    </row>
    <row r="4905" spans="1:3">
      <c r="A4905" s="2" t="s">
        <v>9450</v>
      </c>
      <c r="B4905" s="2" t="s">
        <v>9452</v>
      </c>
      <c r="C4905" s="2" t="str">
        <f t="shared" si="76"/>
        <v>SCBel Ombre</v>
      </c>
    </row>
    <row r="4906" spans="1:3">
      <c r="A4906" s="2" t="s">
        <v>9450</v>
      </c>
      <c r="B4906" s="2" t="s">
        <v>9452</v>
      </c>
      <c r="C4906" s="2" t="str">
        <f t="shared" si="76"/>
        <v>SCBel Ombre</v>
      </c>
    </row>
    <row r="4907" spans="1:3">
      <c r="A4907" s="2" t="s">
        <v>9453</v>
      </c>
      <c r="B4907" s="2" t="s">
        <v>9454</v>
      </c>
      <c r="C4907" s="2" t="str">
        <f t="shared" si="76"/>
        <v>SCKaskad</v>
      </c>
    </row>
    <row r="4908" spans="1:3">
      <c r="A4908" s="2" t="s">
        <v>9453</v>
      </c>
      <c r="B4908" s="2" t="s">
        <v>9455</v>
      </c>
      <c r="C4908" s="2" t="str">
        <f t="shared" si="76"/>
        <v>SCCascade</v>
      </c>
    </row>
    <row r="4909" spans="1:3">
      <c r="A4909" s="2" t="s">
        <v>9453</v>
      </c>
      <c r="B4909" s="2" t="s">
        <v>9455</v>
      </c>
      <c r="C4909" s="2" t="str">
        <f t="shared" si="76"/>
        <v>SCCascade</v>
      </c>
    </row>
    <row r="4910" spans="1:3">
      <c r="A4910" s="2" t="s">
        <v>9456</v>
      </c>
      <c r="B4910" s="2" t="s">
        <v>9457</v>
      </c>
      <c r="C4910" s="2" t="str">
        <f t="shared" si="76"/>
        <v>SCGlasi</v>
      </c>
    </row>
    <row r="4911" spans="1:3">
      <c r="A4911" s="2" t="s">
        <v>9456</v>
      </c>
      <c r="B4911" s="2" t="s">
        <v>9458</v>
      </c>
      <c r="C4911" s="2" t="str">
        <f t="shared" si="76"/>
        <v>SCGlacis</v>
      </c>
    </row>
    <row r="4912" spans="1:3">
      <c r="A4912" s="2" t="s">
        <v>9456</v>
      </c>
      <c r="B4912" s="2" t="s">
        <v>9458</v>
      </c>
      <c r="C4912" s="2" t="str">
        <f t="shared" si="76"/>
        <v>SCGlacis</v>
      </c>
    </row>
    <row r="4913" spans="1:3">
      <c r="A4913" s="2" t="s">
        <v>9459</v>
      </c>
      <c r="B4913" s="2" t="s">
        <v>9460</v>
      </c>
      <c r="C4913" s="2" t="str">
        <f t="shared" si="76"/>
        <v>SCGrand Ans Mae</v>
      </c>
    </row>
    <row r="4914" spans="1:3">
      <c r="A4914" s="2" t="s">
        <v>9459</v>
      </c>
      <c r="B4914" s="2" t="s">
        <v>9461</v>
      </c>
      <c r="C4914" s="2" t="str">
        <f t="shared" si="76"/>
        <v>SCGrand Anse Mahe</v>
      </c>
    </row>
    <row r="4915" spans="1:3">
      <c r="A4915" s="2" t="s">
        <v>9459</v>
      </c>
      <c r="B4915" s="2" t="s">
        <v>9462</v>
      </c>
      <c r="C4915" s="2" t="str">
        <f t="shared" si="76"/>
        <v>SCGrand'Anse Mahé</v>
      </c>
    </row>
    <row r="4916" spans="1:3">
      <c r="A4916" s="2" t="s">
        <v>9463</v>
      </c>
      <c r="B4916" s="2" t="s">
        <v>9464</v>
      </c>
      <c r="C4916" s="2" t="str">
        <f t="shared" si="76"/>
        <v>SCGrand Ans Pralen</v>
      </c>
    </row>
    <row r="4917" spans="1:3">
      <c r="A4917" s="2" t="s">
        <v>9463</v>
      </c>
      <c r="B4917" s="2" t="s">
        <v>9465</v>
      </c>
      <c r="C4917" s="2" t="str">
        <f t="shared" si="76"/>
        <v>SCGrand Anse Praslin</v>
      </c>
    </row>
    <row r="4918" spans="1:3">
      <c r="A4918" s="2" t="s">
        <v>9463</v>
      </c>
      <c r="B4918" s="2" t="s">
        <v>9466</v>
      </c>
      <c r="C4918" s="2" t="str">
        <f t="shared" si="76"/>
        <v>SCGrand'Anse Praslin</v>
      </c>
    </row>
    <row r="4919" spans="1:3">
      <c r="A4919" s="2" t="s">
        <v>9467</v>
      </c>
      <c r="B4919" s="2" t="s">
        <v>9468</v>
      </c>
      <c r="C4919" s="2" t="str">
        <f t="shared" si="76"/>
        <v>SCLadig</v>
      </c>
    </row>
    <row r="4920" spans="1:3">
      <c r="A4920" s="2" t="s">
        <v>9467</v>
      </c>
      <c r="B4920" s="2" t="s">
        <v>9469</v>
      </c>
      <c r="C4920" s="2" t="str">
        <f t="shared" si="76"/>
        <v>SCLa Digue</v>
      </c>
    </row>
    <row r="4921" spans="1:3">
      <c r="A4921" s="2" t="s">
        <v>9467</v>
      </c>
      <c r="B4921" s="2" t="s">
        <v>9469</v>
      </c>
      <c r="C4921" s="2" t="str">
        <f t="shared" si="76"/>
        <v>SCLa Digue</v>
      </c>
    </row>
    <row r="4922" spans="1:3">
      <c r="A4922" s="2" t="s">
        <v>9470</v>
      </c>
      <c r="B4922" s="2" t="s">
        <v>9471</v>
      </c>
      <c r="C4922" s="2" t="str">
        <f t="shared" si="76"/>
        <v>SCLarivyer Anglez</v>
      </c>
    </row>
    <row r="4923" spans="1:3">
      <c r="A4923" s="2" t="s">
        <v>9470</v>
      </c>
      <c r="B4923" s="2" t="s">
        <v>9472</v>
      </c>
      <c r="C4923" s="2" t="str">
        <f t="shared" si="76"/>
        <v>SCEnglish River</v>
      </c>
    </row>
    <row r="4924" spans="1:3">
      <c r="A4924" s="2" t="s">
        <v>9470</v>
      </c>
      <c r="B4924" s="2" t="s">
        <v>9473</v>
      </c>
      <c r="C4924" s="2" t="str">
        <f t="shared" si="76"/>
        <v>SCLa Rivière Anglaise</v>
      </c>
    </row>
    <row r="4925" spans="1:3">
      <c r="A4925" s="2" t="s">
        <v>9474</v>
      </c>
      <c r="B4925" s="2" t="s">
        <v>9475</v>
      </c>
      <c r="C4925" s="2" t="str">
        <f t="shared" si="76"/>
        <v>SCMon Bikston</v>
      </c>
    </row>
    <row r="4926" spans="1:3">
      <c r="A4926" s="2" t="s">
        <v>9474</v>
      </c>
      <c r="B4926" s="2" t="s">
        <v>9476</v>
      </c>
      <c r="C4926" s="2" t="str">
        <f t="shared" si="76"/>
        <v>SCMont Buxton</v>
      </c>
    </row>
    <row r="4927" spans="1:3">
      <c r="A4927" s="2" t="s">
        <v>9474</v>
      </c>
      <c r="B4927" s="2" t="s">
        <v>9476</v>
      </c>
      <c r="C4927" s="2" t="str">
        <f t="shared" si="76"/>
        <v>SCMont Buxton</v>
      </c>
    </row>
    <row r="4928" spans="1:3">
      <c r="A4928" s="2" t="s">
        <v>9477</v>
      </c>
      <c r="B4928" s="2" t="s">
        <v>9478</v>
      </c>
      <c r="C4928" s="2" t="str">
        <f t="shared" si="76"/>
        <v>SCMon Fleri</v>
      </c>
    </row>
    <row r="4929" spans="1:3">
      <c r="A4929" s="2" t="s">
        <v>9477</v>
      </c>
      <c r="B4929" s="2" t="s">
        <v>9479</v>
      </c>
      <c r="C4929" s="2" t="str">
        <f t="shared" si="76"/>
        <v>SCMont Fleuri</v>
      </c>
    </row>
    <row r="4930" spans="1:3">
      <c r="A4930" s="2" t="s">
        <v>9477</v>
      </c>
      <c r="B4930" s="2" t="s">
        <v>9479</v>
      </c>
      <c r="C4930" s="2" t="str">
        <f t="shared" si="76"/>
        <v>SCMont Fleuri</v>
      </c>
    </row>
    <row r="4931" spans="1:3">
      <c r="A4931" s="2" t="s">
        <v>9480</v>
      </c>
      <c r="B4931" s="2" t="s">
        <v>9481</v>
      </c>
      <c r="C4931" s="2" t="str">
        <f t="shared" ref="C4931:C4994" si="77">LEFT(A4931,2)&amp;B4931</f>
        <v>SCPlezans</v>
      </c>
    </row>
    <row r="4932" spans="1:3">
      <c r="A4932" s="2" t="s">
        <v>9480</v>
      </c>
      <c r="B4932" s="2" t="s">
        <v>9482</v>
      </c>
      <c r="C4932" s="2" t="str">
        <f t="shared" si="77"/>
        <v>SCPlaisance</v>
      </c>
    </row>
    <row r="4933" spans="1:3">
      <c r="A4933" s="2" t="s">
        <v>9480</v>
      </c>
      <c r="B4933" s="2" t="s">
        <v>9482</v>
      </c>
      <c r="C4933" s="2" t="str">
        <f t="shared" si="77"/>
        <v>SCPlaisance</v>
      </c>
    </row>
    <row r="4934" spans="1:3">
      <c r="A4934" s="2" t="s">
        <v>9483</v>
      </c>
      <c r="B4934" s="2" t="s">
        <v>9484</v>
      </c>
      <c r="C4934" s="2" t="str">
        <f t="shared" si="77"/>
        <v>SCPwent Lari</v>
      </c>
    </row>
    <row r="4935" spans="1:3">
      <c r="A4935" s="2" t="s">
        <v>9483</v>
      </c>
      <c r="B4935" s="2" t="s">
        <v>9485</v>
      </c>
      <c r="C4935" s="2" t="str">
        <f t="shared" si="77"/>
        <v>SCPointe Larue</v>
      </c>
    </row>
    <row r="4936" spans="1:3">
      <c r="A4936" s="2" t="s">
        <v>9483</v>
      </c>
      <c r="B4936" s="2" t="s">
        <v>9486</v>
      </c>
      <c r="C4936" s="2" t="str">
        <f t="shared" si="77"/>
        <v>SCPointe La Rue</v>
      </c>
    </row>
    <row r="4937" spans="1:3">
      <c r="A4937" s="2" t="s">
        <v>9487</v>
      </c>
      <c r="B4937" s="2" t="s">
        <v>9488</v>
      </c>
      <c r="C4937" s="2" t="str">
        <f t="shared" si="77"/>
        <v>SCPorglo</v>
      </c>
    </row>
    <row r="4938" spans="1:3">
      <c r="A4938" s="2" t="s">
        <v>9487</v>
      </c>
      <c r="B4938" s="2" t="s">
        <v>9489</v>
      </c>
      <c r="C4938" s="2" t="str">
        <f t="shared" si="77"/>
        <v>SCPort Glaud</v>
      </c>
    </row>
    <row r="4939" spans="1:3">
      <c r="A4939" s="2" t="s">
        <v>9487</v>
      </c>
      <c r="B4939" s="2" t="s">
        <v>9489</v>
      </c>
      <c r="C4939" s="2" t="str">
        <f t="shared" si="77"/>
        <v>SCPort Glaud</v>
      </c>
    </row>
    <row r="4940" spans="1:3">
      <c r="A4940" s="2" t="s">
        <v>9490</v>
      </c>
      <c r="B4940" s="2" t="s">
        <v>9491</v>
      </c>
      <c r="C4940" s="2" t="str">
        <f t="shared" si="77"/>
        <v>SCSen Lwi</v>
      </c>
    </row>
    <row r="4941" spans="1:3">
      <c r="A4941" s="2" t="s">
        <v>9490</v>
      </c>
      <c r="B4941" s="2" t="s">
        <v>9492</v>
      </c>
      <c r="C4941" s="2" t="str">
        <f t="shared" si="77"/>
        <v>SCSaint Louis</v>
      </c>
    </row>
    <row r="4942" spans="1:3">
      <c r="A4942" s="2" t="s">
        <v>9490</v>
      </c>
      <c r="B4942" s="2" t="s">
        <v>9493</v>
      </c>
      <c r="C4942" s="2" t="str">
        <f t="shared" si="77"/>
        <v>SCSaint-Louis</v>
      </c>
    </row>
    <row r="4943" spans="1:3">
      <c r="A4943" s="2" t="s">
        <v>9494</v>
      </c>
      <c r="B4943" s="2" t="s">
        <v>9495</v>
      </c>
      <c r="C4943" s="2" t="str">
        <f t="shared" si="77"/>
        <v>SCTakamaka</v>
      </c>
    </row>
    <row r="4944" spans="1:3">
      <c r="A4944" s="2" t="s">
        <v>9494</v>
      </c>
      <c r="B4944" s="2" t="s">
        <v>9495</v>
      </c>
      <c r="C4944" s="2" t="str">
        <f t="shared" si="77"/>
        <v>SCTakamaka</v>
      </c>
    </row>
    <row r="4945" spans="1:3">
      <c r="A4945" s="2" t="s">
        <v>9494</v>
      </c>
      <c r="B4945" s="2" t="s">
        <v>9495</v>
      </c>
      <c r="C4945" s="2" t="str">
        <f t="shared" si="77"/>
        <v>SCTakamaka</v>
      </c>
    </row>
    <row r="4946" spans="1:3">
      <c r="A4946" s="2" t="s">
        <v>9496</v>
      </c>
      <c r="B4946" s="2" t="s">
        <v>9497</v>
      </c>
      <c r="C4946" s="2" t="str">
        <f t="shared" si="77"/>
        <v>SCLemamel</v>
      </c>
    </row>
    <row r="4947" spans="1:3">
      <c r="A4947" s="2" t="s">
        <v>9496</v>
      </c>
      <c r="B4947" s="2" t="s">
        <v>9498</v>
      </c>
      <c r="C4947" s="2" t="str">
        <f t="shared" si="77"/>
        <v>SCLes Mamelles</v>
      </c>
    </row>
    <row r="4948" spans="1:3">
      <c r="A4948" s="2" t="s">
        <v>9496</v>
      </c>
      <c r="B4948" s="2" t="s">
        <v>9498</v>
      </c>
      <c r="C4948" s="2" t="str">
        <f t="shared" si="77"/>
        <v>SCLes Mamelles</v>
      </c>
    </row>
    <row r="4949" spans="1:3">
      <c r="A4949" s="2" t="s">
        <v>9499</v>
      </c>
      <c r="B4949" s="2" t="s">
        <v>9500</v>
      </c>
      <c r="C4949" s="2" t="str">
        <f t="shared" si="77"/>
        <v>SCRos Kaiman</v>
      </c>
    </row>
    <row r="4950" spans="1:3">
      <c r="A4950" s="2" t="s">
        <v>9499</v>
      </c>
      <c r="B4950" s="2" t="s">
        <v>9501</v>
      </c>
      <c r="C4950" s="2" t="str">
        <f t="shared" si="77"/>
        <v>SCRoche Caiman</v>
      </c>
    </row>
    <row r="4951" spans="1:3">
      <c r="A4951" s="2" t="s">
        <v>9499</v>
      </c>
      <c r="B4951" s="2" t="s">
        <v>9502</v>
      </c>
      <c r="C4951" s="2" t="str">
        <f t="shared" si="77"/>
        <v>SCRoche Caïman</v>
      </c>
    </row>
    <row r="4952" spans="1:3">
      <c r="A4952" s="2" t="s">
        <v>9503</v>
      </c>
      <c r="B4952" s="2" t="s">
        <v>9504</v>
      </c>
      <c r="C4952" s="2" t="str">
        <f t="shared" si="77"/>
        <v>SDWasaţ Dārfūr Zālinjay</v>
      </c>
    </row>
    <row r="4953" spans="1:3">
      <c r="A4953" s="2" t="s">
        <v>9503</v>
      </c>
      <c r="B4953" s="2" t="s">
        <v>9505</v>
      </c>
      <c r="C4953" s="2" t="str">
        <f t="shared" si="77"/>
        <v>SDCentral Darfur</v>
      </c>
    </row>
    <row r="4954" spans="1:3">
      <c r="A4954" s="2" t="s">
        <v>9506</v>
      </c>
      <c r="B4954" s="2" t="s">
        <v>9507</v>
      </c>
      <c r="C4954" s="2" t="str">
        <f t="shared" si="77"/>
        <v>SDSharq Dārfūr</v>
      </c>
    </row>
    <row r="4955" spans="1:3">
      <c r="A4955" s="2" t="s">
        <v>9506</v>
      </c>
      <c r="B4955" s="2" t="s">
        <v>9508</v>
      </c>
      <c r="C4955" s="2" t="str">
        <f t="shared" si="77"/>
        <v>SDEast Darfur</v>
      </c>
    </row>
    <row r="4956" spans="1:3">
      <c r="A4956" s="2" t="s">
        <v>9509</v>
      </c>
      <c r="B4956" s="2" t="s">
        <v>9510</v>
      </c>
      <c r="C4956" s="2" t="str">
        <f t="shared" si="77"/>
        <v>SDShamāl Dārfūr</v>
      </c>
    </row>
    <row r="4957" spans="1:3">
      <c r="A4957" s="2" t="s">
        <v>9509</v>
      </c>
      <c r="B4957" s="2" t="s">
        <v>9511</v>
      </c>
      <c r="C4957" s="2" t="str">
        <f t="shared" si="77"/>
        <v>SDNorth Darfur</v>
      </c>
    </row>
    <row r="4958" spans="1:3">
      <c r="A4958" s="2" t="s">
        <v>9512</v>
      </c>
      <c r="B4958" s="2" t="s">
        <v>9513</v>
      </c>
      <c r="C4958" s="2" t="str">
        <f t="shared" si="77"/>
        <v>SDJanūb Dārfūr</v>
      </c>
    </row>
    <row r="4959" spans="1:3">
      <c r="A4959" s="2" t="s">
        <v>9512</v>
      </c>
      <c r="B4959" s="2" t="s">
        <v>9514</v>
      </c>
      <c r="C4959" s="2" t="str">
        <f t="shared" si="77"/>
        <v>SDSouth Darfur</v>
      </c>
    </row>
    <row r="4960" spans="1:3">
      <c r="A4960" s="2" t="s">
        <v>9515</v>
      </c>
      <c r="B4960" s="2" t="s">
        <v>9516</v>
      </c>
      <c r="C4960" s="2" t="str">
        <f t="shared" si="77"/>
        <v>SDGharb Dārfūr</v>
      </c>
    </row>
    <row r="4961" spans="1:3">
      <c r="A4961" s="2" t="s">
        <v>9515</v>
      </c>
      <c r="B4961" s="2" t="s">
        <v>9517</v>
      </c>
      <c r="C4961" s="2" t="str">
        <f t="shared" si="77"/>
        <v>SDWest Darfur</v>
      </c>
    </row>
    <row r="4962" spans="1:3">
      <c r="A4962" s="2" t="s">
        <v>9518</v>
      </c>
      <c r="B4962" s="2" t="s">
        <v>9519</v>
      </c>
      <c r="C4962" s="2" t="str">
        <f t="shared" si="77"/>
        <v>SDAl Qaḑārif</v>
      </c>
    </row>
    <row r="4963" spans="1:3">
      <c r="A4963" s="2" t="s">
        <v>9518</v>
      </c>
      <c r="B4963" s="2" t="s">
        <v>9520</v>
      </c>
      <c r="C4963" s="2" t="str">
        <f t="shared" si="77"/>
        <v>SDGedaref</v>
      </c>
    </row>
    <row r="4964" spans="1:3">
      <c r="A4964" s="2" t="s">
        <v>9521</v>
      </c>
      <c r="B4964" s="2" t="s">
        <v>9522</v>
      </c>
      <c r="C4964" s="2" t="str">
        <f t="shared" si="77"/>
        <v>SDGharb Kurdufān</v>
      </c>
    </row>
    <row r="4965" spans="1:3">
      <c r="A4965" s="2" t="s">
        <v>9521</v>
      </c>
      <c r="B4965" s="2" t="s">
        <v>9523</v>
      </c>
      <c r="C4965" s="2" t="str">
        <f t="shared" si="77"/>
        <v>SDWest Kordofan</v>
      </c>
    </row>
    <row r="4966" spans="1:3">
      <c r="A4966" s="2" t="s">
        <v>9524</v>
      </c>
      <c r="B4966" s="2" t="s">
        <v>9525</v>
      </c>
      <c r="C4966" s="2" t="str">
        <f t="shared" si="77"/>
        <v>SDAl Jazīrah</v>
      </c>
    </row>
    <row r="4967" spans="1:3">
      <c r="A4967" s="2" t="s">
        <v>9524</v>
      </c>
      <c r="B4967" s="2" t="s">
        <v>9526</v>
      </c>
      <c r="C4967" s="2" t="str">
        <f t="shared" si="77"/>
        <v>SDGezira</v>
      </c>
    </row>
    <row r="4968" spans="1:3">
      <c r="A4968" s="2" t="s">
        <v>9527</v>
      </c>
      <c r="B4968" s="2" t="s">
        <v>9528</v>
      </c>
      <c r="C4968" s="2" t="str">
        <f t="shared" si="77"/>
        <v>SDKassalā</v>
      </c>
    </row>
    <row r="4969" spans="1:3">
      <c r="A4969" s="2" t="s">
        <v>9527</v>
      </c>
      <c r="B4969" s="2" t="s">
        <v>9529</v>
      </c>
      <c r="C4969" s="2" t="str">
        <f t="shared" si="77"/>
        <v>SDKassala</v>
      </c>
    </row>
    <row r="4970" spans="1:3">
      <c r="A4970" s="2" t="s">
        <v>9530</v>
      </c>
      <c r="B4970" s="2" t="s">
        <v>9531</v>
      </c>
      <c r="C4970" s="2" t="str">
        <f t="shared" si="77"/>
        <v>SDAl Kharţūm</v>
      </c>
    </row>
    <row r="4971" spans="1:3">
      <c r="A4971" s="2" t="s">
        <v>9530</v>
      </c>
      <c r="B4971" s="2" t="s">
        <v>9532</v>
      </c>
      <c r="C4971" s="2" t="str">
        <f t="shared" si="77"/>
        <v>SDKhartoum</v>
      </c>
    </row>
    <row r="4972" spans="1:3">
      <c r="A4972" s="2" t="s">
        <v>9533</v>
      </c>
      <c r="B4972" s="2" t="s">
        <v>9534</v>
      </c>
      <c r="C4972" s="2" t="str">
        <f t="shared" si="77"/>
        <v>SDShiamāl Kurdufān</v>
      </c>
    </row>
    <row r="4973" spans="1:3">
      <c r="A4973" s="2" t="s">
        <v>9533</v>
      </c>
      <c r="B4973" s="2" t="s">
        <v>9535</v>
      </c>
      <c r="C4973" s="2" t="str">
        <f t="shared" si="77"/>
        <v>SDNorth Kordofan</v>
      </c>
    </row>
    <row r="4974" spans="1:3">
      <c r="A4974" s="2" t="s">
        <v>9536</v>
      </c>
      <c r="B4974" s="2" t="s">
        <v>9537</v>
      </c>
      <c r="C4974" s="2" t="str">
        <f t="shared" si="77"/>
        <v>SDJanūb Kurdufān</v>
      </c>
    </row>
    <row r="4975" spans="1:3">
      <c r="A4975" s="2" t="s">
        <v>9536</v>
      </c>
      <c r="B4975" s="2" t="s">
        <v>9538</v>
      </c>
      <c r="C4975" s="2" t="str">
        <f t="shared" si="77"/>
        <v>SDSouth Kordofan</v>
      </c>
    </row>
    <row r="4976" spans="1:3">
      <c r="A4976" s="2" t="s">
        <v>9539</v>
      </c>
      <c r="B4976" s="2" t="s">
        <v>9540</v>
      </c>
      <c r="C4976" s="2" t="str">
        <f t="shared" si="77"/>
        <v>SDAn Nīl al Azraq</v>
      </c>
    </row>
    <row r="4977" spans="1:3">
      <c r="A4977" s="2" t="s">
        <v>9539</v>
      </c>
      <c r="B4977" s="2" t="s">
        <v>9541</v>
      </c>
      <c r="C4977" s="2" t="str">
        <f t="shared" si="77"/>
        <v>SDBlue Nile</v>
      </c>
    </row>
    <row r="4978" spans="1:3">
      <c r="A4978" s="2" t="s">
        <v>9542</v>
      </c>
      <c r="B4978" s="2" t="s">
        <v>2050</v>
      </c>
      <c r="C4978" s="2" t="str">
        <f t="shared" si="77"/>
        <v>SDAsh Shamālīyah</v>
      </c>
    </row>
    <row r="4979" spans="1:3">
      <c r="A4979" s="2" t="s">
        <v>9542</v>
      </c>
      <c r="B4979" s="2" t="s">
        <v>3743</v>
      </c>
      <c r="C4979" s="2" t="str">
        <f t="shared" si="77"/>
        <v>SDNorthern</v>
      </c>
    </row>
    <row r="4980" spans="1:3">
      <c r="A4980" s="2" t="s">
        <v>9543</v>
      </c>
      <c r="B4980" s="2" t="s">
        <v>9544</v>
      </c>
      <c r="C4980" s="2" t="str">
        <f t="shared" si="77"/>
        <v>SDNahr an Nīl</v>
      </c>
    </row>
    <row r="4981" spans="1:3">
      <c r="A4981" s="2" t="s">
        <v>9543</v>
      </c>
      <c r="B4981" s="2" t="s">
        <v>9545</v>
      </c>
      <c r="C4981" s="2" t="str">
        <f t="shared" si="77"/>
        <v>SDRiver Nile</v>
      </c>
    </row>
    <row r="4982" spans="1:3">
      <c r="A4982" s="2" t="s">
        <v>9546</v>
      </c>
      <c r="B4982" s="2" t="s">
        <v>9547</v>
      </c>
      <c r="C4982" s="2" t="str">
        <f t="shared" si="77"/>
        <v>SDAn Nīl al Abyaḑ</v>
      </c>
    </row>
    <row r="4983" spans="1:3">
      <c r="A4983" s="2" t="s">
        <v>9546</v>
      </c>
      <c r="B4983" s="2" t="s">
        <v>9548</v>
      </c>
      <c r="C4983" s="2" t="str">
        <f t="shared" si="77"/>
        <v>SDWhite Nile</v>
      </c>
    </row>
    <row r="4984" spans="1:3">
      <c r="A4984" s="2" t="s">
        <v>9549</v>
      </c>
      <c r="B4984" s="2" t="s">
        <v>3425</v>
      </c>
      <c r="C4984" s="2" t="str">
        <f t="shared" si="77"/>
        <v>SDAl Baḩr al Aḩmar</v>
      </c>
    </row>
    <row r="4985" spans="1:3">
      <c r="A4985" s="2" t="s">
        <v>9549</v>
      </c>
      <c r="B4985" s="2" t="s">
        <v>9550</v>
      </c>
      <c r="C4985" s="2" t="str">
        <f t="shared" si="77"/>
        <v>SDRed Sea</v>
      </c>
    </row>
    <row r="4986" spans="1:3">
      <c r="A4986" s="2" t="s">
        <v>9551</v>
      </c>
      <c r="B4986" s="2" t="s">
        <v>9552</v>
      </c>
      <c r="C4986" s="2" t="str">
        <f t="shared" si="77"/>
        <v>SDSinnār</v>
      </c>
    </row>
    <row r="4987" spans="1:3">
      <c r="A4987" s="2" t="s">
        <v>9551</v>
      </c>
      <c r="B4987" s="2" t="s">
        <v>9553</v>
      </c>
      <c r="C4987" s="2" t="str">
        <f t="shared" si="77"/>
        <v>SDSennar</v>
      </c>
    </row>
    <row r="4988" spans="1:3">
      <c r="A4988" s="2" t="s">
        <v>9554</v>
      </c>
      <c r="B4988" s="2" t="s">
        <v>9555</v>
      </c>
      <c r="C4988" s="2" t="str">
        <f t="shared" si="77"/>
        <v>SEStockholms län [SE-01]</v>
      </c>
    </row>
    <row r="4989" spans="1:3">
      <c r="A4989" s="2" t="s">
        <v>9556</v>
      </c>
      <c r="B4989" s="2" t="s">
        <v>9557</v>
      </c>
      <c r="C4989" s="2" t="str">
        <f t="shared" si="77"/>
        <v>SEVästerbottens län [SE-24]</v>
      </c>
    </row>
    <row r="4990" spans="1:3">
      <c r="A4990" s="2" t="s">
        <v>9558</v>
      </c>
      <c r="B4990" s="2" t="s">
        <v>9559</v>
      </c>
      <c r="C4990" s="2" t="str">
        <f t="shared" si="77"/>
        <v>SENorrbottens län [SE-25]</v>
      </c>
    </row>
    <row r="4991" spans="1:3">
      <c r="A4991" s="2" t="s">
        <v>9560</v>
      </c>
      <c r="B4991" s="2" t="s">
        <v>9561</v>
      </c>
      <c r="C4991" s="2" t="str">
        <f t="shared" si="77"/>
        <v>SEUppsala län [SE-03]</v>
      </c>
    </row>
    <row r="4992" spans="1:3">
      <c r="A4992" s="2" t="s">
        <v>9562</v>
      </c>
      <c r="B4992" s="2" t="s">
        <v>9563</v>
      </c>
      <c r="C4992" s="2" t="str">
        <f t="shared" si="77"/>
        <v>SESödermanlands län [SE-04]</v>
      </c>
    </row>
    <row r="4993" spans="1:3">
      <c r="A4993" s="2" t="s">
        <v>9564</v>
      </c>
      <c r="B4993" s="2" t="s">
        <v>9565</v>
      </c>
      <c r="C4993" s="2" t="str">
        <f t="shared" si="77"/>
        <v>SEÖstergötlands län [SE-05]</v>
      </c>
    </row>
    <row r="4994" spans="1:3">
      <c r="A4994" s="2" t="s">
        <v>9566</v>
      </c>
      <c r="B4994" s="2" t="s">
        <v>9567</v>
      </c>
      <c r="C4994" s="2" t="str">
        <f t="shared" si="77"/>
        <v>SEJönköpings län [SE-06]</v>
      </c>
    </row>
    <row r="4995" spans="1:3">
      <c r="A4995" s="2" t="s">
        <v>9568</v>
      </c>
      <c r="B4995" s="2" t="s">
        <v>9569</v>
      </c>
      <c r="C4995" s="2" t="str">
        <f t="shared" ref="C4995:C5058" si="78">LEFT(A4995,2)&amp;B4995</f>
        <v>SEKronobergs län [SE-07]</v>
      </c>
    </row>
    <row r="4996" spans="1:3">
      <c r="A4996" s="2" t="s">
        <v>9570</v>
      </c>
      <c r="B4996" s="2" t="s">
        <v>9571</v>
      </c>
      <c r="C4996" s="2" t="str">
        <f t="shared" si="78"/>
        <v>SEKalmar län [SE-08]</v>
      </c>
    </row>
    <row r="4997" spans="1:3">
      <c r="A4997" s="2" t="s">
        <v>9572</v>
      </c>
      <c r="B4997" s="2" t="s">
        <v>9573</v>
      </c>
      <c r="C4997" s="2" t="str">
        <f t="shared" si="78"/>
        <v>SEGotlands län [SE-09]</v>
      </c>
    </row>
    <row r="4998" spans="1:3">
      <c r="A4998" s="2" t="s">
        <v>9574</v>
      </c>
      <c r="B4998" s="2" t="s">
        <v>9575</v>
      </c>
      <c r="C4998" s="2" t="str">
        <f t="shared" si="78"/>
        <v>SEBlekinge län [SE-10]</v>
      </c>
    </row>
    <row r="4999" spans="1:3">
      <c r="A4999" s="2" t="s">
        <v>9576</v>
      </c>
      <c r="B4999" s="2" t="s">
        <v>9577</v>
      </c>
      <c r="C4999" s="2" t="str">
        <f t="shared" si="78"/>
        <v>SESkåne län [SE-12]</v>
      </c>
    </row>
    <row r="5000" spans="1:3">
      <c r="A5000" s="2" t="s">
        <v>9578</v>
      </c>
      <c r="B5000" s="2" t="s">
        <v>9579</v>
      </c>
      <c r="C5000" s="2" t="str">
        <f t="shared" si="78"/>
        <v>SEHallands län [SE-13]</v>
      </c>
    </row>
    <row r="5001" spans="1:3">
      <c r="A5001" s="2" t="s">
        <v>9580</v>
      </c>
      <c r="B5001" s="2" t="s">
        <v>9581</v>
      </c>
      <c r="C5001" s="2" t="str">
        <f t="shared" si="78"/>
        <v>SEVästra Götalands län [SE-14]</v>
      </c>
    </row>
    <row r="5002" spans="1:3">
      <c r="A5002" s="2" t="s">
        <v>9582</v>
      </c>
      <c r="B5002" s="2" t="s">
        <v>9583</v>
      </c>
      <c r="C5002" s="2" t="str">
        <f t="shared" si="78"/>
        <v>SEVärmlands län [SE-17]</v>
      </c>
    </row>
    <row r="5003" spans="1:3">
      <c r="A5003" s="2" t="s">
        <v>9584</v>
      </c>
      <c r="B5003" s="2" t="s">
        <v>9585</v>
      </c>
      <c r="C5003" s="2" t="str">
        <f t="shared" si="78"/>
        <v>SEÖrebro län [SE-18]</v>
      </c>
    </row>
    <row r="5004" spans="1:3">
      <c r="A5004" s="2" t="s">
        <v>9586</v>
      </c>
      <c r="B5004" s="2" t="s">
        <v>9587</v>
      </c>
      <c r="C5004" s="2" t="str">
        <f t="shared" si="78"/>
        <v>SEVästmanlands län [SE-19]</v>
      </c>
    </row>
    <row r="5005" spans="1:3">
      <c r="A5005" s="2" t="s">
        <v>9588</v>
      </c>
      <c r="B5005" s="2" t="s">
        <v>9589</v>
      </c>
      <c r="C5005" s="2" t="str">
        <f t="shared" si="78"/>
        <v>SEDalarnas län [SE-20]</v>
      </c>
    </row>
    <row r="5006" spans="1:3">
      <c r="A5006" s="2" t="s">
        <v>9590</v>
      </c>
      <c r="B5006" s="2" t="s">
        <v>9591</v>
      </c>
      <c r="C5006" s="2" t="str">
        <f t="shared" si="78"/>
        <v>SEGävleborgs län [SE-21]</v>
      </c>
    </row>
    <row r="5007" spans="1:3">
      <c r="A5007" s="2" t="s">
        <v>9592</v>
      </c>
      <c r="B5007" s="2" t="s">
        <v>9593</v>
      </c>
      <c r="C5007" s="2" t="str">
        <f t="shared" si="78"/>
        <v>SEVästernorrlands län [SE-22]</v>
      </c>
    </row>
    <row r="5008" spans="1:3">
      <c r="A5008" s="2" t="s">
        <v>9594</v>
      </c>
      <c r="B5008" s="2" t="s">
        <v>9595</v>
      </c>
      <c r="C5008" s="2" t="str">
        <f t="shared" si="78"/>
        <v>SEJämtlands län [SE-23]</v>
      </c>
    </row>
    <row r="5009" spans="1:3">
      <c r="A5009" s="2" t="s">
        <v>9596</v>
      </c>
      <c r="B5009" s="2" t="s">
        <v>9597</v>
      </c>
      <c r="C5009" s="2" t="str">
        <f t="shared" si="78"/>
        <v>SGCentral Singapore</v>
      </c>
    </row>
    <row r="5010" spans="1:3">
      <c r="A5010" s="2" t="s">
        <v>9598</v>
      </c>
      <c r="B5010" s="2" t="s">
        <v>2315</v>
      </c>
      <c r="C5010" s="2" t="str">
        <f t="shared" si="78"/>
        <v>SGNorth East</v>
      </c>
    </row>
    <row r="5011" spans="1:3">
      <c r="A5011" s="2" t="s">
        <v>9599</v>
      </c>
      <c r="B5011" s="2" t="s">
        <v>2317</v>
      </c>
      <c r="C5011" s="2" t="str">
        <f t="shared" si="78"/>
        <v>SGNorth West</v>
      </c>
    </row>
    <row r="5012" spans="1:3">
      <c r="A5012" s="2" t="s">
        <v>9600</v>
      </c>
      <c r="B5012" s="2" t="s">
        <v>2319</v>
      </c>
      <c r="C5012" s="2" t="str">
        <f t="shared" si="78"/>
        <v>SGSouth East</v>
      </c>
    </row>
    <row r="5013" spans="1:3">
      <c r="A5013" s="2" t="s">
        <v>9601</v>
      </c>
      <c r="B5013" s="2" t="s">
        <v>9602</v>
      </c>
      <c r="C5013" s="2" t="str">
        <f t="shared" si="78"/>
        <v>SGSouth West</v>
      </c>
    </row>
    <row r="5014" spans="1:3">
      <c r="A5014" s="2" t="s">
        <v>9603</v>
      </c>
      <c r="B5014" s="2" t="s">
        <v>9604</v>
      </c>
      <c r="C5014" s="2" t="str">
        <f t="shared" si="78"/>
        <v>SHAscension</v>
      </c>
    </row>
    <row r="5015" spans="1:3">
      <c r="A5015" s="2" t="s">
        <v>9605</v>
      </c>
      <c r="B5015" s="2" t="s">
        <v>9606</v>
      </c>
      <c r="C5015" s="2" t="str">
        <f t="shared" si="78"/>
        <v>SHSaint Helena</v>
      </c>
    </row>
    <row r="5016" spans="1:3">
      <c r="A5016" s="2" t="s">
        <v>9607</v>
      </c>
      <c r="B5016" s="2" t="s">
        <v>9608</v>
      </c>
      <c r="C5016" s="2" t="str">
        <f t="shared" si="78"/>
        <v>SHTristan da Cunha</v>
      </c>
    </row>
    <row r="5017" spans="1:3">
      <c r="A5017" s="2" t="s">
        <v>9609</v>
      </c>
      <c r="B5017" s="2" t="s">
        <v>9610</v>
      </c>
      <c r="C5017" s="2" t="str">
        <f t="shared" si="78"/>
        <v>SIAjdovščina</v>
      </c>
    </row>
    <row r="5018" spans="1:3">
      <c r="A5018" s="2" t="s">
        <v>9611</v>
      </c>
      <c r="B5018" s="2" t="s">
        <v>9612</v>
      </c>
      <c r="C5018" s="2" t="str">
        <f t="shared" si="78"/>
        <v>SIBeltinci</v>
      </c>
    </row>
    <row r="5019" spans="1:3">
      <c r="A5019" s="2" t="s">
        <v>9613</v>
      </c>
      <c r="B5019" s="2" t="s">
        <v>9614</v>
      </c>
      <c r="C5019" s="2" t="str">
        <f t="shared" si="78"/>
        <v>SIBled</v>
      </c>
    </row>
    <row r="5020" spans="1:3">
      <c r="A5020" s="2" t="s">
        <v>9615</v>
      </c>
      <c r="B5020" s="2" t="s">
        <v>9616</v>
      </c>
      <c r="C5020" s="2" t="str">
        <f t="shared" si="78"/>
        <v>SIBohinj</v>
      </c>
    </row>
    <row r="5021" spans="1:3">
      <c r="A5021" s="2" t="s">
        <v>9617</v>
      </c>
      <c r="B5021" s="2" t="s">
        <v>9618</v>
      </c>
      <c r="C5021" s="2" t="str">
        <f t="shared" si="78"/>
        <v>SIBorovnica</v>
      </c>
    </row>
    <row r="5022" spans="1:3">
      <c r="A5022" s="2" t="s">
        <v>9619</v>
      </c>
      <c r="B5022" s="2" t="s">
        <v>9620</v>
      </c>
      <c r="C5022" s="2" t="str">
        <f t="shared" si="78"/>
        <v>SIBovec</v>
      </c>
    </row>
    <row r="5023" spans="1:3">
      <c r="A5023" s="2" t="s">
        <v>9621</v>
      </c>
      <c r="B5023" s="2" t="s">
        <v>9622</v>
      </c>
      <c r="C5023" s="2" t="str">
        <f t="shared" si="78"/>
        <v>SIBrda</v>
      </c>
    </row>
    <row r="5024" spans="1:3">
      <c r="A5024" s="2" t="s">
        <v>9623</v>
      </c>
      <c r="B5024" s="2" t="s">
        <v>9624</v>
      </c>
      <c r="C5024" s="2" t="str">
        <f t="shared" si="78"/>
        <v>SIBrezovica</v>
      </c>
    </row>
    <row r="5025" spans="1:3">
      <c r="A5025" s="2" t="s">
        <v>9625</v>
      </c>
      <c r="B5025" s="2" t="s">
        <v>9626</v>
      </c>
      <c r="C5025" s="2" t="str">
        <f t="shared" si="78"/>
        <v>SIBrežice</v>
      </c>
    </row>
    <row r="5026" spans="1:3">
      <c r="A5026" s="2" t="s">
        <v>9627</v>
      </c>
      <c r="B5026" s="2" t="s">
        <v>9628</v>
      </c>
      <c r="C5026" s="2" t="str">
        <f t="shared" si="78"/>
        <v>SITišina</v>
      </c>
    </row>
    <row r="5027" spans="1:3">
      <c r="A5027" s="2" t="s">
        <v>9629</v>
      </c>
      <c r="B5027" s="2" t="s">
        <v>9630</v>
      </c>
      <c r="C5027" s="2" t="str">
        <f t="shared" si="78"/>
        <v>SICelje</v>
      </c>
    </row>
    <row r="5028" spans="1:3">
      <c r="A5028" s="2" t="s">
        <v>9631</v>
      </c>
      <c r="B5028" s="2" t="s">
        <v>9632</v>
      </c>
      <c r="C5028" s="2" t="str">
        <f t="shared" si="78"/>
        <v>SICerklje na Gorenjskem</v>
      </c>
    </row>
    <row r="5029" spans="1:3">
      <c r="A5029" s="2" t="s">
        <v>9633</v>
      </c>
      <c r="B5029" s="2" t="s">
        <v>9634</v>
      </c>
      <c r="C5029" s="2" t="str">
        <f t="shared" si="78"/>
        <v>SICerknica</v>
      </c>
    </row>
    <row r="5030" spans="1:3">
      <c r="A5030" s="2" t="s">
        <v>9635</v>
      </c>
      <c r="B5030" s="2" t="s">
        <v>9636</v>
      </c>
      <c r="C5030" s="2" t="str">
        <f t="shared" si="78"/>
        <v>SICerkno</v>
      </c>
    </row>
    <row r="5031" spans="1:3">
      <c r="A5031" s="2" t="s">
        <v>9637</v>
      </c>
      <c r="B5031" s="2" t="s">
        <v>9638</v>
      </c>
      <c r="C5031" s="2" t="str">
        <f t="shared" si="78"/>
        <v>SIČrenšovci</v>
      </c>
    </row>
    <row r="5032" spans="1:3">
      <c r="A5032" s="2" t="s">
        <v>9639</v>
      </c>
      <c r="B5032" s="2" t="s">
        <v>9640</v>
      </c>
      <c r="C5032" s="2" t="str">
        <f t="shared" si="78"/>
        <v>SIČrna na Koroškem</v>
      </c>
    </row>
    <row r="5033" spans="1:3">
      <c r="A5033" s="2" t="s">
        <v>9641</v>
      </c>
      <c r="B5033" s="2" t="s">
        <v>9642</v>
      </c>
      <c r="C5033" s="2" t="str">
        <f t="shared" si="78"/>
        <v>SIČrnomelj</v>
      </c>
    </row>
    <row r="5034" spans="1:3">
      <c r="A5034" s="2" t="s">
        <v>9643</v>
      </c>
      <c r="B5034" s="2" t="s">
        <v>9644</v>
      </c>
      <c r="C5034" s="2" t="str">
        <f t="shared" si="78"/>
        <v>SIDestrnik</v>
      </c>
    </row>
    <row r="5035" spans="1:3">
      <c r="A5035" s="2" t="s">
        <v>9645</v>
      </c>
      <c r="B5035" s="2" t="s">
        <v>9646</v>
      </c>
      <c r="C5035" s="2" t="str">
        <f t="shared" si="78"/>
        <v>SIDivača</v>
      </c>
    </row>
    <row r="5036" spans="1:3">
      <c r="A5036" s="2" t="s">
        <v>9647</v>
      </c>
      <c r="B5036" s="2" t="s">
        <v>9648</v>
      </c>
      <c r="C5036" s="2" t="str">
        <f t="shared" si="78"/>
        <v>SIDobrepolje</v>
      </c>
    </row>
    <row r="5037" spans="1:3">
      <c r="A5037" s="2" t="s">
        <v>9649</v>
      </c>
      <c r="B5037" s="2" t="s">
        <v>9650</v>
      </c>
      <c r="C5037" s="2" t="str">
        <f t="shared" si="78"/>
        <v>SIDobrova-Polhov Gradec</v>
      </c>
    </row>
    <row r="5038" spans="1:3">
      <c r="A5038" s="2" t="s">
        <v>9651</v>
      </c>
      <c r="B5038" s="2" t="s">
        <v>9652</v>
      </c>
      <c r="C5038" s="2" t="str">
        <f t="shared" si="78"/>
        <v>SIDol pri Ljubljani</v>
      </c>
    </row>
    <row r="5039" spans="1:3">
      <c r="A5039" s="2" t="s">
        <v>9653</v>
      </c>
      <c r="B5039" s="2" t="s">
        <v>9654</v>
      </c>
      <c r="C5039" s="2" t="str">
        <f t="shared" si="78"/>
        <v>SIDomžale</v>
      </c>
    </row>
    <row r="5040" spans="1:3">
      <c r="A5040" s="2" t="s">
        <v>9655</v>
      </c>
      <c r="B5040" s="2" t="s">
        <v>9656</v>
      </c>
      <c r="C5040" s="2" t="str">
        <f t="shared" si="78"/>
        <v>SIDornava</v>
      </c>
    </row>
    <row r="5041" spans="1:3">
      <c r="A5041" s="2" t="s">
        <v>9657</v>
      </c>
      <c r="B5041" s="2" t="s">
        <v>9658</v>
      </c>
      <c r="C5041" s="2" t="str">
        <f t="shared" si="78"/>
        <v>SIDravograd</v>
      </c>
    </row>
    <row r="5042" spans="1:3">
      <c r="A5042" s="2" t="s">
        <v>9659</v>
      </c>
      <c r="B5042" s="2" t="s">
        <v>9660</v>
      </c>
      <c r="C5042" s="2" t="str">
        <f t="shared" si="78"/>
        <v>SIDuplek</v>
      </c>
    </row>
    <row r="5043" spans="1:3">
      <c r="A5043" s="2" t="s">
        <v>9661</v>
      </c>
      <c r="B5043" s="2" t="s">
        <v>9662</v>
      </c>
      <c r="C5043" s="2" t="str">
        <f t="shared" si="78"/>
        <v>SIGorenja vas-Poljane</v>
      </c>
    </row>
    <row r="5044" spans="1:3">
      <c r="A5044" s="2" t="s">
        <v>9663</v>
      </c>
      <c r="B5044" s="2" t="s">
        <v>9664</v>
      </c>
      <c r="C5044" s="2" t="str">
        <f t="shared" si="78"/>
        <v>SIGorišnica</v>
      </c>
    </row>
    <row r="5045" spans="1:3">
      <c r="A5045" s="2" t="s">
        <v>9665</v>
      </c>
      <c r="B5045" s="2" t="s">
        <v>9666</v>
      </c>
      <c r="C5045" s="2" t="str">
        <f t="shared" si="78"/>
        <v>SIGornja Radgona</v>
      </c>
    </row>
    <row r="5046" spans="1:3">
      <c r="A5046" s="2" t="s">
        <v>9667</v>
      </c>
      <c r="B5046" s="2" t="s">
        <v>9668</v>
      </c>
      <c r="C5046" s="2" t="str">
        <f t="shared" si="78"/>
        <v>SIGornji Grad</v>
      </c>
    </row>
    <row r="5047" spans="1:3">
      <c r="A5047" s="2" t="s">
        <v>9669</v>
      </c>
      <c r="B5047" s="2" t="s">
        <v>9670</v>
      </c>
      <c r="C5047" s="2" t="str">
        <f t="shared" si="78"/>
        <v>SIGornji Petrovci</v>
      </c>
    </row>
    <row r="5048" spans="1:3">
      <c r="A5048" s="2" t="s">
        <v>9671</v>
      </c>
      <c r="B5048" s="2" t="s">
        <v>9672</v>
      </c>
      <c r="C5048" s="2" t="str">
        <f t="shared" si="78"/>
        <v>SIGrosuplje</v>
      </c>
    </row>
    <row r="5049" spans="1:3">
      <c r="A5049" s="2" t="s">
        <v>9673</v>
      </c>
      <c r="B5049" s="2" t="s">
        <v>9674</v>
      </c>
      <c r="C5049" s="2" t="str">
        <f t="shared" si="78"/>
        <v>SIŠalovci</v>
      </c>
    </row>
    <row r="5050" spans="1:3">
      <c r="A5050" s="2" t="s">
        <v>9675</v>
      </c>
      <c r="B5050" s="2" t="s">
        <v>9676</v>
      </c>
      <c r="C5050" s="2" t="str">
        <f t="shared" si="78"/>
        <v>SIHrastnik</v>
      </c>
    </row>
    <row r="5051" spans="1:3">
      <c r="A5051" s="2" t="s">
        <v>9677</v>
      </c>
      <c r="B5051" s="2" t="s">
        <v>9678</v>
      </c>
      <c r="C5051" s="2" t="str">
        <f t="shared" si="78"/>
        <v>SIHrpelje-Kozina</v>
      </c>
    </row>
    <row r="5052" spans="1:3">
      <c r="A5052" s="2" t="s">
        <v>9679</v>
      </c>
      <c r="B5052" s="2" t="s">
        <v>9680</v>
      </c>
      <c r="C5052" s="2" t="str">
        <f t="shared" si="78"/>
        <v>SIIdrija</v>
      </c>
    </row>
    <row r="5053" spans="1:3">
      <c r="A5053" s="2" t="s">
        <v>9681</v>
      </c>
      <c r="B5053" s="2" t="s">
        <v>9682</v>
      </c>
      <c r="C5053" s="2" t="str">
        <f t="shared" si="78"/>
        <v>SIIg</v>
      </c>
    </row>
    <row r="5054" spans="1:3">
      <c r="A5054" s="2" t="s">
        <v>9683</v>
      </c>
      <c r="B5054" s="2" t="s">
        <v>9684</v>
      </c>
      <c r="C5054" s="2" t="str">
        <f t="shared" si="78"/>
        <v>SIIlirska Bistrica</v>
      </c>
    </row>
    <row r="5055" spans="1:3">
      <c r="A5055" s="2" t="s">
        <v>9685</v>
      </c>
      <c r="B5055" s="2" t="s">
        <v>9686</v>
      </c>
      <c r="C5055" s="2" t="str">
        <f t="shared" si="78"/>
        <v>SIIvančna Gorica</v>
      </c>
    </row>
    <row r="5056" spans="1:3">
      <c r="A5056" s="2" t="s">
        <v>9687</v>
      </c>
      <c r="B5056" s="2" t="s">
        <v>9688</v>
      </c>
      <c r="C5056" s="2" t="str">
        <f t="shared" si="78"/>
        <v>SIIzola</v>
      </c>
    </row>
    <row r="5057" spans="1:3">
      <c r="A5057" s="2" t="s">
        <v>9689</v>
      </c>
      <c r="B5057" s="2" t="s">
        <v>9690</v>
      </c>
      <c r="C5057" s="2" t="str">
        <f t="shared" si="78"/>
        <v>SIJesenice</v>
      </c>
    </row>
    <row r="5058" spans="1:3">
      <c r="A5058" s="2" t="s">
        <v>9691</v>
      </c>
      <c r="B5058" s="2" t="s">
        <v>9692</v>
      </c>
      <c r="C5058" s="2" t="str">
        <f t="shared" si="78"/>
        <v>SIJuršinci</v>
      </c>
    </row>
    <row r="5059" spans="1:3">
      <c r="A5059" s="2" t="s">
        <v>9693</v>
      </c>
      <c r="B5059" s="2" t="s">
        <v>9694</v>
      </c>
      <c r="C5059" s="2" t="str">
        <f t="shared" ref="C5059:C5122" si="79">LEFT(A5059,2)&amp;B5059</f>
        <v>SIKamnik</v>
      </c>
    </row>
    <row r="5060" spans="1:3">
      <c r="A5060" s="2" t="s">
        <v>9695</v>
      </c>
      <c r="B5060" s="2" t="s">
        <v>9696</v>
      </c>
      <c r="C5060" s="2" t="str">
        <f t="shared" si="79"/>
        <v>SIKanal</v>
      </c>
    </row>
    <row r="5061" spans="1:3">
      <c r="A5061" s="2" t="s">
        <v>9697</v>
      </c>
      <c r="B5061" s="2" t="s">
        <v>9698</v>
      </c>
      <c r="C5061" s="2" t="str">
        <f t="shared" si="79"/>
        <v>SIKidričevo</v>
      </c>
    </row>
    <row r="5062" spans="1:3">
      <c r="A5062" s="2" t="s">
        <v>9699</v>
      </c>
      <c r="B5062" s="2" t="s">
        <v>9700</v>
      </c>
      <c r="C5062" s="2" t="str">
        <f t="shared" si="79"/>
        <v>SIKobarid</v>
      </c>
    </row>
    <row r="5063" spans="1:3">
      <c r="A5063" s="2" t="s">
        <v>9701</v>
      </c>
      <c r="B5063" s="2" t="s">
        <v>9702</v>
      </c>
      <c r="C5063" s="2" t="str">
        <f t="shared" si="79"/>
        <v>SIKobilje</v>
      </c>
    </row>
    <row r="5064" spans="1:3">
      <c r="A5064" s="2" t="s">
        <v>9703</v>
      </c>
      <c r="B5064" s="2" t="s">
        <v>9704</v>
      </c>
      <c r="C5064" s="2" t="str">
        <f t="shared" si="79"/>
        <v>SIKočevje</v>
      </c>
    </row>
    <row r="5065" spans="1:3">
      <c r="A5065" s="2" t="s">
        <v>9705</v>
      </c>
      <c r="B5065" s="2" t="s">
        <v>9706</v>
      </c>
      <c r="C5065" s="2" t="str">
        <f t="shared" si="79"/>
        <v>SIKomen</v>
      </c>
    </row>
    <row r="5066" spans="1:3">
      <c r="A5066" s="2" t="s">
        <v>9707</v>
      </c>
      <c r="B5066" s="2" t="s">
        <v>9708</v>
      </c>
      <c r="C5066" s="2" t="str">
        <f t="shared" si="79"/>
        <v>SIKoper</v>
      </c>
    </row>
    <row r="5067" spans="1:3">
      <c r="A5067" s="2" t="s">
        <v>9709</v>
      </c>
      <c r="B5067" s="2" t="s">
        <v>9710</v>
      </c>
      <c r="C5067" s="2" t="str">
        <f t="shared" si="79"/>
        <v>SIKozje</v>
      </c>
    </row>
    <row r="5068" spans="1:3">
      <c r="A5068" s="2" t="s">
        <v>9711</v>
      </c>
      <c r="B5068" s="2" t="s">
        <v>9712</v>
      </c>
      <c r="C5068" s="2" t="str">
        <f t="shared" si="79"/>
        <v>SIKranj</v>
      </c>
    </row>
    <row r="5069" spans="1:3">
      <c r="A5069" s="2" t="s">
        <v>9713</v>
      </c>
      <c r="B5069" s="2" t="s">
        <v>9714</v>
      </c>
      <c r="C5069" s="2" t="str">
        <f t="shared" si="79"/>
        <v>SIKranjska Gora</v>
      </c>
    </row>
    <row r="5070" spans="1:3">
      <c r="A5070" s="2" t="s">
        <v>9715</v>
      </c>
      <c r="B5070" s="2" t="s">
        <v>9716</v>
      </c>
      <c r="C5070" s="2" t="str">
        <f t="shared" si="79"/>
        <v>SIKrško</v>
      </c>
    </row>
    <row r="5071" spans="1:3">
      <c r="A5071" s="2" t="s">
        <v>9717</v>
      </c>
      <c r="B5071" s="2" t="s">
        <v>9718</v>
      </c>
      <c r="C5071" s="2" t="str">
        <f t="shared" si="79"/>
        <v>SIKungota</v>
      </c>
    </row>
    <row r="5072" spans="1:3">
      <c r="A5072" s="2" t="s">
        <v>9719</v>
      </c>
      <c r="B5072" s="2" t="s">
        <v>9720</v>
      </c>
      <c r="C5072" s="2" t="str">
        <f t="shared" si="79"/>
        <v>SIKuzma</v>
      </c>
    </row>
    <row r="5073" spans="1:3">
      <c r="A5073" s="2" t="s">
        <v>9721</v>
      </c>
      <c r="B5073" s="2" t="s">
        <v>9722</v>
      </c>
      <c r="C5073" s="2" t="str">
        <f t="shared" si="79"/>
        <v>SILaško</v>
      </c>
    </row>
    <row r="5074" spans="1:3">
      <c r="A5074" s="2" t="s">
        <v>9723</v>
      </c>
      <c r="B5074" s="2" t="s">
        <v>9724</v>
      </c>
      <c r="C5074" s="2" t="str">
        <f t="shared" si="79"/>
        <v>SILenart</v>
      </c>
    </row>
    <row r="5075" spans="1:3">
      <c r="A5075" s="2" t="s">
        <v>9725</v>
      </c>
      <c r="B5075" s="2" t="s">
        <v>9726</v>
      </c>
      <c r="C5075" s="2" t="str">
        <f t="shared" si="79"/>
        <v>SILendava</v>
      </c>
    </row>
    <row r="5076" spans="1:3">
      <c r="A5076" s="2" t="s">
        <v>9727</v>
      </c>
      <c r="B5076" s="2" t="s">
        <v>9728</v>
      </c>
      <c r="C5076" s="2" t="str">
        <f t="shared" si="79"/>
        <v>SILitija</v>
      </c>
    </row>
    <row r="5077" spans="1:3">
      <c r="A5077" s="2" t="s">
        <v>9729</v>
      </c>
      <c r="B5077" s="2" t="s">
        <v>9730</v>
      </c>
      <c r="C5077" s="2" t="str">
        <f t="shared" si="79"/>
        <v>SILjubljana</v>
      </c>
    </row>
    <row r="5078" spans="1:3">
      <c r="A5078" s="2" t="s">
        <v>9731</v>
      </c>
      <c r="B5078" s="2" t="s">
        <v>9732</v>
      </c>
      <c r="C5078" s="2" t="str">
        <f t="shared" si="79"/>
        <v>SILjubno</v>
      </c>
    </row>
    <row r="5079" spans="1:3">
      <c r="A5079" s="2" t="s">
        <v>9733</v>
      </c>
      <c r="B5079" s="2" t="s">
        <v>9734</v>
      </c>
      <c r="C5079" s="2" t="str">
        <f t="shared" si="79"/>
        <v>SILjutomer</v>
      </c>
    </row>
    <row r="5080" spans="1:3">
      <c r="A5080" s="2" t="s">
        <v>9735</v>
      </c>
      <c r="B5080" s="2" t="s">
        <v>9736</v>
      </c>
      <c r="C5080" s="2" t="str">
        <f t="shared" si="79"/>
        <v>SILogatec</v>
      </c>
    </row>
    <row r="5081" spans="1:3">
      <c r="A5081" s="2" t="s">
        <v>9737</v>
      </c>
      <c r="B5081" s="2" t="s">
        <v>9738</v>
      </c>
      <c r="C5081" s="2" t="str">
        <f t="shared" si="79"/>
        <v>SILoška Dolina</v>
      </c>
    </row>
    <row r="5082" spans="1:3">
      <c r="A5082" s="2" t="s">
        <v>9739</v>
      </c>
      <c r="B5082" s="2" t="s">
        <v>9740</v>
      </c>
      <c r="C5082" s="2" t="str">
        <f t="shared" si="79"/>
        <v>SILoški Potok</v>
      </c>
    </row>
    <row r="5083" spans="1:3">
      <c r="A5083" s="2" t="s">
        <v>9741</v>
      </c>
      <c r="B5083" s="2" t="s">
        <v>9742</v>
      </c>
      <c r="C5083" s="2" t="str">
        <f t="shared" si="79"/>
        <v>SILuče</v>
      </c>
    </row>
    <row r="5084" spans="1:3">
      <c r="A5084" s="2" t="s">
        <v>9743</v>
      </c>
      <c r="B5084" s="2" t="s">
        <v>9744</v>
      </c>
      <c r="C5084" s="2" t="str">
        <f t="shared" si="79"/>
        <v>SILukovica</v>
      </c>
    </row>
    <row r="5085" spans="1:3">
      <c r="A5085" s="2" t="s">
        <v>9745</v>
      </c>
      <c r="B5085" s="2" t="s">
        <v>9746</v>
      </c>
      <c r="C5085" s="2" t="str">
        <f t="shared" si="79"/>
        <v>SIMajšperk</v>
      </c>
    </row>
    <row r="5086" spans="1:3">
      <c r="A5086" s="2" t="s">
        <v>9747</v>
      </c>
      <c r="B5086" s="2" t="s">
        <v>9748</v>
      </c>
      <c r="C5086" s="2" t="str">
        <f t="shared" si="79"/>
        <v>SIMaribor</v>
      </c>
    </row>
    <row r="5087" spans="1:3">
      <c r="A5087" s="2" t="s">
        <v>9749</v>
      </c>
      <c r="B5087" s="2" t="s">
        <v>9750</v>
      </c>
      <c r="C5087" s="2" t="str">
        <f t="shared" si="79"/>
        <v>SIMedvode</v>
      </c>
    </row>
    <row r="5088" spans="1:3">
      <c r="A5088" s="2" t="s">
        <v>9751</v>
      </c>
      <c r="B5088" s="2" t="s">
        <v>9752</v>
      </c>
      <c r="C5088" s="2" t="str">
        <f t="shared" si="79"/>
        <v>SIMengeš</v>
      </c>
    </row>
    <row r="5089" spans="1:3">
      <c r="A5089" s="2" t="s">
        <v>9753</v>
      </c>
      <c r="B5089" s="2" t="s">
        <v>9754</v>
      </c>
      <c r="C5089" s="2" t="str">
        <f t="shared" si="79"/>
        <v>SIMetlika</v>
      </c>
    </row>
    <row r="5090" spans="1:3">
      <c r="A5090" s="2" t="s">
        <v>9755</v>
      </c>
      <c r="B5090" s="2" t="s">
        <v>9756</v>
      </c>
      <c r="C5090" s="2" t="str">
        <f t="shared" si="79"/>
        <v>SIMežica</v>
      </c>
    </row>
    <row r="5091" spans="1:3">
      <c r="A5091" s="2" t="s">
        <v>9757</v>
      </c>
      <c r="B5091" s="2" t="s">
        <v>9758</v>
      </c>
      <c r="C5091" s="2" t="str">
        <f t="shared" si="79"/>
        <v>SIMiren-Kostanjevica</v>
      </c>
    </row>
    <row r="5092" spans="1:3">
      <c r="A5092" s="2" t="s">
        <v>9759</v>
      </c>
      <c r="B5092" s="2" t="s">
        <v>9760</v>
      </c>
      <c r="C5092" s="2" t="str">
        <f t="shared" si="79"/>
        <v>SIMislinja</v>
      </c>
    </row>
    <row r="5093" spans="1:3">
      <c r="A5093" s="2" t="s">
        <v>9761</v>
      </c>
      <c r="B5093" s="2" t="s">
        <v>9762</v>
      </c>
      <c r="C5093" s="2" t="str">
        <f t="shared" si="79"/>
        <v>SIMoravče</v>
      </c>
    </row>
    <row r="5094" spans="1:3">
      <c r="A5094" s="2" t="s">
        <v>9763</v>
      </c>
      <c r="B5094" s="2" t="s">
        <v>9764</v>
      </c>
      <c r="C5094" s="2" t="str">
        <f t="shared" si="79"/>
        <v>SIMoravske Toplice</v>
      </c>
    </row>
    <row r="5095" spans="1:3">
      <c r="A5095" s="2" t="s">
        <v>9765</v>
      </c>
      <c r="B5095" s="2" t="s">
        <v>9766</v>
      </c>
      <c r="C5095" s="2" t="str">
        <f t="shared" si="79"/>
        <v>SIMozirje</v>
      </c>
    </row>
    <row r="5096" spans="1:3">
      <c r="A5096" s="2" t="s">
        <v>9767</v>
      </c>
      <c r="B5096" s="2" t="s">
        <v>9768</v>
      </c>
      <c r="C5096" s="2" t="str">
        <f t="shared" si="79"/>
        <v>SIMurska Sobota</v>
      </c>
    </row>
    <row r="5097" spans="1:3">
      <c r="A5097" s="2" t="s">
        <v>9769</v>
      </c>
      <c r="B5097" s="2" t="s">
        <v>9770</v>
      </c>
      <c r="C5097" s="2" t="str">
        <f t="shared" si="79"/>
        <v>SIMuta</v>
      </c>
    </row>
    <row r="5098" spans="1:3">
      <c r="A5098" s="2" t="s">
        <v>9771</v>
      </c>
      <c r="B5098" s="2" t="s">
        <v>9772</v>
      </c>
      <c r="C5098" s="2" t="str">
        <f t="shared" si="79"/>
        <v>SINaklo</v>
      </c>
    </row>
    <row r="5099" spans="1:3">
      <c r="A5099" s="2" t="s">
        <v>9773</v>
      </c>
      <c r="B5099" s="2" t="s">
        <v>9774</v>
      </c>
      <c r="C5099" s="2" t="str">
        <f t="shared" si="79"/>
        <v>SINazarje</v>
      </c>
    </row>
    <row r="5100" spans="1:3">
      <c r="A5100" s="2" t="s">
        <v>9775</v>
      </c>
      <c r="B5100" s="2" t="s">
        <v>9776</v>
      </c>
      <c r="C5100" s="2" t="str">
        <f t="shared" si="79"/>
        <v>SINova Gorica</v>
      </c>
    </row>
    <row r="5101" spans="1:3">
      <c r="A5101" s="2" t="s">
        <v>9777</v>
      </c>
      <c r="B5101" s="2" t="s">
        <v>9778</v>
      </c>
      <c r="C5101" s="2" t="str">
        <f t="shared" si="79"/>
        <v>SINovo Mesto</v>
      </c>
    </row>
    <row r="5102" spans="1:3">
      <c r="A5102" s="2" t="s">
        <v>9779</v>
      </c>
      <c r="B5102" s="2" t="s">
        <v>9780</v>
      </c>
      <c r="C5102" s="2" t="str">
        <f t="shared" si="79"/>
        <v>SIOdranci</v>
      </c>
    </row>
    <row r="5103" spans="1:3">
      <c r="A5103" s="2" t="s">
        <v>9781</v>
      </c>
      <c r="B5103" s="2" t="s">
        <v>9782</v>
      </c>
      <c r="C5103" s="2" t="str">
        <f t="shared" si="79"/>
        <v>SIOrmož</v>
      </c>
    </row>
    <row r="5104" spans="1:3">
      <c r="A5104" s="2" t="s">
        <v>9783</v>
      </c>
      <c r="B5104" s="2" t="s">
        <v>9784</v>
      </c>
      <c r="C5104" s="2" t="str">
        <f t="shared" si="79"/>
        <v>SIOsilnica</v>
      </c>
    </row>
    <row r="5105" spans="1:3">
      <c r="A5105" s="2" t="s">
        <v>9785</v>
      </c>
      <c r="B5105" s="2" t="s">
        <v>9786</v>
      </c>
      <c r="C5105" s="2" t="str">
        <f t="shared" si="79"/>
        <v>SIPesnica</v>
      </c>
    </row>
    <row r="5106" spans="1:3">
      <c r="A5106" s="2" t="s">
        <v>9787</v>
      </c>
      <c r="B5106" s="2" t="s">
        <v>9788</v>
      </c>
      <c r="C5106" s="2" t="str">
        <f t="shared" si="79"/>
        <v>SIPiran</v>
      </c>
    </row>
    <row r="5107" spans="1:3">
      <c r="A5107" s="2" t="s">
        <v>9789</v>
      </c>
      <c r="B5107" s="2" t="s">
        <v>9790</v>
      </c>
      <c r="C5107" s="2" t="str">
        <f t="shared" si="79"/>
        <v>SIPivka</v>
      </c>
    </row>
    <row r="5108" spans="1:3">
      <c r="A5108" s="2" t="s">
        <v>9791</v>
      </c>
      <c r="B5108" s="2" t="s">
        <v>9792</v>
      </c>
      <c r="C5108" s="2" t="str">
        <f t="shared" si="79"/>
        <v>SIPodčetrtek</v>
      </c>
    </row>
    <row r="5109" spans="1:3">
      <c r="A5109" s="2" t="s">
        <v>9793</v>
      </c>
      <c r="B5109" s="2" t="s">
        <v>9794</v>
      </c>
      <c r="C5109" s="2" t="str">
        <f t="shared" si="79"/>
        <v>SIPodvelka</v>
      </c>
    </row>
    <row r="5110" spans="1:3">
      <c r="A5110" s="2" t="s">
        <v>9795</v>
      </c>
      <c r="B5110" s="2" t="s">
        <v>9796</v>
      </c>
      <c r="C5110" s="2" t="str">
        <f t="shared" si="79"/>
        <v>SIPostojna</v>
      </c>
    </row>
    <row r="5111" spans="1:3">
      <c r="A5111" s="2" t="s">
        <v>9797</v>
      </c>
      <c r="B5111" s="2" t="s">
        <v>9798</v>
      </c>
      <c r="C5111" s="2" t="str">
        <f t="shared" si="79"/>
        <v>SIPreddvor</v>
      </c>
    </row>
    <row r="5112" spans="1:3">
      <c r="A5112" s="2" t="s">
        <v>9799</v>
      </c>
      <c r="B5112" s="2" t="s">
        <v>9800</v>
      </c>
      <c r="C5112" s="2" t="str">
        <f t="shared" si="79"/>
        <v>SIPtuj</v>
      </c>
    </row>
    <row r="5113" spans="1:3">
      <c r="A5113" s="2" t="s">
        <v>9801</v>
      </c>
      <c r="B5113" s="2" t="s">
        <v>9802</v>
      </c>
      <c r="C5113" s="2" t="str">
        <f t="shared" si="79"/>
        <v>SIPuconci</v>
      </c>
    </row>
    <row r="5114" spans="1:3">
      <c r="A5114" s="2" t="s">
        <v>9803</v>
      </c>
      <c r="B5114" s="2" t="s">
        <v>9804</v>
      </c>
      <c r="C5114" s="2" t="str">
        <f t="shared" si="79"/>
        <v>SIRače-Fram</v>
      </c>
    </row>
    <row r="5115" spans="1:3">
      <c r="A5115" s="2" t="s">
        <v>9805</v>
      </c>
      <c r="B5115" s="2" t="s">
        <v>9806</v>
      </c>
      <c r="C5115" s="2" t="str">
        <f t="shared" si="79"/>
        <v>SIRadeče</v>
      </c>
    </row>
    <row r="5116" spans="1:3">
      <c r="A5116" s="2" t="s">
        <v>9807</v>
      </c>
      <c r="B5116" s="2" t="s">
        <v>9808</v>
      </c>
      <c r="C5116" s="2" t="str">
        <f t="shared" si="79"/>
        <v>SIRadenci</v>
      </c>
    </row>
    <row r="5117" spans="1:3">
      <c r="A5117" s="2" t="s">
        <v>9809</v>
      </c>
      <c r="B5117" s="2" t="s">
        <v>9810</v>
      </c>
      <c r="C5117" s="2" t="str">
        <f t="shared" si="79"/>
        <v>SIRadlje ob Dravi</v>
      </c>
    </row>
    <row r="5118" spans="1:3">
      <c r="A5118" s="2" t="s">
        <v>9811</v>
      </c>
      <c r="B5118" s="2" t="s">
        <v>9812</v>
      </c>
      <c r="C5118" s="2" t="str">
        <f t="shared" si="79"/>
        <v>SIRadovljica</v>
      </c>
    </row>
    <row r="5119" spans="1:3">
      <c r="A5119" s="2" t="s">
        <v>9813</v>
      </c>
      <c r="B5119" s="2" t="s">
        <v>9814</v>
      </c>
      <c r="C5119" s="2" t="str">
        <f t="shared" si="79"/>
        <v>SIRavne na Koroškem</v>
      </c>
    </row>
    <row r="5120" spans="1:3">
      <c r="A5120" s="2" t="s">
        <v>9815</v>
      </c>
      <c r="B5120" s="2" t="s">
        <v>9816</v>
      </c>
      <c r="C5120" s="2" t="str">
        <f t="shared" si="79"/>
        <v>SIRibnica</v>
      </c>
    </row>
    <row r="5121" spans="1:3">
      <c r="A5121" s="2" t="s">
        <v>9817</v>
      </c>
      <c r="B5121" s="2" t="s">
        <v>9818</v>
      </c>
      <c r="C5121" s="2" t="str">
        <f t="shared" si="79"/>
        <v>SIRogašovci</v>
      </c>
    </row>
    <row r="5122" spans="1:3">
      <c r="A5122" s="2" t="s">
        <v>9819</v>
      </c>
      <c r="B5122" s="2" t="s">
        <v>9820</v>
      </c>
      <c r="C5122" s="2" t="str">
        <f t="shared" si="79"/>
        <v>SIRogaška Slatina</v>
      </c>
    </row>
    <row r="5123" spans="1:3">
      <c r="A5123" s="2" t="s">
        <v>9821</v>
      </c>
      <c r="B5123" s="2" t="s">
        <v>9822</v>
      </c>
      <c r="C5123" s="2" t="str">
        <f t="shared" ref="C5123:C5186" si="80">LEFT(A5123,2)&amp;B5123</f>
        <v>SIRogatec</v>
      </c>
    </row>
    <row r="5124" spans="1:3">
      <c r="A5124" s="2" t="s">
        <v>9823</v>
      </c>
      <c r="B5124" s="2" t="s">
        <v>9824</v>
      </c>
      <c r="C5124" s="2" t="str">
        <f t="shared" si="80"/>
        <v>SIRuše</v>
      </c>
    </row>
    <row r="5125" spans="1:3">
      <c r="A5125" s="2" t="s">
        <v>9825</v>
      </c>
      <c r="B5125" s="2" t="s">
        <v>9826</v>
      </c>
      <c r="C5125" s="2" t="str">
        <f t="shared" si="80"/>
        <v>SISemič</v>
      </c>
    </row>
    <row r="5126" spans="1:3">
      <c r="A5126" s="2" t="s">
        <v>9827</v>
      </c>
      <c r="B5126" s="2" t="s">
        <v>9828</v>
      </c>
      <c r="C5126" s="2" t="str">
        <f t="shared" si="80"/>
        <v>SISevnica</v>
      </c>
    </row>
    <row r="5127" spans="1:3">
      <c r="A5127" s="2" t="s">
        <v>9829</v>
      </c>
      <c r="B5127" s="2" t="s">
        <v>9830</v>
      </c>
      <c r="C5127" s="2" t="str">
        <f t="shared" si="80"/>
        <v>SISežana</v>
      </c>
    </row>
    <row r="5128" spans="1:3">
      <c r="A5128" s="2" t="s">
        <v>9831</v>
      </c>
      <c r="B5128" s="2" t="s">
        <v>9832</v>
      </c>
      <c r="C5128" s="2" t="str">
        <f t="shared" si="80"/>
        <v>SISlovenj Gradec</v>
      </c>
    </row>
    <row r="5129" spans="1:3">
      <c r="A5129" s="2" t="s">
        <v>9833</v>
      </c>
      <c r="B5129" s="2" t="s">
        <v>9834</v>
      </c>
      <c r="C5129" s="2" t="str">
        <f t="shared" si="80"/>
        <v>SISlovenska Bistrica</v>
      </c>
    </row>
    <row r="5130" spans="1:3">
      <c r="A5130" s="2" t="s">
        <v>9835</v>
      </c>
      <c r="B5130" s="2" t="s">
        <v>9836</v>
      </c>
      <c r="C5130" s="2" t="str">
        <f t="shared" si="80"/>
        <v>SISlovenske Konjice</v>
      </c>
    </row>
    <row r="5131" spans="1:3">
      <c r="A5131" s="2" t="s">
        <v>9837</v>
      </c>
      <c r="B5131" s="2" t="s">
        <v>9838</v>
      </c>
      <c r="C5131" s="2" t="str">
        <f t="shared" si="80"/>
        <v>SIStarše</v>
      </c>
    </row>
    <row r="5132" spans="1:3">
      <c r="A5132" s="2" t="s">
        <v>9839</v>
      </c>
      <c r="B5132" s="2" t="s">
        <v>9840</v>
      </c>
      <c r="C5132" s="2" t="str">
        <f t="shared" si="80"/>
        <v>SISveti Jurij</v>
      </c>
    </row>
    <row r="5133" spans="1:3">
      <c r="A5133" s="2" t="s">
        <v>9841</v>
      </c>
      <c r="B5133" s="2" t="s">
        <v>9842</v>
      </c>
      <c r="C5133" s="2" t="str">
        <f t="shared" si="80"/>
        <v>SIŠenčur</v>
      </c>
    </row>
    <row r="5134" spans="1:3">
      <c r="A5134" s="2" t="s">
        <v>9843</v>
      </c>
      <c r="B5134" s="2" t="s">
        <v>9844</v>
      </c>
      <c r="C5134" s="2" t="str">
        <f t="shared" si="80"/>
        <v>SIŠentilj</v>
      </c>
    </row>
    <row r="5135" spans="1:3">
      <c r="A5135" s="2" t="s">
        <v>9845</v>
      </c>
      <c r="B5135" s="2" t="s">
        <v>9846</v>
      </c>
      <c r="C5135" s="2" t="str">
        <f t="shared" si="80"/>
        <v>SIŠentjernej</v>
      </c>
    </row>
    <row r="5136" spans="1:3">
      <c r="A5136" s="2" t="s">
        <v>9847</v>
      </c>
      <c r="B5136" s="2" t="s">
        <v>9848</v>
      </c>
      <c r="C5136" s="2" t="str">
        <f t="shared" si="80"/>
        <v>SIŠentjur</v>
      </c>
    </row>
    <row r="5137" spans="1:3">
      <c r="A5137" s="2" t="s">
        <v>9849</v>
      </c>
      <c r="B5137" s="2" t="s">
        <v>9850</v>
      </c>
      <c r="C5137" s="2" t="str">
        <f t="shared" si="80"/>
        <v>SIŠkocjan</v>
      </c>
    </row>
    <row r="5138" spans="1:3">
      <c r="A5138" s="2" t="s">
        <v>9851</v>
      </c>
      <c r="B5138" s="2" t="s">
        <v>9852</v>
      </c>
      <c r="C5138" s="2" t="str">
        <f t="shared" si="80"/>
        <v>SIŠkofja Loka</v>
      </c>
    </row>
    <row r="5139" spans="1:3">
      <c r="A5139" s="2" t="s">
        <v>9853</v>
      </c>
      <c r="B5139" s="2" t="s">
        <v>9854</v>
      </c>
      <c r="C5139" s="2" t="str">
        <f t="shared" si="80"/>
        <v>SIŠkofljica</v>
      </c>
    </row>
    <row r="5140" spans="1:3">
      <c r="A5140" s="2" t="s">
        <v>9855</v>
      </c>
      <c r="B5140" s="2" t="s">
        <v>9856</v>
      </c>
      <c r="C5140" s="2" t="str">
        <f t="shared" si="80"/>
        <v>SIŠmarje pri Jelšah</v>
      </c>
    </row>
    <row r="5141" spans="1:3">
      <c r="A5141" s="2" t="s">
        <v>9857</v>
      </c>
      <c r="B5141" s="2" t="s">
        <v>9858</v>
      </c>
      <c r="C5141" s="2" t="str">
        <f t="shared" si="80"/>
        <v>SIŠmartno ob Paki</v>
      </c>
    </row>
    <row r="5142" spans="1:3">
      <c r="A5142" s="2" t="s">
        <v>9859</v>
      </c>
      <c r="B5142" s="2" t="s">
        <v>9860</v>
      </c>
      <c r="C5142" s="2" t="str">
        <f t="shared" si="80"/>
        <v>SIŠoštanj</v>
      </c>
    </row>
    <row r="5143" spans="1:3">
      <c r="A5143" s="2" t="s">
        <v>9861</v>
      </c>
      <c r="B5143" s="2" t="s">
        <v>9862</v>
      </c>
      <c r="C5143" s="2" t="str">
        <f t="shared" si="80"/>
        <v>SIŠtore</v>
      </c>
    </row>
    <row r="5144" spans="1:3">
      <c r="A5144" s="2" t="s">
        <v>9863</v>
      </c>
      <c r="B5144" s="2" t="s">
        <v>9864</v>
      </c>
      <c r="C5144" s="2" t="str">
        <f t="shared" si="80"/>
        <v>SITolmin</v>
      </c>
    </row>
    <row r="5145" spans="1:3">
      <c r="A5145" s="2" t="s">
        <v>9865</v>
      </c>
      <c r="B5145" s="2" t="s">
        <v>9866</v>
      </c>
      <c r="C5145" s="2" t="str">
        <f t="shared" si="80"/>
        <v>SITrbovlje</v>
      </c>
    </row>
    <row r="5146" spans="1:3">
      <c r="A5146" s="2" t="s">
        <v>9867</v>
      </c>
      <c r="B5146" s="2" t="s">
        <v>9868</v>
      </c>
      <c r="C5146" s="2" t="str">
        <f t="shared" si="80"/>
        <v>SITrebnje</v>
      </c>
    </row>
    <row r="5147" spans="1:3">
      <c r="A5147" s="2" t="s">
        <v>9869</v>
      </c>
      <c r="B5147" s="2" t="s">
        <v>9870</v>
      </c>
      <c r="C5147" s="2" t="str">
        <f t="shared" si="80"/>
        <v>SITržič</v>
      </c>
    </row>
    <row r="5148" spans="1:3">
      <c r="A5148" s="2" t="s">
        <v>9871</v>
      </c>
      <c r="B5148" s="2" t="s">
        <v>9872</v>
      </c>
      <c r="C5148" s="2" t="str">
        <f t="shared" si="80"/>
        <v>SITurnišče</v>
      </c>
    </row>
    <row r="5149" spans="1:3">
      <c r="A5149" s="2" t="s">
        <v>9873</v>
      </c>
      <c r="B5149" s="2" t="s">
        <v>9874</v>
      </c>
      <c r="C5149" s="2" t="str">
        <f t="shared" si="80"/>
        <v>SIVelenje</v>
      </c>
    </row>
    <row r="5150" spans="1:3">
      <c r="A5150" s="2" t="s">
        <v>9875</v>
      </c>
      <c r="B5150" s="2" t="s">
        <v>9876</v>
      </c>
      <c r="C5150" s="2" t="str">
        <f t="shared" si="80"/>
        <v>SIVelike Lašče</v>
      </c>
    </row>
    <row r="5151" spans="1:3">
      <c r="A5151" s="2" t="s">
        <v>9877</v>
      </c>
      <c r="B5151" s="2" t="s">
        <v>9878</v>
      </c>
      <c r="C5151" s="2" t="str">
        <f t="shared" si="80"/>
        <v>SIVidem</v>
      </c>
    </row>
    <row r="5152" spans="1:3">
      <c r="A5152" s="2" t="s">
        <v>9879</v>
      </c>
      <c r="B5152" s="2" t="s">
        <v>9880</v>
      </c>
      <c r="C5152" s="2" t="str">
        <f t="shared" si="80"/>
        <v>SIVipava</v>
      </c>
    </row>
    <row r="5153" spans="1:3">
      <c r="A5153" s="2" t="s">
        <v>9881</v>
      </c>
      <c r="B5153" s="2" t="s">
        <v>9882</v>
      </c>
      <c r="C5153" s="2" t="str">
        <f t="shared" si="80"/>
        <v>SIVitanje</v>
      </c>
    </row>
    <row r="5154" spans="1:3">
      <c r="A5154" s="2" t="s">
        <v>9883</v>
      </c>
      <c r="B5154" s="2" t="s">
        <v>9884</v>
      </c>
      <c r="C5154" s="2" t="str">
        <f t="shared" si="80"/>
        <v>SIVodice</v>
      </c>
    </row>
    <row r="5155" spans="1:3">
      <c r="A5155" s="2" t="s">
        <v>9885</v>
      </c>
      <c r="B5155" s="2" t="s">
        <v>9886</v>
      </c>
      <c r="C5155" s="2" t="str">
        <f t="shared" si="80"/>
        <v>SIVojnik</v>
      </c>
    </row>
    <row r="5156" spans="1:3">
      <c r="A5156" s="2" t="s">
        <v>9887</v>
      </c>
      <c r="B5156" s="2" t="s">
        <v>9888</v>
      </c>
      <c r="C5156" s="2" t="str">
        <f t="shared" si="80"/>
        <v>SIVrhnika</v>
      </c>
    </row>
    <row r="5157" spans="1:3">
      <c r="A5157" s="2" t="s">
        <v>9889</v>
      </c>
      <c r="B5157" s="2" t="s">
        <v>9890</v>
      </c>
      <c r="C5157" s="2" t="str">
        <f t="shared" si="80"/>
        <v>SIVuzenica</v>
      </c>
    </row>
    <row r="5158" spans="1:3">
      <c r="A5158" s="2" t="s">
        <v>9891</v>
      </c>
      <c r="B5158" s="2" t="s">
        <v>9892</v>
      </c>
      <c r="C5158" s="2" t="str">
        <f t="shared" si="80"/>
        <v>SIZagorje ob Savi</v>
      </c>
    </row>
    <row r="5159" spans="1:3">
      <c r="A5159" s="2" t="s">
        <v>9893</v>
      </c>
      <c r="B5159" s="2" t="s">
        <v>9894</v>
      </c>
      <c r="C5159" s="2" t="str">
        <f t="shared" si="80"/>
        <v>SIZavrč</v>
      </c>
    </row>
    <row r="5160" spans="1:3">
      <c r="A5160" s="2" t="s">
        <v>9895</v>
      </c>
      <c r="B5160" s="2" t="s">
        <v>9896</v>
      </c>
      <c r="C5160" s="2" t="str">
        <f t="shared" si="80"/>
        <v>SIZreče</v>
      </c>
    </row>
    <row r="5161" spans="1:3">
      <c r="A5161" s="2" t="s">
        <v>9897</v>
      </c>
      <c r="B5161" s="2" t="s">
        <v>9898</v>
      </c>
      <c r="C5161" s="2" t="str">
        <f t="shared" si="80"/>
        <v>SIŽelezniki</v>
      </c>
    </row>
    <row r="5162" spans="1:3">
      <c r="A5162" s="2" t="s">
        <v>9899</v>
      </c>
      <c r="B5162" s="2" t="s">
        <v>9900</v>
      </c>
      <c r="C5162" s="2" t="str">
        <f t="shared" si="80"/>
        <v>SIŽiri</v>
      </c>
    </row>
    <row r="5163" spans="1:3">
      <c r="A5163" s="2" t="s">
        <v>9901</v>
      </c>
      <c r="B5163" s="2" t="s">
        <v>9902</v>
      </c>
      <c r="C5163" s="2" t="str">
        <f t="shared" si="80"/>
        <v>SIBenedikt</v>
      </c>
    </row>
    <row r="5164" spans="1:3">
      <c r="A5164" s="2" t="s">
        <v>9903</v>
      </c>
      <c r="B5164" s="2" t="s">
        <v>9904</v>
      </c>
      <c r="C5164" s="2" t="str">
        <f t="shared" si="80"/>
        <v>SIBistrica ob Sotli</v>
      </c>
    </row>
    <row r="5165" spans="1:3">
      <c r="A5165" s="2" t="s">
        <v>9905</v>
      </c>
      <c r="B5165" s="2" t="s">
        <v>9906</v>
      </c>
      <c r="C5165" s="2" t="str">
        <f t="shared" si="80"/>
        <v>SIBloke</v>
      </c>
    </row>
    <row r="5166" spans="1:3">
      <c r="A5166" s="2" t="s">
        <v>9907</v>
      </c>
      <c r="B5166" s="2" t="s">
        <v>9908</v>
      </c>
      <c r="C5166" s="2" t="str">
        <f t="shared" si="80"/>
        <v>SIBraslovče</v>
      </c>
    </row>
    <row r="5167" spans="1:3">
      <c r="A5167" s="2" t="s">
        <v>9909</v>
      </c>
      <c r="B5167" s="2" t="s">
        <v>9910</v>
      </c>
      <c r="C5167" s="2" t="str">
        <f t="shared" si="80"/>
        <v>SICankova</v>
      </c>
    </row>
    <row r="5168" spans="1:3">
      <c r="A5168" s="2" t="s">
        <v>9911</v>
      </c>
      <c r="B5168" s="2" t="s">
        <v>9912</v>
      </c>
      <c r="C5168" s="2" t="str">
        <f t="shared" si="80"/>
        <v>SICerkvenjak</v>
      </c>
    </row>
    <row r="5169" spans="1:3">
      <c r="A5169" s="2" t="s">
        <v>9913</v>
      </c>
      <c r="B5169" s="2" t="s">
        <v>9914</v>
      </c>
      <c r="C5169" s="2" t="str">
        <f t="shared" si="80"/>
        <v>SIDobje</v>
      </c>
    </row>
    <row r="5170" spans="1:3">
      <c r="A5170" s="2" t="s">
        <v>9915</v>
      </c>
      <c r="B5170" s="2" t="s">
        <v>9916</v>
      </c>
      <c r="C5170" s="2" t="str">
        <f t="shared" si="80"/>
        <v>SIDobrna</v>
      </c>
    </row>
    <row r="5171" spans="1:3">
      <c r="A5171" s="2" t="s">
        <v>9917</v>
      </c>
      <c r="B5171" s="2" t="s">
        <v>9918</v>
      </c>
      <c r="C5171" s="2" t="str">
        <f t="shared" si="80"/>
        <v>SIDobrovnik</v>
      </c>
    </row>
    <row r="5172" spans="1:3">
      <c r="A5172" s="2" t="s">
        <v>9919</v>
      </c>
      <c r="B5172" s="2" t="s">
        <v>9920</v>
      </c>
      <c r="C5172" s="2" t="str">
        <f t="shared" si="80"/>
        <v>SIDolenjske Toplice</v>
      </c>
    </row>
    <row r="5173" spans="1:3">
      <c r="A5173" s="2" t="s">
        <v>9921</v>
      </c>
      <c r="B5173" s="2" t="s">
        <v>9922</v>
      </c>
      <c r="C5173" s="2" t="str">
        <f t="shared" si="80"/>
        <v>SIGrad</v>
      </c>
    </row>
    <row r="5174" spans="1:3">
      <c r="A5174" s="2" t="s">
        <v>9923</v>
      </c>
      <c r="B5174" s="2" t="s">
        <v>9924</v>
      </c>
      <c r="C5174" s="2" t="str">
        <f t="shared" si="80"/>
        <v>SIHajdina</v>
      </c>
    </row>
    <row r="5175" spans="1:3">
      <c r="A5175" s="2" t="s">
        <v>9925</v>
      </c>
      <c r="B5175" s="2" t="s">
        <v>9926</v>
      </c>
      <c r="C5175" s="2" t="str">
        <f t="shared" si="80"/>
        <v>SIHoče-Slivnica</v>
      </c>
    </row>
    <row r="5176" spans="1:3">
      <c r="A5176" s="2" t="s">
        <v>9927</v>
      </c>
      <c r="B5176" s="2" t="s">
        <v>9928</v>
      </c>
      <c r="C5176" s="2" t="str">
        <f t="shared" si="80"/>
        <v>SIHodoš</v>
      </c>
    </row>
    <row r="5177" spans="1:3">
      <c r="A5177" s="2" t="s">
        <v>9929</v>
      </c>
      <c r="B5177" s="2" t="s">
        <v>9930</v>
      </c>
      <c r="C5177" s="2" t="str">
        <f t="shared" si="80"/>
        <v>SIHorjul</v>
      </c>
    </row>
    <row r="5178" spans="1:3">
      <c r="A5178" s="2" t="s">
        <v>9931</v>
      </c>
      <c r="B5178" s="2" t="s">
        <v>9932</v>
      </c>
      <c r="C5178" s="2" t="str">
        <f t="shared" si="80"/>
        <v>SIJezersko</v>
      </c>
    </row>
    <row r="5179" spans="1:3">
      <c r="A5179" s="2" t="s">
        <v>9933</v>
      </c>
      <c r="B5179" s="2" t="s">
        <v>9934</v>
      </c>
      <c r="C5179" s="2" t="str">
        <f t="shared" si="80"/>
        <v>SIKomenda</v>
      </c>
    </row>
    <row r="5180" spans="1:3">
      <c r="A5180" s="2" t="s">
        <v>9935</v>
      </c>
      <c r="B5180" s="2" t="s">
        <v>9936</v>
      </c>
      <c r="C5180" s="2" t="str">
        <f t="shared" si="80"/>
        <v>SIKostel</v>
      </c>
    </row>
    <row r="5181" spans="1:3">
      <c r="A5181" s="2" t="s">
        <v>9937</v>
      </c>
      <c r="B5181" s="2" t="s">
        <v>9938</v>
      </c>
      <c r="C5181" s="2" t="str">
        <f t="shared" si="80"/>
        <v>SIKriževci</v>
      </c>
    </row>
    <row r="5182" spans="1:3">
      <c r="A5182" s="2" t="s">
        <v>9939</v>
      </c>
      <c r="B5182" s="2" t="s">
        <v>9940</v>
      </c>
      <c r="C5182" s="2" t="str">
        <f t="shared" si="80"/>
        <v>SILovrenc na Pohorju</v>
      </c>
    </row>
    <row r="5183" spans="1:3">
      <c r="A5183" s="2" t="s">
        <v>9941</v>
      </c>
      <c r="B5183" s="2" t="s">
        <v>9942</v>
      </c>
      <c r="C5183" s="2" t="str">
        <f t="shared" si="80"/>
        <v>SIMarkovci</v>
      </c>
    </row>
    <row r="5184" spans="1:3">
      <c r="A5184" s="2" t="s">
        <v>9943</v>
      </c>
      <c r="B5184" s="2" t="s">
        <v>9944</v>
      </c>
      <c r="C5184" s="2" t="str">
        <f t="shared" si="80"/>
        <v>SIMiklavž na Dravskem Polju</v>
      </c>
    </row>
    <row r="5185" spans="1:3">
      <c r="A5185" s="2" t="s">
        <v>9945</v>
      </c>
      <c r="B5185" s="2" t="s">
        <v>9946</v>
      </c>
      <c r="C5185" s="2" t="str">
        <f t="shared" si="80"/>
        <v>SIMirna Peč</v>
      </c>
    </row>
    <row r="5186" spans="1:3">
      <c r="A5186" s="2" t="s">
        <v>9947</v>
      </c>
      <c r="B5186" s="2" t="s">
        <v>9948</v>
      </c>
      <c r="C5186" s="2" t="str">
        <f t="shared" si="80"/>
        <v>SIOplotnica</v>
      </c>
    </row>
    <row r="5187" spans="1:3">
      <c r="A5187" s="2" t="s">
        <v>9949</v>
      </c>
      <c r="B5187" s="2" t="s">
        <v>9950</v>
      </c>
      <c r="C5187" s="2" t="str">
        <f t="shared" ref="C5187:C5250" si="81">LEFT(A5187,2)&amp;B5187</f>
        <v>SIPodlehnik</v>
      </c>
    </row>
    <row r="5188" spans="1:3">
      <c r="A5188" s="2" t="s">
        <v>9951</v>
      </c>
      <c r="B5188" s="2" t="s">
        <v>9952</v>
      </c>
      <c r="C5188" s="2" t="str">
        <f t="shared" si="81"/>
        <v>SIPolzela</v>
      </c>
    </row>
    <row r="5189" spans="1:3">
      <c r="A5189" s="2" t="s">
        <v>9953</v>
      </c>
      <c r="B5189" s="2" t="s">
        <v>9954</v>
      </c>
      <c r="C5189" s="2" t="str">
        <f t="shared" si="81"/>
        <v>SIPrebold</v>
      </c>
    </row>
    <row r="5190" spans="1:3">
      <c r="A5190" s="2" t="s">
        <v>9955</v>
      </c>
      <c r="B5190" s="2" t="s">
        <v>9956</v>
      </c>
      <c r="C5190" s="2" t="str">
        <f t="shared" si="81"/>
        <v>SIPrevalje</v>
      </c>
    </row>
    <row r="5191" spans="1:3">
      <c r="A5191" s="2" t="s">
        <v>9957</v>
      </c>
      <c r="B5191" s="2" t="s">
        <v>9958</v>
      </c>
      <c r="C5191" s="2" t="str">
        <f t="shared" si="81"/>
        <v>SIRazkrižje</v>
      </c>
    </row>
    <row r="5192" spans="1:3">
      <c r="A5192" s="2" t="s">
        <v>9959</v>
      </c>
      <c r="B5192" s="2" t="s">
        <v>9960</v>
      </c>
      <c r="C5192" s="2" t="str">
        <f t="shared" si="81"/>
        <v>SIRibnica na Pohorju</v>
      </c>
    </row>
    <row r="5193" spans="1:3">
      <c r="A5193" s="2" t="s">
        <v>9961</v>
      </c>
      <c r="B5193" s="2" t="s">
        <v>9962</v>
      </c>
      <c r="C5193" s="2" t="str">
        <f t="shared" si="81"/>
        <v>SISelnica ob Dravi</v>
      </c>
    </row>
    <row r="5194" spans="1:3">
      <c r="A5194" s="2" t="s">
        <v>9963</v>
      </c>
      <c r="B5194" s="2" t="s">
        <v>9964</v>
      </c>
      <c r="C5194" s="2" t="str">
        <f t="shared" si="81"/>
        <v>SISodražica</v>
      </c>
    </row>
    <row r="5195" spans="1:3">
      <c r="A5195" s="2" t="s">
        <v>9965</v>
      </c>
      <c r="B5195" s="2" t="s">
        <v>9966</v>
      </c>
      <c r="C5195" s="2" t="str">
        <f t="shared" si="81"/>
        <v>SISolčava</v>
      </c>
    </row>
    <row r="5196" spans="1:3">
      <c r="A5196" s="2" t="s">
        <v>9967</v>
      </c>
      <c r="B5196" s="2" t="s">
        <v>9968</v>
      </c>
      <c r="C5196" s="2" t="str">
        <f t="shared" si="81"/>
        <v>SISveta Ana</v>
      </c>
    </row>
    <row r="5197" spans="1:3">
      <c r="A5197" s="2" t="s">
        <v>9969</v>
      </c>
      <c r="B5197" s="2" t="s">
        <v>9970</v>
      </c>
      <c r="C5197" s="2" t="str">
        <f t="shared" si="81"/>
        <v>SISveti Andraž v Slovenskih Goricah</v>
      </c>
    </row>
    <row r="5198" spans="1:3">
      <c r="A5198" s="2" t="s">
        <v>9971</v>
      </c>
      <c r="B5198" s="2" t="s">
        <v>9972</v>
      </c>
      <c r="C5198" s="2" t="str">
        <f t="shared" si="81"/>
        <v>SIŠempeter-Vrtojba</v>
      </c>
    </row>
    <row r="5199" spans="1:3">
      <c r="A5199" s="2" t="s">
        <v>9973</v>
      </c>
      <c r="B5199" s="2" t="s">
        <v>9974</v>
      </c>
      <c r="C5199" s="2" t="str">
        <f t="shared" si="81"/>
        <v>SITabor</v>
      </c>
    </row>
    <row r="5200" spans="1:3">
      <c r="A5200" s="2" t="s">
        <v>9975</v>
      </c>
      <c r="B5200" s="2" t="s">
        <v>9976</v>
      </c>
      <c r="C5200" s="2" t="str">
        <f t="shared" si="81"/>
        <v>SITrnovska Vas</v>
      </c>
    </row>
    <row r="5201" spans="1:3">
      <c r="A5201" s="2" t="s">
        <v>9977</v>
      </c>
      <c r="B5201" s="2" t="s">
        <v>9978</v>
      </c>
      <c r="C5201" s="2" t="str">
        <f t="shared" si="81"/>
        <v>SITrzin</v>
      </c>
    </row>
    <row r="5202" spans="1:3">
      <c r="A5202" s="2" t="s">
        <v>9979</v>
      </c>
      <c r="B5202" s="2" t="s">
        <v>9980</v>
      </c>
      <c r="C5202" s="2" t="str">
        <f t="shared" si="81"/>
        <v>SIVelika Polana</v>
      </c>
    </row>
    <row r="5203" spans="1:3">
      <c r="A5203" s="2" t="s">
        <v>9981</v>
      </c>
      <c r="B5203" s="2" t="s">
        <v>9982</v>
      </c>
      <c r="C5203" s="2" t="str">
        <f t="shared" si="81"/>
        <v>SIVeržej</v>
      </c>
    </row>
    <row r="5204" spans="1:3">
      <c r="A5204" s="2" t="s">
        <v>9983</v>
      </c>
      <c r="B5204" s="2" t="s">
        <v>9984</v>
      </c>
      <c r="C5204" s="2" t="str">
        <f t="shared" si="81"/>
        <v>SIVransko</v>
      </c>
    </row>
    <row r="5205" spans="1:3">
      <c r="A5205" s="2" t="s">
        <v>9985</v>
      </c>
      <c r="B5205" s="2" t="s">
        <v>9986</v>
      </c>
      <c r="C5205" s="2" t="str">
        <f t="shared" si="81"/>
        <v>SIŽalec</v>
      </c>
    </row>
    <row r="5206" spans="1:3">
      <c r="A5206" s="2" t="s">
        <v>9987</v>
      </c>
      <c r="B5206" s="2" t="s">
        <v>9988</v>
      </c>
      <c r="C5206" s="2" t="str">
        <f t="shared" si="81"/>
        <v>SIŽetale</v>
      </c>
    </row>
    <row r="5207" spans="1:3">
      <c r="A5207" s="2" t="s">
        <v>9989</v>
      </c>
      <c r="B5207" s="2" t="s">
        <v>9990</v>
      </c>
      <c r="C5207" s="2" t="str">
        <f t="shared" si="81"/>
        <v>SIŽirovnica</v>
      </c>
    </row>
    <row r="5208" spans="1:3">
      <c r="A5208" s="2" t="s">
        <v>9991</v>
      </c>
      <c r="B5208" s="2" t="s">
        <v>9992</v>
      </c>
      <c r="C5208" s="2" t="str">
        <f t="shared" si="81"/>
        <v>SIŽužemberk</v>
      </c>
    </row>
    <row r="5209" spans="1:3">
      <c r="A5209" s="2" t="s">
        <v>9993</v>
      </c>
      <c r="B5209" s="2" t="s">
        <v>9994</v>
      </c>
      <c r="C5209" s="2" t="str">
        <f t="shared" si="81"/>
        <v>SIŠmartno pri Litiji</v>
      </c>
    </row>
    <row r="5210" spans="1:3">
      <c r="A5210" s="2" t="s">
        <v>9995</v>
      </c>
      <c r="B5210" s="2" t="s">
        <v>9996</v>
      </c>
      <c r="C5210" s="2" t="str">
        <f t="shared" si="81"/>
        <v>SIApače</v>
      </c>
    </row>
    <row r="5211" spans="1:3">
      <c r="A5211" s="2" t="s">
        <v>9997</v>
      </c>
      <c r="B5211" s="2" t="s">
        <v>9998</v>
      </c>
      <c r="C5211" s="2" t="str">
        <f t="shared" si="81"/>
        <v>SICirkulane</v>
      </c>
    </row>
    <row r="5212" spans="1:3">
      <c r="A5212" s="2" t="s">
        <v>9999</v>
      </c>
      <c r="B5212" s="2" t="s">
        <v>10000</v>
      </c>
      <c r="C5212" s="2" t="str">
        <f t="shared" si="81"/>
        <v>SIKosanjevica na Krki</v>
      </c>
    </row>
    <row r="5213" spans="1:3">
      <c r="A5213" s="2" t="s">
        <v>10001</v>
      </c>
      <c r="B5213" s="2" t="s">
        <v>10002</v>
      </c>
      <c r="C5213" s="2" t="str">
        <f t="shared" si="81"/>
        <v>SIMakole</v>
      </c>
    </row>
    <row r="5214" spans="1:3">
      <c r="A5214" s="2" t="s">
        <v>10003</v>
      </c>
      <c r="B5214" s="2" t="s">
        <v>10004</v>
      </c>
      <c r="C5214" s="2" t="str">
        <f t="shared" si="81"/>
        <v>SIMokronog-Trebelno</v>
      </c>
    </row>
    <row r="5215" spans="1:3">
      <c r="A5215" s="2" t="s">
        <v>10005</v>
      </c>
      <c r="B5215" s="2" t="s">
        <v>10006</v>
      </c>
      <c r="C5215" s="2" t="str">
        <f t="shared" si="81"/>
        <v>SIPoljčane</v>
      </c>
    </row>
    <row r="5216" spans="1:3">
      <c r="A5216" s="2" t="s">
        <v>10007</v>
      </c>
      <c r="B5216" s="2" t="s">
        <v>10008</v>
      </c>
      <c r="C5216" s="2" t="str">
        <f t="shared" si="81"/>
        <v>SIRenče-Vogrsko</v>
      </c>
    </row>
    <row r="5217" spans="1:3">
      <c r="A5217" s="2" t="s">
        <v>10009</v>
      </c>
      <c r="B5217" s="2" t="s">
        <v>10010</v>
      </c>
      <c r="C5217" s="2" t="str">
        <f t="shared" si="81"/>
        <v>SISredišče ob Dravi</v>
      </c>
    </row>
    <row r="5218" spans="1:3">
      <c r="A5218" s="2" t="s">
        <v>10011</v>
      </c>
      <c r="B5218" s="2" t="s">
        <v>10012</v>
      </c>
      <c r="C5218" s="2" t="str">
        <f t="shared" si="81"/>
        <v>SIStraža</v>
      </c>
    </row>
    <row r="5219" spans="1:3">
      <c r="A5219" s="2" t="s">
        <v>10013</v>
      </c>
      <c r="B5219" s="2" t="s">
        <v>10014</v>
      </c>
      <c r="C5219" s="2" t="str">
        <f t="shared" si="81"/>
        <v>SISveta Trojica v Slovenskih Goricah</v>
      </c>
    </row>
    <row r="5220" spans="1:3">
      <c r="A5220" s="2" t="s">
        <v>10015</v>
      </c>
      <c r="B5220" s="2" t="s">
        <v>10016</v>
      </c>
      <c r="C5220" s="2" t="str">
        <f t="shared" si="81"/>
        <v>SISveti Tomaž</v>
      </c>
    </row>
    <row r="5221" spans="1:3">
      <c r="A5221" s="2" t="s">
        <v>10017</v>
      </c>
      <c r="B5221" s="2" t="s">
        <v>10018</v>
      </c>
      <c r="C5221" s="2" t="str">
        <f t="shared" si="81"/>
        <v>SIŠmarješke Toplice</v>
      </c>
    </row>
    <row r="5222" spans="1:3">
      <c r="A5222" s="2" t="s">
        <v>10019</v>
      </c>
      <c r="B5222" s="2" t="s">
        <v>10020</v>
      </c>
      <c r="C5222" s="2" t="str">
        <f t="shared" si="81"/>
        <v>SIGorje</v>
      </c>
    </row>
    <row r="5223" spans="1:3">
      <c r="A5223" s="2" t="s">
        <v>10021</v>
      </c>
      <c r="B5223" s="2" t="s">
        <v>10022</v>
      </c>
      <c r="C5223" s="2" t="str">
        <f t="shared" si="81"/>
        <v>SILog-Dragomer</v>
      </c>
    </row>
    <row r="5224" spans="1:3">
      <c r="A5224" s="2" t="s">
        <v>10023</v>
      </c>
      <c r="B5224" s="2" t="s">
        <v>10024</v>
      </c>
      <c r="C5224" s="2" t="str">
        <f t="shared" si="81"/>
        <v>SIRečica ob Savinji</v>
      </c>
    </row>
    <row r="5225" spans="1:3">
      <c r="A5225" s="2" t="s">
        <v>10025</v>
      </c>
      <c r="B5225" s="2" t="s">
        <v>10026</v>
      </c>
      <c r="C5225" s="2" t="str">
        <f t="shared" si="81"/>
        <v>SISveti Jurij v Slovenskih Goricah</v>
      </c>
    </row>
    <row r="5226" spans="1:3">
      <c r="A5226" s="2" t="s">
        <v>10027</v>
      </c>
      <c r="B5226" s="2" t="s">
        <v>10028</v>
      </c>
      <c r="C5226" s="2" t="str">
        <f t="shared" si="81"/>
        <v>SIŠentrupert</v>
      </c>
    </row>
    <row r="5227" spans="1:3">
      <c r="A5227" s="2" t="s">
        <v>10029</v>
      </c>
      <c r="B5227" s="2" t="s">
        <v>10030</v>
      </c>
      <c r="C5227" s="2" t="str">
        <f t="shared" si="81"/>
        <v>SIMirna</v>
      </c>
    </row>
    <row r="5228" spans="1:3">
      <c r="A5228" s="2" t="s">
        <v>10031</v>
      </c>
      <c r="B5228" s="2" t="s">
        <v>10032</v>
      </c>
      <c r="C5228" s="2" t="str">
        <f t="shared" si="81"/>
        <v>SIAnkaran</v>
      </c>
    </row>
    <row r="5229" spans="1:3">
      <c r="A5229" s="2" t="s">
        <v>10033</v>
      </c>
      <c r="B5229" s="2" t="s">
        <v>10034</v>
      </c>
      <c r="C5229" s="2" t="str">
        <f t="shared" si="81"/>
        <v>SKBanskobystrický kraj</v>
      </c>
    </row>
    <row r="5230" spans="1:3">
      <c r="A5230" s="2" t="s">
        <v>10035</v>
      </c>
      <c r="B5230" s="2" t="s">
        <v>10036</v>
      </c>
      <c r="C5230" s="2" t="str">
        <f t="shared" si="81"/>
        <v>SKBratislavský kraj</v>
      </c>
    </row>
    <row r="5231" spans="1:3">
      <c r="A5231" s="2" t="s">
        <v>10037</v>
      </c>
      <c r="B5231" s="2" t="s">
        <v>10038</v>
      </c>
      <c r="C5231" s="2" t="str">
        <f t="shared" si="81"/>
        <v>SKKošický kraj</v>
      </c>
    </row>
    <row r="5232" spans="1:3">
      <c r="A5232" s="2" t="s">
        <v>10039</v>
      </c>
      <c r="B5232" s="2" t="s">
        <v>10040</v>
      </c>
      <c r="C5232" s="2" t="str">
        <f t="shared" si="81"/>
        <v>SKNitriansky kraj</v>
      </c>
    </row>
    <row r="5233" spans="1:3">
      <c r="A5233" s="2" t="s">
        <v>10041</v>
      </c>
      <c r="B5233" s="2" t="s">
        <v>10042</v>
      </c>
      <c r="C5233" s="2" t="str">
        <f t="shared" si="81"/>
        <v>SKPrešovský kraj</v>
      </c>
    </row>
    <row r="5234" spans="1:3">
      <c r="A5234" s="2" t="s">
        <v>10043</v>
      </c>
      <c r="B5234" s="2" t="s">
        <v>10044</v>
      </c>
      <c r="C5234" s="2" t="str">
        <f t="shared" si="81"/>
        <v>SKTrnavský kraj</v>
      </c>
    </row>
    <row r="5235" spans="1:3">
      <c r="A5235" s="2" t="s">
        <v>10045</v>
      </c>
      <c r="B5235" s="2" t="s">
        <v>10046</v>
      </c>
      <c r="C5235" s="2" t="str">
        <f t="shared" si="81"/>
        <v>SKTrenčiansky kraj</v>
      </c>
    </row>
    <row r="5236" spans="1:3">
      <c r="A5236" s="2" t="s">
        <v>10047</v>
      </c>
      <c r="B5236" s="2" t="s">
        <v>10048</v>
      </c>
      <c r="C5236" s="2" t="str">
        <f t="shared" si="81"/>
        <v>SKŽilinský kraj</v>
      </c>
    </row>
    <row r="5237" spans="1:3">
      <c r="A5237" s="2" t="s">
        <v>10049</v>
      </c>
      <c r="B5237" s="2" t="s">
        <v>10050</v>
      </c>
      <c r="C5237" s="2" t="str">
        <f t="shared" si="81"/>
        <v>SLWestern Area (Freetown)</v>
      </c>
    </row>
    <row r="5238" spans="1:3">
      <c r="A5238" s="2" t="s">
        <v>10051</v>
      </c>
      <c r="B5238" s="2" t="s">
        <v>3735</v>
      </c>
      <c r="C5238" s="2" t="str">
        <f t="shared" si="81"/>
        <v>SLEastern</v>
      </c>
    </row>
    <row r="5239" spans="1:3">
      <c r="A5239" s="2" t="s">
        <v>10052</v>
      </c>
      <c r="B5239" s="2" t="s">
        <v>3743</v>
      </c>
      <c r="C5239" s="2" t="str">
        <f t="shared" si="81"/>
        <v>SLNorthern</v>
      </c>
    </row>
    <row r="5240" spans="1:3">
      <c r="A5240" s="2" t="s">
        <v>10053</v>
      </c>
      <c r="B5240" s="2" t="s">
        <v>10054</v>
      </c>
      <c r="C5240" s="2" t="str">
        <f t="shared" si="81"/>
        <v>SLNorth Western</v>
      </c>
    </row>
    <row r="5241" spans="1:3">
      <c r="A5241" s="2" t="s">
        <v>10055</v>
      </c>
      <c r="B5241" s="2" t="s">
        <v>2321</v>
      </c>
      <c r="C5241" s="2" t="str">
        <f t="shared" si="81"/>
        <v>SLSouthern</v>
      </c>
    </row>
    <row r="5242" spans="1:3">
      <c r="A5242" s="2" t="s">
        <v>10056</v>
      </c>
      <c r="B5242" s="2" t="s">
        <v>10057</v>
      </c>
      <c r="C5242" s="2" t="str">
        <f t="shared" si="81"/>
        <v>SMAcquaviva</v>
      </c>
    </row>
    <row r="5243" spans="1:3">
      <c r="A5243" s="2" t="s">
        <v>10058</v>
      </c>
      <c r="B5243" s="2" t="s">
        <v>10059</v>
      </c>
      <c r="C5243" s="2" t="str">
        <f t="shared" si="81"/>
        <v>SMChiesanuova</v>
      </c>
    </row>
    <row r="5244" spans="1:3">
      <c r="A5244" s="2" t="s">
        <v>10060</v>
      </c>
      <c r="B5244" s="2" t="s">
        <v>10061</v>
      </c>
      <c r="C5244" s="2" t="str">
        <f t="shared" si="81"/>
        <v>SMDomagnano</v>
      </c>
    </row>
    <row r="5245" spans="1:3">
      <c r="A5245" s="2" t="s">
        <v>10062</v>
      </c>
      <c r="B5245" s="2" t="s">
        <v>10063</v>
      </c>
      <c r="C5245" s="2" t="str">
        <f t="shared" si="81"/>
        <v>SMFaetano</v>
      </c>
    </row>
    <row r="5246" spans="1:3">
      <c r="A5246" s="2" t="s">
        <v>10064</v>
      </c>
      <c r="B5246" s="2" t="s">
        <v>10065</v>
      </c>
      <c r="C5246" s="2" t="str">
        <f t="shared" si="81"/>
        <v>SMFiorentino</v>
      </c>
    </row>
    <row r="5247" spans="1:3">
      <c r="A5247" s="2" t="s">
        <v>10066</v>
      </c>
      <c r="B5247" s="2" t="s">
        <v>10067</v>
      </c>
      <c r="C5247" s="2" t="str">
        <f t="shared" si="81"/>
        <v>SMBorgo Maggiore</v>
      </c>
    </row>
    <row r="5248" spans="1:3">
      <c r="A5248" s="2" t="s">
        <v>10068</v>
      </c>
      <c r="B5248" s="2" t="s">
        <v>10069</v>
      </c>
      <c r="C5248" s="2" t="str">
        <f t="shared" si="81"/>
        <v>SMSan Marino</v>
      </c>
    </row>
    <row r="5249" spans="1:3">
      <c r="A5249" s="2" t="s">
        <v>10070</v>
      </c>
      <c r="B5249" s="2" t="s">
        <v>10071</v>
      </c>
      <c r="C5249" s="2" t="str">
        <f t="shared" si="81"/>
        <v>SMMontegiardino</v>
      </c>
    </row>
    <row r="5250" spans="1:3">
      <c r="A5250" s="2" t="s">
        <v>10072</v>
      </c>
      <c r="B5250" s="2" t="s">
        <v>10073</v>
      </c>
      <c r="C5250" s="2" t="str">
        <f t="shared" si="81"/>
        <v>SMSerravalle</v>
      </c>
    </row>
    <row r="5251" spans="1:3">
      <c r="A5251" s="2" t="s">
        <v>10074</v>
      </c>
      <c r="B5251" s="2" t="s">
        <v>10075</v>
      </c>
      <c r="C5251" s="2" t="str">
        <f t="shared" ref="C5251:C5314" si="82">LEFT(A5251,2)&amp;B5251</f>
        <v>SNDiourbel</v>
      </c>
    </row>
    <row r="5252" spans="1:3">
      <c r="A5252" s="2" t="s">
        <v>10076</v>
      </c>
      <c r="B5252" s="2" t="s">
        <v>10077</v>
      </c>
      <c r="C5252" s="2" t="str">
        <f t="shared" si="82"/>
        <v>SNDakar</v>
      </c>
    </row>
    <row r="5253" spans="1:3">
      <c r="A5253" s="2" t="s">
        <v>10078</v>
      </c>
      <c r="B5253" s="2" t="s">
        <v>10079</v>
      </c>
      <c r="C5253" s="2" t="str">
        <f t="shared" si="82"/>
        <v>SNFatick</v>
      </c>
    </row>
    <row r="5254" spans="1:3">
      <c r="A5254" s="2" t="s">
        <v>10080</v>
      </c>
      <c r="B5254" s="2" t="s">
        <v>10081</v>
      </c>
      <c r="C5254" s="2" t="str">
        <f t="shared" si="82"/>
        <v>SNKaffrine</v>
      </c>
    </row>
    <row r="5255" spans="1:3">
      <c r="A5255" s="2" t="s">
        <v>10082</v>
      </c>
      <c r="B5255" s="2" t="s">
        <v>10083</v>
      </c>
      <c r="C5255" s="2" t="str">
        <f t="shared" si="82"/>
        <v>SNKolda</v>
      </c>
    </row>
    <row r="5256" spans="1:3">
      <c r="A5256" s="2" t="s">
        <v>10084</v>
      </c>
      <c r="B5256" s="2" t="s">
        <v>10085</v>
      </c>
      <c r="C5256" s="2" t="str">
        <f t="shared" si="82"/>
        <v>SNKédougou</v>
      </c>
    </row>
    <row r="5257" spans="1:3">
      <c r="A5257" s="2" t="s">
        <v>10086</v>
      </c>
      <c r="B5257" s="2" t="s">
        <v>10087</v>
      </c>
      <c r="C5257" s="2" t="str">
        <f t="shared" si="82"/>
        <v>SNKaolack</v>
      </c>
    </row>
    <row r="5258" spans="1:3">
      <c r="A5258" s="2" t="s">
        <v>10088</v>
      </c>
      <c r="B5258" s="2" t="s">
        <v>10089</v>
      </c>
      <c r="C5258" s="2" t="str">
        <f t="shared" si="82"/>
        <v>SNLouga</v>
      </c>
    </row>
    <row r="5259" spans="1:3">
      <c r="A5259" s="2" t="s">
        <v>10090</v>
      </c>
      <c r="B5259" s="2" t="s">
        <v>10091</v>
      </c>
      <c r="C5259" s="2" t="str">
        <f t="shared" si="82"/>
        <v>SNMatam</v>
      </c>
    </row>
    <row r="5260" spans="1:3">
      <c r="A5260" s="2" t="s">
        <v>10092</v>
      </c>
      <c r="B5260" s="2" t="s">
        <v>10093</v>
      </c>
      <c r="C5260" s="2" t="str">
        <f t="shared" si="82"/>
        <v>SNSédhiou</v>
      </c>
    </row>
    <row r="5261" spans="1:3">
      <c r="A5261" s="2" t="s">
        <v>10094</v>
      </c>
      <c r="B5261" s="2" t="s">
        <v>9493</v>
      </c>
      <c r="C5261" s="2" t="str">
        <f t="shared" si="82"/>
        <v>SNSaint-Louis</v>
      </c>
    </row>
    <row r="5262" spans="1:3">
      <c r="A5262" s="2" t="s">
        <v>10095</v>
      </c>
      <c r="B5262" s="2" t="s">
        <v>10096</v>
      </c>
      <c r="C5262" s="2" t="str">
        <f t="shared" si="82"/>
        <v>SNTambacounda</v>
      </c>
    </row>
    <row r="5263" spans="1:3">
      <c r="A5263" s="2" t="s">
        <v>10097</v>
      </c>
      <c r="B5263" s="2" t="s">
        <v>10098</v>
      </c>
      <c r="C5263" s="2" t="str">
        <f t="shared" si="82"/>
        <v>SNThiès</v>
      </c>
    </row>
    <row r="5264" spans="1:3">
      <c r="A5264" s="2" t="s">
        <v>10099</v>
      </c>
      <c r="B5264" s="2" t="s">
        <v>10100</v>
      </c>
      <c r="C5264" s="2" t="str">
        <f t="shared" si="82"/>
        <v>SNZiguinchor</v>
      </c>
    </row>
    <row r="5265" spans="1:3">
      <c r="A5265" s="2" t="s">
        <v>10101</v>
      </c>
      <c r="B5265" s="2" t="s">
        <v>10102</v>
      </c>
      <c r="C5265" s="2" t="str">
        <f t="shared" si="82"/>
        <v>SOAwdal</v>
      </c>
    </row>
    <row r="5266" spans="1:3">
      <c r="A5266" s="2" t="s">
        <v>10103</v>
      </c>
      <c r="B5266" s="2" t="s">
        <v>10104</v>
      </c>
      <c r="C5266" s="2" t="str">
        <f t="shared" si="82"/>
        <v>SOBakool</v>
      </c>
    </row>
    <row r="5267" spans="1:3">
      <c r="A5267" s="2" t="s">
        <v>10105</v>
      </c>
      <c r="B5267" s="2" t="s">
        <v>10106</v>
      </c>
      <c r="C5267" s="2" t="str">
        <f t="shared" si="82"/>
        <v>SOBanaadir</v>
      </c>
    </row>
    <row r="5268" spans="1:3">
      <c r="A5268" s="2" t="s">
        <v>10107</v>
      </c>
      <c r="B5268" s="2" t="s">
        <v>5490</v>
      </c>
      <c r="C5268" s="2" t="str">
        <f t="shared" si="82"/>
        <v>SOBari</v>
      </c>
    </row>
    <row r="5269" spans="1:3">
      <c r="A5269" s="2" t="s">
        <v>10108</v>
      </c>
      <c r="B5269" s="2" t="s">
        <v>10109</v>
      </c>
      <c r="C5269" s="2" t="str">
        <f t="shared" si="82"/>
        <v>SOBay</v>
      </c>
    </row>
    <row r="5270" spans="1:3">
      <c r="A5270" s="2" t="s">
        <v>10110</v>
      </c>
      <c r="B5270" s="2" t="s">
        <v>10111</v>
      </c>
      <c r="C5270" s="2" t="str">
        <f t="shared" si="82"/>
        <v>SOGalguduud</v>
      </c>
    </row>
    <row r="5271" spans="1:3">
      <c r="A5271" s="2" t="s">
        <v>10112</v>
      </c>
      <c r="B5271" s="2" t="s">
        <v>10113</v>
      </c>
      <c r="C5271" s="2" t="str">
        <f t="shared" si="82"/>
        <v>SOGedo</v>
      </c>
    </row>
    <row r="5272" spans="1:3">
      <c r="A5272" s="2" t="s">
        <v>10114</v>
      </c>
      <c r="B5272" s="2" t="s">
        <v>10115</v>
      </c>
      <c r="C5272" s="2" t="str">
        <f t="shared" si="82"/>
        <v>SOHiiraan</v>
      </c>
    </row>
    <row r="5273" spans="1:3">
      <c r="A5273" s="2" t="s">
        <v>10116</v>
      </c>
      <c r="B5273" s="2" t="s">
        <v>10117</v>
      </c>
      <c r="C5273" s="2" t="str">
        <f t="shared" si="82"/>
        <v>SOJubbada Dhexe</v>
      </c>
    </row>
    <row r="5274" spans="1:3">
      <c r="A5274" s="2" t="s">
        <v>10118</v>
      </c>
      <c r="B5274" s="2" t="s">
        <v>10119</v>
      </c>
      <c r="C5274" s="2" t="str">
        <f t="shared" si="82"/>
        <v>SOJubbada Hoose</v>
      </c>
    </row>
    <row r="5275" spans="1:3">
      <c r="A5275" s="2" t="s">
        <v>10120</v>
      </c>
      <c r="B5275" s="2" t="s">
        <v>10121</v>
      </c>
      <c r="C5275" s="2" t="str">
        <f t="shared" si="82"/>
        <v>SOMudug</v>
      </c>
    </row>
    <row r="5276" spans="1:3">
      <c r="A5276" s="2" t="s">
        <v>10122</v>
      </c>
      <c r="B5276" s="2" t="s">
        <v>10123</v>
      </c>
      <c r="C5276" s="2" t="str">
        <f t="shared" si="82"/>
        <v>SONugaal</v>
      </c>
    </row>
    <row r="5277" spans="1:3">
      <c r="A5277" s="2" t="s">
        <v>10124</v>
      </c>
      <c r="B5277" s="2" t="s">
        <v>10125</v>
      </c>
      <c r="C5277" s="2" t="str">
        <f t="shared" si="82"/>
        <v>SOSanaag</v>
      </c>
    </row>
    <row r="5278" spans="1:3">
      <c r="A5278" s="2" t="s">
        <v>10126</v>
      </c>
      <c r="B5278" s="2" t="s">
        <v>10127</v>
      </c>
      <c r="C5278" s="2" t="str">
        <f t="shared" si="82"/>
        <v>SOShabeellaha Dhexe</v>
      </c>
    </row>
    <row r="5279" spans="1:3">
      <c r="A5279" s="2" t="s">
        <v>10128</v>
      </c>
      <c r="B5279" s="2" t="s">
        <v>10129</v>
      </c>
      <c r="C5279" s="2" t="str">
        <f t="shared" si="82"/>
        <v>SOShabeellaha Hoose</v>
      </c>
    </row>
    <row r="5280" spans="1:3">
      <c r="A5280" s="2" t="s">
        <v>10130</v>
      </c>
      <c r="B5280" s="2" t="s">
        <v>10131</v>
      </c>
      <c r="C5280" s="2" t="str">
        <f t="shared" si="82"/>
        <v>SOSool</v>
      </c>
    </row>
    <row r="5281" spans="1:3">
      <c r="A5281" s="2" t="s">
        <v>10132</v>
      </c>
      <c r="B5281" s="2" t="s">
        <v>10133</v>
      </c>
      <c r="C5281" s="2" t="str">
        <f t="shared" si="82"/>
        <v>SOTogdheer</v>
      </c>
    </row>
    <row r="5282" spans="1:3">
      <c r="A5282" s="2" t="s">
        <v>10134</v>
      </c>
      <c r="B5282" s="2" t="s">
        <v>10135</v>
      </c>
      <c r="C5282" s="2" t="str">
        <f t="shared" si="82"/>
        <v>SOWoqooyi Galbeed</v>
      </c>
    </row>
    <row r="5283" spans="1:3">
      <c r="A5283" s="2" t="s">
        <v>10136</v>
      </c>
      <c r="B5283" s="2" t="s">
        <v>10137</v>
      </c>
      <c r="C5283" s="2" t="str">
        <f t="shared" si="82"/>
        <v>SRBrokopondo</v>
      </c>
    </row>
    <row r="5284" spans="1:3">
      <c r="A5284" s="2" t="s">
        <v>10138</v>
      </c>
      <c r="B5284" s="2" t="s">
        <v>10139</v>
      </c>
      <c r="C5284" s="2" t="str">
        <f t="shared" si="82"/>
        <v>SRCommewijne</v>
      </c>
    </row>
    <row r="5285" spans="1:3">
      <c r="A5285" s="2" t="s">
        <v>10140</v>
      </c>
      <c r="B5285" s="2" t="s">
        <v>10141</v>
      </c>
      <c r="C5285" s="2" t="str">
        <f t="shared" si="82"/>
        <v>SRCoronie</v>
      </c>
    </row>
    <row r="5286" spans="1:3">
      <c r="A5286" s="2" t="s">
        <v>10142</v>
      </c>
      <c r="B5286" s="2" t="s">
        <v>10143</v>
      </c>
      <c r="C5286" s="2" t="str">
        <f t="shared" si="82"/>
        <v>SRMarowijne</v>
      </c>
    </row>
    <row r="5287" spans="1:3">
      <c r="A5287" s="2" t="s">
        <v>10144</v>
      </c>
      <c r="B5287" s="2" t="s">
        <v>10145</v>
      </c>
      <c r="C5287" s="2" t="str">
        <f t="shared" si="82"/>
        <v>SRNickerie</v>
      </c>
    </row>
    <row r="5288" spans="1:3">
      <c r="A5288" s="2" t="s">
        <v>10146</v>
      </c>
      <c r="B5288" s="2" t="s">
        <v>10147</v>
      </c>
      <c r="C5288" s="2" t="str">
        <f t="shared" si="82"/>
        <v>SRParamaribo</v>
      </c>
    </row>
    <row r="5289" spans="1:3">
      <c r="A5289" s="2" t="s">
        <v>10148</v>
      </c>
      <c r="B5289" s="2" t="s">
        <v>10149</v>
      </c>
      <c r="C5289" s="2" t="str">
        <f t="shared" si="82"/>
        <v>SRPara</v>
      </c>
    </row>
    <row r="5290" spans="1:3">
      <c r="A5290" s="2" t="s">
        <v>10150</v>
      </c>
      <c r="B5290" s="2" t="s">
        <v>10151</v>
      </c>
      <c r="C5290" s="2" t="str">
        <f t="shared" si="82"/>
        <v>SRSaramacca</v>
      </c>
    </row>
    <row r="5291" spans="1:3">
      <c r="A5291" s="2" t="s">
        <v>10152</v>
      </c>
      <c r="B5291" s="2" t="s">
        <v>10153</v>
      </c>
      <c r="C5291" s="2" t="str">
        <f t="shared" si="82"/>
        <v>SRSipaliwini</v>
      </c>
    </row>
    <row r="5292" spans="1:3">
      <c r="A5292" s="2" t="s">
        <v>10154</v>
      </c>
      <c r="B5292" s="2" t="s">
        <v>10155</v>
      </c>
      <c r="C5292" s="2" t="str">
        <f t="shared" si="82"/>
        <v>SRWanica</v>
      </c>
    </row>
    <row r="5293" spans="1:3">
      <c r="A5293" s="2" t="s">
        <v>10156</v>
      </c>
      <c r="B5293" s="2" t="s">
        <v>10157</v>
      </c>
      <c r="C5293" s="2" t="str">
        <f t="shared" si="82"/>
        <v>SSNorthern Bahr el Ghazal</v>
      </c>
    </row>
    <row r="5294" spans="1:3">
      <c r="A5294" s="2" t="s">
        <v>10158</v>
      </c>
      <c r="B5294" s="2" t="s">
        <v>10159</v>
      </c>
      <c r="C5294" s="2" t="str">
        <f t="shared" si="82"/>
        <v>SSWestern Bahr el  Ghazal</v>
      </c>
    </row>
    <row r="5295" spans="1:3">
      <c r="A5295" s="2" t="s">
        <v>10160</v>
      </c>
      <c r="B5295" s="2" t="s">
        <v>10161</v>
      </c>
      <c r="C5295" s="2" t="str">
        <f t="shared" si="82"/>
        <v>SSCentral Equatoria</v>
      </c>
    </row>
    <row r="5296" spans="1:3">
      <c r="A5296" s="2" t="s">
        <v>10162</v>
      </c>
      <c r="B5296" s="2" t="s">
        <v>10163</v>
      </c>
      <c r="C5296" s="2" t="str">
        <f t="shared" si="82"/>
        <v>SSEastern Equatoria</v>
      </c>
    </row>
    <row r="5297" spans="1:3">
      <c r="A5297" s="2" t="s">
        <v>10164</v>
      </c>
      <c r="B5297" s="2" t="s">
        <v>10165</v>
      </c>
      <c r="C5297" s="2" t="str">
        <f t="shared" si="82"/>
        <v>SSWestern Equatoria</v>
      </c>
    </row>
    <row r="5298" spans="1:3">
      <c r="A5298" s="2" t="s">
        <v>10166</v>
      </c>
      <c r="B5298" s="2" t="s">
        <v>10167</v>
      </c>
      <c r="C5298" s="2" t="str">
        <f t="shared" si="82"/>
        <v>SSJonglei</v>
      </c>
    </row>
    <row r="5299" spans="1:3">
      <c r="A5299" s="2" t="s">
        <v>10168</v>
      </c>
      <c r="B5299" s="2" t="s">
        <v>10169</v>
      </c>
      <c r="C5299" s="2" t="str">
        <f t="shared" si="82"/>
        <v>SSLakes</v>
      </c>
    </row>
    <row r="5300" spans="1:3">
      <c r="A5300" s="2" t="s">
        <v>10170</v>
      </c>
      <c r="B5300" s="2" t="s">
        <v>10171</v>
      </c>
      <c r="C5300" s="2" t="str">
        <f t="shared" si="82"/>
        <v>SSUpper Nile</v>
      </c>
    </row>
    <row r="5301" spans="1:3">
      <c r="A5301" s="2" t="s">
        <v>10172</v>
      </c>
      <c r="B5301" s="2" t="s">
        <v>10173</v>
      </c>
      <c r="C5301" s="2" t="str">
        <f t="shared" si="82"/>
        <v>SSUnity</v>
      </c>
    </row>
    <row r="5302" spans="1:3">
      <c r="A5302" s="2" t="s">
        <v>10174</v>
      </c>
      <c r="B5302" s="2" t="s">
        <v>10175</v>
      </c>
      <c r="C5302" s="2" t="str">
        <f t="shared" si="82"/>
        <v>SSWarrap</v>
      </c>
    </row>
    <row r="5303" spans="1:3">
      <c r="A5303" s="2" t="s">
        <v>10176</v>
      </c>
      <c r="B5303" s="2" t="s">
        <v>10177</v>
      </c>
      <c r="C5303" s="2" t="str">
        <f t="shared" si="82"/>
        <v>STPríncipe</v>
      </c>
    </row>
    <row r="5304" spans="1:3">
      <c r="A5304" s="2" t="s">
        <v>10178</v>
      </c>
      <c r="B5304" s="2" t="s">
        <v>10179</v>
      </c>
      <c r="C5304" s="2" t="str">
        <f t="shared" si="82"/>
        <v>STSão Tomé</v>
      </c>
    </row>
    <row r="5305" spans="1:3">
      <c r="A5305" s="2" t="s">
        <v>10180</v>
      </c>
      <c r="B5305" s="2" t="s">
        <v>10181</v>
      </c>
      <c r="C5305" s="2" t="str">
        <f t="shared" si="82"/>
        <v>SVAhuachapán</v>
      </c>
    </row>
    <row r="5306" spans="1:3">
      <c r="A5306" s="2" t="s">
        <v>10182</v>
      </c>
      <c r="B5306" s="2" t="s">
        <v>10183</v>
      </c>
      <c r="C5306" s="2" t="str">
        <f t="shared" si="82"/>
        <v>SVCabañas</v>
      </c>
    </row>
    <row r="5307" spans="1:3">
      <c r="A5307" s="2" t="s">
        <v>10184</v>
      </c>
      <c r="B5307" s="2" t="s">
        <v>10185</v>
      </c>
      <c r="C5307" s="2" t="str">
        <f t="shared" si="82"/>
        <v>SVChalatenango</v>
      </c>
    </row>
    <row r="5308" spans="1:3">
      <c r="A5308" s="2" t="s">
        <v>10186</v>
      </c>
      <c r="B5308" s="2" t="s">
        <v>10187</v>
      </c>
      <c r="C5308" s="2" t="str">
        <f t="shared" si="82"/>
        <v>SVCuscatlán</v>
      </c>
    </row>
    <row r="5309" spans="1:3">
      <c r="A5309" s="2" t="s">
        <v>10188</v>
      </c>
      <c r="B5309" s="2" t="s">
        <v>8407</v>
      </c>
      <c r="C5309" s="2" t="str">
        <f t="shared" si="82"/>
        <v>SVLa Libertad</v>
      </c>
    </row>
    <row r="5310" spans="1:3">
      <c r="A5310" s="2" t="s">
        <v>10189</v>
      </c>
      <c r="B5310" s="2" t="s">
        <v>10190</v>
      </c>
      <c r="C5310" s="2" t="str">
        <f t="shared" si="82"/>
        <v>SVMorazán</v>
      </c>
    </row>
    <row r="5311" spans="1:3">
      <c r="A5311" s="2" t="s">
        <v>10191</v>
      </c>
      <c r="B5311" s="2" t="s">
        <v>2127</v>
      </c>
      <c r="C5311" s="2" t="str">
        <f t="shared" si="82"/>
        <v>SVLa Paz</v>
      </c>
    </row>
    <row r="5312" spans="1:3">
      <c r="A5312" s="2" t="s">
        <v>10192</v>
      </c>
      <c r="B5312" s="2" t="s">
        <v>10193</v>
      </c>
      <c r="C5312" s="2" t="str">
        <f t="shared" si="82"/>
        <v>SVSanta Ana</v>
      </c>
    </row>
    <row r="5313" spans="1:3">
      <c r="A5313" s="2" t="s">
        <v>10194</v>
      </c>
      <c r="B5313" s="2" t="s">
        <v>10195</v>
      </c>
      <c r="C5313" s="2" t="str">
        <f t="shared" si="82"/>
        <v>SVSan Miguel</v>
      </c>
    </row>
    <row r="5314" spans="1:3">
      <c r="A5314" s="2" t="s">
        <v>10196</v>
      </c>
      <c r="B5314" s="2" t="s">
        <v>10197</v>
      </c>
      <c r="C5314" s="2" t="str">
        <f t="shared" si="82"/>
        <v>SVSonsonate</v>
      </c>
    </row>
    <row r="5315" spans="1:3">
      <c r="A5315" s="2" t="s">
        <v>10198</v>
      </c>
      <c r="B5315" s="2" t="s">
        <v>2255</v>
      </c>
      <c r="C5315" s="2" t="str">
        <f t="shared" ref="C5315:C5378" si="83">LEFT(A5315,2)&amp;B5315</f>
        <v>SVSan Salvador</v>
      </c>
    </row>
    <row r="5316" spans="1:3">
      <c r="A5316" s="2" t="s">
        <v>10199</v>
      </c>
      <c r="B5316" s="2" t="s">
        <v>10200</v>
      </c>
      <c r="C5316" s="2" t="str">
        <f t="shared" si="83"/>
        <v>SVSan Vicente</v>
      </c>
    </row>
    <row r="5317" spans="1:3">
      <c r="A5317" s="2" t="s">
        <v>10201</v>
      </c>
      <c r="B5317" s="2" t="s">
        <v>10202</v>
      </c>
      <c r="C5317" s="2" t="str">
        <f t="shared" si="83"/>
        <v>SVLa Unión</v>
      </c>
    </row>
    <row r="5318" spans="1:3">
      <c r="A5318" s="2" t="s">
        <v>10203</v>
      </c>
      <c r="B5318" s="2" t="s">
        <v>10204</v>
      </c>
      <c r="C5318" s="2" t="str">
        <f t="shared" si="83"/>
        <v>SVUsulután</v>
      </c>
    </row>
    <row r="5319" spans="1:3">
      <c r="A5319" s="2" t="s">
        <v>10205</v>
      </c>
      <c r="B5319" s="2" t="s">
        <v>10206</v>
      </c>
      <c r="C5319" s="2" t="str">
        <f t="shared" si="83"/>
        <v>SYDimashq</v>
      </c>
    </row>
    <row r="5320" spans="1:3">
      <c r="A5320" s="2" t="s">
        <v>10207</v>
      </c>
      <c r="B5320" s="2" t="s">
        <v>10208</v>
      </c>
      <c r="C5320" s="2" t="str">
        <f t="shared" si="83"/>
        <v>SYDar'ā</v>
      </c>
    </row>
    <row r="5321" spans="1:3">
      <c r="A5321" s="2" t="s">
        <v>10209</v>
      </c>
      <c r="B5321" s="2" t="s">
        <v>10210</v>
      </c>
      <c r="C5321" s="2" t="str">
        <f t="shared" si="83"/>
        <v>SYDayr az Zawr</v>
      </c>
    </row>
    <row r="5322" spans="1:3">
      <c r="A5322" s="2" t="s">
        <v>10211</v>
      </c>
      <c r="B5322" s="2" t="s">
        <v>10212</v>
      </c>
      <c r="C5322" s="2" t="str">
        <f t="shared" si="83"/>
        <v>SYAl Ḩasakah</v>
      </c>
    </row>
    <row r="5323" spans="1:3">
      <c r="A5323" s="2" t="s">
        <v>10213</v>
      </c>
      <c r="B5323" s="2" t="s">
        <v>10214</v>
      </c>
      <c r="C5323" s="2" t="str">
        <f t="shared" si="83"/>
        <v>SYḨimş</v>
      </c>
    </row>
    <row r="5324" spans="1:3">
      <c r="A5324" s="2" t="s">
        <v>10215</v>
      </c>
      <c r="B5324" s="2" t="s">
        <v>10216</v>
      </c>
      <c r="C5324" s="2" t="str">
        <f t="shared" si="83"/>
        <v>SYḨalab</v>
      </c>
    </row>
    <row r="5325" spans="1:3">
      <c r="A5325" s="2" t="s">
        <v>10217</v>
      </c>
      <c r="B5325" s="2" t="s">
        <v>10218</v>
      </c>
      <c r="C5325" s="2" t="str">
        <f t="shared" si="83"/>
        <v>SYḨamāh</v>
      </c>
    </row>
    <row r="5326" spans="1:3">
      <c r="A5326" s="2" t="s">
        <v>10219</v>
      </c>
      <c r="B5326" s="2" t="s">
        <v>10220</v>
      </c>
      <c r="C5326" s="2" t="str">
        <f t="shared" si="83"/>
        <v>SYIdlib</v>
      </c>
    </row>
    <row r="5327" spans="1:3">
      <c r="A5327" s="2" t="s">
        <v>10221</v>
      </c>
      <c r="B5327" s="2" t="s">
        <v>10222</v>
      </c>
      <c r="C5327" s="2" t="str">
        <f t="shared" si="83"/>
        <v>SYAl Lādhiqīyah</v>
      </c>
    </row>
    <row r="5328" spans="1:3">
      <c r="A5328" s="2" t="s">
        <v>10223</v>
      </c>
      <c r="B5328" s="2" t="s">
        <v>10224</v>
      </c>
      <c r="C5328" s="2" t="str">
        <f t="shared" si="83"/>
        <v>SYAl Qunayţirah</v>
      </c>
    </row>
    <row r="5329" spans="1:3">
      <c r="A5329" s="2" t="s">
        <v>10225</v>
      </c>
      <c r="B5329" s="2" t="s">
        <v>10226</v>
      </c>
      <c r="C5329" s="2" t="str">
        <f t="shared" si="83"/>
        <v>SYAr Raqqah</v>
      </c>
    </row>
    <row r="5330" spans="1:3">
      <c r="A5330" s="2" t="s">
        <v>10227</v>
      </c>
      <c r="B5330" s="2" t="s">
        <v>10228</v>
      </c>
      <c r="C5330" s="2" t="str">
        <f t="shared" si="83"/>
        <v>SYRīf Dimashq</v>
      </c>
    </row>
    <row r="5331" spans="1:3">
      <c r="A5331" s="2" t="s">
        <v>10229</v>
      </c>
      <c r="B5331" s="2" t="s">
        <v>10230</v>
      </c>
      <c r="C5331" s="2" t="str">
        <f t="shared" si="83"/>
        <v>SYAs Suwaydā'</v>
      </c>
    </row>
    <row r="5332" spans="1:3">
      <c r="A5332" s="2" t="s">
        <v>10231</v>
      </c>
      <c r="B5332" s="2" t="s">
        <v>10232</v>
      </c>
      <c r="C5332" s="2" t="str">
        <f t="shared" si="83"/>
        <v>SYŢarţūs</v>
      </c>
    </row>
    <row r="5333" spans="1:3">
      <c r="A5333" s="2" t="s">
        <v>10233</v>
      </c>
      <c r="B5333" s="2" t="s">
        <v>10234</v>
      </c>
      <c r="C5333" s="2" t="str">
        <f t="shared" si="83"/>
        <v>SZHhohho</v>
      </c>
    </row>
    <row r="5334" spans="1:3">
      <c r="A5334" s="2" t="s">
        <v>10233</v>
      </c>
      <c r="B5334" s="2" t="s">
        <v>10234</v>
      </c>
      <c r="C5334" s="2" t="str">
        <f t="shared" si="83"/>
        <v>SZHhohho</v>
      </c>
    </row>
    <row r="5335" spans="1:3">
      <c r="A5335" s="2" t="s">
        <v>10235</v>
      </c>
      <c r="B5335" s="2" t="s">
        <v>10236</v>
      </c>
      <c r="C5335" s="2" t="str">
        <f t="shared" si="83"/>
        <v>SZLubombo</v>
      </c>
    </row>
    <row r="5336" spans="1:3">
      <c r="A5336" s="2" t="s">
        <v>10235</v>
      </c>
      <c r="B5336" s="2" t="s">
        <v>10236</v>
      </c>
      <c r="C5336" s="2" t="str">
        <f t="shared" si="83"/>
        <v>SZLubombo</v>
      </c>
    </row>
    <row r="5337" spans="1:3">
      <c r="A5337" s="2" t="s">
        <v>10237</v>
      </c>
      <c r="B5337" s="2" t="s">
        <v>10238</v>
      </c>
      <c r="C5337" s="2" t="str">
        <f t="shared" si="83"/>
        <v>SZManzini</v>
      </c>
    </row>
    <row r="5338" spans="1:3">
      <c r="A5338" s="2" t="s">
        <v>10237</v>
      </c>
      <c r="B5338" s="2" t="s">
        <v>10238</v>
      </c>
      <c r="C5338" s="2" t="str">
        <f t="shared" si="83"/>
        <v>SZManzini</v>
      </c>
    </row>
    <row r="5339" spans="1:3">
      <c r="A5339" s="2" t="s">
        <v>10239</v>
      </c>
      <c r="B5339" s="2" t="s">
        <v>10240</v>
      </c>
      <c r="C5339" s="2" t="str">
        <f t="shared" si="83"/>
        <v>SZShiselweni</v>
      </c>
    </row>
    <row r="5340" spans="1:3">
      <c r="A5340" s="2" t="s">
        <v>10239</v>
      </c>
      <c r="B5340" s="2" t="s">
        <v>10240</v>
      </c>
      <c r="C5340" s="2" t="str">
        <f t="shared" si="83"/>
        <v>SZShiselweni</v>
      </c>
    </row>
    <row r="5341" spans="1:3">
      <c r="A5341" s="2" t="s">
        <v>10241</v>
      </c>
      <c r="B5341" s="2" t="s">
        <v>10242</v>
      </c>
      <c r="C5341" s="2" t="str">
        <f t="shared" si="83"/>
        <v>TDAl Baţḩah</v>
      </c>
    </row>
    <row r="5342" spans="1:3">
      <c r="A5342" s="2" t="s">
        <v>10241</v>
      </c>
      <c r="B5342" s="2" t="s">
        <v>10243</v>
      </c>
      <c r="C5342" s="2" t="str">
        <f t="shared" si="83"/>
        <v>TDBatha</v>
      </c>
    </row>
    <row r="5343" spans="1:3">
      <c r="A5343" s="2" t="s">
        <v>10244</v>
      </c>
      <c r="B5343" s="2" t="s">
        <v>10245</v>
      </c>
      <c r="C5343" s="2" t="str">
        <f t="shared" si="83"/>
        <v>TDBaḩr al Ghazāl</v>
      </c>
    </row>
    <row r="5344" spans="1:3">
      <c r="A5344" s="2" t="s">
        <v>10244</v>
      </c>
      <c r="B5344" s="2" t="s">
        <v>10246</v>
      </c>
      <c r="C5344" s="2" t="str">
        <f t="shared" si="83"/>
        <v>TDBahr el Ghazal</v>
      </c>
    </row>
    <row r="5345" spans="1:3">
      <c r="A5345" s="2" t="s">
        <v>10247</v>
      </c>
      <c r="B5345" s="2" t="s">
        <v>10248</v>
      </c>
      <c r="C5345" s="2" t="str">
        <f t="shared" si="83"/>
        <v>TDBūrkū</v>
      </c>
    </row>
    <row r="5346" spans="1:3">
      <c r="A5346" s="2" t="s">
        <v>10247</v>
      </c>
      <c r="B5346" s="2" t="s">
        <v>10249</v>
      </c>
      <c r="C5346" s="2" t="str">
        <f t="shared" si="83"/>
        <v>TDBorkou</v>
      </c>
    </row>
    <row r="5347" spans="1:3">
      <c r="A5347" s="2" t="s">
        <v>10250</v>
      </c>
      <c r="B5347" s="2" t="s">
        <v>10251</v>
      </c>
      <c r="C5347" s="2" t="str">
        <f t="shared" si="83"/>
        <v>TDShārī Bāqirmī</v>
      </c>
    </row>
    <row r="5348" spans="1:3">
      <c r="A5348" s="2" t="s">
        <v>10250</v>
      </c>
      <c r="B5348" s="2" t="s">
        <v>10252</v>
      </c>
      <c r="C5348" s="2" t="str">
        <f t="shared" si="83"/>
        <v>TDChari-Baguirmi</v>
      </c>
    </row>
    <row r="5349" spans="1:3">
      <c r="A5349" s="2" t="s">
        <v>10253</v>
      </c>
      <c r="B5349" s="2" t="s">
        <v>10254</v>
      </c>
      <c r="C5349" s="2" t="str">
        <f t="shared" si="83"/>
        <v>TDEnnedi-Est</v>
      </c>
    </row>
    <row r="5350" spans="1:3">
      <c r="A5350" s="2" t="s">
        <v>10255</v>
      </c>
      <c r="B5350" s="2" t="s">
        <v>10256</v>
      </c>
      <c r="C5350" s="2" t="str">
        <f t="shared" si="83"/>
        <v>TDEnnedi-Ouest</v>
      </c>
    </row>
    <row r="5351" spans="1:3">
      <c r="A5351" s="2" t="s">
        <v>10257</v>
      </c>
      <c r="B5351" s="2" t="s">
        <v>10258</v>
      </c>
      <c r="C5351" s="2" t="str">
        <f t="shared" si="83"/>
        <v>TDQīrā</v>
      </c>
    </row>
    <row r="5352" spans="1:3">
      <c r="A5352" s="2" t="s">
        <v>10257</v>
      </c>
      <c r="B5352" s="2" t="s">
        <v>10259</v>
      </c>
      <c r="C5352" s="2" t="str">
        <f t="shared" si="83"/>
        <v>TDGuéra</v>
      </c>
    </row>
    <row r="5353" spans="1:3">
      <c r="A5353" s="2" t="s">
        <v>10260</v>
      </c>
      <c r="B5353" s="2" t="s">
        <v>10261</v>
      </c>
      <c r="C5353" s="2" t="str">
        <f t="shared" si="83"/>
        <v>TDḨajjar Lamīs</v>
      </c>
    </row>
    <row r="5354" spans="1:3">
      <c r="A5354" s="2" t="s">
        <v>10260</v>
      </c>
      <c r="B5354" s="2" t="s">
        <v>10262</v>
      </c>
      <c r="C5354" s="2" t="str">
        <f t="shared" si="83"/>
        <v>TDHadjer Lamis</v>
      </c>
    </row>
    <row r="5355" spans="1:3">
      <c r="A5355" s="2" t="s">
        <v>10263</v>
      </c>
      <c r="B5355" s="2" t="s">
        <v>10264</v>
      </c>
      <c r="C5355" s="2" t="str">
        <f t="shared" si="83"/>
        <v>TDKānim</v>
      </c>
    </row>
    <row r="5356" spans="1:3">
      <c r="A5356" s="2" t="s">
        <v>10263</v>
      </c>
      <c r="B5356" s="2" t="s">
        <v>10265</v>
      </c>
      <c r="C5356" s="2" t="str">
        <f t="shared" si="83"/>
        <v>TDKanem</v>
      </c>
    </row>
    <row r="5357" spans="1:3">
      <c r="A5357" s="2" t="s">
        <v>10266</v>
      </c>
      <c r="B5357" s="2" t="s">
        <v>3427</v>
      </c>
      <c r="C5357" s="2" t="str">
        <f t="shared" si="83"/>
        <v>TDAl Buḩayrah</v>
      </c>
    </row>
    <row r="5358" spans="1:3">
      <c r="A5358" s="2" t="s">
        <v>10266</v>
      </c>
      <c r="B5358" s="2" t="s">
        <v>10267</v>
      </c>
      <c r="C5358" s="2" t="str">
        <f t="shared" si="83"/>
        <v>TDLac</v>
      </c>
    </row>
    <row r="5359" spans="1:3">
      <c r="A5359" s="2" t="s">
        <v>10268</v>
      </c>
      <c r="B5359" s="2" t="s">
        <v>10269</v>
      </c>
      <c r="C5359" s="2" t="str">
        <f t="shared" si="83"/>
        <v>TDLūqūn al Gharbī</v>
      </c>
    </row>
    <row r="5360" spans="1:3">
      <c r="A5360" s="2" t="s">
        <v>10268</v>
      </c>
      <c r="B5360" s="2" t="s">
        <v>10270</v>
      </c>
      <c r="C5360" s="2" t="str">
        <f t="shared" si="83"/>
        <v>TDLogone-Occidental</v>
      </c>
    </row>
    <row r="5361" spans="1:3">
      <c r="A5361" s="2" t="s">
        <v>10271</v>
      </c>
      <c r="B5361" s="2" t="s">
        <v>10272</v>
      </c>
      <c r="C5361" s="2" t="str">
        <f t="shared" si="83"/>
        <v>TDLūqūn ash Sharqī</v>
      </c>
    </row>
    <row r="5362" spans="1:3">
      <c r="A5362" s="2" t="s">
        <v>10271</v>
      </c>
      <c r="B5362" s="2" t="s">
        <v>10273</v>
      </c>
      <c r="C5362" s="2" t="str">
        <f t="shared" si="83"/>
        <v>TDLogone-Oriental</v>
      </c>
    </row>
    <row r="5363" spans="1:3">
      <c r="A5363" s="2" t="s">
        <v>10274</v>
      </c>
      <c r="B5363" s="2" t="s">
        <v>10275</v>
      </c>
      <c r="C5363" s="2" t="str">
        <f t="shared" si="83"/>
        <v>TDMāndūl</v>
      </c>
    </row>
    <row r="5364" spans="1:3">
      <c r="A5364" s="2" t="s">
        <v>10274</v>
      </c>
      <c r="B5364" s="2" t="s">
        <v>10276</v>
      </c>
      <c r="C5364" s="2" t="str">
        <f t="shared" si="83"/>
        <v>TDMandoul</v>
      </c>
    </row>
    <row r="5365" spans="1:3">
      <c r="A5365" s="2" t="s">
        <v>10277</v>
      </c>
      <c r="B5365" s="2" t="s">
        <v>10278</v>
      </c>
      <c r="C5365" s="2" t="str">
        <f t="shared" si="83"/>
        <v>TDShārī al Awsaţ</v>
      </c>
    </row>
    <row r="5366" spans="1:3">
      <c r="A5366" s="2" t="s">
        <v>10277</v>
      </c>
      <c r="B5366" s="2" t="s">
        <v>10279</v>
      </c>
      <c r="C5366" s="2" t="str">
        <f t="shared" si="83"/>
        <v>TDMoyen-Chari</v>
      </c>
    </row>
    <row r="5367" spans="1:3">
      <c r="A5367" s="2" t="s">
        <v>10280</v>
      </c>
      <c r="B5367" s="2" t="s">
        <v>10281</v>
      </c>
      <c r="C5367" s="2" t="str">
        <f t="shared" si="83"/>
        <v>TDMāyū Kībbī ash Sharqī</v>
      </c>
    </row>
    <row r="5368" spans="1:3">
      <c r="A5368" s="2" t="s">
        <v>10280</v>
      </c>
      <c r="B5368" s="2" t="s">
        <v>10282</v>
      </c>
      <c r="C5368" s="2" t="str">
        <f t="shared" si="83"/>
        <v>TDMayo-Kebbi-Est</v>
      </c>
    </row>
    <row r="5369" spans="1:3">
      <c r="A5369" s="2" t="s">
        <v>10283</v>
      </c>
      <c r="B5369" s="2" t="s">
        <v>10284</v>
      </c>
      <c r="C5369" s="2" t="str">
        <f t="shared" si="83"/>
        <v>TDMāyū Kībbī al Gharbī</v>
      </c>
    </row>
    <row r="5370" spans="1:3">
      <c r="A5370" s="2" t="s">
        <v>10283</v>
      </c>
      <c r="B5370" s="2" t="s">
        <v>10285</v>
      </c>
      <c r="C5370" s="2" t="str">
        <f t="shared" si="83"/>
        <v>TDMayo-Kebbi-Ouest</v>
      </c>
    </row>
    <row r="5371" spans="1:3">
      <c r="A5371" s="2" t="s">
        <v>10286</v>
      </c>
      <c r="B5371" s="2" t="s">
        <v>10287</v>
      </c>
      <c r="C5371" s="2" t="str">
        <f t="shared" si="83"/>
        <v>TDMadīnat Injamīnā</v>
      </c>
    </row>
    <row r="5372" spans="1:3">
      <c r="A5372" s="2" t="s">
        <v>10286</v>
      </c>
      <c r="B5372" s="2" t="s">
        <v>10288</v>
      </c>
      <c r="C5372" s="2" t="str">
        <f t="shared" si="83"/>
        <v>TDVille de Ndjamena</v>
      </c>
    </row>
    <row r="5373" spans="1:3">
      <c r="A5373" s="2" t="s">
        <v>10289</v>
      </c>
      <c r="B5373" s="2" t="s">
        <v>10290</v>
      </c>
      <c r="C5373" s="2" t="str">
        <f t="shared" si="83"/>
        <v>TDWaddāy</v>
      </c>
    </row>
    <row r="5374" spans="1:3">
      <c r="A5374" s="2" t="s">
        <v>10289</v>
      </c>
      <c r="B5374" s="2" t="s">
        <v>10291</v>
      </c>
      <c r="C5374" s="2" t="str">
        <f t="shared" si="83"/>
        <v>TDOuaddaï</v>
      </c>
    </row>
    <row r="5375" spans="1:3">
      <c r="A5375" s="2" t="s">
        <v>10292</v>
      </c>
      <c r="B5375" s="2" t="s">
        <v>10293</v>
      </c>
      <c r="C5375" s="2" t="str">
        <f t="shared" si="83"/>
        <v>TDSalāmāt</v>
      </c>
    </row>
    <row r="5376" spans="1:3">
      <c r="A5376" s="2" t="s">
        <v>10292</v>
      </c>
      <c r="B5376" s="2" t="s">
        <v>10294</v>
      </c>
      <c r="C5376" s="2" t="str">
        <f t="shared" si="83"/>
        <v>TDSalamat</v>
      </c>
    </row>
    <row r="5377" spans="1:3">
      <c r="A5377" s="2" t="s">
        <v>10295</v>
      </c>
      <c r="B5377" s="2" t="s">
        <v>10296</v>
      </c>
      <c r="C5377" s="2" t="str">
        <f t="shared" si="83"/>
        <v>TDSīlā</v>
      </c>
    </row>
    <row r="5378" spans="1:3">
      <c r="A5378" s="2" t="s">
        <v>10295</v>
      </c>
      <c r="B5378" s="2" t="s">
        <v>10297</v>
      </c>
      <c r="C5378" s="2" t="str">
        <f t="shared" si="83"/>
        <v>TDSila</v>
      </c>
    </row>
    <row r="5379" spans="1:3">
      <c r="A5379" s="2" t="s">
        <v>10298</v>
      </c>
      <c r="B5379" s="2" t="s">
        <v>10299</v>
      </c>
      <c r="C5379" s="2" t="str">
        <f t="shared" ref="C5379:C5442" si="84">LEFT(A5379,2)&amp;B5379</f>
        <v>TDTānjilī</v>
      </c>
    </row>
    <row r="5380" spans="1:3">
      <c r="A5380" s="2" t="s">
        <v>10298</v>
      </c>
      <c r="B5380" s="2" t="s">
        <v>10300</v>
      </c>
      <c r="C5380" s="2" t="str">
        <f t="shared" si="84"/>
        <v>TDTandjilé</v>
      </c>
    </row>
    <row r="5381" spans="1:3">
      <c r="A5381" s="2" t="s">
        <v>10301</v>
      </c>
      <c r="B5381" s="2" t="s">
        <v>10302</v>
      </c>
      <c r="C5381" s="2" t="str">
        <f t="shared" si="84"/>
        <v>TDTibastī</v>
      </c>
    </row>
    <row r="5382" spans="1:3">
      <c r="A5382" s="2" t="s">
        <v>10301</v>
      </c>
      <c r="B5382" s="2" t="s">
        <v>10303</v>
      </c>
      <c r="C5382" s="2" t="str">
        <f t="shared" si="84"/>
        <v>TDTibesti</v>
      </c>
    </row>
    <row r="5383" spans="1:3">
      <c r="A5383" s="2" t="s">
        <v>10304</v>
      </c>
      <c r="B5383" s="2" t="s">
        <v>10305</v>
      </c>
      <c r="C5383" s="2" t="str">
        <f t="shared" si="84"/>
        <v>TDWādī Fīrā</v>
      </c>
    </row>
    <row r="5384" spans="1:3">
      <c r="A5384" s="2" t="s">
        <v>10304</v>
      </c>
      <c r="B5384" s="2" t="s">
        <v>10306</v>
      </c>
      <c r="C5384" s="2" t="str">
        <f t="shared" si="84"/>
        <v>TDWadi Fira</v>
      </c>
    </row>
    <row r="5385" spans="1:3">
      <c r="A5385" s="2" t="s">
        <v>10307</v>
      </c>
      <c r="B5385" s="2" t="s">
        <v>10308</v>
      </c>
      <c r="C5385" s="2" t="str">
        <f t="shared" si="84"/>
        <v>TGCentrale</v>
      </c>
    </row>
    <row r="5386" spans="1:3">
      <c r="A5386" s="2" t="s">
        <v>10309</v>
      </c>
      <c r="B5386" s="2" t="s">
        <v>10310</v>
      </c>
      <c r="C5386" s="2" t="str">
        <f t="shared" si="84"/>
        <v>TGKara</v>
      </c>
    </row>
    <row r="5387" spans="1:3">
      <c r="A5387" s="2" t="s">
        <v>10311</v>
      </c>
      <c r="B5387" s="2" t="s">
        <v>10312</v>
      </c>
      <c r="C5387" s="2" t="str">
        <f t="shared" si="84"/>
        <v>TGMaritime (Région)</v>
      </c>
    </row>
    <row r="5388" spans="1:3">
      <c r="A5388" s="2" t="s">
        <v>10313</v>
      </c>
      <c r="B5388" s="2" t="s">
        <v>2520</v>
      </c>
      <c r="C5388" s="2" t="str">
        <f t="shared" si="84"/>
        <v>TGPlateaux</v>
      </c>
    </row>
    <row r="5389" spans="1:3">
      <c r="A5389" s="2" t="s">
        <v>10314</v>
      </c>
      <c r="B5389" s="2" t="s">
        <v>2615</v>
      </c>
      <c r="C5389" s="2" t="str">
        <f t="shared" si="84"/>
        <v>TGSavanes</v>
      </c>
    </row>
    <row r="5390" spans="1:3">
      <c r="A5390" s="2" t="s">
        <v>10315</v>
      </c>
      <c r="B5390" s="2" t="s">
        <v>10316</v>
      </c>
      <c r="C5390" s="2" t="str">
        <f t="shared" si="84"/>
        <v>THKrung Thep Maha Nakhon</v>
      </c>
    </row>
    <row r="5391" spans="1:3">
      <c r="A5391" s="2" t="s">
        <v>10317</v>
      </c>
      <c r="B5391" s="2" t="s">
        <v>10318</v>
      </c>
      <c r="C5391" s="2" t="str">
        <f t="shared" si="84"/>
        <v>THSamut Prakan</v>
      </c>
    </row>
    <row r="5392" spans="1:3">
      <c r="A5392" s="2" t="s">
        <v>10319</v>
      </c>
      <c r="B5392" s="2" t="s">
        <v>10320</v>
      </c>
      <c r="C5392" s="2" t="str">
        <f t="shared" si="84"/>
        <v>THNonthaburi</v>
      </c>
    </row>
    <row r="5393" spans="1:3">
      <c r="A5393" s="2" t="s">
        <v>10321</v>
      </c>
      <c r="B5393" s="2" t="s">
        <v>10322</v>
      </c>
      <c r="C5393" s="2" t="str">
        <f t="shared" si="84"/>
        <v>THPathum Thani</v>
      </c>
    </row>
    <row r="5394" spans="1:3">
      <c r="A5394" s="2" t="s">
        <v>10323</v>
      </c>
      <c r="B5394" s="2" t="s">
        <v>10324</v>
      </c>
      <c r="C5394" s="2" t="str">
        <f t="shared" si="84"/>
        <v>THPhra Nakhon Si Ayutthaya</v>
      </c>
    </row>
    <row r="5395" spans="1:3">
      <c r="A5395" s="2" t="s">
        <v>10325</v>
      </c>
      <c r="B5395" s="2" t="s">
        <v>10326</v>
      </c>
      <c r="C5395" s="2" t="str">
        <f t="shared" si="84"/>
        <v>THAng Thong</v>
      </c>
    </row>
    <row r="5396" spans="1:3">
      <c r="A5396" s="2" t="s">
        <v>10327</v>
      </c>
      <c r="B5396" s="2" t="s">
        <v>10328</v>
      </c>
      <c r="C5396" s="2" t="str">
        <f t="shared" si="84"/>
        <v>THLop Buri</v>
      </c>
    </row>
    <row r="5397" spans="1:3">
      <c r="A5397" s="2" t="s">
        <v>10329</v>
      </c>
      <c r="B5397" s="2" t="s">
        <v>10330</v>
      </c>
      <c r="C5397" s="2" t="str">
        <f t="shared" si="84"/>
        <v>THSing Buri</v>
      </c>
    </row>
    <row r="5398" spans="1:3">
      <c r="A5398" s="2" t="s">
        <v>10331</v>
      </c>
      <c r="B5398" s="2" t="s">
        <v>10332</v>
      </c>
      <c r="C5398" s="2" t="str">
        <f t="shared" si="84"/>
        <v>THChai Nat</v>
      </c>
    </row>
    <row r="5399" spans="1:3">
      <c r="A5399" s="2" t="s">
        <v>10333</v>
      </c>
      <c r="B5399" s="2" t="s">
        <v>10334</v>
      </c>
      <c r="C5399" s="2" t="str">
        <f t="shared" si="84"/>
        <v>THSaraburi</v>
      </c>
    </row>
    <row r="5400" spans="1:3">
      <c r="A5400" s="2" t="s">
        <v>10335</v>
      </c>
      <c r="B5400" s="2" t="s">
        <v>10336</v>
      </c>
      <c r="C5400" s="2" t="str">
        <f t="shared" si="84"/>
        <v>THChon Buri</v>
      </c>
    </row>
    <row r="5401" spans="1:3">
      <c r="A5401" s="2" t="s">
        <v>10337</v>
      </c>
      <c r="B5401" s="2" t="s">
        <v>10338</v>
      </c>
      <c r="C5401" s="2" t="str">
        <f t="shared" si="84"/>
        <v>THRayong</v>
      </c>
    </row>
    <row r="5402" spans="1:3">
      <c r="A5402" s="2" t="s">
        <v>10339</v>
      </c>
      <c r="B5402" s="2" t="s">
        <v>10340</v>
      </c>
      <c r="C5402" s="2" t="str">
        <f t="shared" si="84"/>
        <v>THChanthaburi</v>
      </c>
    </row>
    <row r="5403" spans="1:3">
      <c r="A5403" s="2" t="s">
        <v>10341</v>
      </c>
      <c r="B5403" s="2" t="s">
        <v>10342</v>
      </c>
      <c r="C5403" s="2" t="str">
        <f t="shared" si="84"/>
        <v>THTrat</v>
      </c>
    </row>
    <row r="5404" spans="1:3">
      <c r="A5404" s="2" t="s">
        <v>10343</v>
      </c>
      <c r="B5404" s="2" t="s">
        <v>10344</v>
      </c>
      <c r="C5404" s="2" t="str">
        <f t="shared" si="84"/>
        <v>THChachoengsao</v>
      </c>
    </row>
    <row r="5405" spans="1:3">
      <c r="A5405" s="2" t="s">
        <v>10345</v>
      </c>
      <c r="B5405" s="2" t="s">
        <v>10346</v>
      </c>
      <c r="C5405" s="2" t="str">
        <f t="shared" si="84"/>
        <v>THPrachin Buri</v>
      </c>
    </row>
    <row r="5406" spans="1:3">
      <c r="A5406" s="2" t="s">
        <v>10347</v>
      </c>
      <c r="B5406" s="2" t="s">
        <v>10348</v>
      </c>
      <c r="C5406" s="2" t="str">
        <f t="shared" si="84"/>
        <v>THNakhon Nayok</v>
      </c>
    </row>
    <row r="5407" spans="1:3">
      <c r="A5407" s="2" t="s">
        <v>10349</v>
      </c>
      <c r="B5407" s="2" t="s">
        <v>10350</v>
      </c>
      <c r="C5407" s="2" t="str">
        <f t="shared" si="84"/>
        <v>THSa Kaeo</v>
      </c>
    </row>
    <row r="5408" spans="1:3">
      <c r="A5408" s="2" t="s">
        <v>10351</v>
      </c>
      <c r="B5408" s="2" t="s">
        <v>10352</v>
      </c>
      <c r="C5408" s="2" t="str">
        <f t="shared" si="84"/>
        <v>THNakhon Ratchasima</v>
      </c>
    </row>
    <row r="5409" spans="1:3">
      <c r="A5409" s="2" t="s">
        <v>10353</v>
      </c>
      <c r="B5409" s="2" t="s">
        <v>10354</v>
      </c>
      <c r="C5409" s="2" t="str">
        <f t="shared" si="84"/>
        <v>THBuri Ram</v>
      </c>
    </row>
    <row r="5410" spans="1:3">
      <c r="A5410" s="2" t="s">
        <v>10355</v>
      </c>
      <c r="B5410" s="2" t="s">
        <v>10356</v>
      </c>
      <c r="C5410" s="2" t="str">
        <f t="shared" si="84"/>
        <v>THSurin</v>
      </c>
    </row>
    <row r="5411" spans="1:3">
      <c r="A5411" s="2" t="s">
        <v>10357</v>
      </c>
      <c r="B5411" s="2" t="s">
        <v>10358</v>
      </c>
      <c r="C5411" s="2" t="str">
        <f t="shared" si="84"/>
        <v>THSi Sa Ket</v>
      </c>
    </row>
    <row r="5412" spans="1:3">
      <c r="A5412" s="2" t="s">
        <v>10359</v>
      </c>
      <c r="B5412" s="2" t="s">
        <v>10360</v>
      </c>
      <c r="C5412" s="2" t="str">
        <f t="shared" si="84"/>
        <v>THUbon Ratchathani</v>
      </c>
    </row>
    <row r="5413" spans="1:3">
      <c r="A5413" s="2" t="s">
        <v>10361</v>
      </c>
      <c r="B5413" s="2" t="s">
        <v>10362</v>
      </c>
      <c r="C5413" s="2" t="str">
        <f t="shared" si="84"/>
        <v>THYasothon</v>
      </c>
    </row>
    <row r="5414" spans="1:3">
      <c r="A5414" s="2" t="s">
        <v>10363</v>
      </c>
      <c r="B5414" s="2" t="s">
        <v>10364</v>
      </c>
      <c r="C5414" s="2" t="str">
        <f t="shared" si="84"/>
        <v>THChaiyaphum</v>
      </c>
    </row>
    <row r="5415" spans="1:3">
      <c r="A5415" s="2" t="s">
        <v>10365</v>
      </c>
      <c r="B5415" s="2" t="s">
        <v>10366</v>
      </c>
      <c r="C5415" s="2" t="str">
        <f t="shared" si="84"/>
        <v>THAmnat Charoen</v>
      </c>
    </row>
    <row r="5416" spans="1:3">
      <c r="A5416" s="2" t="s">
        <v>10367</v>
      </c>
      <c r="B5416" s="2" t="s">
        <v>10368</v>
      </c>
      <c r="C5416" s="2" t="str">
        <f t="shared" si="84"/>
        <v>THBueng Kan</v>
      </c>
    </row>
    <row r="5417" spans="1:3">
      <c r="A5417" s="2" t="s">
        <v>10369</v>
      </c>
      <c r="B5417" s="2" t="s">
        <v>10370</v>
      </c>
      <c r="C5417" s="2" t="str">
        <f t="shared" si="84"/>
        <v>THNong Bua Lam Phu</v>
      </c>
    </row>
    <row r="5418" spans="1:3">
      <c r="A5418" s="2" t="s">
        <v>10371</v>
      </c>
      <c r="B5418" s="2" t="s">
        <v>10372</v>
      </c>
      <c r="C5418" s="2" t="str">
        <f t="shared" si="84"/>
        <v>THKhon Kaen</v>
      </c>
    </row>
    <row r="5419" spans="1:3">
      <c r="A5419" s="2" t="s">
        <v>10373</v>
      </c>
      <c r="B5419" s="2" t="s">
        <v>10374</v>
      </c>
      <c r="C5419" s="2" t="str">
        <f t="shared" si="84"/>
        <v>THUdon Thani</v>
      </c>
    </row>
    <row r="5420" spans="1:3">
      <c r="A5420" s="2" t="s">
        <v>10375</v>
      </c>
      <c r="B5420" s="2" t="s">
        <v>10376</v>
      </c>
      <c r="C5420" s="2" t="str">
        <f t="shared" si="84"/>
        <v>THLoei</v>
      </c>
    </row>
    <row r="5421" spans="1:3">
      <c r="A5421" s="2" t="s">
        <v>10377</v>
      </c>
      <c r="B5421" s="2" t="s">
        <v>10378</v>
      </c>
      <c r="C5421" s="2" t="str">
        <f t="shared" si="84"/>
        <v>THNong Khai</v>
      </c>
    </row>
    <row r="5422" spans="1:3">
      <c r="A5422" s="2" t="s">
        <v>10379</v>
      </c>
      <c r="B5422" s="2" t="s">
        <v>10380</v>
      </c>
      <c r="C5422" s="2" t="str">
        <f t="shared" si="84"/>
        <v>THMaha Sarakham</v>
      </c>
    </row>
    <row r="5423" spans="1:3">
      <c r="A5423" s="2" t="s">
        <v>10381</v>
      </c>
      <c r="B5423" s="2" t="s">
        <v>10382</v>
      </c>
      <c r="C5423" s="2" t="str">
        <f t="shared" si="84"/>
        <v>THRoi Et</v>
      </c>
    </row>
    <row r="5424" spans="1:3">
      <c r="A5424" s="2" t="s">
        <v>10383</v>
      </c>
      <c r="B5424" s="2" t="s">
        <v>10384</v>
      </c>
      <c r="C5424" s="2" t="str">
        <f t="shared" si="84"/>
        <v>THKalasin</v>
      </c>
    </row>
    <row r="5425" spans="1:3">
      <c r="A5425" s="2" t="s">
        <v>10385</v>
      </c>
      <c r="B5425" s="2" t="s">
        <v>10386</v>
      </c>
      <c r="C5425" s="2" t="str">
        <f t="shared" si="84"/>
        <v>THSakon Nakhon</v>
      </c>
    </row>
    <row r="5426" spans="1:3">
      <c r="A5426" s="2" t="s">
        <v>10387</v>
      </c>
      <c r="B5426" s="2" t="s">
        <v>10388</v>
      </c>
      <c r="C5426" s="2" t="str">
        <f t="shared" si="84"/>
        <v>THNakhon Phanom</v>
      </c>
    </row>
    <row r="5427" spans="1:3">
      <c r="A5427" s="2" t="s">
        <v>10389</v>
      </c>
      <c r="B5427" s="2" t="s">
        <v>10390</v>
      </c>
      <c r="C5427" s="2" t="str">
        <f t="shared" si="84"/>
        <v>THMukdahan</v>
      </c>
    </row>
    <row r="5428" spans="1:3">
      <c r="A5428" s="2" t="s">
        <v>10391</v>
      </c>
      <c r="B5428" s="2" t="s">
        <v>10392</v>
      </c>
      <c r="C5428" s="2" t="str">
        <f t="shared" si="84"/>
        <v>THChiang Mai</v>
      </c>
    </row>
    <row r="5429" spans="1:3">
      <c r="A5429" s="2" t="s">
        <v>10393</v>
      </c>
      <c r="B5429" s="2" t="s">
        <v>10394</v>
      </c>
      <c r="C5429" s="2" t="str">
        <f t="shared" si="84"/>
        <v>THLamphun</v>
      </c>
    </row>
    <row r="5430" spans="1:3">
      <c r="A5430" s="2" t="s">
        <v>10395</v>
      </c>
      <c r="B5430" s="2" t="s">
        <v>10396</v>
      </c>
      <c r="C5430" s="2" t="str">
        <f t="shared" si="84"/>
        <v>THLampang</v>
      </c>
    </row>
    <row r="5431" spans="1:3">
      <c r="A5431" s="2" t="s">
        <v>10397</v>
      </c>
      <c r="B5431" s="2" t="s">
        <v>10398</v>
      </c>
      <c r="C5431" s="2" t="str">
        <f t="shared" si="84"/>
        <v>THUttaradit</v>
      </c>
    </row>
    <row r="5432" spans="1:3">
      <c r="A5432" s="2" t="s">
        <v>10399</v>
      </c>
      <c r="B5432" s="2" t="s">
        <v>10400</v>
      </c>
      <c r="C5432" s="2" t="str">
        <f t="shared" si="84"/>
        <v>THPhrae</v>
      </c>
    </row>
    <row r="5433" spans="1:3">
      <c r="A5433" s="2" t="s">
        <v>10401</v>
      </c>
      <c r="B5433" s="2" t="s">
        <v>10402</v>
      </c>
      <c r="C5433" s="2" t="str">
        <f t="shared" si="84"/>
        <v>THNan</v>
      </c>
    </row>
    <row r="5434" spans="1:3">
      <c r="A5434" s="2" t="s">
        <v>10403</v>
      </c>
      <c r="B5434" s="2" t="s">
        <v>10404</v>
      </c>
      <c r="C5434" s="2" t="str">
        <f t="shared" si="84"/>
        <v>THPhayao</v>
      </c>
    </row>
    <row r="5435" spans="1:3">
      <c r="A5435" s="2" t="s">
        <v>10405</v>
      </c>
      <c r="B5435" s="2" t="s">
        <v>10406</v>
      </c>
      <c r="C5435" s="2" t="str">
        <f t="shared" si="84"/>
        <v>THChiang Rai</v>
      </c>
    </row>
    <row r="5436" spans="1:3">
      <c r="A5436" s="2" t="s">
        <v>10407</v>
      </c>
      <c r="B5436" s="2" t="s">
        <v>10408</v>
      </c>
      <c r="C5436" s="2" t="str">
        <f t="shared" si="84"/>
        <v>THMae Hong Son</v>
      </c>
    </row>
    <row r="5437" spans="1:3">
      <c r="A5437" s="2" t="s">
        <v>10409</v>
      </c>
      <c r="B5437" s="2" t="s">
        <v>10410</v>
      </c>
      <c r="C5437" s="2" t="str">
        <f t="shared" si="84"/>
        <v>THNakhon Sawan</v>
      </c>
    </row>
    <row r="5438" spans="1:3">
      <c r="A5438" s="2" t="s">
        <v>10411</v>
      </c>
      <c r="B5438" s="2" t="s">
        <v>10412</v>
      </c>
      <c r="C5438" s="2" t="str">
        <f t="shared" si="84"/>
        <v>THUthai Thani</v>
      </c>
    </row>
    <row r="5439" spans="1:3">
      <c r="A5439" s="2" t="s">
        <v>10413</v>
      </c>
      <c r="B5439" s="2" t="s">
        <v>10414</v>
      </c>
      <c r="C5439" s="2" t="str">
        <f t="shared" si="84"/>
        <v>THKamphaeng Phet</v>
      </c>
    </row>
    <row r="5440" spans="1:3">
      <c r="A5440" s="2" t="s">
        <v>10415</v>
      </c>
      <c r="B5440" s="2" t="s">
        <v>10416</v>
      </c>
      <c r="C5440" s="2" t="str">
        <f t="shared" si="84"/>
        <v>THTak</v>
      </c>
    </row>
    <row r="5441" spans="1:3">
      <c r="A5441" s="2" t="s">
        <v>10417</v>
      </c>
      <c r="B5441" s="2" t="s">
        <v>10418</v>
      </c>
      <c r="C5441" s="2" t="str">
        <f t="shared" si="84"/>
        <v>THSukhothai</v>
      </c>
    </row>
    <row r="5442" spans="1:3">
      <c r="A5442" s="2" t="s">
        <v>10419</v>
      </c>
      <c r="B5442" s="2" t="s">
        <v>10420</v>
      </c>
      <c r="C5442" s="2" t="str">
        <f t="shared" si="84"/>
        <v>THPhitsanulok</v>
      </c>
    </row>
    <row r="5443" spans="1:3">
      <c r="A5443" s="2" t="s">
        <v>10421</v>
      </c>
      <c r="B5443" s="2" t="s">
        <v>10422</v>
      </c>
      <c r="C5443" s="2" t="str">
        <f t="shared" ref="C5443:C5506" si="85">LEFT(A5443,2)&amp;B5443</f>
        <v>THPhichit</v>
      </c>
    </row>
    <row r="5444" spans="1:3">
      <c r="A5444" s="2" t="s">
        <v>10423</v>
      </c>
      <c r="B5444" s="2" t="s">
        <v>10424</v>
      </c>
      <c r="C5444" s="2" t="str">
        <f t="shared" si="85"/>
        <v>THPhetchabun</v>
      </c>
    </row>
    <row r="5445" spans="1:3">
      <c r="A5445" s="2" t="s">
        <v>10425</v>
      </c>
      <c r="B5445" s="2" t="s">
        <v>10426</v>
      </c>
      <c r="C5445" s="2" t="str">
        <f t="shared" si="85"/>
        <v>THRatchaburi</v>
      </c>
    </row>
    <row r="5446" spans="1:3">
      <c r="A5446" s="2" t="s">
        <v>10427</v>
      </c>
      <c r="B5446" s="2" t="s">
        <v>10428</v>
      </c>
      <c r="C5446" s="2" t="str">
        <f t="shared" si="85"/>
        <v>THKanchanaburi</v>
      </c>
    </row>
    <row r="5447" spans="1:3">
      <c r="A5447" s="2" t="s">
        <v>10429</v>
      </c>
      <c r="B5447" s="2" t="s">
        <v>10430</v>
      </c>
      <c r="C5447" s="2" t="str">
        <f t="shared" si="85"/>
        <v>THSuphan Buri</v>
      </c>
    </row>
    <row r="5448" spans="1:3">
      <c r="A5448" s="2" t="s">
        <v>10431</v>
      </c>
      <c r="B5448" s="2" t="s">
        <v>10432</v>
      </c>
      <c r="C5448" s="2" t="str">
        <f t="shared" si="85"/>
        <v>THNakhon Pathom</v>
      </c>
    </row>
    <row r="5449" spans="1:3">
      <c r="A5449" s="2" t="s">
        <v>10433</v>
      </c>
      <c r="B5449" s="2" t="s">
        <v>10434</v>
      </c>
      <c r="C5449" s="2" t="str">
        <f t="shared" si="85"/>
        <v>THSamut Sakhon</v>
      </c>
    </row>
    <row r="5450" spans="1:3">
      <c r="A5450" s="2" t="s">
        <v>10435</v>
      </c>
      <c r="B5450" s="2" t="s">
        <v>10436</v>
      </c>
      <c r="C5450" s="2" t="str">
        <f t="shared" si="85"/>
        <v>THSamut Songkhram</v>
      </c>
    </row>
    <row r="5451" spans="1:3">
      <c r="A5451" s="2" t="s">
        <v>10437</v>
      </c>
      <c r="B5451" s="2" t="s">
        <v>10438</v>
      </c>
      <c r="C5451" s="2" t="str">
        <f t="shared" si="85"/>
        <v>THPhetchaburi</v>
      </c>
    </row>
    <row r="5452" spans="1:3">
      <c r="A5452" s="2" t="s">
        <v>10439</v>
      </c>
      <c r="B5452" s="2" t="s">
        <v>10440</v>
      </c>
      <c r="C5452" s="2" t="str">
        <f t="shared" si="85"/>
        <v>THPrachuap Khiri Khan</v>
      </c>
    </row>
    <row r="5453" spans="1:3">
      <c r="A5453" s="2" t="s">
        <v>10441</v>
      </c>
      <c r="B5453" s="2" t="s">
        <v>10442</v>
      </c>
      <c r="C5453" s="2" t="str">
        <f t="shared" si="85"/>
        <v>THNakhon Si Thammarat</v>
      </c>
    </row>
    <row r="5454" spans="1:3">
      <c r="A5454" s="2" t="s">
        <v>10443</v>
      </c>
      <c r="B5454" s="2" t="s">
        <v>10444</v>
      </c>
      <c r="C5454" s="2" t="str">
        <f t="shared" si="85"/>
        <v>THKrabi</v>
      </c>
    </row>
    <row r="5455" spans="1:3">
      <c r="A5455" s="2" t="s">
        <v>10445</v>
      </c>
      <c r="B5455" s="2" t="s">
        <v>10446</v>
      </c>
      <c r="C5455" s="2" t="str">
        <f t="shared" si="85"/>
        <v>THPhangnga</v>
      </c>
    </row>
    <row r="5456" spans="1:3">
      <c r="A5456" s="2" t="s">
        <v>10447</v>
      </c>
      <c r="B5456" s="2" t="s">
        <v>10448</v>
      </c>
      <c r="C5456" s="2" t="str">
        <f t="shared" si="85"/>
        <v>THPhuket</v>
      </c>
    </row>
    <row r="5457" spans="1:3">
      <c r="A5457" s="2" t="s">
        <v>10449</v>
      </c>
      <c r="B5457" s="2" t="s">
        <v>10450</v>
      </c>
      <c r="C5457" s="2" t="str">
        <f t="shared" si="85"/>
        <v>THSurat Thani</v>
      </c>
    </row>
    <row r="5458" spans="1:3">
      <c r="A5458" s="2" t="s">
        <v>10451</v>
      </c>
      <c r="B5458" s="2" t="s">
        <v>10452</v>
      </c>
      <c r="C5458" s="2" t="str">
        <f t="shared" si="85"/>
        <v>THRanong</v>
      </c>
    </row>
    <row r="5459" spans="1:3">
      <c r="A5459" s="2" t="s">
        <v>10453</v>
      </c>
      <c r="B5459" s="2" t="s">
        <v>10454</v>
      </c>
      <c r="C5459" s="2" t="str">
        <f t="shared" si="85"/>
        <v>THChumphon</v>
      </c>
    </row>
    <row r="5460" spans="1:3">
      <c r="A5460" s="2" t="s">
        <v>10455</v>
      </c>
      <c r="B5460" s="2" t="s">
        <v>10456</v>
      </c>
      <c r="C5460" s="2" t="str">
        <f t="shared" si="85"/>
        <v>THSongkhla</v>
      </c>
    </row>
    <row r="5461" spans="1:3">
      <c r="A5461" s="2" t="s">
        <v>10457</v>
      </c>
      <c r="B5461" s="2" t="s">
        <v>10458</v>
      </c>
      <c r="C5461" s="2" t="str">
        <f t="shared" si="85"/>
        <v>THSatun</v>
      </c>
    </row>
    <row r="5462" spans="1:3">
      <c r="A5462" s="2" t="s">
        <v>10459</v>
      </c>
      <c r="B5462" s="2" t="s">
        <v>10460</v>
      </c>
      <c r="C5462" s="2" t="str">
        <f t="shared" si="85"/>
        <v>THTrang</v>
      </c>
    </row>
    <row r="5463" spans="1:3">
      <c r="A5463" s="2" t="s">
        <v>10461</v>
      </c>
      <c r="B5463" s="2" t="s">
        <v>10462</v>
      </c>
      <c r="C5463" s="2" t="str">
        <f t="shared" si="85"/>
        <v>THPhatthalung</v>
      </c>
    </row>
    <row r="5464" spans="1:3">
      <c r="A5464" s="2" t="s">
        <v>10463</v>
      </c>
      <c r="B5464" s="2" t="s">
        <v>10464</v>
      </c>
      <c r="C5464" s="2" t="str">
        <f t="shared" si="85"/>
        <v>THPattani</v>
      </c>
    </row>
    <row r="5465" spans="1:3">
      <c r="A5465" s="2" t="s">
        <v>10465</v>
      </c>
      <c r="B5465" s="2" t="s">
        <v>10466</v>
      </c>
      <c r="C5465" s="2" t="str">
        <f t="shared" si="85"/>
        <v>THYala</v>
      </c>
    </row>
    <row r="5466" spans="1:3">
      <c r="A5466" s="2" t="s">
        <v>10467</v>
      </c>
      <c r="B5466" s="2" t="s">
        <v>10468</v>
      </c>
      <c r="C5466" s="2" t="str">
        <f t="shared" si="85"/>
        <v>THNarathiwat</v>
      </c>
    </row>
    <row r="5467" spans="1:3">
      <c r="A5467" s="2" t="s">
        <v>10469</v>
      </c>
      <c r="B5467" s="2" t="s">
        <v>10470</v>
      </c>
      <c r="C5467" s="2" t="str">
        <f t="shared" si="85"/>
        <v>THPhatthaya</v>
      </c>
    </row>
    <row r="5468" spans="1:3">
      <c r="A5468" s="2" t="s">
        <v>10471</v>
      </c>
      <c r="B5468" s="2" t="s">
        <v>10472</v>
      </c>
      <c r="C5468" s="2" t="str">
        <f t="shared" si="85"/>
        <v>TJKhatlon</v>
      </c>
    </row>
    <row r="5469" spans="1:3">
      <c r="A5469" s="2" t="s">
        <v>10473</v>
      </c>
      <c r="B5469" s="2" t="s">
        <v>10474</v>
      </c>
      <c r="C5469" s="2" t="str">
        <f t="shared" si="85"/>
        <v>TJSughd</v>
      </c>
    </row>
    <row r="5470" spans="1:3">
      <c r="A5470" s="2" t="s">
        <v>10475</v>
      </c>
      <c r="B5470" s="2" t="s">
        <v>10476</v>
      </c>
      <c r="C5470" s="2" t="str">
        <f t="shared" si="85"/>
        <v>TJKŭhistoni Badakhshon</v>
      </c>
    </row>
    <row r="5471" spans="1:3">
      <c r="A5471" s="2" t="s">
        <v>10477</v>
      </c>
      <c r="B5471" s="2" t="s">
        <v>10478</v>
      </c>
      <c r="C5471" s="2" t="str">
        <f t="shared" si="85"/>
        <v>TJDushanbe</v>
      </c>
    </row>
    <row r="5472" spans="1:3">
      <c r="A5472" s="2" t="s">
        <v>10479</v>
      </c>
      <c r="B5472" s="2" t="s">
        <v>10480</v>
      </c>
      <c r="C5472" s="2" t="str">
        <f t="shared" si="85"/>
        <v>TJnohiyahoi tobei jumhurí</v>
      </c>
    </row>
    <row r="5473" spans="1:3">
      <c r="A5473" s="2" t="s">
        <v>10481</v>
      </c>
      <c r="B5473" s="2" t="s">
        <v>10482</v>
      </c>
      <c r="C5473" s="2" t="str">
        <f t="shared" si="85"/>
        <v>TLAileu</v>
      </c>
    </row>
    <row r="5474" spans="1:3">
      <c r="A5474" s="2" t="s">
        <v>10481</v>
      </c>
      <c r="B5474" s="2" t="s">
        <v>10482</v>
      </c>
      <c r="C5474" s="2" t="str">
        <f t="shared" si="85"/>
        <v>TLAileu</v>
      </c>
    </row>
    <row r="5475" spans="1:3">
      <c r="A5475" s="2" t="s">
        <v>10483</v>
      </c>
      <c r="B5475" s="2" t="s">
        <v>10484</v>
      </c>
      <c r="C5475" s="2" t="str">
        <f t="shared" si="85"/>
        <v>TLAinaro</v>
      </c>
    </row>
    <row r="5476" spans="1:3">
      <c r="A5476" s="2" t="s">
        <v>10483</v>
      </c>
      <c r="B5476" s="2" t="s">
        <v>10485</v>
      </c>
      <c r="C5476" s="2" t="str">
        <f t="shared" si="85"/>
        <v>TLAinaru</v>
      </c>
    </row>
    <row r="5477" spans="1:3">
      <c r="A5477" s="2" t="s">
        <v>10486</v>
      </c>
      <c r="B5477" s="2" t="s">
        <v>10487</v>
      </c>
      <c r="C5477" s="2" t="str">
        <f t="shared" si="85"/>
        <v>TLBaucau</v>
      </c>
    </row>
    <row r="5478" spans="1:3">
      <c r="A5478" s="2" t="s">
        <v>10486</v>
      </c>
      <c r="B5478" s="2" t="s">
        <v>10488</v>
      </c>
      <c r="C5478" s="2" t="str">
        <f t="shared" si="85"/>
        <v>TLBaukau</v>
      </c>
    </row>
    <row r="5479" spans="1:3">
      <c r="A5479" s="2" t="s">
        <v>10489</v>
      </c>
      <c r="B5479" s="2" t="s">
        <v>10490</v>
      </c>
      <c r="C5479" s="2" t="str">
        <f t="shared" si="85"/>
        <v>TLBobonaro</v>
      </c>
    </row>
    <row r="5480" spans="1:3">
      <c r="A5480" s="2" t="s">
        <v>10489</v>
      </c>
      <c r="B5480" s="2" t="s">
        <v>10491</v>
      </c>
      <c r="C5480" s="2" t="str">
        <f t="shared" si="85"/>
        <v>TLBobonaru</v>
      </c>
    </row>
    <row r="5481" spans="1:3">
      <c r="A5481" s="2" t="s">
        <v>10492</v>
      </c>
      <c r="B5481" s="2" t="s">
        <v>10493</v>
      </c>
      <c r="C5481" s="2" t="str">
        <f t="shared" si="85"/>
        <v>TLCova Lima</v>
      </c>
    </row>
    <row r="5482" spans="1:3">
      <c r="A5482" s="2" t="s">
        <v>10492</v>
      </c>
      <c r="B5482" s="2" t="s">
        <v>10494</v>
      </c>
      <c r="C5482" s="2" t="str">
        <f t="shared" si="85"/>
        <v>TLKovalima</v>
      </c>
    </row>
    <row r="5483" spans="1:3">
      <c r="A5483" s="2" t="s">
        <v>10495</v>
      </c>
      <c r="B5483" s="2" t="s">
        <v>10496</v>
      </c>
      <c r="C5483" s="2" t="str">
        <f t="shared" si="85"/>
        <v>TLDíli</v>
      </c>
    </row>
    <row r="5484" spans="1:3">
      <c r="A5484" s="2" t="s">
        <v>10495</v>
      </c>
      <c r="B5484" s="2" t="s">
        <v>10496</v>
      </c>
      <c r="C5484" s="2" t="str">
        <f t="shared" si="85"/>
        <v>TLDíli</v>
      </c>
    </row>
    <row r="5485" spans="1:3">
      <c r="A5485" s="2" t="s">
        <v>10497</v>
      </c>
      <c r="B5485" s="2" t="s">
        <v>10498</v>
      </c>
      <c r="C5485" s="2" t="str">
        <f t="shared" si="85"/>
        <v>TLErmera</v>
      </c>
    </row>
    <row r="5486" spans="1:3">
      <c r="A5486" s="2" t="s">
        <v>10497</v>
      </c>
      <c r="B5486" s="2" t="s">
        <v>10498</v>
      </c>
      <c r="C5486" s="2" t="str">
        <f t="shared" si="85"/>
        <v>TLErmera</v>
      </c>
    </row>
    <row r="5487" spans="1:3">
      <c r="A5487" s="2" t="s">
        <v>10499</v>
      </c>
      <c r="B5487" s="2" t="s">
        <v>10500</v>
      </c>
      <c r="C5487" s="2" t="str">
        <f t="shared" si="85"/>
        <v>TLLautém</v>
      </c>
    </row>
    <row r="5488" spans="1:3">
      <c r="A5488" s="2" t="s">
        <v>10499</v>
      </c>
      <c r="B5488" s="2" t="s">
        <v>10501</v>
      </c>
      <c r="C5488" s="2" t="str">
        <f t="shared" si="85"/>
        <v>TLLautein</v>
      </c>
    </row>
    <row r="5489" spans="1:3">
      <c r="A5489" s="2" t="s">
        <v>10502</v>
      </c>
      <c r="B5489" s="2" t="s">
        <v>10503</v>
      </c>
      <c r="C5489" s="2" t="str">
        <f t="shared" si="85"/>
        <v>TLLiquiça</v>
      </c>
    </row>
    <row r="5490" spans="1:3">
      <c r="A5490" s="2" t="s">
        <v>10502</v>
      </c>
      <c r="B5490" s="2" t="s">
        <v>10504</v>
      </c>
      <c r="C5490" s="2" t="str">
        <f t="shared" si="85"/>
        <v>TLLikisá</v>
      </c>
    </row>
    <row r="5491" spans="1:3">
      <c r="A5491" s="2" t="s">
        <v>10505</v>
      </c>
      <c r="B5491" s="2" t="s">
        <v>10506</v>
      </c>
      <c r="C5491" s="2" t="str">
        <f t="shared" si="85"/>
        <v>TLManufahi</v>
      </c>
    </row>
    <row r="5492" spans="1:3">
      <c r="A5492" s="2" t="s">
        <v>10505</v>
      </c>
      <c r="B5492" s="2" t="s">
        <v>10506</v>
      </c>
      <c r="C5492" s="2" t="str">
        <f t="shared" si="85"/>
        <v>TLManufahi</v>
      </c>
    </row>
    <row r="5493" spans="1:3">
      <c r="A5493" s="2" t="s">
        <v>10507</v>
      </c>
      <c r="B5493" s="2" t="s">
        <v>10508</v>
      </c>
      <c r="C5493" s="2" t="str">
        <f t="shared" si="85"/>
        <v>TLManatuto</v>
      </c>
    </row>
    <row r="5494" spans="1:3">
      <c r="A5494" s="2" t="s">
        <v>10507</v>
      </c>
      <c r="B5494" s="2" t="s">
        <v>10509</v>
      </c>
      <c r="C5494" s="2" t="str">
        <f t="shared" si="85"/>
        <v>TLManatutu</v>
      </c>
    </row>
    <row r="5495" spans="1:3">
      <c r="A5495" s="2" t="s">
        <v>10510</v>
      </c>
      <c r="B5495" s="2" t="s">
        <v>10511</v>
      </c>
      <c r="C5495" s="2" t="str">
        <f t="shared" si="85"/>
        <v>TLViqueque</v>
      </c>
    </row>
    <row r="5496" spans="1:3">
      <c r="A5496" s="2" t="s">
        <v>10510</v>
      </c>
      <c r="B5496" s="2" t="s">
        <v>10512</v>
      </c>
      <c r="C5496" s="2" t="str">
        <f t="shared" si="85"/>
        <v>TLVikeke</v>
      </c>
    </row>
    <row r="5497" spans="1:3">
      <c r="A5497" s="2" t="s">
        <v>10513</v>
      </c>
      <c r="B5497" s="2" t="s">
        <v>10514</v>
      </c>
      <c r="C5497" s="2" t="str">
        <f t="shared" si="85"/>
        <v>TLOé-Cusse Ambeno</v>
      </c>
    </row>
    <row r="5498" spans="1:3">
      <c r="A5498" s="2" t="s">
        <v>10513</v>
      </c>
      <c r="B5498" s="2" t="s">
        <v>10515</v>
      </c>
      <c r="C5498" s="2" t="str">
        <f t="shared" si="85"/>
        <v>TLOekusi-Ambenu</v>
      </c>
    </row>
    <row r="5499" spans="1:3">
      <c r="A5499" s="2" t="s">
        <v>10516</v>
      </c>
      <c r="B5499" s="2" t="s">
        <v>10517</v>
      </c>
      <c r="C5499" s="2" t="str">
        <f t="shared" si="85"/>
        <v>TMAşgabat</v>
      </c>
    </row>
    <row r="5500" spans="1:3">
      <c r="A5500" s="2" t="s">
        <v>10518</v>
      </c>
      <c r="B5500" s="2" t="s">
        <v>10519</v>
      </c>
      <c r="C5500" s="2" t="str">
        <f t="shared" si="85"/>
        <v>TMAhal</v>
      </c>
    </row>
    <row r="5501" spans="1:3">
      <c r="A5501" s="2" t="s">
        <v>10520</v>
      </c>
      <c r="B5501" s="2" t="s">
        <v>10521</v>
      </c>
      <c r="C5501" s="2" t="str">
        <f t="shared" si="85"/>
        <v>TMBalkan</v>
      </c>
    </row>
    <row r="5502" spans="1:3">
      <c r="A5502" s="2" t="s">
        <v>10522</v>
      </c>
      <c r="B5502" s="2" t="s">
        <v>10523</v>
      </c>
      <c r="C5502" s="2" t="str">
        <f t="shared" si="85"/>
        <v>TMDaşoguz</v>
      </c>
    </row>
    <row r="5503" spans="1:3">
      <c r="A5503" s="2" t="s">
        <v>10524</v>
      </c>
      <c r="B5503" s="2" t="s">
        <v>10525</v>
      </c>
      <c r="C5503" s="2" t="str">
        <f t="shared" si="85"/>
        <v>TMLebap</v>
      </c>
    </row>
    <row r="5504" spans="1:3">
      <c r="A5504" s="2" t="s">
        <v>10526</v>
      </c>
      <c r="B5504" s="2" t="s">
        <v>10527</v>
      </c>
      <c r="C5504" s="2" t="str">
        <f t="shared" si="85"/>
        <v>TMMary</v>
      </c>
    </row>
    <row r="5505" spans="1:3">
      <c r="A5505" s="2" t="s">
        <v>10528</v>
      </c>
      <c r="B5505" s="2" t="s">
        <v>10529</v>
      </c>
      <c r="C5505" s="2" t="str">
        <f t="shared" si="85"/>
        <v>TNTunis</v>
      </c>
    </row>
    <row r="5506" spans="1:3">
      <c r="A5506" s="2" t="s">
        <v>10530</v>
      </c>
      <c r="B5506" s="2" t="s">
        <v>10531</v>
      </c>
      <c r="C5506" s="2" t="str">
        <f t="shared" si="85"/>
        <v>TNL'Ariana</v>
      </c>
    </row>
    <row r="5507" spans="1:3">
      <c r="A5507" s="2" t="s">
        <v>10532</v>
      </c>
      <c r="B5507" s="2" t="s">
        <v>10533</v>
      </c>
      <c r="C5507" s="2" t="str">
        <f t="shared" ref="C5507:C5570" si="86">LEFT(A5507,2)&amp;B5507</f>
        <v>TNBen Arous</v>
      </c>
    </row>
    <row r="5508" spans="1:3">
      <c r="A5508" s="2" t="s">
        <v>10534</v>
      </c>
      <c r="B5508" s="2" t="s">
        <v>10535</v>
      </c>
      <c r="C5508" s="2" t="str">
        <f t="shared" si="86"/>
        <v>TNLa Manouba</v>
      </c>
    </row>
    <row r="5509" spans="1:3">
      <c r="A5509" s="2" t="s">
        <v>10536</v>
      </c>
      <c r="B5509" s="2" t="s">
        <v>10537</v>
      </c>
      <c r="C5509" s="2" t="str">
        <f t="shared" si="86"/>
        <v>TNNabeul</v>
      </c>
    </row>
    <row r="5510" spans="1:3">
      <c r="A5510" s="2" t="s">
        <v>10538</v>
      </c>
      <c r="B5510" s="2" t="s">
        <v>10539</v>
      </c>
      <c r="C5510" s="2" t="str">
        <f t="shared" si="86"/>
        <v>TNZaghouan</v>
      </c>
    </row>
    <row r="5511" spans="1:3">
      <c r="A5511" s="2" t="s">
        <v>10540</v>
      </c>
      <c r="B5511" s="2" t="s">
        <v>10541</v>
      </c>
      <c r="C5511" s="2" t="str">
        <f t="shared" si="86"/>
        <v>TNBizerte</v>
      </c>
    </row>
    <row r="5512" spans="1:3">
      <c r="A5512" s="2" t="s">
        <v>10542</v>
      </c>
      <c r="B5512" s="2" t="s">
        <v>10543</v>
      </c>
      <c r="C5512" s="2" t="str">
        <f t="shared" si="86"/>
        <v>TNBéja</v>
      </c>
    </row>
    <row r="5513" spans="1:3">
      <c r="A5513" s="2" t="s">
        <v>10544</v>
      </c>
      <c r="B5513" s="2" t="s">
        <v>10545</v>
      </c>
      <c r="C5513" s="2" t="str">
        <f t="shared" si="86"/>
        <v>TNJendouba</v>
      </c>
    </row>
    <row r="5514" spans="1:3">
      <c r="A5514" s="2" t="s">
        <v>10546</v>
      </c>
      <c r="B5514" s="2" t="s">
        <v>10547</v>
      </c>
      <c r="C5514" s="2" t="str">
        <f t="shared" si="86"/>
        <v>TNLe Kef</v>
      </c>
    </row>
    <row r="5515" spans="1:3">
      <c r="A5515" s="2" t="s">
        <v>10548</v>
      </c>
      <c r="B5515" s="2" t="s">
        <v>10549</v>
      </c>
      <c r="C5515" s="2" t="str">
        <f t="shared" si="86"/>
        <v>TNSiliana</v>
      </c>
    </row>
    <row r="5516" spans="1:3">
      <c r="A5516" s="2" t="s">
        <v>10550</v>
      </c>
      <c r="B5516" s="2" t="s">
        <v>10551</v>
      </c>
      <c r="C5516" s="2" t="str">
        <f t="shared" si="86"/>
        <v>TNKairouan</v>
      </c>
    </row>
    <row r="5517" spans="1:3">
      <c r="A5517" s="2" t="s">
        <v>10552</v>
      </c>
      <c r="B5517" s="2" t="s">
        <v>10553</v>
      </c>
      <c r="C5517" s="2" t="str">
        <f t="shared" si="86"/>
        <v>TNKasserine</v>
      </c>
    </row>
    <row r="5518" spans="1:3">
      <c r="A5518" s="2" t="s">
        <v>10554</v>
      </c>
      <c r="B5518" s="2" t="s">
        <v>10555</v>
      </c>
      <c r="C5518" s="2" t="str">
        <f t="shared" si="86"/>
        <v>TNSidi Bouzid</v>
      </c>
    </row>
    <row r="5519" spans="1:3">
      <c r="A5519" s="2" t="s">
        <v>10556</v>
      </c>
      <c r="B5519" s="2" t="s">
        <v>10557</v>
      </c>
      <c r="C5519" s="2" t="str">
        <f t="shared" si="86"/>
        <v>TNSousse</v>
      </c>
    </row>
    <row r="5520" spans="1:3">
      <c r="A5520" s="2" t="s">
        <v>10558</v>
      </c>
      <c r="B5520" s="2" t="s">
        <v>10559</v>
      </c>
      <c r="C5520" s="2" t="str">
        <f t="shared" si="86"/>
        <v>TNMonastir</v>
      </c>
    </row>
    <row r="5521" spans="1:3">
      <c r="A5521" s="2" t="s">
        <v>10560</v>
      </c>
      <c r="B5521" s="2" t="s">
        <v>10561</v>
      </c>
      <c r="C5521" s="2" t="str">
        <f t="shared" si="86"/>
        <v>TNMahdia</v>
      </c>
    </row>
    <row r="5522" spans="1:3">
      <c r="A5522" s="2" t="s">
        <v>10562</v>
      </c>
      <c r="B5522" s="2" t="s">
        <v>10563</v>
      </c>
      <c r="C5522" s="2" t="str">
        <f t="shared" si="86"/>
        <v>TNSfax</v>
      </c>
    </row>
    <row r="5523" spans="1:3">
      <c r="A5523" s="2" t="s">
        <v>10564</v>
      </c>
      <c r="B5523" s="2" t="s">
        <v>10565</v>
      </c>
      <c r="C5523" s="2" t="str">
        <f t="shared" si="86"/>
        <v>TNGafsa</v>
      </c>
    </row>
    <row r="5524" spans="1:3">
      <c r="A5524" s="2" t="s">
        <v>10566</v>
      </c>
      <c r="B5524" s="2" t="s">
        <v>10567</v>
      </c>
      <c r="C5524" s="2" t="str">
        <f t="shared" si="86"/>
        <v>TNTozeur</v>
      </c>
    </row>
    <row r="5525" spans="1:3">
      <c r="A5525" s="2" t="s">
        <v>10568</v>
      </c>
      <c r="B5525" s="2" t="s">
        <v>10569</v>
      </c>
      <c r="C5525" s="2" t="str">
        <f t="shared" si="86"/>
        <v>TNKébili</v>
      </c>
    </row>
    <row r="5526" spans="1:3">
      <c r="A5526" s="2" t="s">
        <v>10570</v>
      </c>
      <c r="B5526" s="2" t="s">
        <v>10571</v>
      </c>
      <c r="C5526" s="2" t="str">
        <f t="shared" si="86"/>
        <v>TNGabès</v>
      </c>
    </row>
    <row r="5527" spans="1:3">
      <c r="A5527" s="2" t="s">
        <v>10572</v>
      </c>
      <c r="B5527" s="2" t="s">
        <v>10573</v>
      </c>
      <c r="C5527" s="2" t="str">
        <f t="shared" si="86"/>
        <v>TNMédenine</v>
      </c>
    </row>
    <row r="5528" spans="1:3">
      <c r="A5528" s="2" t="s">
        <v>10574</v>
      </c>
      <c r="B5528" s="2" t="s">
        <v>10575</v>
      </c>
      <c r="C5528" s="2" t="str">
        <f t="shared" si="86"/>
        <v>TNTataouine</v>
      </c>
    </row>
    <row r="5529" spans="1:3">
      <c r="A5529" s="2" t="s">
        <v>10576</v>
      </c>
      <c r="B5529" s="2" t="s">
        <v>10577</v>
      </c>
      <c r="C5529" s="2" t="str">
        <f t="shared" si="86"/>
        <v>TO'Eua</v>
      </c>
    </row>
    <row r="5530" spans="1:3">
      <c r="A5530" s="2" t="s">
        <v>10576</v>
      </c>
      <c r="B5530" s="2" t="s">
        <v>10577</v>
      </c>
      <c r="C5530" s="2" t="str">
        <f t="shared" si="86"/>
        <v>TO'Eua</v>
      </c>
    </row>
    <row r="5531" spans="1:3">
      <c r="A5531" s="2" t="s">
        <v>10578</v>
      </c>
      <c r="B5531" s="2" t="s">
        <v>10579</v>
      </c>
      <c r="C5531" s="2" t="str">
        <f t="shared" si="86"/>
        <v>TOHa'apai</v>
      </c>
    </row>
    <row r="5532" spans="1:3">
      <c r="A5532" s="2" t="s">
        <v>10578</v>
      </c>
      <c r="B5532" s="2" t="s">
        <v>10579</v>
      </c>
      <c r="C5532" s="2" t="str">
        <f t="shared" si="86"/>
        <v>TOHa'apai</v>
      </c>
    </row>
    <row r="5533" spans="1:3">
      <c r="A5533" s="2" t="s">
        <v>10580</v>
      </c>
      <c r="B5533" s="2" t="s">
        <v>10581</v>
      </c>
      <c r="C5533" s="2" t="str">
        <f t="shared" si="86"/>
        <v>TONiuas</v>
      </c>
    </row>
    <row r="5534" spans="1:3">
      <c r="A5534" s="2" t="s">
        <v>10580</v>
      </c>
      <c r="B5534" s="2" t="s">
        <v>10581</v>
      </c>
      <c r="C5534" s="2" t="str">
        <f t="shared" si="86"/>
        <v>TONiuas</v>
      </c>
    </row>
    <row r="5535" spans="1:3">
      <c r="A5535" s="2" t="s">
        <v>10582</v>
      </c>
      <c r="B5535" s="2" t="s">
        <v>10583</v>
      </c>
      <c r="C5535" s="2" t="str">
        <f t="shared" si="86"/>
        <v>TOTongatapu</v>
      </c>
    </row>
    <row r="5536" spans="1:3">
      <c r="A5536" s="2" t="s">
        <v>10582</v>
      </c>
      <c r="B5536" s="2" t="s">
        <v>10583</v>
      </c>
      <c r="C5536" s="2" t="str">
        <f t="shared" si="86"/>
        <v>TOTongatapu</v>
      </c>
    </row>
    <row r="5537" spans="1:3">
      <c r="A5537" s="2" t="s">
        <v>10584</v>
      </c>
      <c r="B5537" s="2" t="s">
        <v>10585</v>
      </c>
      <c r="C5537" s="2" t="str">
        <f t="shared" si="86"/>
        <v>TOVava'u</v>
      </c>
    </row>
    <row r="5538" spans="1:3">
      <c r="A5538" s="2" t="s">
        <v>10584</v>
      </c>
      <c r="B5538" s="2" t="s">
        <v>10585</v>
      </c>
      <c r="C5538" s="2" t="str">
        <f t="shared" si="86"/>
        <v>TOVava'u</v>
      </c>
    </row>
    <row r="5539" spans="1:3">
      <c r="A5539" s="2" t="s">
        <v>10586</v>
      </c>
      <c r="B5539" s="2" t="s">
        <v>10587</v>
      </c>
      <c r="C5539" s="2" t="str">
        <f t="shared" si="86"/>
        <v>TRAdana</v>
      </c>
    </row>
    <row r="5540" spans="1:3">
      <c r="A5540" s="2" t="s">
        <v>10588</v>
      </c>
      <c r="B5540" s="2" t="s">
        <v>10589</v>
      </c>
      <c r="C5540" s="2" t="str">
        <f t="shared" si="86"/>
        <v>TRAdıyaman</v>
      </c>
    </row>
    <row r="5541" spans="1:3">
      <c r="A5541" s="2" t="s">
        <v>10590</v>
      </c>
      <c r="B5541" s="2" t="s">
        <v>10591</v>
      </c>
      <c r="C5541" s="2" t="str">
        <f t="shared" si="86"/>
        <v>TRAfyonkarahisar</v>
      </c>
    </row>
    <row r="5542" spans="1:3">
      <c r="A5542" s="2" t="s">
        <v>10592</v>
      </c>
      <c r="B5542" s="2" t="s">
        <v>10593</v>
      </c>
      <c r="C5542" s="2" t="str">
        <f t="shared" si="86"/>
        <v>TRAğrı</v>
      </c>
    </row>
    <row r="5543" spans="1:3">
      <c r="A5543" s="2" t="s">
        <v>10594</v>
      </c>
      <c r="B5543" s="2" t="s">
        <v>10595</v>
      </c>
      <c r="C5543" s="2" t="str">
        <f t="shared" si="86"/>
        <v>TRAmasya</v>
      </c>
    </row>
    <row r="5544" spans="1:3">
      <c r="A5544" s="2" t="s">
        <v>10596</v>
      </c>
      <c r="B5544" s="2" t="s">
        <v>10597</v>
      </c>
      <c r="C5544" s="2" t="str">
        <f t="shared" si="86"/>
        <v>TRAnkara</v>
      </c>
    </row>
    <row r="5545" spans="1:3">
      <c r="A5545" s="2" t="s">
        <v>10598</v>
      </c>
      <c r="B5545" s="2" t="s">
        <v>10599</v>
      </c>
      <c r="C5545" s="2" t="str">
        <f t="shared" si="86"/>
        <v>TRAntalya</v>
      </c>
    </row>
    <row r="5546" spans="1:3">
      <c r="A5546" s="2" t="s">
        <v>10600</v>
      </c>
      <c r="B5546" s="2" t="s">
        <v>10601</v>
      </c>
      <c r="C5546" s="2" t="str">
        <f t="shared" si="86"/>
        <v>TRArtvin</v>
      </c>
    </row>
    <row r="5547" spans="1:3">
      <c r="A5547" s="2" t="s">
        <v>10602</v>
      </c>
      <c r="B5547" s="2" t="s">
        <v>10603</v>
      </c>
      <c r="C5547" s="2" t="str">
        <f t="shared" si="86"/>
        <v>TRAydın</v>
      </c>
    </row>
    <row r="5548" spans="1:3">
      <c r="A5548" s="2" t="s">
        <v>10604</v>
      </c>
      <c r="B5548" s="2" t="s">
        <v>10605</v>
      </c>
      <c r="C5548" s="2" t="str">
        <f t="shared" si="86"/>
        <v>TRBalıkesir</v>
      </c>
    </row>
    <row r="5549" spans="1:3">
      <c r="A5549" s="2" t="s">
        <v>10606</v>
      </c>
      <c r="B5549" s="2" t="s">
        <v>10607</v>
      </c>
      <c r="C5549" s="2" t="str">
        <f t="shared" si="86"/>
        <v>TRBilecik</v>
      </c>
    </row>
    <row r="5550" spans="1:3">
      <c r="A5550" s="2" t="s">
        <v>10608</v>
      </c>
      <c r="B5550" s="2" t="s">
        <v>10609</v>
      </c>
      <c r="C5550" s="2" t="str">
        <f t="shared" si="86"/>
        <v>TRBingöl</v>
      </c>
    </row>
    <row r="5551" spans="1:3">
      <c r="A5551" s="2" t="s">
        <v>10610</v>
      </c>
      <c r="B5551" s="2" t="s">
        <v>10611</v>
      </c>
      <c r="C5551" s="2" t="str">
        <f t="shared" si="86"/>
        <v>TRBitlis</v>
      </c>
    </row>
    <row r="5552" spans="1:3">
      <c r="A5552" s="2" t="s">
        <v>10612</v>
      </c>
      <c r="B5552" s="2" t="s">
        <v>10613</v>
      </c>
      <c r="C5552" s="2" t="str">
        <f t="shared" si="86"/>
        <v>TRBolu</v>
      </c>
    </row>
    <row r="5553" spans="1:3">
      <c r="A5553" s="2" t="s">
        <v>10614</v>
      </c>
      <c r="B5553" s="2" t="s">
        <v>10615</v>
      </c>
      <c r="C5553" s="2" t="str">
        <f t="shared" si="86"/>
        <v>TRBurdur</v>
      </c>
    </row>
    <row r="5554" spans="1:3">
      <c r="A5554" s="2" t="s">
        <v>10616</v>
      </c>
      <c r="B5554" s="2" t="s">
        <v>10617</v>
      </c>
      <c r="C5554" s="2" t="str">
        <f t="shared" si="86"/>
        <v>TRBursa</v>
      </c>
    </row>
    <row r="5555" spans="1:3">
      <c r="A5555" s="2" t="s">
        <v>10618</v>
      </c>
      <c r="B5555" s="2" t="s">
        <v>10619</v>
      </c>
      <c r="C5555" s="2" t="str">
        <f t="shared" si="86"/>
        <v>TRÇanakkale</v>
      </c>
    </row>
    <row r="5556" spans="1:3">
      <c r="A5556" s="2" t="s">
        <v>10620</v>
      </c>
      <c r="B5556" s="2" t="s">
        <v>10621</v>
      </c>
      <c r="C5556" s="2" t="str">
        <f t="shared" si="86"/>
        <v>TRÇankırı</v>
      </c>
    </row>
    <row r="5557" spans="1:3">
      <c r="A5557" s="2" t="s">
        <v>10622</v>
      </c>
      <c r="B5557" s="2" t="s">
        <v>10623</v>
      </c>
      <c r="C5557" s="2" t="str">
        <f t="shared" si="86"/>
        <v>TRÇorum</v>
      </c>
    </row>
    <row r="5558" spans="1:3">
      <c r="A5558" s="2" t="s">
        <v>10624</v>
      </c>
      <c r="B5558" s="2" t="s">
        <v>10625</v>
      </c>
      <c r="C5558" s="2" t="str">
        <f t="shared" si="86"/>
        <v>TRDenizli</v>
      </c>
    </row>
    <row r="5559" spans="1:3">
      <c r="A5559" s="2" t="s">
        <v>10626</v>
      </c>
      <c r="B5559" s="2" t="s">
        <v>10627</v>
      </c>
      <c r="C5559" s="2" t="str">
        <f t="shared" si="86"/>
        <v>TRDiyarbakır</v>
      </c>
    </row>
    <row r="5560" spans="1:3">
      <c r="A5560" s="2" t="s">
        <v>10628</v>
      </c>
      <c r="B5560" s="2" t="s">
        <v>10629</v>
      </c>
      <c r="C5560" s="2" t="str">
        <f t="shared" si="86"/>
        <v>TREdirne</v>
      </c>
    </row>
    <row r="5561" spans="1:3">
      <c r="A5561" s="2" t="s">
        <v>10630</v>
      </c>
      <c r="B5561" s="2" t="s">
        <v>10631</v>
      </c>
      <c r="C5561" s="2" t="str">
        <f t="shared" si="86"/>
        <v>TRElazığ</v>
      </c>
    </row>
    <row r="5562" spans="1:3">
      <c r="A5562" s="2" t="s">
        <v>10632</v>
      </c>
      <c r="B5562" s="2" t="s">
        <v>10633</v>
      </c>
      <c r="C5562" s="2" t="str">
        <f t="shared" si="86"/>
        <v>TRErzincan</v>
      </c>
    </row>
    <row r="5563" spans="1:3">
      <c r="A5563" s="2" t="s">
        <v>10634</v>
      </c>
      <c r="B5563" s="2" t="s">
        <v>10635</v>
      </c>
      <c r="C5563" s="2" t="str">
        <f t="shared" si="86"/>
        <v>TRErzurum</v>
      </c>
    </row>
    <row r="5564" spans="1:3">
      <c r="A5564" s="2" t="s">
        <v>10636</v>
      </c>
      <c r="B5564" s="2" t="s">
        <v>10637</v>
      </c>
      <c r="C5564" s="2" t="str">
        <f t="shared" si="86"/>
        <v>TREskişehir</v>
      </c>
    </row>
    <row r="5565" spans="1:3">
      <c r="A5565" s="2" t="s">
        <v>10638</v>
      </c>
      <c r="B5565" s="2" t="s">
        <v>10639</v>
      </c>
      <c r="C5565" s="2" t="str">
        <f t="shared" si="86"/>
        <v>TRGaziantep</v>
      </c>
    </row>
    <row r="5566" spans="1:3">
      <c r="A5566" s="2" t="s">
        <v>10640</v>
      </c>
      <c r="B5566" s="2" t="s">
        <v>10641</v>
      </c>
      <c r="C5566" s="2" t="str">
        <f t="shared" si="86"/>
        <v>TRGiresun</v>
      </c>
    </row>
    <row r="5567" spans="1:3">
      <c r="A5567" s="2" t="s">
        <v>10642</v>
      </c>
      <c r="B5567" s="2" t="s">
        <v>10643</v>
      </c>
      <c r="C5567" s="2" t="str">
        <f t="shared" si="86"/>
        <v>TRGümüşhane</v>
      </c>
    </row>
    <row r="5568" spans="1:3">
      <c r="A5568" s="2" t="s">
        <v>10644</v>
      </c>
      <c r="B5568" s="2" t="s">
        <v>10645</v>
      </c>
      <c r="C5568" s="2" t="str">
        <f t="shared" si="86"/>
        <v>TRHakkâri</v>
      </c>
    </row>
    <row r="5569" spans="1:3">
      <c r="A5569" s="2" t="s">
        <v>10646</v>
      </c>
      <c r="B5569" s="2" t="s">
        <v>10647</v>
      </c>
      <c r="C5569" s="2" t="str">
        <f t="shared" si="86"/>
        <v>TRHatay</v>
      </c>
    </row>
    <row r="5570" spans="1:3">
      <c r="A5570" s="2" t="s">
        <v>10648</v>
      </c>
      <c r="B5570" s="2" t="s">
        <v>10649</v>
      </c>
      <c r="C5570" s="2" t="str">
        <f t="shared" si="86"/>
        <v>TRIsparta</v>
      </c>
    </row>
    <row r="5571" spans="1:3">
      <c r="A5571" s="2" t="s">
        <v>10650</v>
      </c>
      <c r="B5571" s="2" t="s">
        <v>10651</v>
      </c>
      <c r="C5571" s="2" t="str">
        <f t="shared" ref="C5571:C5634" si="87">LEFT(A5571,2)&amp;B5571</f>
        <v>TRMersin</v>
      </c>
    </row>
    <row r="5572" spans="1:3">
      <c r="A5572" s="2" t="s">
        <v>10652</v>
      </c>
      <c r="B5572" s="2" t="s">
        <v>10653</v>
      </c>
      <c r="C5572" s="2" t="str">
        <f t="shared" si="87"/>
        <v>TRİstanbul</v>
      </c>
    </row>
    <row r="5573" spans="1:3">
      <c r="A5573" s="2" t="s">
        <v>10654</v>
      </c>
      <c r="B5573" s="2" t="s">
        <v>10655</v>
      </c>
      <c r="C5573" s="2" t="str">
        <f t="shared" si="87"/>
        <v>TRİzmir</v>
      </c>
    </row>
    <row r="5574" spans="1:3">
      <c r="A5574" s="2" t="s">
        <v>10656</v>
      </c>
      <c r="B5574" s="2" t="s">
        <v>10657</v>
      </c>
      <c r="C5574" s="2" t="str">
        <f t="shared" si="87"/>
        <v>TRKars</v>
      </c>
    </row>
    <row r="5575" spans="1:3">
      <c r="A5575" s="2" t="s">
        <v>10658</v>
      </c>
      <c r="B5575" s="2" t="s">
        <v>10659</v>
      </c>
      <c r="C5575" s="2" t="str">
        <f t="shared" si="87"/>
        <v>TRKastamonu</v>
      </c>
    </row>
    <row r="5576" spans="1:3">
      <c r="A5576" s="2" t="s">
        <v>10660</v>
      </c>
      <c r="B5576" s="2" t="s">
        <v>10661</v>
      </c>
      <c r="C5576" s="2" t="str">
        <f t="shared" si="87"/>
        <v>TRKayseri</v>
      </c>
    </row>
    <row r="5577" spans="1:3">
      <c r="A5577" s="2" t="s">
        <v>10662</v>
      </c>
      <c r="B5577" s="2" t="s">
        <v>10663</v>
      </c>
      <c r="C5577" s="2" t="str">
        <f t="shared" si="87"/>
        <v>TRKırklareli</v>
      </c>
    </row>
    <row r="5578" spans="1:3">
      <c r="A5578" s="2" t="s">
        <v>10664</v>
      </c>
      <c r="B5578" s="2" t="s">
        <v>10665</v>
      </c>
      <c r="C5578" s="2" t="str">
        <f t="shared" si="87"/>
        <v>TRKırşehir</v>
      </c>
    </row>
    <row r="5579" spans="1:3">
      <c r="A5579" s="2" t="s">
        <v>10666</v>
      </c>
      <c r="B5579" s="2" t="s">
        <v>10667</v>
      </c>
      <c r="C5579" s="2" t="str">
        <f t="shared" si="87"/>
        <v>TRKocaeli</v>
      </c>
    </row>
    <row r="5580" spans="1:3">
      <c r="A5580" s="2" t="s">
        <v>10668</v>
      </c>
      <c r="B5580" s="2" t="s">
        <v>10669</v>
      </c>
      <c r="C5580" s="2" t="str">
        <f t="shared" si="87"/>
        <v>TRKonya</v>
      </c>
    </row>
    <row r="5581" spans="1:3">
      <c r="A5581" s="2" t="s">
        <v>10670</v>
      </c>
      <c r="B5581" s="2" t="s">
        <v>10671</v>
      </c>
      <c r="C5581" s="2" t="str">
        <f t="shared" si="87"/>
        <v>TRKütahya</v>
      </c>
    </row>
    <row r="5582" spans="1:3">
      <c r="A5582" s="2" t="s">
        <v>10672</v>
      </c>
      <c r="B5582" s="2" t="s">
        <v>10673</v>
      </c>
      <c r="C5582" s="2" t="str">
        <f t="shared" si="87"/>
        <v>TRMalatya</v>
      </c>
    </row>
    <row r="5583" spans="1:3">
      <c r="A5583" s="2" t="s">
        <v>10674</v>
      </c>
      <c r="B5583" s="2" t="s">
        <v>10675</v>
      </c>
      <c r="C5583" s="2" t="str">
        <f t="shared" si="87"/>
        <v>TRManisa</v>
      </c>
    </row>
    <row r="5584" spans="1:3">
      <c r="A5584" s="2" t="s">
        <v>10676</v>
      </c>
      <c r="B5584" s="2" t="s">
        <v>10677</v>
      </c>
      <c r="C5584" s="2" t="str">
        <f t="shared" si="87"/>
        <v>TRKahramanmaraş</v>
      </c>
    </row>
    <row r="5585" spans="1:3">
      <c r="A5585" s="2" t="s">
        <v>10678</v>
      </c>
      <c r="B5585" s="2" t="s">
        <v>10679</v>
      </c>
      <c r="C5585" s="2" t="str">
        <f t="shared" si="87"/>
        <v>TRMardin</v>
      </c>
    </row>
    <row r="5586" spans="1:3">
      <c r="A5586" s="2" t="s">
        <v>10680</v>
      </c>
      <c r="B5586" s="2" t="s">
        <v>10681</v>
      </c>
      <c r="C5586" s="2" t="str">
        <f t="shared" si="87"/>
        <v>TRMuğla</v>
      </c>
    </row>
    <row r="5587" spans="1:3">
      <c r="A5587" s="2" t="s">
        <v>10682</v>
      </c>
      <c r="B5587" s="2" t="s">
        <v>10683</v>
      </c>
      <c r="C5587" s="2" t="str">
        <f t="shared" si="87"/>
        <v>TRMuş</v>
      </c>
    </row>
    <row r="5588" spans="1:3">
      <c r="A5588" s="2" t="s">
        <v>10684</v>
      </c>
      <c r="B5588" s="2" t="s">
        <v>10685</v>
      </c>
      <c r="C5588" s="2" t="str">
        <f t="shared" si="87"/>
        <v>TRNevşehir</v>
      </c>
    </row>
    <row r="5589" spans="1:3">
      <c r="A5589" s="2" t="s">
        <v>10686</v>
      </c>
      <c r="B5589" s="2" t="s">
        <v>10687</v>
      </c>
      <c r="C5589" s="2" t="str">
        <f t="shared" si="87"/>
        <v>TRNiğde</v>
      </c>
    </row>
    <row r="5590" spans="1:3">
      <c r="A5590" s="2" t="s">
        <v>10688</v>
      </c>
      <c r="B5590" s="2" t="s">
        <v>10689</v>
      </c>
      <c r="C5590" s="2" t="str">
        <f t="shared" si="87"/>
        <v>TROrdu</v>
      </c>
    </row>
    <row r="5591" spans="1:3">
      <c r="A5591" s="2" t="s">
        <v>10690</v>
      </c>
      <c r="B5591" s="2" t="s">
        <v>10691</v>
      </c>
      <c r="C5591" s="2" t="str">
        <f t="shared" si="87"/>
        <v>TRRize</v>
      </c>
    </row>
    <row r="5592" spans="1:3">
      <c r="A5592" s="2" t="s">
        <v>10692</v>
      </c>
      <c r="B5592" s="2" t="s">
        <v>10693</v>
      </c>
      <c r="C5592" s="2" t="str">
        <f t="shared" si="87"/>
        <v>TRSakarya</v>
      </c>
    </row>
    <row r="5593" spans="1:3">
      <c r="A5593" s="2" t="s">
        <v>10694</v>
      </c>
      <c r="B5593" s="2" t="s">
        <v>10695</v>
      </c>
      <c r="C5593" s="2" t="str">
        <f t="shared" si="87"/>
        <v>TRSamsun</v>
      </c>
    </row>
    <row r="5594" spans="1:3">
      <c r="A5594" s="2" t="s">
        <v>10696</v>
      </c>
      <c r="B5594" s="2" t="s">
        <v>10697</v>
      </c>
      <c r="C5594" s="2" t="str">
        <f t="shared" si="87"/>
        <v>TRSiirt</v>
      </c>
    </row>
    <row r="5595" spans="1:3">
      <c r="A5595" s="2" t="s">
        <v>10698</v>
      </c>
      <c r="B5595" s="2" t="s">
        <v>10699</v>
      </c>
      <c r="C5595" s="2" t="str">
        <f t="shared" si="87"/>
        <v>TRSinop</v>
      </c>
    </row>
    <row r="5596" spans="1:3">
      <c r="A5596" s="2" t="s">
        <v>10700</v>
      </c>
      <c r="B5596" s="2" t="s">
        <v>10701</v>
      </c>
      <c r="C5596" s="2" t="str">
        <f t="shared" si="87"/>
        <v>TRSivas</v>
      </c>
    </row>
    <row r="5597" spans="1:3">
      <c r="A5597" s="2" t="s">
        <v>10702</v>
      </c>
      <c r="B5597" s="2" t="s">
        <v>10703</v>
      </c>
      <c r="C5597" s="2" t="str">
        <f t="shared" si="87"/>
        <v>TRTekirdağ</v>
      </c>
    </row>
    <row r="5598" spans="1:3">
      <c r="A5598" s="2" t="s">
        <v>10704</v>
      </c>
      <c r="B5598" s="2" t="s">
        <v>10705</v>
      </c>
      <c r="C5598" s="2" t="str">
        <f t="shared" si="87"/>
        <v>TRTokat</v>
      </c>
    </row>
    <row r="5599" spans="1:3">
      <c r="A5599" s="2" t="s">
        <v>10706</v>
      </c>
      <c r="B5599" s="2" t="s">
        <v>10707</v>
      </c>
      <c r="C5599" s="2" t="str">
        <f t="shared" si="87"/>
        <v>TRTrabzon</v>
      </c>
    </row>
    <row r="5600" spans="1:3">
      <c r="A5600" s="2" t="s">
        <v>10708</v>
      </c>
      <c r="B5600" s="2" t="s">
        <v>10709</v>
      </c>
      <c r="C5600" s="2" t="str">
        <f t="shared" si="87"/>
        <v>TRTunceli</v>
      </c>
    </row>
    <row r="5601" spans="1:3">
      <c r="A5601" s="2" t="s">
        <v>10710</v>
      </c>
      <c r="B5601" s="2" t="s">
        <v>10711</v>
      </c>
      <c r="C5601" s="2" t="str">
        <f t="shared" si="87"/>
        <v>TRŞanlıurfa</v>
      </c>
    </row>
    <row r="5602" spans="1:3">
      <c r="A5602" s="2" t="s">
        <v>10712</v>
      </c>
      <c r="B5602" s="2" t="s">
        <v>10713</v>
      </c>
      <c r="C5602" s="2" t="str">
        <f t="shared" si="87"/>
        <v>TRUşak</v>
      </c>
    </row>
    <row r="5603" spans="1:3">
      <c r="A5603" s="2" t="s">
        <v>10714</v>
      </c>
      <c r="B5603" s="2" t="s">
        <v>10715</v>
      </c>
      <c r="C5603" s="2" t="str">
        <f t="shared" si="87"/>
        <v>TRVan</v>
      </c>
    </row>
    <row r="5604" spans="1:3">
      <c r="A5604" s="2" t="s">
        <v>10716</v>
      </c>
      <c r="B5604" s="2" t="s">
        <v>10717</v>
      </c>
      <c r="C5604" s="2" t="str">
        <f t="shared" si="87"/>
        <v>TRYozgat</v>
      </c>
    </row>
    <row r="5605" spans="1:3">
      <c r="A5605" s="2" t="s">
        <v>10718</v>
      </c>
      <c r="B5605" s="2" t="s">
        <v>10719</v>
      </c>
      <c r="C5605" s="2" t="str">
        <f t="shared" si="87"/>
        <v>TRZonguldak</v>
      </c>
    </row>
    <row r="5606" spans="1:3">
      <c r="A5606" s="2" t="s">
        <v>10720</v>
      </c>
      <c r="B5606" s="2" t="s">
        <v>10721</v>
      </c>
      <c r="C5606" s="2" t="str">
        <f t="shared" si="87"/>
        <v>TRAksaray</v>
      </c>
    </row>
    <row r="5607" spans="1:3">
      <c r="A5607" s="2" t="s">
        <v>10722</v>
      </c>
      <c r="B5607" s="2" t="s">
        <v>10723</v>
      </c>
      <c r="C5607" s="2" t="str">
        <f t="shared" si="87"/>
        <v>TRBayburt</v>
      </c>
    </row>
    <row r="5608" spans="1:3">
      <c r="A5608" s="2" t="s">
        <v>10724</v>
      </c>
      <c r="B5608" s="2" t="s">
        <v>10725</v>
      </c>
      <c r="C5608" s="2" t="str">
        <f t="shared" si="87"/>
        <v>TRKaraman</v>
      </c>
    </row>
    <row r="5609" spans="1:3">
      <c r="A5609" s="2" t="s">
        <v>10726</v>
      </c>
      <c r="B5609" s="2" t="s">
        <v>10727</v>
      </c>
      <c r="C5609" s="2" t="str">
        <f t="shared" si="87"/>
        <v>TRKırıkkale</v>
      </c>
    </row>
    <row r="5610" spans="1:3">
      <c r="A5610" s="2" t="s">
        <v>10728</v>
      </c>
      <c r="B5610" s="2" t="s">
        <v>10729</v>
      </c>
      <c r="C5610" s="2" t="str">
        <f t="shared" si="87"/>
        <v>TRBatman</v>
      </c>
    </row>
    <row r="5611" spans="1:3">
      <c r="A5611" s="2" t="s">
        <v>10730</v>
      </c>
      <c r="B5611" s="2" t="s">
        <v>10731</v>
      </c>
      <c r="C5611" s="2" t="str">
        <f t="shared" si="87"/>
        <v>TRŞırnak</v>
      </c>
    </row>
    <row r="5612" spans="1:3">
      <c r="A5612" s="2" t="s">
        <v>10732</v>
      </c>
      <c r="B5612" s="2" t="s">
        <v>10733</v>
      </c>
      <c r="C5612" s="2" t="str">
        <f t="shared" si="87"/>
        <v>TRBartın</v>
      </c>
    </row>
    <row r="5613" spans="1:3">
      <c r="A5613" s="2" t="s">
        <v>10734</v>
      </c>
      <c r="B5613" s="2" t="s">
        <v>10735</v>
      </c>
      <c r="C5613" s="2" t="str">
        <f t="shared" si="87"/>
        <v>TRArdahan</v>
      </c>
    </row>
    <row r="5614" spans="1:3">
      <c r="A5614" s="2" t="s">
        <v>10736</v>
      </c>
      <c r="B5614" s="2" t="s">
        <v>10737</v>
      </c>
      <c r="C5614" s="2" t="str">
        <f t="shared" si="87"/>
        <v>TRIğdır</v>
      </c>
    </row>
    <row r="5615" spans="1:3">
      <c r="A5615" s="2" t="s">
        <v>10738</v>
      </c>
      <c r="B5615" s="2" t="s">
        <v>10739</v>
      </c>
      <c r="C5615" s="2" t="str">
        <f t="shared" si="87"/>
        <v>TRYalova</v>
      </c>
    </row>
    <row r="5616" spans="1:3">
      <c r="A5616" s="2" t="s">
        <v>10740</v>
      </c>
      <c r="B5616" s="2" t="s">
        <v>10741</v>
      </c>
      <c r="C5616" s="2" t="str">
        <f t="shared" si="87"/>
        <v>TRKarabük</v>
      </c>
    </row>
    <row r="5617" spans="1:3">
      <c r="A5617" s="2" t="s">
        <v>10742</v>
      </c>
      <c r="B5617" s="2" t="s">
        <v>10743</v>
      </c>
      <c r="C5617" s="2" t="str">
        <f t="shared" si="87"/>
        <v>TRKilis</v>
      </c>
    </row>
    <row r="5618" spans="1:3">
      <c r="A5618" s="2" t="s">
        <v>10744</v>
      </c>
      <c r="B5618" s="2" t="s">
        <v>10745</v>
      </c>
      <c r="C5618" s="2" t="str">
        <f t="shared" si="87"/>
        <v>TROsmaniye</v>
      </c>
    </row>
    <row r="5619" spans="1:3">
      <c r="A5619" s="2" t="s">
        <v>10746</v>
      </c>
      <c r="B5619" s="2" t="s">
        <v>10747</v>
      </c>
      <c r="C5619" s="2" t="str">
        <f t="shared" si="87"/>
        <v>TRDüzce</v>
      </c>
    </row>
    <row r="5620" spans="1:3">
      <c r="A5620" s="2" t="s">
        <v>10748</v>
      </c>
      <c r="B5620" s="2" t="s">
        <v>10749</v>
      </c>
      <c r="C5620" s="2" t="str">
        <f t="shared" si="87"/>
        <v>TTArima</v>
      </c>
    </row>
    <row r="5621" spans="1:3">
      <c r="A5621" s="2" t="s">
        <v>10750</v>
      </c>
      <c r="B5621" s="2" t="s">
        <v>10751</v>
      </c>
      <c r="C5621" s="2" t="str">
        <f t="shared" si="87"/>
        <v>TTChaguanas</v>
      </c>
    </row>
    <row r="5622" spans="1:3">
      <c r="A5622" s="2" t="s">
        <v>10752</v>
      </c>
      <c r="B5622" s="2" t="s">
        <v>10753</v>
      </c>
      <c r="C5622" s="2" t="str">
        <f t="shared" si="87"/>
        <v>TTPort of Spain</v>
      </c>
    </row>
    <row r="5623" spans="1:3">
      <c r="A5623" s="2" t="s">
        <v>10754</v>
      </c>
      <c r="B5623" s="2" t="s">
        <v>10755</v>
      </c>
      <c r="C5623" s="2" t="str">
        <f t="shared" si="87"/>
        <v>TTPoint Fortin</v>
      </c>
    </row>
    <row r="5624" spans="1:3">
      <c r="A5624" s="2" t="s">
        <v>10756</v>
      </c>
      <c r="B5624" s="2" t="s">
        <v>10757</v>
      </c>
      <c r="C5624" s="2" t="str">
        <f t="shared" si="87"/>
        <v>TTSan Fernando</v>
      </c>
    </row>
    <row r="5625" spans="1:3">
      <c r="A5625" s="2" t="s">
        <v>10758</v>
      </c>
      <c r="B5625" s="2" t="s">
        <v>10759</v>
      </c>
      <c r="C5625" s="2" t="str">
        <f t="shared" si="87"/>
        <v>TTCouva-Tabaquite-Talparo</v>
      </c>
    </row>
    <row r="5626" spans="1:3">
      <c r="A5626" s="2" t="s">
        <v>10760</v>
      </c>
      <c r="B5626" s="2" t="s">
        <v>10761</v>
      </c>
      <c r="C5626" s="2" t="str">
        <f t="shared" si="87"/>
        <v>TTDiego Martin</v>
      </c>
    </row>
    <row r="5627" spans="1:3">
      <c r="A5627" s="2" t="s">
        <v>10762</v>
      </c>
      <c r="B5627" s="2" t="s">
        <v>10763</v>
      </c>
      <c r="C5627" s="2" t="str">
        <f t="shared" si="87"/>
        <v>TTMayaro-Rio Claro</v>
      </c>
    </row>
    <row r="5628" spans="1:3">
      <c r="A5628" s="2" t="s">
        <v>10764</v>
      </c>
      <c r="B5628" s="2" t="s">
        <v>10765</v>
      </c>
      <c r="C5628" s="2" t="str">
        <f t="shared" si="87"/>
        <v>TTPenal-Debe</v>
      </c>
    </row>
    <row r="5629" spans="1:3">
      <c r="A5629" s="2" t="s">
        <v>10766</v>
      </c>
      <c r="B5629" s="2" t="s">
        <v>10767</v>
      </c>
      <c r="C5629" s="2" t="str">
        <f t="shared" si="87"/>
        <v>TTPrinces Town</v>
      </c>
    </row>
    <row r="5630" spans="1:3">
      <c r="A5630" s="2" t="s">
        <v>10768</v>
      </c>
      <c r="B5630" s="2" t="s">
        <v>10769</v>
      </c>
      <c r="C5630" s="2" t="str">
        <f t="shared" si="87"/>
        <v>TTSangre Grande</v>
      </c>
    </row>
    <row r="5631" spans="1:3">
      <c r="A5631" s="2" t="s">
        <v>10770</v>
      </c>
      <c r="B5631" s="2" t="s">
        <v>10771</v>
      </c>
      <c r="C5631" s="2" t="str">
        <f t="shared" si="87"/>
        <v>TTSiparia</v>
      </c>
    </row>
    <row r="5632" spans="1:3">
      <c r="A5632" s="2" t="s">
        <v>10772</v>
      </c>
      <c r="B5632" s="2" t="s">
        <v>10773</v>
      </c>
      <c r="C5632" s="2" t="str">
        <f t="shared" si="87"/>
        <v>TTSan Juan-Laventille</v>
      </c>
    </row>
    <row r="5633" spans="1:3">
      <c r="A5633" s="2" t="s">
        <v>10774</v>
      </c>
      <c r="B5633" s="2" t="s">
        <v>10775</v>
      </c>
      <c r="C5633" s="2" t="str">
        <f t="shared" si="87"/>
        <v>TTTunapuna-Piarco</v>
      </c>
    </row>
    <row r="5634" spans="1:3">
      <c r="A5634" s="2" t="s">
        <v>10776</v>
      </c>
      <c r="B5634" s="2" t="s">
        <v>10777</v>
      </c>
      <c r="C5634" s="2" t="str">
        <f t="shared" si="87"/>
        <v>TTTobago</v>
      </c>
    </row>
    <row r="5635" spans="1:3">
      <c r="A5635" s="2" t="s">
        <v>10778</v>
      </c>
      <c r="B5635" s="2" t="s">
        <v>10779</v>
      </c>
      <c r="C5635" s="2" t="str">
        <f t="shared" ref="C5635:C5698" si="88">LEFT(A5635,2)&amp;B5635</f>
        <v>TVNiutao</v>
      </c>
    </row>
    <row r="5636" spans="1:3">
      <c r="A5636" s="2" t="s">
        <v>10780</v>
      </c>
      <c r="B5636" s="2" t="s">
        <v>10781</v>
      </c>
      <c r="C5636" s="2" t="str">
        <f t="shared" si="88"/>
        <v>TVNukufetau</v>
      </c>
    </row>
    <row r="5637" spans="1:3">
      <c r="A5637" s="2" t="s">
        <v>10782</v>
      </c>
      <c r="B5637" s="2" t="s">
        <v>10783</v>
      </c>
      <c r="C5637" s="2" t="str">
        <f t="shared" si="88"/>
        <v>TVNukulaelae</v>
      </c>
    </row>
    <row r="5638" spans="1:3">
      <c r="A5638" s="2" t="s">
        <v>10784</v>
      </c>
      <c r="B5638" s="2" t="s">
        <v>10785</v>
      </c>
      <c r="C5638" s="2" t="str">
        <f t="shared" si="88"/>
        <v>TVNanumea</v>
      </c>
    </row>
    <row r="5639" spans="1:3">
      <c r="A5639" s="2" t="s">
        <v>10786</v>
      </c>
      <c r="B5639" s="2" t="s">
        <v>10787</v>
      </c>
      <c r="C5639" s="2" t="str">
        <f t="shared" si="88"/>
        <v>TVNanumaga</v>
      </c>
    </row>
    <row r="5640" spans="1:3">
      <c r="A5640" s="2" t="s">
        <v>10788</v>
      </c>
      <c r="B5640" s="2" t="s">
        <v>10789</v>
      </c>
      <c r="C5640" s="2" t="str">
        <f t="shared" si="88"/>
        <v>TVNui</v>
      </c>
    </row>
    <row r="5641" spans="1:3">
      <c r="A5641" s="2" t="s">
        <v>10790</v>
      </c>
      <c r="B5641" s="2" t="s">
        <v>10791</v>
      </c>
      <c r="C5641" s="2" t="str">
        <f t="shared" si="88"/>
        <v>TVVaitupu</v>
      </c>
    </row>
    <row r="5642" spans="1:3">
      <c r="A5642" s="2" t="s">
        <v>10792</v>
      </c>
      <c r="B5642" s="2" t="s">
        <v>10793</v>
      </c>
      <c r="C5642" s="2" t="str">
        <f t="shared" si="88"/>
        <v>TVFunafuti</v>
      </c>
    </row>
    <row r="5643" spans="1:3">
      <c r="A5643" s="2" t="s">
        <v>10794</v>
      </c>
      <c r="B5643" s="2" t="s">
        <v>10795</v>
      </c>
      <c r="C5643" s="2" t="str">
        <f t="shared" si="88"/>
        <v>TWChiayi</v>
      </c>
    </row>
    <row r="5644" spans="1:3">
      <c r="A5644" s="2" t="s">
        <v>10796</v>
      </c>
      <c r="B5644" s="2" t="s">
        <v>10797</v>
      </c>
      <c r="C5644" s="2" t="str">
        <f t="shared" si="88"/>
        <v>TWHsinchu</v>
      </c>
    </row>
    <row r="5645" spans="1:3">
      <c r="A5645" s="2" t="s">
        <v>10798</v>
      </c>
      <c r="B5645" s="2" t="s">
        <v>10799</v>
      </c>
      <c r="C5645" s="2" t="str">
        <f t="shared" si="88"/>
        <v>TWKeelung</v>
      </c>
    </row>
    <row r="5646" spans="1:3">
      <c r="A5646" s="2" t="s">
        <v>10800</v>
      </c>
      <c r="B5646" s="2" t="s">
        <v>10801</v>
      </c>
      <c r="C5646" s="2" t="str">
        <f t="shared" si="88"/>
        <v>TWKaohsiung</v>
      </c>
    </row>
    <row r="5647" spans="1:3">
      <c r="A5647" s="2" t="s">
        <v>10802</v>
      </c>
      <c r="B5647" s="2" t="s">
        <v>10803</v>
      </c>
      <c r="C5647" s="2" t="str">
        <f t="shared" si="88"/>
        <v>TWNew Taipei</v>
      </c>
    </row>
    <row r="5648" spans="1:3">
      <c r="A5648" s="2" t="s">
        <v>10804</v>
      </c>
      <c r="B5648" s="2" t="s">
        <v>10805</v>
      </c>
      <c r="C5648" s="2" t="str">
        <f t="shared" si="88"/>
        <v>TWTaoyuan</v>
      </c>
    </row>
    <row r="5649" spans="1:3">
      <c r="A5649" s="2" t="s">
        <v>10806</v>
      </c>
      <c r="B5649" s="2" t="s">
        <v>10807</v>
      </c>
      <c r="C5649" s="2" t="str">
        <f t="shared" si="88"/>
        <v>TWTainan</v>
      </c>
    </row>
    <row r="5650" spans="1:3">
      <c r="A5650" s="2" t="s">
        <v>10808</v>
      </c>
      <c r="B5650" s="2" t="s">
        <v>10809</v>
      </c>
      <c r="C5650" s="2" t="str">
        <f t="shared" si="88"/>
        <v>TWTaipei</v>
      </c>
    </row>
    <row r="5651" spans="1:3">
      <c r="A5651" s="2" t="s">
        <v>10810</v>
      </c>
      <c r="B5651" s="2" t="s">
        <v>10811</v>
      </c>
      <c r="C5651" s="2" t="str">
        <f t="shared" si="88"/>
        <v>TWTaichung</v>
      </c>
    </row>
    <row r="5652" spans="1:3">
      <c r="A5652" s="2" t="s">
        <v>10812</v>
      </c>
      <c r="B5652" s="2" t="s">
        <v>10813</v>
      </c>
      <c r="C5652" s="2" t="str">
        <f t="shared" si="88"/>
        <v>TWChanghua</v>
      </c>
    </row>
    <row r="5653" spans="1:3">
      <c r="A5653" s="2" t="s">
        <v>10814</v>
      </c>
      <c r="B5653" s="2" t="s">
        <v>10795</v>
      </c>
      <c r="C5653" s="2" t="str">
        <f t="shared" si="88"/>
        <v>TWChiayi</v>
      </c>
    </row>
    <row r="5654" spans="1:3">
      <c r="A5654" s="2" t="s">
        <v>10815</v>
      </c>
      <c r="B5654" s="2" t="s">
        <v>10797</v>
      </c>
      <c r="C5654" s="2" t="str">
        <f t="shared" si="88"/>
        <v>TWHsinchu</v>
      </c>
    </row>
    <row r="5655" spans="1:3">
      <c r="A5655" s="2" t="s">
        <v>10816</v>
      </c>
      <c r="B5655" s="2" t="s">
        <v>10817</v>
      </c>
      <c r="C5655" s="2" t="str">
        <f t="shared" si="88"/>
        <v>TWHualien</v>
      </c>
    </row>
    <row r="5656" spans="1:3">
      <c r="A5656" s="2" t="s">
        <v>10818</v>
      </c>
      <c r="B5656" s="2" t="s">
        <v>10819</v>
      </c>
      <c r="C5656" s="2" t="str">
        <f t="shared" si="88"/>
        <v>TWYilan</v>
      </c>
    </row>
    <row r="5657" spans="1:3">
      <c r="A5657" s="2" t="s">
        <v>10820</v>
      </c>
      <c r="B5657" s="2" t="s">
        <v>10821</v>
      </c>
      <c r="C5657" s="2" t="str">
        <f t="shared" si="88"/>
        <v>TWKinmen</v>
      </c>
    </row>
    <row r="5658" spans="1:3">
      <c r="A5658" s="2" t="s">
        <v>10822</v>
      </c>
      <c r="B5658" s="2" t="s">
        <v>10823</v>
      </c>
      <c r="C5658" s="2" t="str">
        <f t="shared" si="88"/>
        <v>TWLienchiang</v>
      </c>
    </row>
    <row r="5659" spans="1:3">
      <c r="A5659" s="2" t="s">
        <v>10824</v>
      </c>
      <c r="B5659" s="2" t="s">
        <v>10825</v>
      </c>
      <c r="C5659" s="2" t="str">
        <f t="shared" si="88"/>
        <v>TWMiaoli</v>
      </c>
    </row>
    <row r="5660" spans="1:3">
      <c r="A5660" s="2" t="s">
        <v>10826</v>
      </c>
      <c r="B5660" s="2" t="s">
        <v>10827</v>
      </c>
      <c r="C5660" s="2" t="str">
        <f t="shared" si="88"/>
        <v>TWNantou</v>
      </c>
    </row>
    <row r="5661" spans="1:3">
      <c r="A5661" s="2" t="s">
        <v>10828</v>
      </c>
      <c r="B5661" s="2" t="s">
        <v>10829</v>
      </c>
      <c r="C5661" s="2" t="str">
        <f t="shared" si="88"/>
        <v>TWPenghu</v>
      </c>
    </row>
    <row r="5662" spans="1:3">
      <c r="A5662" s="2" t="s">
        <v>10830</v>
      </c>
      <c r="B5662" s="2" t="s">
        <v>10831</v>
      </c>
      <c r="C5662" s="2" t="str">
        <f t="shared" si="88"/>
        <v>TWPingtung</v>
      </c>
    </row>
    <row r="5663" spans="1:3">
      <c r="A5663" s="2" t="s">
        <v>10832</v>
      </c>
      <c r="B5663" s="2" t="s">
        <v>10833</v>
      </c>
      <c r="C5663" s="2" t="str">
        <f t="shared" si="88"/>
        <v>TWTaitung</v>
      </c>
    </row>
    <row r="5664" spans="1:3">
      <c r="A5664" s="2" t="s">
        <v>10834</v>
      </c>
      <c r="B5664" s="2" t="s">
        <v>10835</v>
      </c>
      <c r="C5664" s="2" t="str">
        <f t="shared" si="88"/>
        <v>TWYunlin</v>
      </c>
    </row>
    <row r="5665" spans="1:3">
      <c r="A5665" s="2" t="s">
        <v>10836</v>
      </c>
      <c r="B5665" s="2" t="s">
        <v>10837</v>
      </c>
      <c r="C5665" s="2" t="str">
        <f t="shared" si="88"/>
        <v>TZArusha</v>
      </c>
    </row>
    <row r="5666" spans="1:3">
      <c r="A5666" s="2" t="s">
        <v>10838</v>
      </c>
      <c r="B5666" s="2" t="s">
        <v>10839</v>
      </c>
      <c r="C5666" s="2" t="str">
        <f t="shared" si="88"/>
        <v>TZDar es Salaam</v>
      </c>
    </row>
    <row r="5667" spans="1:3">
      <c r="A5667" s="2" t="s">
        <v>10840</v>
      </c>
      <c r="B5667" s="2" t="s">
        <v>10841</v>
      </c>
      <c r="C5667" s="2" t="str">
        <f t="shared" si="88"/>
        <v>TZDodoma</v>
      </c>
    </row>
    <row r="5668" spans="1:3">
      <c r="A5668" s="2" t="s">
        <v>10842</v>
      </c>
      <c r="B5668" s="2" t="s">
        <v>10843</v>
      </c>
      <c r="C5668" s="2" t="str">
        <f t="shared" si="88"/>
        <v>TZIringa</v>
      </c>
    </row>
    <row r="5669" spans="1:3">
      <c r="A5669" s="2" t="s">
        <v>10844</v>
      </c>
      <c r="B5669" s="2" t="s">
        <v>10845</v>
      </c>
      <c r="C5669" s="2" t="str">
        <f t="shared" si="88"/>
        <v>TZKagera</v>
      </c>
    </row>
    <row r="5670" spans="1:3">
      <c r="A5670" s="2" t="s">
        <v>10846</v>
      </c>
      <c r="B5670" s="2" t="s">
        <v>10847</v>
      </c>
      <c r="C5670" s="2" t="str">
        <f t="shared" si="88"/>
        <v>TZPemba North</v>
      </c>
    </row>
    <row r="5671" spans="1:3">
      <c r="A5671" s="2" t="s">
        <v>10846</v>
      </c>
      <c r="B5671" s="2" t="s">
        <v>10848</v>
      </c>
      <c r="C5671" s="2" t="str">
        <f t="shared" si="88"/>
        <v>TZKaskazini Pemba</v>
      </c>
    </row>
    <row r="5672" spans="1:3">
      <c r="A5672" s="2" t="s">
        <v>10849</v>
      </c>
      <c r="B5672" s="2" t="s">
        <v>10850</v>
      </c>
      <c r="C5672" s="2" t="str">
        <f t="shared" si="88"/>
        <v>TZZanzibar North</v>
      </c>
    </row>
    <row r="5673" spans="1:3">
      <c r="A5673" s="2" t="s">
        <v>10849</v>
      </c>
      <c r="B5673" s="2" t="s">
        <v>10851</v>
      </c>
      <c r="C5673" s="2" t="str">
        <f t="shared" si="88"/>
        <v>TZKaskazini Unguja</v>
      </c>
    </row>
    <row r="5674" spans="1:3">
      <c r="A5674" s="2" t="s">
        <v>10852</v>
      </c>
      <c r="B5674" s="2" t="s">
        <v>10853</v>
      </c>
      <c r="C5674" s="2" t="str">
        <f t="shared" si="88"/>
        <v>TZKigoma</v>
      </c>
    </row>
    <row r="5675" spans="1:3">
      <c r="A5675" s="2" t="s">
        <v>10854</v>
      </c>
      <c r="B5675" s="2" t="s">
        <v>10855</v>
      </c>
      <c r="C5675" s="2" t="str">
        <f t="shared" si="88"/>
        <v>TZKilimanjaro</v>
      </c>
    </row>
    <row r="5676" spans="1:3">
      <c r="A5676" s="2" t="s">
        <v>10856</v>
      </c>
      <c r="B5676" s="2" t="s">
        <v>10857</v>
      </c>
      <c r="C5676" s="2" t="str">
        <f t="shared" si="88"/>
        <v>TZPemba South</v>
      </c>
    </row>
    <row r="5677" spans="1:3">
      <c r="A5677" s="2" t="s">
        <v>10856</v>
      </c>
      <c r="B5677" s="2" t="s">
        <v>10858</v>
      </c>
      <c r="C5677" s="2" t="str">
        <f t="shared" si="88"/>
        <v>TZKusini Pemba</v>
      </c>
    </row>
    <row r="5678" spans="1:3">
      <c r="A5678" s="2" t="s">
        <v>10859</v>
      </c>
      <c r="B5678" s="2" t="s">
        <v>10860</v>
      </c>
      <c r="C5678" s="2" t="str">
        <f t="shared" si="88"/>
        <v>TZZanzibar South</v>
      </c>
    </row>
    <row r="5679" spans="1:3">
      <c r="A5679" s="2" t="s">
        <v>10859</v>
      </c>
      <c r="B5679" s="2" t="s">
        <v>10861</v>
      </c>
      <c r="C5679" s="2" t="str">
        <f t="shared" si="88"/>
        <v>TZKusini Unguja</v>
      </c>
    </row>
    <row r="5680" spans="1:3">
      <c r="A5680" s="2" t="s">
        <v>10862</v>
      </c>
      <c r="B5680" s="2" t="s">
        <v>10863</v>
      </c>
      <c r="C5680" s="2" t="str">
        <f t="shared" si="88"/>
        <v>TZLindi</v>
      </c>
    </row>
    <row r="5681" spans="1:3">
      <c r="A5681" s="2" t="s">
        <v>10864</v>
      </c>
      <c r="B5681" s="2" t="s">
        <v>10865</v>
      </c>
      <c r="C5681" s="2" t="str">
        <f t="shared" si="88"/>
        <v>TZMara</v>
      </c>
    </row>
    <row r="5682" spans="1:3">
      <c r="A5682" s="2" t="s">
        <v>10866</v>
      </c>
      <c r="B5682" s="2" t="s">
        <v>10867</v>
      </c>
      <c r="C5682" s="2" t="str">
        <f t="shared" si="88"/>
        <v>TZMbeya</v>
      </c>
    </row>
    <row r="5683" spans="1:3">
      <c r="A5683" s="2" t="s">
        <v>10868</v>
      </c>
      <c r="B5683" s="2" t="s">
        <v>10869</v>
      </c>
      <c r="C5683" s="2" t="str">
        <f t="shared" si="88"/>
        <v>TZZanzibar West</v>
      </c>
    </row>
    <row r="5684" spans="1:3">
      <c r="A5684" s="2" t="s">
        <v>10868</v>
      </c>
      <c r="B5684" s="2" t="s">
        <v>10870</v>
      </c>
      <c r="C5684" s="2" t="str">
        <f t="shared" si="88"/>
        <v>TZMjini Magharibi</v>
      </c>
    </row>
    <row r="5685" spans="1:3">
      <c r="A5685" s="2" t="s">
        <v>10871</v>
      </c>
      <c r="B5685" s="2" t="s">
        <v>10872</v>
      </c>
      <c r="C5685" s="2" t="str">
        <f t="shared" si="88"/>
        <v>TZMorogoro</v>
      </c>
    </row>
    <row r="5686" spans="1:3">
      <c r="A5686" s="2" t="s">
        <v>10873</v>
      </c>
      <c r="B5686" s="2" t="s">
        <v>10874</v>
      </c>
      <c r="C5686" s="2" t="str">
        <f t="shared" si="88"/>
        <v>TZMtwara</v>
      </c>
    </row>
    <row r="5687" spans="1:3">
      <c r="A5687" s="2" t="s">
        <v>10875</v>
      </c>
      <c r="B5687" s="2" t="s">
        <v>7857</v>
      </c>
      <c r="C5687" s="2" t="str">
        <f t="shared" si="88"/>
        <v>TZMwanza</v>
      </c>
    </row>
    <row r="5688" spans="1:3">
      <c r="A5688" s="2" t="s">
        <v>10876</v>
      </c>
      <c r="B5688" s="2" t="s">
        <v>10877</v>
      </c>
      <c r="C5688" s="2" t="str">
        <f t="shared" si="88"/>
        <v>TZCoast</v>
      </c>
    </row>
    <row r="5689" spans="1:3">
      <c r="A5689" s="2" t="s">
        <v>10876</v>
      </c>
      <c r="B5689" s="2" t="s">
        <v>10878</v>
      </c>
      <c r="C5689" s="2" t="str">
        <f t="shared" si="88"/>
        <v>TZPwani</v>
      </c>
    </row>
    <row r="5690" spans="1:3">
      <c r="A5690" s="2" t="s">
        <v>10879</v>
      </c>
      <c r="B5690" s="2" t="s">
        <v>10880</v>
      </c>
      <c r="C5690" s="2" t="str">
        <f t="shared" si="88"/>
        <v>TZRukwa</v>
      </c>
    </row>
    <row r="5691" spans="1:3">
      <c r="A5691" s="2" t="s">
        <v>10881</v>
      </c>
      <c r="B5691" s="2" t="s">
        <v>10882</v>
      </c>
      <c r="C5691" s="2" t="str">
        <f t="shared" si="88"/>
        <v>TZRuvuma</v>
      </c>
    </row>
    <row r="5692" spans="1:3">
      <c r="A5692" s="2" t="s">
        <v>10883</v>
      </c>
      <c r="B5692" s="2" t="s">
        <v>10884</v>
      </c>
      <c r="C5692" s="2" t="str">
        <f t="shared" si="88"/>
        <v>TZShinyanga</v>
      </c>
    </row>
    <row r="5693" spans="1:3">
      <c r="A5693" s="2" t="s">
        <v>10885</v>
      </c>
      <c r="B5693" s="2" t="s">
        <v>10886</v>
      </c>
      <c r="C5693" s="2" t="str">
        <f t="shared" si="88"/>
        <v>TZSingida</v>
      </c>
    </row>
    <row r="5694" spans="1:3">
      <c r="A5694" s="2" t="s">
        <v>10887</v>
      </c>
      <c r="B5694" s="2" t="s">
        <v>10888</v>
      </c>
      <c r="C5694" s="2" t="str">
        <f t="shared" si="88"/>
        <v>TZTabora</v>
      </c>
    </row>
    <row r="5695" spans="1:3">
      <c r="A5695" s="2" t="s">
        <v>10889</v>
      </c>
      <c r="B5695" s="2" t="s">
        <v>10890</v>
      </c>
      <c r="C5695" s="2" t="str">
        <f t="shared" si="88"/>
        <v>TZTanga</v>
      </c>
    </row>
    <row r="5696" spans="1:3">
      <c r="A5696" s="2" t="s">
        <v>10891</v>
      </c>
      <c r="B5696" s="2" t="s">
        <v>10892</v>
      </c>
      <c r="C5696" s="2" t="str">
        <f t="shared" si="88"/>
        <v>TZManyara</v>
      </c>
    </row>
    <row r="5697" spans="1:3">
      <c r="A5697" s="2" t="s">
        <v>10893</v>
      </c>
      <c r="B5697" s="2" t="s">
        <v>10894</v>
      </c>
      <c r="C5697" s="2" t="str">
        <f t="shared" si="88"/>
        <v>TZGeita</v>
      </c>
    </row>
    <row r="5698" spans="1:3">
      <c r="A5698" s="2" t="s">
        <v>10895</v>
      </c>
      <c r="B5698" s="2" t="s">
        <v>10896</v>
      </c>
      <c r="C5698" s="2" t="str">
        <f t="shared" si="88"/>
        <v>TZKatavi</v>
      </c>
    </row>
    <row r="5699" spans="1:3">
      <c r="A5699" s="2" t="s">
        <v>10897</v>
      </c>
      <c r="B5699" s="2" t="s">
        <v>10898</v>
      </c>
      <c r="C5699" s="2" t="str">
        <f t="shared" ref="C5699:C5762" si="89">LEFT(A5699,2)&amp;B5699</f>
        <v>TZNjombe</v>
      </c>
    </row>
    <row r="5700" spans="1:3">
      <c r="A5700" s="2" t="s">
        <v>10899</v>
      </c>
      <c r="B5700" s="2" t="s">
        <v>10900</v>
      </c>
      <c r="C5700" s="2" t="str">
        <f t="shared" si="89"/>
        <v>TZSimiyu</v>
      </c>
    </row>
    <row r="5701" spans="1:3">
      <c r="A5701" s="2" t="s">
        <v>10901</v>
      </c>
      <c r="B5701" s="2" t="s">
        <v>10902</v>
      </c>
      <c r="C5701" s="2" t="str">
        <f t="shared" si="89"/>
        <v>TZSongwe</v>
      </c>
    </row>
    <row r="5702" spans="1:3">
      <c r="A5702" s="2" t="s">
        <v>10901</v>
      </c>
      <c r="B5702" s="2" t="s">
        <v>10902</v>
      </c>
      <c r="C5702" s="2" t="str">
        <f t="shared" si="89"/>
        <v>TZSongwe</v>
      </c>
    </row>
    <row r="5703" spans="1:3">
      <c r="A5703" s="2" t="s">
        <v>10903</v>
      </c>
      <c r="B5703" s="2" t="s">
        <v>10904</v>
      </c>
      <c r="C5703" s="2" t="str">
        <f t="shared" si="89"/>
        <v>UAKyiv</v>
      </c>
    </row>
    <row r="5704" spans="1:3">
      <c r="A5704" s="2" t="s">
        <v>10905</v>
      </c>
      <c r="B5704" s="2" t="s">
        <v>10906</v>
      </c>
      <c r="C5704" s="2" t="str">
        <f t="shared" si="89"/>
        <v>UASevastopol</v>
      </c>
    </row>
    <row r="5705" spans="1:3">
      <c r="A5705" s="2" t="s">
        <v>10907</v>
      </c>
      <c r="B5705" s="2" t="s">
        <v>10908</v>
      </c>
      <c r="C5705" s="2" t="str">
        <f t="shared" si="89"/>
        <v>UAVinnytska oblast</v>
      </c>
    </row>
    <row r="5706" spans="1:3">
      <c r="A5706" s="2" t="s">
        <v>10909</v>
      </c>
      <c r="B5706" s="2" t="s">
        <v>10910</v>
      </c>
      <c r="C5706" s="2" t="str">
        <f t="shared" si="89"/>
        <v>UAVolynska oblast</v>
      </c>
    </row>
    <row r="5707" spans="1:3">
      <c r="A5707" s="2" t="s">
        <v>10911</v>
      </c>
      <c r="B5707" s="2" t="s">
        <v>10912</v>
      </c>
      <c r="C5707" s="2" t="str">
        <f t="shared" si="89"/>
        <v>UALuhanska oblast</v>
      </c>
    </row>
    <row r="5708" spans="1:3">
      <c r="A5708" s="2" t="s">
        <v>10913</v>
      </c>
      <c r="B5708" s="2" t="s">
        <v>10914</v>
      </c>
      <c r="C5708" s="2" t="str">
        <f t="shared" si="89"/>
        <v>UADnipropetrovska oblast</v>
      </c>
    </row>
    <row r="5709" spans="1:3">
      <c r="A5709" s="2" t="s">
        <v>10915</v>
      </c>
      <c r="B5709" s="2" t="s">
        <v>10916</v>
      </c>
      <c r="C5709" s="2" t="str">
        <f t="shared" si="89"/>
        <v>UADonetska oblast</v>
      </c>
    </row>
    <row r="5710" spans="1:3">
      <c r="A5710" s="2" t="s">
        <v>10917</v>
      </c>
      <c r="B5710" s="2" t="s">
        <v>10918</v>
      </c>
      <c r="C5710" s="2" t="str">
        <f t="shared" si="89"/>
        <v>UAZhytomyrska oblast</v>
      </c>
    </row>
    <row r="5711" spans="1:3">
      <c r="A5711" s="2" t="s">
        <v>10919</v>
      </c>
      <c r="B5711" s="2" t="s">
        <v>10920</v>
      </c>
      <c r="C5711" s="2" t="str">
        <f t="shared" si="89"/>
        <v>UAZakarpatska oblast</v>
      </c>
    </row>
    <row r="5712" spans="1:3">
      <c r="A5712" s="2" t="s">
        <v>10921</v>
      </c>
      <c r="B5712" s="2" t="s">
        <v>10922</v>
      </c>
      <c r="C5712" s="2" t="str">
        <f t="shared" si="89"/>
        <v>UAZaporizka oblast</v>
      </c>
    </row>
    <row r="5713" spans="1:3">
      <c r="A5713" s="2" t="s">
        <v>10923</v>
      </c>
      <c r="B5713" s="2" t="s">
        <v>10924</v>
      </c>
      <c r="C5713" s="2" t="str">
        <f t="shared" si="89"/>
        <v>UAIvano-Frankivska oblast</v>
      </c>
    </row>
    <row r="5714" spans="1:3">
      <c r="A5714" s="2" t="s">
        <v>10925</v>
      </c>
      <c r="B5714" s="2" t="s">
        <v>10926</v>
      </c>
      <c r="C5714" s="2" t="str">
        <f t="shared" si="89"/>
        <v>UAKyivska oblast</v>
      </c>
    </row>
    <row r="5715" spans="1:3">
      <c r="A5715" s="2" t="s">
        <v>10927</v>
      </c>
      <c r="B5715" s="2" t="s">
        <v>10928</v>
      </c>
      <c r="C5715" s="2" t="str">
        <f t="shared" si="89"/>
        <v>UAKirovohradska oblast</v>
      </c>
    </row>
    <row r="5716" spans="1:3">
      <c r="A5716" s="2" t="s">
        <v>10929</v>
      </c>
      <c r="B5716" s="2" t="s">
        <v>10930</v>
      </c>
      <c r="C5716" s="2" t="str">
        <f t="shared" si="89"/>
        <v>UALvivska oblast</v>
      </c>
    </row>
    <row r="5717" spans="1:3">
      <c r="A5717" s="2" t="s">
        <v>10931</v>
      </c>
      <c r="B5717" s="2" t="s">
        <v>10932</v>
      </c>
      <c r="C5717" s="2" t="str">
        <f t="shared" si="89"/>
        <v>UAMykolaivska oblast</v>
      </c>
    </row>
    <row r="5718" spans="1:3">
      <c r="A5718" s="2" t="s">
        <v>10933</v>
      </c>
      <c r="B5718" s="2" t="s">
        <v>10934</v>
      </c>
      <c r="C5718" s="2" t="str">
        <f t="shared" si="89"/>
        <v>UAOdeska oblast</v>
      </c>
    </row>
    <row r="5719" spans="1:3">
      <c r="A5719" s="2" t="s">
        <v>10935</v>
      </c>
      <c r="B5719" s="2" t="s">
        <v>10936</v>
      </c>
      <c r="C5719" s="2" t="str">
        <f t="shared" si="89"/>
        <v>UAPoltavska oblast</v>
      </c>
    </row>
    <row r="5720" spans="1:3">
      <c r="A5720" s="2" t="s">
        <v>10937</v>
      </c>
      <c r="B5720" s="2" t="s">
        <v>10938</v>
      </c>
      <c r="C5720" s="2" t="str">
        <f t="shared" si="89"/>
        <v>UARivnenska oblast</v>
      </c>
    </row>
    <row r="5721" spans="1:3">
      <c r="A5721" s="2" t="s">
        <v>10939</v>
      </c>
      <c r="B5721" s="2" t="s">
        <v>10940</v>
      </c>
      <c r="C5721" s="2" t="str">
        <f t="shared" si="89"/>
        <v>UASumska oblast</v>
      </c>
    </row>
    <row r="5722" spans="1:3">
      <c r="A5722" s="2" t="s">
        <v>10941</v>
      </c>
      <c r="B5722" s="2" t="s">
        <v>10942</v>
      </c>
      <c r="C5722" s="2" t="str">
        <f t="shared" si="89"/>
        <v>UATernopilska oblast</v>
      </c>
    </row>
    <row r="5723" spans="1:3">
      <c r="A5723" s="2" t="s">
        <v>10943</v>
      </c>
      <c r="B5723" s="2" t="s">
        <v>10944</v>
      </c>
      <c r="C5723" s="2" t="str">
        <f t="shared" si="89"/>
        <v>UAKharkivska oblast</v>
      </c>
    </row>
    <row r="5724" spans="1:3">
      <c r="A5724" s="2" t="s">
        <v>10945</v>
      </c>
      <c r="B5724" s="2" t="s">
        <v>10946</v>
      </c>
      <c r="C5724" s="2" t="str">
        <f t="shared" si="89"/>
        <v>UAKhersonska oblast</v>
      </c>
    </row>
    <row r="5725" spans="1:3">
      <c r="A5725" s="2" t="s">
        <v>10947</v>
      </c>
      <c r="B5725" s="2" t="s">
        <v>10948</v>
      </c>
      <c r="C5725" s="2" t="str">
        <f t="shared" si="89"/>
        <v>UAKhmelnytska oblast</v>
      </c>
    </row>
    <row r="5726" spans="1:3">
      <c r="A5726" s="2" t="s">
        <v>10949</v>
      </c>
      <c r="B5726" s="2" t="s">
        <v>10950</v>
      </c>
      <c r="C5726" s="2" t="str">
        <f t="shared" si="89"/>
        <v>UACherkaska oblast</v>
      </c>
    </row>
    <row r="5727" spans="1:3">
      <c r="A5727" s="2" t="s">
        <v>10951</v>
      </c>
      <c r="B5727" s="2" t="s">
        <v>10952</v>
      </c>
      <c r="C5727" s="2" t="str">
        <f t="shared" si="89"/>
        <v>UAChernihivska oblast</v>
      </c>
    </row>
    <row r="5728" spans="1:3">
      <c r="A5728" s="2" t="s">
        <v>10953</v>
      </c>
      <c r="B5728" s="2" t="s">
        <v>10954</v>
      </c>
      <c r="C5728" s="2" t="str">
        <f t="shared" si="89"/>
        <v>UAChernivetska oblast</v>
      </c>
    </row>
    <row r="5729" spans="1:3">
      <c r="A5729" s="2" t="s">
        <v>10955</v>
      </c>
      <c r="B5729" s="2" t="s">
        <v>10956</v>
      </c>
      <c r="C5729" s="2" t="str">
        <f t="shared" si="89"/>
        <v>UAAvtonomna Respublika Krym</v>
      </c>
    </row>
    <row r="5730" spans="1:3">
      <c r="A5730" s="2" t="s">
        <v>10957</v>
      </c>
      <c r="B5730" s="2" t="s">
        <v>2303</v>
      </c>
      <c r="C5730" s="2" t="str">
        <f t="shared" si="89"/>
        <v>UGCentral</v>
      </c>
    </row>
    <row r="5731" spans="1:3">
      <c r="A5731" s="2" t="s">
        <v>10958</v>
      </c>
      <c r="B5731" s="2" t="s">
        <v>10959</v>
      </c>
      <c r="C5731" s="2" t="str">
        <f t="shared" si="89"/>
        <v>UGKalangala</v>
      </c>
    </row>
    <row r="5732" spans="1:3">
      <c r="A5732" s="2" t="s">
        <v>10960</v>
      </c>
      <c r="B5732" s="2" t="s">
        <v>10961</v>
      </c>
      <c r="C5732" s="2" t="str">
        <f t="shared" si="89"/>
        <v>UGKiboga</v>
      </c>
    </row>
    <row r="5733" spans="1:3">
      <c r="A5733" s="2" t="s">
        <v>10962</v>
      </c>
      <c r="B5733" s="2" t="s">
        <v>10963</v>
      </c>
      <c r="C5733" s="2" t="str">
        <f t="shared" si="89"/>
        <v>UGLuwero</v>
      </c>
    </row>
    <row r="5734" spans="1:3">
      <c r="A5734" s="2" t="s">
        <v>10964</v>
      </c>
      <c r="B5734" s="2" t="s">
        <v>10965</v>
      </c>
      <c r="C5734" s="2" t="str">
        <f t="shared" si="89"/>
        <v>UGMasaka</v>
      </c>
    </row>
    <row r="5735" spans="1:3">
      <c r="A5735" s="2" t="s">
        <v>10966</v>
      </c>
      <c r="B5735" s="2" t="s">
        <v>10967</v>
      </c>
      <c r="C5735" s="2" t="str">
        <f t="shared" si="89"/>
        <v>UGMpigi</v>
      </c>
    </row>
    <row r="5736" spans="1:3">
      <c r="A5736" s="2" t="s">
        <v>10968</v>
      </c>
      <c r="B5736" s="2" t="s">
        <v>10969</v>
      </c>
      <c r="C5736" s="2" t="str">
        <f t="shared" si="89"/>
        <v>UGMubende</v>
      </c>
    </row>
    <row r="5737" spans="1:3">
      <c r="A5737" s="2" t="s">
        <v>10970</v>
      </c>
      <c r="B5737" s="2" t="s">
        <v>10971</v>
      </c>
      <c r="C5737" s="2" t="str">
        <f t="shared" si="89"/>
        <v>UGMukono</v>
      </c>
    </row>
    <row r="5738" spans="1:3">
      <c r="A5738" s="2" t="s">
        <v>10972</v>
      </c>
      <c r="B5738" s="2" t="s">
        <v>10973</v>
      </c>
      <c r="C5738" s="2" t="str">
        <f t="shared" si="89"/>
        <v>UGNakasongola</v>
      </c>
    </row>
    <row r="5739" spans="1:3">
      <c r="A5739" s="2" t="s">
        <v>10974</v>
      </c>
      <c r="B5739" s="2" t="s">
        <v>10975</v>
      </c>
      <c r="C5739" s="2" t="str">
        <f t="shared" si="89"/>
        <v>UGRakai</v>
      </c>
    </row>
    <row r="5740" spans="1:3">
      <c r="A5740" s="2" t="s">
        <v>10976</v>
      </c>
      <c r="B5740" s="2" t="s">
        <v>10977</v>
      </c>
      <c r="C5740" s="2" t="str">
        <f t="shared" si="89"/>
        <v>UGSembabule</v>
      </c>
    </row>
    <row r="5741" spans="1:3">
      <c r="A5741" s="2" t="s">
        <v>10978</v>
      </c>
      <c r="B5741" s="2" t="s">
        <v>10979</v>
      </c>
      <c r="C5741" s="2" t="str">
        <f t="shared" si="89"/>
        <v>UGKayunga</v>
      </c>
    </row>
    <row r="5742" spans="1:3">
      <c r="A5742" s="2" t="s">
        <v>10980</v>
      </c>
      <c r="B5742" s="2" t="s">
        <v>10981</v>
      </c>
      <c r="C5742" s="2" t="str">
        <f t="shared" si="89"/>
        <v>UGWakiso</v>
      </c>
    </row>
    <row r="5743" spans="1:3">
      <c r="A5743" s="2" t="s">
        <v>10982</v>
      </c>
      <c r="B5743" s="2" t="s">
        <v>10983</v>
      </c>
      <c r="C5743" s="2" t="str">
        <f t="shared" si="89"/>
        <v>UGLyantonde</v>
      </c>
    </row>
    <row r="5744" spans="1:3">
      <c r="A5744" s="2" t="s">
        <v>10984</v>
      </c>
      <c r="B5744" s="2" t="s">
        <v>10985</v>
      </c>
      <c r="C5744" s="2" t="str">
        <f t="shared" si="89"/>
        <v>UGMityana</v>
      </c>
    </row>
    <row r="5745" spans="1:3">
      <c r="A5745" s="2" t="s">
        <v>10986</v>
      </c>
      <c r="B5745" s="2" t="s">
        <v>10987</v>
      </c>
      <c r="C5745" s="2" t="str">
        <f t="shared" si="89"/>
        <v>UGNakaseke</v>
      </c>
    </row>
    <row r="5746" spans="1:3">
      <c r="A5746" s="2" t="s">
        <v>10988</v>
      </c>
      <c r="B5746" s="2" t="s">
        <v>10989</v>
      </c>
      <c r="C5746" s="2" t="str">
        <f t="shared" si="89"/>
        <v>UGBuikwe</v>
      </c>
    </row>
    <row r="5747" spans="1:3">
      <c r="A5747" s="2" t="s">
        <v>10990</v>
      </c>
      <c r="B5747" s="2" t="s">
        <v>10991</v>
      </c>
      <c r="C5747" s="2" t="str">
        <f t="shared" si="89"/>
        <v>UGBukomansibi</v>
      </c>
    </row>
    <row r="5748" spans="1:3">
      <c r="A5748" s="2" t="s">
        <v>10992</v>
      </c>
      <c r="B5748" s="2" t="s">
        <v>10993</v>
      </c>
      <c r="C5748" s="2" t="str">
        <f t="shared" si="89"/>
        <v>UGButambala</v>
      </c>
    </row>
    <row r="5749" spans="1:3">
      <c r="A5749" s="2" t="s">
        <v>10994</v>
      </c>
      <c r="B5749" s="2" t="s">
        <v>10995</v>
      </c>
      <c r="C5749" s="2" t="str">
        <f t="shared" si="89"/>
        <v>UGBuvuma</v>
      </c>
    </row>
    <row r="5750" spans="1:3">
      <c r="A5750" s="2" t="s">
        <v>10996</v>
      </c>
      <c r="B5750" s="2" t="s">
        <v>10997</v>
      </c>
      <c r="C5750" s="2" t="str">
        <f t="shared" si="89"/>
        <v>UGGomba</v>
      </c>
    </row>
    <row r="5751" spans="1:3">
      <c r="A5751" s="2" t="s">
        <v>10998</v>
      </c>
      <c r="B5751" s="2" t="s">
        <v>10999</v>
      </c>
      <c r="C5751" s="2" t="str">
        <f t="shared" si="89"/>
        <v>UGKalungu</v>
      </c>
    </row>
    <row r="5752" spans="1:3">
      <c r="A5752" s="2" t="s">
        <v>11000</v>
      </c>
      <c r="B5752" s="2" t="s">
        <v>11001</v>
      </c>
      <c r="C5752" s="2" t="str">
        <f t="shared" si="89"/>
        <v>UGKyankwanzi</v>
      </c>
    </row>
    <row r="5753" spans="1:3">
      <c r="A5753" s="2" t="s">
        <v>11002</v>
      </c>
      <c r="B5753" s="2" t="s">
        <v>11003</v>
      </c>
      <c r="C5753" s="2" t="str">
        <f t="shared" si="89"/>
        <v>UGLwengo</v>
      </c>
    </row>
    <row r="5754" spans="1:3">
      <c r="A5754" s="2" t="s">
        <v>11004</v>
      </c>
      <c r="B5754" s="2" t="s">
        <v>11005</v>
      </c>
      <c r="C5754" s="2" t="str">
        <f t="shared" si="89"/>
        <v>UGKyotera</v>
      </c>
    </row>
    <row r="5755" spans="1:3">
      <c r="A5755" s="2" t="s">
        <v>11006</v>
      </c>
      <c r="B5755" s="2" t="s">
        <v>11007</v>
      </c>
      <c r="C5755" s="2" t="str">
        <f t="shared" si="89"/>
        <v>UGKasanda</v>
      </c>
    </row>
    <row r="5756" spans="1:3">
      <c r="A5756" s="2" t="s">
        <v>11008</v>
      </c>
      <c r="B5756" s="2" t="s">
        <v>11009</v>
      </c>
      <c r="C5756" s="2" t="str">
        <f t="shared" si="89"/>
        <v>UGKampala</v>
      </c>
    </row>
    <row r="5757" spans="1:3">
      <c r="A5757" s="2" t="s">
        <v>11010</v>
      </c>
      <c r="B5757" s="2" t="s">
        <v>3735</v>
      </c>
      <c r="C5757" s="2" t="str">
        <f t="shared" si="89"/>
        <v>UGEastern</v>
      </c>
    </row>
    <row r="5758" spans="1:3">
      <c r="A5758" s="2" t="s">
        <v>11011</v>
      </c>
      <c r="B5758" s="2" t="s">
        <v>11012</v>
      </c>
      <c r="C5758" s="2" t="str">
        <f t="shared" si="89"/>
        <v>UGBugiri</v>
      </c>
    </row>
    <row r="5759" spans="1:3">
      <c r="A5759" s="2" t="s">
        <v>11013</v>
      </c>
      <c r="B5759" s="2" t="s">
        <v>5725</v>
      </c>
      <c r="C5759" s="2" t="str">
        <f t="shared" si="89"/>
        <v>UGBusia</v>
      </c>
    </row>
    <row r="5760" spans="1:3">
      <c r="A5760" s="2" t="s">
        <v>11014</v>
      </c>
      <c r="B5760" s="2" t="s">
        <v>11015</v>
      </c>
      <c r="C5760" s="2" t="str">
        <f t="shared" si="89"/>
        <v>UGIganga</v>
      </c>
    </row>
    <row r="5761" spans="1:3">
      <c r="A5761" s="2" t="s">
        <v>11016</v>
      </c>
      <c r="B5761" s="2" t="s">
        <v>11017</v>
      </c>
      <c r="C5761" s="2" t="str">
        <f t="shared" si="89"/>
        <v>UGJinja</v>
      </c>
    </row>
    <row r="5762" spans="1:3">
      <c r="A5762" s="2" t="s">
        <v>11018</v>
      </c>
      <c r="B5762" s="2" t="s">
        <v>11019</v>
      </c>
      <c r="C5762" s="2" t="str">
        <f t="shared" si="89"/>
        <v>UGKamuli</v>
      </c>
    </row>
    <row r="5763" spans="1:3">
      <c r="A5763" s="2" t="s">
        <v>11020</v>
      </c>
      <c r="B5763" s="2" t="s">
        <v>11021</v>
      </c>
      <c r="C5763" s="2" t="str">
        <f t="shared" ref="C5763:C5826" si="90">LEFT(A5763,2)&amp;B5763</f>
        <v>UGKapchorwa</v>
      </c>
    </row>
    <row r="5764" spans="1:3">
      <c r="A5764" s="2" t="s">
        <v>11022</v>
      </c>
      <c r="B5764" s="2" t="s">
        <v>11023</v>
      </c>
      <c r="C5764" s="2" t="str">
        <f t="shared" si="90"/>
        <v>UGKatakwi</v>
      </c>
    </row>
    <row r="5765" spans="1:3">
      <c r="A5765" s="2" t="s">
        <v>11024</v>
      </c>
      <c r="B5765" s="2" t="s">
        <v>11025</v>
      </c>
      <c r="C5765" s="2" t="str">
        <f t="shared" si="90"/>
        <v>UGKumi</v>
      </c>
    </row>
    <row r="5766" spans="1:3">
      <c r="A5766" s="2" t="s">
        <v>11026</v>
      </c>
      <c r="B5766" s="2" t="s">
        <v>11027</v>
      </c>
      <c r="C5766" s="2" t="str">
        <f t="shared" si="90"/>
        <v>UGMbale</v>
      </c>
    </row>
    <row r="5767" spans="1:3">
      <c r="A5767" s="2" t="s">
        <v>11028</v>
      </c>
      <c r="B5767" s="2" t="s">
        <v>11029</v>
      </c>
      <c r="C5767" s="2" t="str">
        <f t="shared" si="90"/>
        <v>UGPallisa</v>
      </c>
    </row>
    <row r="5768" spans="1:3">
      <c r="A5768" s="2" t="s">
        <v>11030</v>
      </c>
      <c r="B5768" s="2" t="s">
        <v>11031</v>
      </c>
      <c r="C5768" s="2" t="str">
        <f t="shared" si="90"/>
        <v>UGSoroti</v>
      </c>
    </row>
    <row r="5769" spans="1:3">
      <c r="A5769" s="2" t="s">
        <v>11032</v>
      </c>
      <c r="B5769" s="2" t="s">
        <v>11033</v>
      </c>
      <c r="C5769" s="2" t="str">
        <f t="shared" si="90"/>
        <v>UGTororo</v>
      </c>
    </row>
    <row r="5770" spans="1:3">
      <c r="A5770" s="2" t="s">
        <v>11034</v>
      </c>
      <c r="B5770" s="2" t="s">
        <v>11035</v>
      </c>
      <c r="C5770" s="2" t="str">
        <f t="shared" si="90"/>
        <v>UGKaberamaido</v>
      </c>
    </row>
    <row r="5771" spans="1:3">
      <c r="A5771" s="2" t="s">
        <v>11036</v>
      </c>
      <c r="B5771" s="2" t="s">
        <v>11037</v>
      </c>
      <c r="C5771" s="2" t="str">
        <f t="shared" si="90"/>
        <v>UGMayuge</v>
      </c>
    </row>
    <row r="5772" spans="1:3">
      <c r="A5772" s="2" t="s">
        <v>11038</v>
      </c>
      <c r="B5772" s="2" t="s">
        <v>11039</v>
      </c>
      <c r="C5772" s="2" t="str">
        <f t="shared" si="90"/>
        <v>UGSironko</v>
      </c>
    </row>
    <row r="5773" spans="1:3">
      <c r="A5773" s="2" t="s">
        <v>11040</v>
      </c>
      <c r="B5773" s="2" t="s">
        <v>11041</v>
      </c>
      <c r="C5773" s="2" t="str">
        <f t="shared" si="90"/>
        <v>UGAmuria</v>
      </c>
    </row>
    <row r="5774" spans="1:3">
      <c r="A5774" s="2" t="s">
        <v>11042</v>
      </c>
      <c r="B5774" s="2" t="s">
        <v>11043</v>
      </c>
      <c r="C5774" s="2" t="str">
        <f t="shared" si="90"/>
        <v>UGBudaka</v>
      </c>
    </row>
    <row r="5775" spans="1:3">
      <c r="A5775" s="2" t="s">
        <v>11044</v>
      </c>
      <c r="B5775" s="2" t="s">
        <v>11045</v>
      </c>
      <c r="C5775" s="2" t="str">
        <f t="shared" si="90"/>
        <v>UGBududa</v>
      </c>
    </row>
    <row r="5776" spans="1:3">
      <c r="A5776" s="2" t="s">
        <v>11046</v>
      </c>
      <c r="B5776" s="2" t="s">
        <v>11047</v>
      </c>
      <c r="C5776" s="2" t="str">
        <f t="shared" si="90"/>
        <v>UGBukedea</v>
      </c>
    </row>
    <row r="5777" spans="1:3">
      <c r="A5777" s="2" t="s">
        <v>11048</v>
      </c>
      <c r="B5777" s="2" t="s">
        <v>11049</v>
      </c>
      <c r="C5777" s="2" t="str">
        <f t="shared" si="90"/>
        <v>UGBukwa</v>
      </c>
    </row>
    <row r="5778" spans="1:3">
      <c r="A5778" s="2" t="s">
        <v>11050</v>
      </c>
      <c r="B5778" s="2" t="s">
        <v>11051</v>
      </c>
      <c r="C5778" s="2" t="str">
        <f t="shared" si="90"/>
        <v>UGButaleja</v>
      </c>
    </row>
    <row r="5779" spans="1:3">
      <c r="A5779" s="2" t="s">
        <v>11052</v>
      </c>
      <c r="B5779" s="2" t="s">
        <v>11053</v>
      </c>
      <c r="C5779" s="2" t="str">
        <f t="shared" si="90"/>
        <v>UGKaliro</v>
      </c>
    </row>
    <row r="5780" spans="1:3">
      <c r="A5780" s="2" t="s">
        <v>11054</v>
      </c>
      <c r="B5780" s="2" t="s">
        <v>11055</v>
      </c>
      <c r="C5780" s="2" t="str">
        <f t="shared" si="90"/>
        <v>UGManafwa</v>
      </c>
    </row>
    <row r="5781" spans="1:3">
      <c r="A5781" s="2" t="s">
        <v>11056</v>
      </c>
      <c r="B5781" s="2" t="s">
        <v>11057</v>
      </c>
      <c r="C5781" s="2" t="str">
        <f t="shared" si="90"/>
        <v>UGNamutumba</v>
      </c>
    </row>
    <row r="5782" spans="1:3">
      <c r="A5782" s="2" t="s">
        <v>11058</v>
      </c>
      <c r="B5782" s="2" t="s">
        <v>11059</v>
      </c>
      <c r="C5782" s="2" t="str">
        <f t="shared" si="90"/>
        <v>UGBulambuli</v>
      </c>
    </row>
    <row r="5783" spans="1:3">
      <c r="A5783" s="2" t="s">
        <v>11060</v>
      </c>
      <c r="B5783" s="2" t="s">
        <v>11061</v>
      </c>
      <c r="C5783" s="2" t="str">
        <f t="shared" si="90"/>
        <v>UGBuyende</v>
      </c>
    </row>
    <row r="5784" spans="1:3">
      <c r="A5784" s="2" t="s">
        <v>11062</v>
      </c>
      <c r="B5784" s="2" t="s">
        <v>11063</v>
      </c>
      <c r="C5784" s="2" t="str">
        <f t="shared" si="90"/>
        <v>UGKibuku</v>
      </c>
    </row>
    <row r="5785" spans="1:3">
      <c r="A5785" s="2" t="s">
        <v>11064</v>
      </c>
      <c r="B5785" s="2" t="s">
        <v>11065</v>
      </c>
      <c r="C5785" s="2" t="str">
        <f t="shared" si="90"/>
        <v>UGKween</v>
      </c>
    </row>
    <row r="5786" spans="1:3">
      <c r="A5786" s="2" t="s">
        <v>11066</v>
      </c>
      <c r="B5786" s="2" t="s">
        <v>11067</v>
      </c>
      <c r="C5786" s="2" t="str">
        <f t="shared" si="90"/>
        <v>UGLuuka</v>
      </c>
    </row>
    <row r="5787" spans="1:3">
      <c r="A5787" s="2" t="s">
        <v>11068</v>
      </c>
      <c r="B5787" s="2" t="s">
        <v>11069</v>
      </c>
      <c r="C5787" s="2" t="str">
        <f t="shared" si="90"/>
        <v>UGNamayingo</v>
      </c>
    </row>
    <row r="5788" spans="1:3">
      <c r="A5788" s="2" t="s">
        <v>11070</v>
      </c>
      <c r="B5788" s="2" t="s">
        <v>11071</v>
      </c>
      <c r="C5788" s="2" t="str">
        <f t="shared" si="90"/>
        <v>UGNgora</v>
      </c>
    </row>
    <row r="5789" spans="1:3">
      <c r="A5789" s="2" t="s">
        <v>11072</v>
      </c>
      <c r="B5789" s="2" t="s">
        <v>11073</v>
      </c>
      <c r="C5789" s="2" t="str">
        <f t="shared" si="90"/>
        <v>UGSerere</v>
      </c>
    </row>
    <row r="5790" spans="1:3">
      <c r="A5790" s="2" t="s">
        <v>11074</v>
      </c>
      <c r="B5790" s="2" t="s">
        <v>11075</v>
      </c>
      <c r="C5790" s="2" t="str">
        <f t="shared" si="90"/>
        <v>UGButebo</v>
      </c>
    </row>
    <row r="5791" spans="1:3">
      <c r="A5791" s="2" t="s">
        <v>11076</v>
      </c>
      <c r="B5791" s="2" t="s">
        <v>11077</v>
      </c>
      <c r="C5791" s="2" t="str">
        <f t="shared" si="90"/>
        <v>UGNamisindwa</v>
      </c>
    </row>
    <row r="5792" spans="1:3">
      <c r="A5792" s="2" t="s">
        <v>11078</v>
      </c>
      <c r="B5792" s="2" t="s">
        <v>11079</v>
      </c>
      <c r="C5792" s="2" t="str">
        <f t="shared" si="90"/>
        <v>UGBugweri</v>
      </c>
    </row>
    <row r="5793" spans="1:3">
      <c r="A5793" s="2" t="s">
        <v>11080</v>
      </c>
      <c r="B5793" s="2" t="s">
        <v>11081</v>
      </c>
      <c r="C5793" s="2" t="str">
        <f t="shared" si="90"/>
        <v>UGKapelebyong</v>
      </c>
    </row>
    <row r="5794" spans="1:3">
      <c r="A5794" s="2" t="s">
        <v>11082</v>
      </c>
      <c r="B5794" s="2" t="s">
        <v>3743</v>
      </c>
      <c r="C5794" s="2" t="str">
        <f t="shared" si="90"/>
        <v>UGNorthern</v>
      </c>
    </row>
    <row r="5795" spans="1:3">
      <c r="A5795" s="2" t="s">
        <v>11083</v>
      </c>
      <c r="B5795" s="2" t="s">
        <v>11084</v>
      </c>
      <c r="C5795" s="2" t="str">
        <f t="shared" si="90"/>
        <v>UGAdjumani</v>
      </c>
    </row>
    <row r="5796" spans="1:3">
      <c r="A5796" s="2" t="s">
        <v>11085</v>
      </c>
      <c r="B5796" s="2" t="s">
        <v>11086</v>
      </c>
      <c r="C5796" s="2" t="str">
        <f t="shared" si="90"/>
        <v>UGApac</v>
      </c>
    </row>
    <row r="5797" spans="1:3">
      <c r="A5797" s="2" t="s">
        <v>11087</v>
      </c>
      <c r="B5797" s="2" t="s">
        <v>11088</v>
      </c>
      <c r="C5797" s="2" t="str">
        <f t="shared" si="90"/>
        <v>UGArua</v>
      </c>
    </row>
    <row r="5798" spans="1:3">
      <c r="A5798" s="2" t="s">
        <v>11089</v>
      </c>
      <c r="B5798" s="2" t="s">
        <v>11090</v>
      </c>
      <c r="C5798" s="2" t="str">
        <f t="shared" si="90"/>
        <v>UGGulu</v>
      </c>
    </row>
    <row r="5799" spans="1:3">
      <c r="A5799" s="2" t="s">
        <v>11091</v>
      </c>
      <c r="B5799" s="2" t="s">
        <v>11092</v>
      </c>
      <c r="C5799" s="2" t="str">
        <f t="shared" si="90"/>
        <v>UGKitgum</v>
      </c>
    </row>
    <row r="5800" spans="1:3">
      <c r="A5800" s="2" t="s">
        <v>11093</v>
      </c>
      <c r="B5800" s="2" t="s">
        <v>11094</v>
      </c>
      <c r="C5800" s="2" t="str">
        <f t="shared" si="90"/>
        <v>UGKotido</v>
      </c>
    </row>
    <row r="5801" spans="1:3">
      <c r="A5801" s="2" t="s">
        <v>11095</v>
      </c>
      <c r="B5801" s="2" t="s">
        <v>11096</v>
      </c>
      <c r="C5801" s="2" t="str">
        <f t="shared" si="90"/>
        <v>UGLira</v>
      </c>
    </row>
    <row r="5802" spans="1:3">
      <c r="A5802" s="2" t="s">
        <v>11097</v>
      </c>
      <c r="B5802" s="2" t="s">
        <v>11098</v>
      </c>
      <c r="C5802" s="2" t="str">
        <f t="shared" si="90"/>
        <v>UGMoroto</v>
      </c>
    </row>
    <row r="5803" spans="1:3">
      <c r="A5803" s="2" t="s">
        <v>11099</v>
      </c>
      <c r="B5803" s="2" t="s">
        <v>11100</v>
      </c>
      <c r="C5803" s="2" t="str">
        <f t="shared" si="90"/>
        <v>UGMoyo</v>
      </c>
    </row>
    <row r="5804" spans="1:3">
      <c r="A5804" s="2" t="s">
        <v>11101</v>
      </c>
      <c r="B5804" s="2" t="s">
        <v>11102</v>
      </c>
      <c r="C5804" s="2" t="str">
        <f t="shared" si="90"/>
        <v>UGNebbi</v>
      </c>
    </row>
    <row r="5805" spans="1:3">
      <c r="A5805" s="2" t="s">
        <v>11103</v>
      </c>
      <c r="B5805" s="2" t="s">
        <v>11104</v>
      </c>
      <c r="C5805" s="2" t="str">
        <f t="shared" si="90"/>
        <v>UGNakapiripirit</v>
      </c>
    </row>
    <row r="5806" spans="1:3">
      <c r="A5806" s="2" t="s">
        <v>11105</v>
      </c>
      <c r="B5806" s="2" t="s">
        <v>11106</v>
      </c>
      <c r="C5806" s="2" t="str">
        <f t="shared" si="90"/>
        <v>UGPader</v>
      </c>
    </row>
    <row r="5807" spans="1:3">
      <c r="A5807" s="2" t="s">
        <v>11107</v>
      </c>
      <c r="B5807" s="2" t="s">
        <v>11108</v>
      </c>
      <c r="C5807" s="2" t="str">
        <f t="shared" si="90"/>
        <v>UGYumbe</v>
      </c>
    </row>
    <row r="5808" spans="1:3">
      <c r="A5808" s="2" t="s">
        <v>11109</v>
      </c>
      <c r="B5808" s="2" t="s">
        <v>11110</v>
      </c>
      <c r="C5808" s="2" t="str">
        <f t="shared" si="90"/>
        <v>UGAbim</v>
      </c>
    </row>
    <row r="5809" spans="1:3">
      <c r="A5809" s="2" t="s">
        <v>11111</v>
      </c>
      <c r="B5809" s="2" t="s">
        <v>11112</v>
      </c>
      <c r="C5809" s="2" t="str">
        <f t="shared" si="90"/>
        <v>UGAmolatar</v>
      </c>
    </row>
    <row r="5810" spans="1:3">
      <c r="A5810" s="2" t="s">
        <v>11113</v>
      </c>
      <c r="B5810" s="2" t="s">
        <v>11114</v>
      </c>
      <c r="C5810" s="2" t="str">
        <f t="shared" si="90"/>
        <v>UGAmuru</v>
      </c>
    </row>
    <row r="5811" spans="1:3">
      <c r="A5811" s="2" t="s">
        <v>11115</v>
      </c>
      <c r="B5811" s="2" t="s">
        <v>11116</v>
      </c>
      <c r="C5811" s="2" t="str">
        <f t="shared" si="90"/>
        <v>UGDokolo</v>
      </c>
    </row>
    <row r="5812" spans="1:3">
      <c r="A5812" s="2" t="s">
        <v>11117</v>
      </c>
      <c r="B5812" s="2" t="s">
        <v>11118</v>
      </c>
      <c r="C5812" s="2" t="str">
        <f t="shared" si="90"/>
        <v>UGKaabong</v>
      </c>
    </row>
    <row r="5813" spans="1:3">
      <c r="A5813" s="2" t="s">
        <v>11119</v>
      </c>
      <c r="B5813" s="2" t="s">
        <v>11120</v>
      </c>
      <c r="C5813" s="2" t="str">
        <f t="shared" si="90"/>
        <v>UGKoboko</v>
      </c>
    </row>
    <row r="5814" spans="1:3">
      <c r="A5814" s="2" t="s">
        <v>11121</v>
      </c>
      <c r="B5814" s="2" t="s">
        <v>11122</v>
      </c>
      <c r="C5814" s="2" t="str">
        <f t="shared" si="90"/>
        <v>UGMaracha</v>
      </c>
    </row>
    <row r="5815" spans="1:3">
      <c r="A5815" s="2" t="s">
        <v>11123</v>
      </c>
      <c r="B5815" s="2" t="s">
        <v>11124</v>
      </c>
      <c r="C5815" s="2" t="str">
        <f t="shared" si="90"/>
        <v>UGOyam</v>
      </c>
    </row>
    <row r="5816" spans="1:3">
      <c r="A5816" s="2" t="s">
        <v>11125</v>
      </c>
      <c r="B5816" s="2" t="s">
        <v>11126</v>
      </c>
      <c r="C5816" s="2" t="str">
        <f t="shared" si="90"/>
        <v>UGAgago</v>
      </c>
    </row>
    <row r="5817" spans="1:3">
      <c r="A5817" s="2" t="s">
        <v>11127</v>
      </c>
      <c r="B5817" s="2" t="s">
        <v>11128</v>
      </c>
      <c r="C5817" s="2" t="str">
        <f t="shared" si="90"/>
        <v>UGAlebtong</v>
      </c>
    </row>
    <row r="5818" spans="1:3">
      <c r="A5818" s="2" t="s">
        <v>11129</v>
      </c>
      <c r="B5818" s="2" t="s">
        <v>11130</v>
      </c>
      <c r="C5818" s="2" t="str">
        <f t="shared" si="90"/>
        <v>UGAmudat</v>
      </c>
    </row>
    <row r="5819" spans="1:3">
      <c r="A5819" s="2" t="s">
        <v>11131</v>
      </c>
      <c r="B5819" s="2" t="s">
        <v>11132</v>
      </c>
      <c r="C5819" s="2" t="str">
        <f t="shared" si="90"/>
        <v>UGKole</v>
      </c>
    </row>
    <row r="5820" spans="1:3">
      <c r="A5820" s="2" t="s">
        <v>11133</v>
      </c>
      <c r="B5820" s="2" t="s">
        <v>11134</v>
      </c>
      <c r="C5820" s="2" t="str">
        <f t="shared" si="90"/>
        <v>UGLamwo</v>
      </c>
    </row>
    <row r="5821" spans="1:3">
      <c r="A5821" s="2" t="s">
        <v>11135</v>
      </c>
      <c r="B5821" s="2" t="s">
        <v>11136</v>
      </c>
      <c r="C5821" s="2" t="str">
        <f t="shared" si="90"/>
        <v>UGNapak</v>
      </c>
    </row>
    <row r="5822" spans="1:3">
      <c r="A5822" s="2" t="s">
        <v>11137</v>
      </c>
      <c r="B5822" s="2" t="s">
        <v>11138</v>
      </c>
      <c r="C5822" s="2" t="str">
        <f t="shared" si="90"/>
        <v>UGNwoya</v>
      </c>
    </row>
    <row r="5823" spans="1:3">
      <c r="A5823" s="2" t="s">
        <v>11139</v>
      </c>
      <c r="B5823" s="2" t="s">
        <v>11140</v>
      </c>
      <c r="C5823" s="2" t="str">
        <f t="shared" si="90"/>
        <v>UGOtuke</v>
      </c>
    </row>
    <row r="5824" spans="1:3">
      <c r="A5824" s="2" t="s">
        <v>11141</v>
      </c>
      <c r="B5824" s="2" t="s">
        <v>11142</v>
      </c>
      <c r="C5824" s="2" t="str">
        <f t="shared" si="90"/>
        <v>UGZombo</v>
      </c>
    </row>
    <row r="5825" spans="1:3">
      <c r="A5825" s="2" t="s">
        <v>11143</v>
      </c>
      <c r="B5825" s="2" t="s">
        <v>11144</v>
      </c>
      <c r="C5825" s="2" t="str">
        <f t="shared" si="90"/>
        <v>UGOmoro</v>
      </c>
    </row>
    <row r="5826" spans="1:3">
      <c r="A5826" s="2" t="s">
        <v>11145</v>
      </c>
      <c r="B5826" s="2" t="s">
        <v>11146</v>
      </c>
      <c r="C5826" s="2" t="str">
        <f t="shared" si="90"/>
        <v>UGPakwach</v>
      </c>
    </row>
    <row r="5827" spans="1:3">
      <c r="A5827" s="2" t="s">
        <v>11147</v>
      </c>
      <c r="B5827" s="2" t="s">
        <v>11148</v>
      </c>
      <c r="C5827" s="2" t="str">
        <f t="shared" ref="C5827:C5890" si="91">LEFT(A5827,2)&amp;B5827</f>
        <v>UGKwania</v>
      </c>
    </row>
    <row r="5828" spans="1:3">
      <c r="A5828" s="2" t="s">
        <v>11149</v>
      </c>
      <c r="B5828" s="2" t="s">
        <v>11150</v>
      </c>
      <c r="C5828" s="2" t="str">
        <f t="shared" si="91"/>
        <v>UGNabilatuk</v>
      </c>
    </row>
    <row r="5829" spans="1:3">
      <c r="A5829" s="2" t="s">
        <v>11151</v>
      </c>
      <c r="B5829" s="2" t="s">
        <v>3751</v>
      </c>
      <c r="C5829" s="2" t="str">
        <f t="shared" si="91"/>
        <v>UGWestern</v>
      </c>
    </row>
    <row r="5830" spans="1:3">
      <c r="A5830" s="2" t="s">
        <v>11152</v>
      </c>
      <c r="B5830" s="2" t="s">
        <v>11153</v>
      </c>
      <c r="C5830" s="2" t="str">
        <f t="shared" si="91"/>
        <v>UGBundibugyo</v>
      </c>
    </row>
    <row r="5831" spans="1:3">
      <c r="A5831" s="2" t="s">
        <v>11154</v>
      </c>
      <c r="B5831" s="2" t="s">
        <v>11155</v>
      </c>
      <c r="C5831" s="2" t="str">
        <f t="shared" si="91"/>
        <v>UGBushenyi</v>
      </c>
    </row>
    <row r="5832" spans="1:3">
      <c r="A5832" s="2" t="s">
        <v>11156</v>
      </c>
      <c r="B5832" s="2" t="s">
        <v>11157</v>
      </c>
      <c r="C5832" s="2" t="str">
        <f t="shared" si="91"/>
        <v>UGHoima</v>
      </c>
    </row>
    <row r="5833" spans="1:3">
      <c r="A5833" s="2" t="s">
        <v>11158</v>
      </c>
      <c r="B5833" s="2" t="s">
        <v>11159</v>
      </c>
      <c r="C5833" s="2" t="str">
        <f t="shared" si="91"/>
        <v>UGKabale</v>
      </c>
    </row>
    <row r="5834" spans="1:3">
      <c r="A5834" s="2" t="s">
        <v>11160</v>
      </c>
      <c r="B5834" s="2" t="s">
        <v>11161</v>
      </c>
      <c r="C5834" s="2" t="str">
        <f t="shared" si="91"/>
        <v>UGKabarole</v>
      </c>
    </row>
    <row r="5835" spans="1:3">
      <c r="A5835" s="2" t="s">
        <v>11162</v>
      </c>
      <c r="B5835" s="2" t="s">
        <v>11163</v>
      </c>
      <c r="C5835" s="2" t="str">
        <f t="shared" si="91"/>
        <v>UGKasese</v>
      </c>
    </row>
    <row r="5836" spans="1:3">
      <c r="A5836" s="2" t="s">
        <v>11164</v>
      </c>
      <c r="B5836" s="2" t="s">
        <v>11165</v>
      </c>
      <c r="C5836" s="2" t="str">
        <f t="shared" si="91"/>
        <v>UGKibaale</v>
      </c>
    </row>
    <row r="5837" spans="1:3">
      <c r="A5837" s="2" t="s">
        <v>11166</v>
      </c>
      <c r="B5837" s="2" t="s">
        <v>11167</v>
      </c>
      <c r="C5837" s="2" t="str">
        <f t="shared" si="91"/>
        <v>UGKisoro</v>
      </c>
    </row>
    <row r="5838" spans="1:3">
      <c r="A5838" s="2" t="s">
        <v>11168</v>
      </c>
      <c r="B5838" s="2" t="s">
        <v>11169</v>
      </c>
      <c r="C5838" s="2" t="str">
        <f t="shared" si="91"/>
        <v>UGMasindi</v>
      </c>
    </row>
    <row r="5839" spans="1:3">
      <c r="A5839" s="2" t="s">
        <v>11170</v>
      </c>
      <c r="B5839" s="2" t="s">
        <v>11171</v>
      </c>
      <c r="C5839" s="2" t="str">
        <f t="shared" si="91"/>
        <v>UGMbarara</v>
      </c>
    </row>
    <row r="5840" spans="1:3">
      <c r="A5840" s="2" t="s">
        <v>11172</v>
      </c>
      <c r="B5840" s="2" t="s">
        <v>11173</v>
      </c>
      <c r="C5840" s="2" t="str">
        <f t="shared" si="91"/>
        <v>UGNtungamo</v>
      </c>
    </row>
    <row r="5841" spans="1:3">
      <c r="A5841" s="2" t="s">
        <v>11174</v>
      </c>
      <c r="B5841" s="2" t="s">
        <v>11175</v>
      </c>
      <c r="C5841" s="2" t="str">
        <f t="shared" si="91"/>
        <v>UGRukungiri</v>
      </c>
    </row>
    <row r="5842" spans="1:3">
      <c r="A5842" s="2" t="s">
        <v>11176</v>
      </c>
      <c r="B5842" s="2" t="s">
        <v>11177</v>
      </c>
      <c r="C5842" s="2" t="str">
        <f t="shared" si="91"/>
        <v>UGKamwenge</v>
      </c>
    </row>
    <row r="5843" spans="1:3">
      <c r="A5843" s="2" t="s">
        <v>11178</v>
      </c>
      <c r="B5843" s="2" t="s">
        <v>11179</v>
      </c>
      <c r="C5843" s="2" t="str">
        <f t="shared" si="91"/>
        <v>UGKanungu</v>
      </c>
    </row>
    <row r="5844" spans="1:3">
      <c r="A5844" s="2" t="s">
        <v>11180</v>
      </c>
      <c r="B5844" s="2" t="s">
        <v>11181</v>
      </c>
      <c r="C5844" s="2" t="str">
        <f t="shared" si="91"/>
        <v>UGKyenjojo</v>
      </c>
    </row>
    <row r="5845" spans="1:3">
      <c r="A5845" s="2" t="s">
        <v>11182</v>
      </c>
      <c r="B5845" s="2" t="s">
        <v>11183</v>
      </c>
      <c r="C5845" s="2" t="str">
        <f t="shared" si="91"/>
        <v>UGBuliisa</v>
      </c>
    </row>
    <row r="5846" spans="1:3">
      <c r="A5846" s="2" t="s">
        <v>11184</v>
      </c>
      <c r="B5846" s="2" t="s">
        <v>11185</v>
      </c>
      <c r="C5846" s="2" t="str">
        <f t="shared" si="91"/>
        <v>UGIbanda</v>
      </c>
    </row>
    <row r="5847" spans="1:3">
      <c r="A5847" s="2" t="s">
        <v>11186</v>
      </c>
      <c r="B5847" s="2" t="s">
        <v>11187</v>
      </c>
      <c r="C5847" s="2" t="str">
        <f t="shared" si="91"/>
        <v>UGIsingiro</v>
      </c>
    </row>
    <row r="5848" spans="1:3">
      <c r="A5848" s="2" t="s">
        <v>11188</v>
      </c>
      <c r="B5848" s="2" t="s">
        <v>11189</v>
      </c>
      <c r="C5848" s="2" t="str">
        <f t="shared" si="91"/>
        <v>UGKiruhura</v>
      </c>
    </row>
    <row r="5849" spans="1:3">
      <c r="A5849" s="2" t="s">
        <v>11190</v>
      </c>
      <c r="B5849" s="2" t="s">
        <v>11191</v>
      </c>
      <c r="C5849" s="2" t="str">
        <f t="shared" si="91"/>
        <v>UGBuhweju</v>
      </c>
    </row>
    <row r="5850" spans="1:3">
      <c r="A5850" s="2" t="s">
        <v>11192</v>
      </c>
      <c r="B5850" s="2" t="s">
        <v>11193</v>
      </c>
      <c r="C5850" s="2" t="str">
        <f t="shared" si="91"/>
        <v>UGKiryandongo</v>
      </c>
    </row>
    <row r="5851" spans="1:3">
      <c r="A5851" s="2" t="s">
        <v>11194</v>
      </c>
      <c r="B5851" s="2" t="s">
        <v>11195</v>
      </c>
      <c r="C5851" s="2" t="str">
        <f t="shared" si="91"/>
        <v>UGKyegegwa</v>
      </c>
    </row>
    <row r="5852" spans="1:3">
      <c r="A5852" s="2" t="s">
        <v>11196</v>
      </c>
      <c r="B5852" s="2" t="s">
        <v>11197</v>
      </c>
      <c r="C5852" s="2" t="str">
        <f t="shared" si="91"/>
        <v>UGMitooma</v>
      </c>
    </row>
    <row r="5853" spans="1:3">
      <c r="A5853" s="2" t="s">
        <v>11198</v>
      </c>
      <c r="B5853" s="2" t="s">
        <v>11199</v>
      </c>
      <c r="C5853" s="2" t="str">
        <f t="shared" si="91"/>
        <v>UGNtoroko</v>
      </c>
    </row>
    <row r="5854" spans="1:3">
      <c r="A5854" s="2" t="s">
        <v>11200</v>
      </c>
      <c r="B5854" s="2" t="s">
        <v>11201</v>
      </c>
      <c r="C5854" s="2" t="str">
        <f t="shared" si="91"/>
        <v>UGRubirizi</v>
      </c>
    </row>
    <row r="5855" spans="1:3">
      <c r="A5855" s="2" t="s">
        <v>11202</v>
      </c>
      <c r="B5855" s="2" t="s">
        <v>11203</v>
      </c>
      <c r="C5855" s="2" t="str">
        <f t="shared" si="91"/>
        <v>UGSheema</v>
      </c>
    </row>
    <row r="5856" spans="1:3">
      <c r="A5856" s="2" t="s">
        <v>11204</v>
      </c>
      <c r="B5856" s="2" t="s">
        <v>11205</v>
      </c>
      <c r="C5856" s="2" t="str">
        <f t="shared" si="91"/>
        <v>UGKagadi</v>
      </c>
    </row>
    <row r="5857" spans="1:3">
      <c r="A5857" s="2" t="s">
        <v>11206</v>
      </c>
      <c r="B5857" s="2" t="s">
        <v>11207</v>
      </c>
      <c r="C5857" s="2" t="str">
        <f t="shared" si="91"/>
        <v>UGKakumiro</v>
      </c>
    </row>
    <row r="5858" spans="1:3">
      <c r="A5858" s="2" t="s">
        <v>11208</v>
      </c>
      <c r="B5858" s="2" t="s">
        <v>11209</v>
      </c>
      <c r="C5858" s="2" t="str">
        <f t="shared" si="91"/>
        <v>UGRubanda</v>
      </c>
    </row>
    <row r="5859" spans="1:3">
      <c r="A5859" s="2" t="s">
        <v>11210</v>
      </c>
      <c r="B5859" s="2" t="s">
        <v>11211</v>
      </c>
      <c r="C5859" s="2" t="str">
        <f t="shared" si="91"/>
        <v>UGBunyangabu</v>
      </c>
    </row>
    <row r="5860" spans="1:3">
      <c r="A5860" s="2" t="s">
        <v>11212</v>
      </c>
      <c r="B5860" s="2" t="s">
        <v>11213</v>
      </c>
      <c r="C5860" s="2" t="str">
        <f t="shared" si="91"/>
        <v>UGRukiga</v>
      </c>
    </row>
    <row r="5861" spans="1:3">
      <c r="A5861" s="2" t="s">
        <v>11214</v>
      </c>
      <c r="B5861" s="2" t="s">
        <v>11215</v>
      </c>
      <c r="C5861" s="2" t="str">
        <f t="shared" si="91"/>
        <v>UGKikuube</v>
      </c>
    </row>
    <row r="5862" spans="1:3">
      <c r="A5862" s="2" t="s">
        <v>11216</v>
      </c>
      <c r="B5862" s="2" t="s">
        <v>11217</v>
      </c>
      <c r="C5862" s="2" t="str">
        <f t="shared" si="91"/>
        <v>UMJohnston Atoll</v>
      </c>
    </row>
    <row r="5863" spans="1:3">
      <c r="A5863" s="2" t="s">
        <v>11218</v>
      </c>
      <c r="B5863" s="2" t="s">
        <v>11219</v>
      </c>
      <c r="C5863" s="2" t="str">
        <f t="shared" si="91"/>
        <v>UMMidway Islands</v>
      </c>
    </row>
    <row r="5864" spans="1:3">
      <c r="A5864" s="2" t="s">
        <v>11220</v>
      </c>
      <c r="B5864" s="2" t="s">
        <v>11221</v>
      </c>
      <c r="C5864" s="2" t="str">
        <f t="shared" si="91"/>
        <v>UMNavassa Island</v>
      </c>
    </row>
    <row r="5865" spans="1:3">
      <c r="A5865" s="2" t="s">
        <v>11222</v>
      </c>
      <c r="B5865" s="2" t="s">
        <v>11223</v>
      </c>
      <c r="C5865" s="2" t="str">
        <f t="shared" si="91"/>
        <v>UMWake Island</v>
      </c>
    </row>
    <row r="5866" spans="1:3">
      <c r="A5866" s="2" t="s">
        <v>11224</v>
      </c>
      <c r="B5866" s="2" t="s">
        <v>11225</v>
      </c>
      <c r="C5866" s="2" t="str">
        <f t="shared" si="91"/>
        <v>UMBaker Island</v>
      </c>
    </row>
    <row r="5867" spans="1:3">
      <c r="A5867" s="2" t="s">
        <v>11226</v>
      </c>
      <c r="B5867" s="2" t="s">
        <v>11227</v>
      </c>
      <c r="C5867" s="2" t="str">
        <f t="shared" si="91"/>
        <v>UMHowland Island</v>
      </c>
    </row>
    <row r="5868" spans="1:3">
      <c r="A5868" s="2" t="s">
        <v>11228</v>
      </c>
      <c r="B5868" s="2" t="s">
        <v>11229</v>
      </c>
      <c r="C5868" s="2" t="str">
        <f t="shared" si="91"/>
        <v>UMJarvis Island</v>
      </c>
    </row>
    <row r="5869" spans="1:3">
      <c r="A5869" s="2" t="s">
        <v>11230</v>
      </c>
      <c r="B5869" s="2" t="s">
        <v>11231</v>
      </c>
      <c r="C5869" s="2" t="str">
        <f t="shared" si="91"/>
        <v>UMKingman Reef</v>
      </c>
    </row>
    <row r="5870" spans="1:3">
      <c r="A5870" s="2" t="s">
        <v>11232</v>
      </c>
      <c r="B5870" s="2" t="s">
        <v>11233</v>
      </c>
      <c r="C5870" s="2" t="str">
        <f t="shared" si="91"/>
        <v>UMPalmyra Atoll</v>
      </c>
    </row>
    <row r="5871" spans="1:3">
      <c r="A5871" s="2" t="s">
        <v>11234</v>
      </c>
      <c r="B5871" s="2" t="s">
        <v>11235</v>
      </c>
      <c r="C5871" s="2" t="str">
        <f t="shared" si="91"/>
        <v>USDistrict of Columbia</v>
      </c>
    </row>
    <row r="5872" spans="1:3">
      <c r="A5872" s="2" t="s">
        <v>11236</v>
      </c>
      <c r="B5872" s="2" t="s">
        <v>11237</v>
      </c>
      <c r="C5872" s="2" t="str">
        <f t="shared" si="91"/>
        <v>USAmerican Samoa (see also separate country code entry under AS)</v>
      </c>
    </row>
    <row r="5873" spans="1:3">
      <c r="A5873" s="2" t="s">
        <v>11238</v>
      </c>
      <c r="B5873" s="2" t="s">
        <v>11239</v>
      </c>
      <c r="C5873" s="2" t="str">
        <f t="shared" si="91"/>
        <v>USGuam (see also separate country code entry under GU)</v>
      </c>
    </row>
    <row r="5874" spans="1:3">
      <c r="A5874" s="2" t="s">
        <v>11240</v>
      </c>
      <c r="B5874" s="2" t="s">
        <v>11241</v>
      </c>
      <c r="C5874" s="2" t="str">
        <f t="shared" si="91"/>
        <v>USNorthern Mariana Islands (see also separate country code entry under MP)</v>
      </c>
    </row>
    <row r="5875" spans="1:3">
      <c r="A5875" s="2" t="s">
        <v>11242</v>
      </c>
      <c r="B5875" s="2" t="s">
        <v>11243</v>
      </c>
      <c r="C5875" s="2" t="str">
        <f t="shared" si="91"/>
        <v>USPuerto Rico (see also separate country code entry under PR)</v>
      </c>
    </row>
    <row r="5876" spans="1:3">
      <c r="A5876" s="2" t="s">
        <v>11244</v>
      </c>
      <c r="B5876" s="2" t="s">
        <v>11245</v>
      </c>
      <c r="C5876" s="2" t="str">
        <f t="shared" si="91"/>
        <v>USUnited States Minor Outlying Islands (see also separate country code entry under UM)</v>
      </c>
    </row>
    <row r="5877" spans="1:3">
      <c r="A5877" s="2" t="s">
        <v>11246</v>
      </c>
      <c r="B5877" s="2" t="s">
        <v>11247</v>
      </c>
      <c r="C5877" s="2" t="str">
        <f t="shared" si="91"/>
        <v>USVirgin Islands, U.S. (see also separate country code entry under VI)</v>
      </c>
    </row>
    <row r="5878" spans="1:3">
      <c r="A5878" s="2" t="s">
        <v>11248</v>
      </c>
      <c r="B5878" s="2" t="s">
        <v>11249</v>
      </c>
      <c r="C5878" s="2" t="str">
        <f t="shared" si="91"/>
        <v>USAlaska</v>
      </c>
    </row>
    <row r="5879" spans="1:3">
      <c r="A5879" s="2" t="s">
        <v>11250</v>
      </c>
      <c r="B5879" s="2" t="s">
        <v>11251</v>
      </c>
      <c r="C5879" s="2" t="str">
        <f t="shared" si="91"/>
        <v>USAlabama</v>
      </c>
    </row>
    <row r="5880" spans="1:3">
      <c r="A5880" s="2" t="s">
        <v>11252</v>
      </c>
      <c r="B5880" s="2" t="s">
        <v>11253</v>
      </c>
      <c r="C5880" s="2" t="str">
        <f t="shared" si="91"/>
        <v>USArkansas</v>
      </c>
    </row>
    <row r="5881" spans="1:3">
      <c r="A5881" s="2" t="s">
        <v>11254</v>
      </c>
      <c r="B5881" s="2" t="s">
        <v>11255</v>
      </c>
      <c r="C5881" s="2" t="str">
        <f t="shared" si="91"/>
        <v>USArizona</v>
      </c>
    </row>
    <row r="5882" spans="1:3">
      <c r="A5882" s="2" t="s">
        <v>11256</v>
      </c>
      <c r="B5882" s="2" t="s">
        <v>11257</v>
      </c>
      <c r="C5882" s="2" t="str">
        <f t="shared" si="91"/>
        <v>USCalifornia</v>
      </c>
    </row>
    <row r="5883" spans="1:3">
      <c r="A5883" s="2" t="s">
        <v>11258</v>
      </c>
      <c r="B5883" s="2" t="s">
        <v>11259</v>
      </c>
      <c r="C5883" s="2" t="str">
        <f t="shared" si="91"/>
        <v>USColorado</v>
      </c>
    </row>
    <row r="5884" spans="1:3">
      <c r="A5884" s="2" t="s">
        <v>11260</v>
      </c>
      <c r="B5884" s="2" t="s">
        <v>11261</v>
      </c>
      <c r="C5884" s="2" t="str">
        <f t="shared" si="91"/>
        <v>USConnecticut</v>
      </c>
    </row>
    <row r="5885" spans="1:3">
      <c r="A5885" s="2" t="s">
        <v>11262</v>
      </c>
      <c r="B5885" s="2" t="s">
        <v>11263</v>
      </c>
      <c r="C5885" s="2" t="str">
        <f t="shared" si="91"/>
        <v>USDelaware</v>
      </c>
    </row>
    <row r="5886" spans="1:3">
      <c r="A5886" s="2" t="s">
        <v>11264</v>
      </c>
      <c r="B5886" s="2" t="s">
        <v>11265</v>
      </c>
      <c r="C5886" s="2" t="str">
        <f t="shared" si="91"/>
        <v>USFlorida</v>
      </c>
    </row>
    <row r="5887" spans="1:3">
      <c r="A5887" s="2" t="s">
        <v>11266</v>
      </c>
      <c r="B5887" s="2" t="s">
        <v>11267</v>
      </c>
      <c r="C5887" s="2" t="str">
        <f t="shared" si="91"/>
        <v>USGeorgia</v>
      </c>
    </row>
    <row r="5888" spans="1:3">
      <c r="A5888" s="2" t="s">
        <v>11268</v>
      </c>
      <c r="B5888" s="2" t="s">
        <v>11269</v>
      </c>
      <c r="C5888" s="2" t="str">
        <f t="shared" si="91"/>
        <v>USHawaii</v>
      </c>
    </row>
    <row r="5889" spans="1:3">
      <c r="A5889" s="2" t="s">
        <v>11270</v>
      </c>
      <c r="B5889" s="2" t="s">
        <v>11271</v>
      </c>
      <c r="C5889" s="2" t="str">
        <f t="shared" si="91"/>
        <v>USIowa</v>
      </c>
    </row>
    <row r="5890" spans="1:3">
      <c r="A5890" s="2" t="s">
        <v>11272</v>
      </c>
      <c r="B5890" s="2" t="s">
        <v>11273</v>
      </c>
      <c r="C5890" s="2" t="str">
        <f t="shared" si="91"/>
        <v>USIdaho</v>
      </c>
    </row>
    <row r="5891" spans="1:3">
      <c r="A5891" s="2" t="s">
        <v>11274</v>
      </c>
      <c r="B5891" s="2" t="s">
        <v>11275</v>
      </c>
      <c r="C5891" s="2" t="str">
        <f t="shared" ref="C5891:C5954" si="92">LEFT(A5891,2)&amp;B5891</f>
        <v>USIllinois</v>
      </c>
    </row>
    <row r="5892" spans="1:3">
      <c r="A5892" s="2" t="s">
        <v>11276</v>
      </c>
      <c r="B5892" s="2" t="s">
        <v>11277</v>
      </c>
      <c r="C5892" s="2" t="str">
        <f t="shared" si="92"/>
        <v>USIndiana</v>
      </c>
    </row>
    <row r="5893" spans="1:3">
      <c r="A5893" s="2" t="s">
        <v>11278</v>
      </c>
      <c r="B5893" s="2" t="s">
        <v>11279</v>
      </c>
      <c r="C5893" s="2" t="str">
        <f t="shared" si="92"/>
        <v>USKansas</v>
      </c>
    </row>
    <row r="5894" spans="1:3">
      <c r="A5894" s="2" t="s">
        <v>11280</v>
      </c>
      <c r="B5894" s="2" t="s">
        <v>11281</v>
      </c>
      <c r="C5894" s="2" t="str">
        <f t="shared" si="92"/>
        <v>USKentucky</v>
      </c>
    </row>
    <row r="5895" spans="1:3">
      <c r="A5895" s="2" t="s">
        <v>11282</v>
      </c>
      <c r="B5895" s="2" t="s">
        <v>11283</v>
      </c>
      <c r="C5895" s="2" t="str">
        <f t="shared" si="92"/>
        <v>USLouisiana</v>
      </c>
    </row>
    <row r="5896" spans="1:3">
      <c r="A5896" s="2" t="s">
        <v>11284</v>
      </c>
      <c r="B5896" s="2" t="s">
        <v>11285</v>
      </c>
      <c r="C5896" s="2" t="str">
        <f t="shared" si="92"/>
        <v>USMassachusetts</v>
      </c>
    </row>
    <row r="5897" spans="1:3">
      <c r="A5897" s="2" t="s">
        <v>11286</v>
      </c>
      <c r="B5897" s="2" t="s">
        <v>6378</v>
      </c>
      <c r="C5897" s="2" t="str">
        <f t="shared" si="92"/>
        <v>USMaryland</v>
      </c>
    </row>
    <row r="5898" spans="1:3">
      <c r="A5898" s="2" t="s">
        <v>11287</v>
      </c>
      <c r="B5898" s="2" t="s">
        <v>11288</v>
      </c>
      <c r="C5898" s="2" t="str">
        <f t="shared" si="92"/>
        <v>USMaine</v>
      </c>
    </row>
    <row r="5899" spans="1:3">
      <c r="A5899" s="2" t="s">
        <v>11289</v>
      </c>
      <c r="B5899" s="2" t="s">
        <v>11290</v>
      </c>
      <c r="C5899" s="2" t="str">
        <f t="shared" si="92"/>
        <v>USMichigan</v>
      </c>
    </row>
    <row r="5900" spans="1:3">
      <c r="A5900" s="2" t="s">
        <v>11291</v>
      </c>
      <c r="B5900" s="2" t="s">
        <v>11292</v>
      </c>
      <c r="C5900" s="2" t="str">
        <f t="shared" si="92"/>
        <v>USMinnesota</v>
      </c>
    </row>
    <row r="5901" spans="1:3">
      <c r="A5901" s="2" t="s">
        <v>11293</v>
      </c>
      <c r="B5901" s="2" t="s">
        <v>11294</v>
      </c>
      <c r="C5901" s="2" t="str">
        <f t="shared" si="92"/>
        <v>USMissouri</v>
      </c>
    </row>
    <row r="5902" spans="1:3">
      <c r="A5902" s="2" t="s">
        <v>11295</v>
      </c>
      <c r="B5902" s="2" t="s">
        <v>11296</v>
      </c>
      <c r="C5902" s="2" t="str">
        <f t="shared" si="92"/>
        <v>USMississippi</v>
      </c>
    </row>
    <row r="5903" spans="1:3">
      <c r="A5903" s="2" t="s">
        <v>11297</v>
      </c>
      <c r="B5903" s="2" t="s">
        <v>2010</v>
      </c>
      <c r="C5903" s="2" t="str">
        <f t="shared" si="92"/>
        <v>USMontana</v>
      </c>
    </row>
    <row r="5904" spans="1:3">
      <c r="A5904" s="2" t="s">
        <v>11298</v>
      </c>
      <c r="B5904" s="2" t="s">
        <v>11299</v>
      </c>
      <c r="C5904" s="2" t="str">
        <f t="shared" si="92"/>
        <v>USNorth Carolina</v>
      </c>
    </row>
    <row r="5905" spans="1:3">
      <c r="A5905" s="2" t="s">
        <v>11300</v>
      </c>
      <c r="B5905" s="2" t="s">
        <v>11301</v>
      </c>
      <c r="C5905" s="2" t="str">
        <f t="shared" si="92"/>
        <v>USNorth Dakota</v>
      </c>
    </row>
    <row r="5906" spans="1:3">
      <c r="A5906" s="2" t="s">
        <v>11302</v>
      </c>
      <c r="B5906" s="2" t="s">
        <v>11303</v>
      </c>
      <c r="C5906" s="2" t="str">
        <f t="shared" si="92"/>
        <v>USNebraska</v>
      </c>
    </row>
    <row r="5907" spans="1:3">
      <c r="A5907" s="2" t="s">
        <v>11304</v>
      </c>
      <c r="B5907" s="2" t="s">
        <v>11305</v>
      </c>
      <c r="C5907" s="2" t="str">
        <f t="shared" si="92"/>
        <v>USNew Hampshire</v>
      </c>
    </row>
    <row r="5908" spans="1:3">
      <c r="A5908" s="2" t="s">
        <v>11306</v>
      </c>
      <c r="B5908" s="2" t="s">
        <v>11307</v>
      </c>
      <c r="C5908" s="2" t="str">
        <f t="shared" si="92"/>
        <v>USNew Jersey</v>
      </c>
    </row>
    <row r="5909" spans="1:3">
      <c r="A5909" s="2" t="s">
        <v>11308</v>
      </c>
      <c r="B5909" s="2" t="s">
        <v>11309</v>
      </c>
      <c r="C5909" s="2" t="str">
        <f t="shared" si="92"/>
        <v>USNew Mexico</v>
      </c>
    </row>
    <row r="5910" spans="1:3">
      <c r="A5910" s="2" t="s">
        <v>11310</v>
      </c>
      <c r="B5910" s="2" t="s">
        <v>11311</v>
      </c>
      <c r="C5910" s="2" t="str">
        <f t="shared" si="92"/>
        <v>USNevada</v>
      </c>
    </row>
    <row r="5911" spans="1:3">
      <c r="A5911" s="2" t="s">
        <v>11312</v>
      </c>
      <c r="B5911" s="2" t="s">
        <v>11313</v>
      </c>
      <c r="C5911" s="2" t="str">
        <f t="shared" si="92"/>
        <v>USNew York</v>
      </c>
    </row>
    <row r="5912" spans="1:3">
      <c r="A5912" s="2" t="s">
        <v>11314</v>
      </c>
      <c r="B5912" s="2" t="s">
        <v>11315</v>
      </c>
      <c r="C5912" s="2" t="str">
        <f t="shared" si="92"/>
        <v>USOhio</v>
      </c>
    </row>
    <row r="5913" spans="1:3">
      <c r="A5913" s="2" t="s">
        <v>11316</v>
      </c>
      <c r="B5913" s="2" t="s">
        <v>11317</v>
      </c>
      <c r="C5913" s="2" t="str">
        <f t="shared" si="92"/>
        <v>USOklahoma</v>
      </c>
    </row>
    <row r="5914" spans="1:3">
      <c r="A5914" s="2" t="s">
        <v>11318</v>
      </c>
      <c r="B5914" s="2" t="s">
        <v>11319</v>
      </c>
      <c r="C5914" s="2" t="str">
        <f t="shared" si="92"/>
        <v>USOregon</v>
      </c>
    </row>
    <row r="5915" spans="1:3">
      <c r="A5915" s="2" t="s">
        <v>11320</v>
      </c>
      <c r="B5915" s="2" t="s">
        <v>11321</v>
      </c>
      <c r="C5915" s="2" t="str">
        <f t="shared" si="92"/>
        <v>USPennsylvania</v>
      </c>
    </row>
    <row r="5916" spans="1:3">
      <c r="A5916" s="2" t="s">
        <v>11322</v>
      </c>
      <c r="B5916" s="2" t="s">
        <v>11323</v>
      </c>
      <c r="C5916" s="2" t="str">
        <f t="shared" si="92"/>
        <v>USRhode Island</v>
      </c>
    </row>
    <row r="5917" spans="1:3">
      <c r="A5917" s="2" t="s">
        <v>11324</v>
      </c>
      <c r="B5917" s="2" t="s">
        <v>11325</v>
      </c>
      <c r="C5917" s="2" t="str">
        <f t="shared" si="92"/>
        <v>USSouth Carolina</v>
      </c>
    </row>
    <row r="5918" spans="1:3">
      <c r="A5918" s="2" t="s">
        <v>11326</v>
      </c>
      <c r="B5918" s="2" t="s">
        <v>11327</v>
      </c>
      <c r="C5918" s="2" t="str">
        <f t="shared" si="92"/>
        <v>USSouth Dakota</v>
      </c>
    </row>
    <row r="5919" spans="1:3">
      <c r="A5919" s="2" t="s">
        <v>11328</v>
      </c>
      <c r="B5919" s="2" t="s">
        <v>11329</v>
      </c>
      <c r="C5919" s="2" t="str">
        <f t="shared" si="92"/>
        <v>USTennessee</v>
      </c>
    </row>
    <row r="5920" spans="1:3">
      <c r="A5920" s="2" t="s">
        <v>11330</v>
      </c>
      <c r="B5920" s="2" t="s">
        <v>11331</v>
      </c>
      <c r="C5920" s="2" t="str">
        <f t="shared" si="92"/>
        <v>USTexas</v>
      </c>
    </row>
    <row r="5921" spans="1:3">
      <c r="A5921" s="2" t="s">
        <v>11332</v>
      </c>
      <c r="B5921" s="2" t="s">
        <v>11333</v>
      </c>
      <c r="C5921" s="2" t="str">
        <f t="shared" si="92"/>
        <v>USUtah</v>
      </c>
    </row>
    <row r="5922" spans="1:3">
      <c r="A5922" s="2" t="s">
        <v>11334</v>
      </c>
      <c r="B5922" s="2" t="s">
        <v>11335</v>
      </c>
      <c r="C5922" s="2" t="str">
        <f t="shared" si="92"/>
        <v>USVirginia</v>
      </c>
    </row>
    <row r="5923" spans="1:3">
      <c r="A5923" s="2" t="s">
        <v>11336</v>
      </c>
      <c r="B5923" s="2" t="s">
        <v>11337</v>
      </c>
      <c r="C5923" s="2" t="str">
        <f t="shared" si="92"/>
        <v>USVermont</v>
      </c>
    </row>
    <row r="5924" spans="1:3">
      <c r="A5924" s="2" t="s">
        <v>11338</v>
      </c>
      <c r="B5924" s="2" t="s">
        <v>11339</v>
      </c>
      <c r="C5924" s="2" t="str">
        <f t="shared" si="92"/>
        <v>USWashington</v>
      </c>
    </row>
    <row r="5925" spans="1:3">
      <c r="A5925" s="2" t="s">
        <v>11340</v>
      </c>
      <c r="B5925" s="2" t="s">
        <v>11341</v>
      </c>
      <c r="C5925" s="2" t="str">
        <f t="shared" si="92"/>
        <v>USWisconsin</v>
      </c>
    </row>
    <row r="5926" spans="1:3">
      <c r="A5926" s="2" t="s">
        <v>11342</v>
      </c>
      <c r="B5926" s="2" t="s">
        <v>11343</v>
      </c>
      <c r="C5926" s="2" t="str">
        <f t="shared" si="92"/>
        <v>USWest Virginia</v>
      </c>
    </row>
    <row r="5927" spans="1:3">
      <c r="A5927" s="2" t="s">
        <v>11344</v>
      </c>
      <c r="B5927" s="2" t="s">
        <v>11345</v>
      </c>
      <c r="C5927" s="2" t="str">
        <f t="shared" si="92"/>
        <v>USWyoming</v>
      </c>
    </row>
    <row r="5928" spans="1:3">
      <c r="A5928" s="2" t="s">
        <v>11346</v>
      </c>
      <c r="B5928" s="2" t="s">
        <v>11347</v>
      </c>
      <c r="C5928" s="2" t="str">
        <f t="shared" si="92"/>
        <v>UYArtigas</v>
      </c>
    </row>
    <row r="5929" spans="1:3">
      <c r="A5929" s="2" t="s">
        <v>11348</v>
      </c>
      <c r="B5929" s="2" t="s">
        <v>11349</v>
      </c>
      <c r="C5929" s="2" t="str">
        <f t="shared" si="92"/>
        <v>UYCanelones</v>
      </c>
    </row>
    <row r="5930" spans="1:3">
      <c r="A5930" s="2" t="s">
        <v>11350</v>
      </c>
      <c r="B5930" s="2" t="s">
        <v>11351</v>
      </c>
      <c r="C5930" s="2" t="str">
        <f t="shared" si="92"/>
        <v>UYCerro Largo</v>
      </c>
    </row>
    <row r="5931" spans="1:3">
      <c r="A5931" s="2" t="s">
        <v>11352</v>
      </c>
      <c r="B5931" s="2" t="s">
        <v>11353</v>
      </c>
      <c r="C5931" s="2" t="str">
        <f t="shared" si="92"/>
        <v>UYColonia</v>
      </c>
    </row>
    <row r="5932" spans="1:3">
      <c r="A5932" s="2" t="s">
        <v>11354</v>
      </c>
      <c r="B5932" s="2" t="s">
        <v>11355</v>
      </c>
      <c r="C5932" s="2" t="str">
        <f t="shared" si="92"/>
        <v>UYDurazno</v>
      </c>
    </row>
    <row r="5933" spans="1:3">
      <c r="A5933" s="2" t="s">
        <v>11356</v>
      </c>
      <c r="B5933" s="2" t="s">
        <v>11265</v>
      </c>
      <c r="C5933" s="2" t="str">
        <f t="shared" si="92"/>
        <v>UYFlorida</v>
      </c>
    </row>
    <row r="5934" spans="1:3">
      <c r="A5934" s="2" t="s">
        <v>11357</v>
      </c>
      <c r="B5934" s="2" t="s">
        <v>11358</v>
      </c>
      <c r="C5934" s="2" t="str">
        <f t="shared" si="92"/>
        <v>UYFlores</v>
      </c>
    </row>
    <row r="5935" spans="1:3">
      <c r="A5935" s="2" t="s">
        <v>11359</v>
      </c>
      <c r="B5935" s="2" t="s">
        <v>11360</v>
      </c>
      <c r="C5935" s="2" t="str">
        <f t="shared" si="92"/>
        <v>UYLavalleja</v>
      </c>
    </row>
    <row r="5936" spans="1:3">
      <c r="A5936" s="2" t="s">
        <v>11361</v>
      </c>
      <c r="B5936" s="2" t="s">
        <v>11362</v>
      </c>
      <c r="C5936" s="2" t="str">
        <f t="shared" si="92"/>
        <v>UYMaldonado</v>
      </c>
    </row>
    <row r="5937" spans="1:3">
      <c r="A5937" s="2" t="s">
        <v>11363</v>
      </c>
      <c r="B5937" s="2" t="s">
        <v>11364</v>
      </c>
      <c r="C5937" s="2" t="str">
        <f t="shared" si="92"/>
        <v>UYMontevideo</v>
      </c>
    </row>
    <row r="5938" spans="1:3">
      <c r="A5938" s="2" t="s">
        <v>11365</v>
      </c>
      <c r="B5938" s="2" t="s">
        <v>11366</v>
      </c>
      <c r="C5938" s="2" t="str">
        <f t="shared" si="92"/>
        <v>UYPaysandú</v>
      </c>
    </row>
    <row r="5939" spans="1:3">
      <c r="A5939" s="2" t="s">
        <v>11367</v>
      </c>
      <c r="B5939" s="2" t="s">
        <v>1479</v>
      </c>
      <c r="C5939" s="2" t="str">
        <f t="shared" si="92"/>
        <v>UYRío Negro</v>
      </c>
    </row>
    <row r="5940" spans="1:3">
      <c r="A5940" s="2" t="s">
        <v>11368</v>
      </c>
      <c r="B5940" s="2" t="s">
        <v>11369</v>
      </c>
      <c r="C5940" s="2" t="str">
        <f t="shared" si="92"/>
        <v>UYRocha</v>
      </c>
    </row>
    <row r="5941" spans="1:3">
      <c r="A5941" s="2" t="s">
        <v>11370</v>
      </c>
      <c r="B5941" s="2" t="s">
        <v>11371</v>
      </c>
      <c r="C5941" s="2" t="str">
        <f t="shared" si="92"/>
        <v>UYRivera</v>
      </c>
    </row>
    <row r="5942" spans="1:3">
      <c r="A5942" s="2" t="s">
        <v>11372</v>
      </c>
      <c r="B5942" s="2" t="s">
        <v>11373</v>
      </c>
      <c r="C5942" s="2" t="str">
        <f t="shared" si="92"/>
        <v>UYSalto</v>
      </c>
    </row>
    <row r="5943" spans="1:3">
      <c r="A5943" s="2" t="s">
        <v>11374</v>
      </c>
      <c r="B5943" s="2" t="s">
        <v>2824</v>
      </c>
      <c r="C5943" s="2" t="str">
        <f t="shared" si="92"/>
        <v>UYSan José</v>
      </c>
    </row>
    <row r="5944" spans="1:3">
      <c r="A5944" s="2" t="s">
        <v>11375</v>
      </c>
      <c r="B5944" s="2" t="s">
        <v>11376</v>
      </c>
      <c r="C5944" s="2" t="str">
        <f t="shared" si="92"/>
        <v>UYSoriano</v>
      </c>
    </row>
    <row r="5945" spans="1:3">
      <c r="A5945" s="2" t="s">
        <v>11377</v>
      </c>
      <c r="B5945" s="2" t="s">
        <v>11378</v>
      </c>
      <c r="C5945" s="2" t="str">
        <f t="shared" si="92"/>
        <v>UYTacuarembó</v>
      </c>
    </row>
    <row r="5946" spans="1:3">
      <c r="A5946" s="2" t="s">
        <v>11379</v>
      </c>
      <c r="B5946" s="2" t="s">
        <v>11380</v>
      </c>
      <c r="C5946" s="2" t="str">
        <f t="shared" si="92"/>
        <v>UYTreinta y Tres</v>
      </c>
    </row>
    <row r="5947" spans="1:3">
      <c r="A5947" s="2" t="s">
        <v>11381</v>
      </c>
      <c r="B5947" s="2" t="s">
        <v>11382</v>
      </c>
      <c r="C5947" s="2" t="str">
        <f t="shared" si="92"/>
        <v>UZAndijon</v>
      </c>
    </row>
    <row r="5948" spans="1:3">
      <c r="A5948" s="2" t="s">
        <v>11383</v>
      </c>
      <c r="B5948" s="2" t="s">
        <v>11384</v>
      </c>
      <c r="C5948" s="2" t="str">
        <f t="shared" si="92"/>
        <v>UZBuxoro</v>
      </c>
    </row>
    <row r="5949" spans="1:3">
      <c r="A5949" s="2" t="s">
        <v>11385</v>
      </c>
      <c r="B5949" s="2" t="s">
        <v>11386</v>
      </c>
      <c r="C5949" s="2" t="str">
        <f t="shared" si="92"/>
        <v>UZFarg‘ona</v>
      </c>
    </row>
    <row r="5950" spans="1:3">
      <c r="A5950" s="2" t="s">
        <v>11387</v>
      </c>
      <c r="B5950" s="2" t="s">
        <v>11388</v>
      </c>
      <c r="C5950" s="2" t="str">
        <f t="shared" si="92"/>
        <v>UZJizzax</v>
      </c>
    </row>
    <row r="5951" spans="1:3">
      <c r="A5951" s="2" t="s">
        <v>11389</v>
      </c>
      <c r="B5951" s="2" t="s">
        <v>11390</v>
      </c>
      <c r="C5951" s="2" t="str">
        <f t="shared" si="92"/>
        <v>UZNamangan</v>
      </c>
    </row>
    <row r="5952" spans="1:3">
      <c r="A5952" s="2" t="s">
        <v>11391</v>
      </c>
      <c r="B5952" s="2" t="s">
        <v>11392</v>
      </c>
      <c r="C5952" s="2" t="str">
        <f t="shared" si="92"/>
        <v>UZNavoiy</v>
      </c>
    </row>
    <row r="5953" spans="1:3">
      <c r="A5953" s="2" t="s">
        <v>11393</v>
      </c>
      <c r="B5953" s="2" t="s">
        <v>11394</v>
      </c>
      <c r="C5953" s="2" t="str">
        <f t="shared" si="92"/>
        <v>UZQashqadaryo</v>
      </c>
    </row>
    <row r="5954" spans="1:3">
      <c r="A5954" s="2" t="s">
        <v>11395</v>
      </c>
      <c r="B5954" s="2" t="s">
        <v>11396</v>
      </c>
      <c r="C5954" s="2" t="str">
        <f t="shared" si="92"/>
        <v>UZSamarqand</v>
      </c>
    </row>
    <row r="5955" spans="1:3">
      <c r="A5955" s="2" t="s">
        <v>11397</v>
      </c>
      <c r="B5955" s="2" t="s">
        <v>11398</v>
      </c>
      <c r="C5955" s="2" t="str">
        <f t="shared" ref="C5955:C6018" si="93">LEFT(A5955,2)&amp;B5955</f>
        <v>UZSirdaryo</v>
      </c>
    </row>
    <row r="5956" spans="1:3">
      <c r="A5956" s="2" t="s">
        <v>11399</v>
      </c>
      <c r="B5956" s="2" t="s">
        <v>11400</v>
      </c>
      <c r="C5956" s="2" t="str">
        <f t="shared" si="93"/>
        <v>UZSurxondaryo</v>
      </c>
    </row>
    <row r="5957" spans="1:3">
      <c r="A5957" s="2" t="s">
        <v>11401</v>
      </c>
      <c r="B5957" s="2" t="s">
        <v>11402</v>
      </c>
      <c r="C5957" s="2" t="str">
        <f t="shared" si="93"/>
        <v>UZToshkent</v>
      </c>
    </row>
    <row r="5958" spans="1:3">
      <c r="A5958" s="2" t="s">
        <v>11403</v>
      </c>
      <c r="B5958" s="2" t="s">
        <v>11404</v>
      </c>
      <c r="C5958" s="2" t="str">
        <f t="shared" si="93"/>
        <v>UZXorazm</v>
      </c>
    </row>
    <row r="5959" spans="1:3">
      <c r="A5959" s="2" t="s">
        <v>11405</v>
      </c>
      <c r="B5959" s="2" t="s">
        <v>11406</v>
      </c>
      <c r="C5959" s="2" t="str">
        <f t="shared" si="93"/>
        <v>UZQoraqalpog‘iston Respublikasi</v>
      </c>
    </row>
    <row r="5960" spans="1:3">
      <c r="A5960" s="2" t="s">
        <v>11407</v>
      </c>
      <c r="B5960" s="2" t="s">
        <v>11402</v>
      </c>
      <c r="C5960" s="2" t="str">
        <f t="shared" si="93"/>
        <v>UZToshkent</v>
      </c>
    </row>
    <row r="5961" spans="1:3">
      <c r="A5961" s="2" t="s">
        <v>11408</v>
      </c>
      <c r="B5961" s="2" t="s">
        <v>11409</v>
      </c>
      <c r="C5961" s="2" t="str">
        <f t="shared" si="93"/>
        <v>VCCharlotte</v>
      </c>
    </row>
    <row r="5962" spans="1:3">
      <c r="A5962" s="2" t="s">
        <v>11410</v>
      </c>
      <c r="B5962" s="2" t="s">
        <v>1693</v>
      </c>
      <c r="C5962" s="2" t="str">
        <f t="shared" si="93"/>
        <v>VCSaint Andrew</v>
      </c>
    </row>
    <row r="5963" spans="1:3">
      <c r="A5963" s="2" t="s">
        <v>11411</v>
      </c>
      <c r="B5963" s="2" t="s">
        <v>3162</v>
      </c>
      <c r="C5963" s="2" t="str">
        <f t="shared" si="93"/>
        <v>VCSaint David</v>
      </c>
    </row>
    <row r="5964" spans="1:3">
      <c r="A5964" s="2" t="s">
        <v>11412</v>
      </c>
      <c r="B5964" s="2" t="s">
        <v>1357</v>
      </c>
      <c r="C5964" s="2" t="str">
        <f t="shared" si="93"/>
        <v>VCSaint George</v>
      </c>
    </row>
    <row r="5965" spans="1:3">
      <c r="A5965" s="2" t="s">
        <v>11413</v>
      </c>
      <c r="B5965" s="2" t="s">
        <v>3171</v>
      </c>
      <c r="C5965" s="2" t="str">
        <f t="shared" si="93"/>
        <v>VCSaint Patrick</v>
      </c>
    </row>
    <row r="5966" spans="1:3">
      <c r="A5966" s="2" t="s">
        <v>11414</v>
      </c>
      <c r="B5966" s="2" t="s">
        <v>11415</v>
      </c>
      <c r="C5966" s="2" t="str">
        <f t="shared" si="93"/>
        <v>VCGrenadines</v>
      </c>
    </row>
    <row r="5967" spans="1:3">
      <c r="A5967" s="2" t="s">
        <v>11416</v>
      </c>
      <c r="B5967" s="2" t="s">
        <v>11417</v>
      </c>
      <c r="C5967" s="2" t="str">
        <f t="shared" si="93"/>
        <v>VEAnzoátegui</v>
      </c>
    </row>
    <row r="5968" spans="1:3">
      <c r="A5968" s="2" t="s">
        <v>11418</v>
      </c>
      <c r="B5968" s="2" t="s">
        <v>11419</v>
      </c>
      <c r="C5968" s="2" t="str">
        <f t="shared" si="93"/>
        <v>VEApure</v>
      </c>
    </row>
    <row r="5969" spans="1:3">
      <c r="A5969" s="2" t="s">
        <v>11420</v>
      </c>
      <c r="B5969" s="2" t="s">
        <v>11421</v>
      </c>
      <c r="C5969" s="2" t="str">
        <f t="shared" si="93"/>
        <v>VEAragua</v>
      </c>
    </row>
    <row r="5970" spans="1:3">
      <c r="A5970" s="2" t="s">
        <v>11422</v>
      </c>
      <c r="B5970" s="2" t="s">
        <v>11423</v>
      </c>
      <c r="C5970" s="2" t="str">
        <f t="shared" si="93"/>
        <v>VEBarinas</v>
      </c>
    </row>
    <row r="5971" spans="1:3">
      <c r="A5971" s="2" t="s">
        <v>11424</v>
      </c>
      <c r="B5971" s="2" t="s">
        <v>2755</v>
      </c>
      <c r="C5971" s="2" t="str">
        <f t="shared" si="93"/>
        <v>VEBolívar</v>
      </c>
    </row>
    <row r="5972" spans="1:3">
      <c r="A5972" s="2" t="s">
        <v>11425</v>
      </c>
      <c r="B5972" s="2" t="s">
        <v>11426</v>
      </c>
      <c r="C5972" s="2" t="str">
        <f t="shared" si="93"/>
        <v>VECarabobo</v>
      </c>
    </row>
    <row r="5973" spans="1:3">
      <c r="A5973" s="2" t="s">
        <v>11427</v>
      </c>
      <c r="B5973" s="2" t="s">
        <v>11428</v>
      </c>
      <c r="C5973" s="2" t="str">
        <f t="shared" si="93"/>
        <v>VECojedes</v>
      </c>
    </row>
    <row r="5974" spans="1:3">
      <c r="A5974" s="2" t="s">
        <v>11429</v>
      </c>
      <c r="B5974" s="2" t="s">
        <v>11430</v>
      </c>
      <c r="C5974" s="2" t="str">
        <f t="shared" si="93"/>
        <v>VEFalcón</v>
      </c>
    </row>
    <row r="5975" spans="1:3">
      <c r="A5975" s="2" t="s">
        <v>11431</v>
      </c>
      <c r="B5975" s="2" t="s">
        <v>11432</v>
      </c>
      <c r="C5975" s="2" t="str">
        <f t="shared" si="93"/>
        <v>VEGuárico</v>
      </c>
    </row>
    <row r="5976" spans="1:3">
      <c r="A5976" s="2" t="s">
        <v>11433</v>
      </c>
      <c r="B5976" s="2" t="s">
        <v>11434</v>
      </c>
      <c r="C5976" s="2" t="str">
        <f t="shared" si="93"/>
        <v>VELara</v>
      </c>
    </row>
    <row r="5977" spans="1:3">
      <c r="A5977" s="2" t="s">
        <v>11435</v>
      </c>
      <c r="B5977" s="2" t="s">
        <v>11436</v>
      </c>
      <c r="C5977" s="2" t="str">
        <f t="shared" si="93"/>
        <v>VEMérida</v>
      </c>
    </row>
    <row r="5978" spans="1:3">
      <c r="A5978" s="2" t="s">
        <v>11437</v>
      </c>
      <c r="B5978" s="2" t="s">
        <v>11438</v>
      </c>
      <c r="C5978" s="2" t="str">
        <f t="shared" si="93"/>
        <v>VEMiranda</v>
      </c>
    </row>
    <row r="5979" spans="1:3">
      <c r="A5979" s="2" t="s">
        <v>11439</v>
      </c>
      <c r="B5979" s="2" t="s">
        <v>11440</v>
      </c>
      <c r="C5979" s="2" t="str">
        <f t="shared" si="93"/>
        <v>VEMonagas</v>
      </c>
    </row>
    <row r="5980" spans="1:3">
      <c r="A5980" s="2" t="s">
        <v>11441</v>
      </c>
      <c r="B5980" s="2" t="s">
        <v>11442</v>
      </c>
      <c r="C5980" s="2" t="str">
        <f t="shared" si="93"/>
        <v>VENueva Esparta</v>
      </c>
    </row>
    <row r="5981" spans="1:3">
      <c r="A5981" s="2" t="s">
        <v>11443</v>
      </c>
      <c r="B5981" s="2" t="s">
        <v>11444</v>
      </c>
      <c r="C5981" s="2" t="str">
        <f t="shared" si="93"/>
        <v>VEPortuguesa</v>
      </c>
    </row>
    <row r="5982" spans="1:3">
      <c r="A5982" s="2" t="s">
        <v>11445</v>
      </c>
      <c r="B5982" s="2" t="s">
        <v>2800</v>
      </c>
      <c r="C5982" s="2" t="str">
        <f t="shared" si="93"/>
        <v>VESucre</v>
      </c>
    </row>
    <row r="5983" spans="1:3">
      <c r="A5983" s="2" t="s">
        <v>11446</v>
      </c>
      <c r="B5983" s="2" t="s">
        <v>11447</v>
      </c>
      <c r="C5983" s="2" t="str">
        <f t="shared" si="93"/>
        <v>VETáchira</v>
      </c>
    </row>
    <row r="5984" spans="1:3">
      <c r="A5984" s="2" t="s">
        <v>11448</v>
      </c>
      <c r="B5984" s="2" t="s">
        <v>11449</v>
      </c>
      <c r="C5984" s="2" t="str">
        <f t="shared" si="93"/>
        <v>VETrujillo</v>
      </c>
    </row>
    <row r="5985" spans="1:3">
      <c r="A5985" s="2" t="s">
        <v>11450</v>
      </c>
      <c r="B5985" s="2" t="s">
        <v>11451</v>
      </c>
      <c r="C5985" s="2" t="str">
        <f t="shared" si="93"/>
        <v>VEYaracuy</v>
      </c>
    </row>
    <row r="5986" spans="1:3">
      <c r="A5986" s="2" t="s">
        <v>11452</v>
      </c>
      <c r="B5986" s="2" t="s">
        <v>11453</v>
      </c>
      <c r="C5986" s="2" t="str">
        <f t="shared" si="93"/>
        <v>VEZulia</v>
      </c>
    </row>
    <row r="5987" spans="1:3">
      <c r="A5987" s="2" t="s">
        <v>11454</v>
      </c>
      <c r="B5987" s="2" t="s">
        <v>11455</v>
      </c>
      <c r="C5987" s="2" t="str">
        <f t="shared" si="93"/>
        <v>VEVargas</v>
      </c>
    </row>
    <row r="5988" spans="1:3">
      <c r="A5988" s="2" t="s">
        <v>11456</v>
      </c>
      <c r="B5988" s="2" t="s">
        <v>11457</v>
      </c>
      <c r="C5988" s="2" t="str">
        <f t="shared" si="93"/>
        <v>VEDelta Amacuro</v>
      </c>
    </row>
    <row r="5989" spans="1:3">
      <c r="A5989" s="2" t="s">
        <v>11458</v>
      </c>
      <c r="B5989" s="2" t="s">
        <v>2149</v>
      </c>
      <c r="C5989" s="2" t="str">
        <f t="shared" si="93"/>
        <v>VEAmazonas</v>
      </c>
    </row>
    <row r="5990" spans="1:3">
      <c r="A5990" s="2" t="s">
        <v>11459</v>
      </c>
      <c r="B5990" s="2" t="s">
        <v>11460</v>
      </c>
      <c r="C5990" s="2" t="str">
        <f t="shared" si="93"/>
        <v>VEDependencias Federales</v>
      </c>
    </row>
    <row r="5991" spans="1:3">
      <c r="A5991" s="2" t="s">
        <v>11461</v>
      </c>
      <c r="B5991" s="2" t="s">
        <v>11462</v>
      </c>
      <c r="C5991" s="2" t="str">
        <f t="shared" si="93"/>
        <v>VEDistrito Capital</v>
      </c>
    </row>
    <row r="5992" spans="1:3">
      <c r="A5992" s="2" t="s">
        <v>11463</v>
      </c>
      <c r="B5992" s="2" t="s">
        <v>11464</v>
      </c>
      <c r="C5992" s="2" t="str">
        <f t="shared" si="93"/>
        <v>VNLai Châu</v>
      </c>
    </row>
    <row r="5993" spans="1:3">
      <c r="A5993" s="2" t="s">
        <v>11465</v>
      </c>
      <c r="B5993" s="2" t="s">
        <v>11466</v>
      </c>
      <c r="C5993" s="2" t="str">
        <f t="shared" si="93"/>
        <v>VNLào Cai</v>
      </c>
    </row>
    <row r="5994" spans="1:3">
      <c r="A5994" s="2" t="s">
        <v>11467</v>
      </c>
      <c r="B5994" s="2" t="s">
        <v>11468</v>
      </c>
      <c r="C5994" s="2" t="str">
        <f t="shared" si="93"/>
        <v>VNHà Giang</v>
      </c>
    </row>
    <row r="5995" spans="1:3">
      <c r="A5995" s="2" t="s">
        <v>11469</v>
      </c>
      <c r="B5995" s="2" t="s">
        <v>11470</v>
      </c>
      <c r="C5995" s="2" t="str">
        <f t="shared" si="93"/>
        <v>VNCao Bằng</v>
      </c>
    </row>
    <row r="5996" spans="1:3">
      <c r="A5996" s="2" t="s">
        <v>11471</v>
      </c>
      <c r="B5996" s="2" t="s">
        <v>11472</v>
      </c>
      <c r="C5996" s="2" t="str">
        <f t="shared" si="93"/>
        <v>VNSơn La</v>
      </c>
    </row>
    <row r="5997" spans="1:3">
      <c r="A5997" s="2" t="s">
        <v>11473</v>
      </c>
      <c r="B5997" s="2" t="s">
        <v>11474</v>
      </c>
      <c r="C5997" s="2" t="str">
        <f t="shared" si="93"/>
        <v>VNYên Bái</v>
      </c>
    </row>
    <row r="5998" spans="1:3">
      <c r="A5998" s="2" t="s">
        <v>11475</v>
      </c>
      <c r="B5998" s="2" t="s">
        <v>11476</v>
      </c>
      <c r="C5998" s="2" t="str">
        <f t="shared" si="93"/>
        <v>VNTuyên Quang</v>
      </c>
    </row>
    <row r="5999" spans="1:3">
      <c r="A5999" s="2" t="s">
        <v>11477</v>
      </c>
      <c r="B5999" s="2" t="s">
        <v>11478</v>
      </c>
      <c r="C5999" s="2" t="str">
        <f t="shared" si="93"/>
        <v>VNLạng Sơn</v>
      </c>
    </row>
    <row r="6000" spans="1:3">
      <c r="A6000" s="2" t="s">
        <v>11479</v>
      </c>
      <c r="B6000" s="2" t="s">
        <v>11480</v>
      </c>
      <c r="C6000" s="2" t="str">
        <f t="shared" si="93"/>
        <v>VNQuảng Ninh</v>
      </c>
    </row>
    <row r="6001" spans="1:3">
      <c r="A6001" s="2" t="s">
        <v>11481</v>
      </c>
      <c r="B6001" s="2" t="s">
        <v>11482</v>
      </c>
      <c r="C6001" s="2" t="str">
        <f t="shared" si="93"/>
        <v>VNHòa Bình</v>
      </c>
    </row>
    <row r="6002" spans="1:3">
      <c r="A6002" s="2" t="s">
        <v>11483</v>
      </c>
      <c r="B6002" s="2" t="s">
        <v>11484</v>
      </c>
      <c r="C6002" s="2" t="str">
        <f t="shared" si="93"/>
        <v>VNNinh Bình</v>
      </c>
    </row>
    <row r="6003" spans="1:3">
      <c r="A6003" s="2" t="s">
        <v>11485</v>
      </c>
      <c r="B6003" s="2" t="s">
        <v>11486</v>
      </c>
      <c r="C6003" s="2" t="str">
        <f t="shared" si="93"/>
        <v>VNThái Bình</v>
      </c>
    </row>
    <row r="6004" spans="1:3">
      <c r="A6004" s="2" t="s">
        <v>11487</v>
      </c>
      <c r="B6004" s="2" t="s">
        <v>11488</v>
      </c>
      <c r="C6004" s="2" t="str">
        <f t="shared" si="93"/>
        <v>VNThanh Hóa</v>
      </c>
    </row>
    <row r="6005" spans="1:3">
      <c r="A6005" s="2" t="s">
        <v>11489</v>
      </c>
      <c r="B6005" s="2" t="s">
        <v>11490</v>
      </c>
      <c r="C6005" s="2" t="str">
        <f t="shared" si="93"/>
        <v>VNNghệ An</v>
      </c>
    </row>
    <row r="6006" spans="1:3">
      <c r="A6006" s="2" t="s">
        <v>11491</v>
      </c>
      <c r="B6006" s="2" t="s">
        <v>11492</v>
      </c>
      <c r="C6006" s="2" t="str">
        <f t="shared" si="93"/>
        <v>VNHà Tĩnh</v>
      </c>
    </row>
    <row r="6007" spans="1:3">
      <c r="A6007" s="2" t="s">
        <v>11493</v>
      </c>
      <c r="B6007" s="2" t="s">
        <v>11494</v>
      </c>
      <c r="C6007" s="2" t="str">
        <f t="shared" si="93"/>
        <v>VNQuảng Bình</v>
      </c>
    </row>
    <row r="6008" spans="1:3">
      <c r="A6008" s="2" t="s">
        <v>11495</v>
      </c>
      <c r="B6008" s="2" t="s">
        <v>11496</v>
      </c>
      <c r="C6008" s="2" t="str">
        <f t="shared" si="93"/>
        <v>VNQuảng Trị</v>
      </c>
    </row>
    <row r="6009" spans="1:3">
      <c r="A6009" s="2" t="s">
        <v>11497</v>
      </c>
      <c r="B6009" s="2" t="s">
        <v>11498</v>
      </c>
      <c r="C6009" s="2" t="str">
        <f t="shared" si="93"/>
        <v>VNThừa Thiên-Huế</v>
      </c>
    </row>
    <row r="6010" spans="1:3">
      <c r="A6010" s="2" t="s">
        <v>11499</v>
      </c>
      <c r="B6010" s="2" t="s">
        <v>11500</v>
      </c>
      <c r="C6010" s="2" t="str">
        <f t="shared" si="93"/>
        <v>VNQuảng Nam</v>
      </c>
    </row>
    <row r="6011" spans="1:3">
      <c r="A6011" s="2" t="s">
        <v>11501</v>
      </c>
      <c r="B6011" s="2" t="s">
        <v>11502</v>
      </c>
      <c r="C6011" s="2" t="str">
        <f t="shared" si="93"/>
        <v>VNKon Tum</v>
      </c>
    </row>
    <row r="6012" spans="1:3">
      <c r="A6012" s="2" t="s">
        <v>11503</v>
      </c>
      <c r="B6012" s="2" t="s">
        <v>11504</v>
      </c>
      <c r="C6012" s="2" t="str">
        <f t="shared" si="93"/>
        <v>VNQuảng Ngãi</v>
      </c>
    </row>
    <row r="6013" spans="1:3">
      <c r="A6013" s="2" t="s">
        <v>11505</v>
      </c>
      <c r="B6013" s="2" t="s">
        <v>11506</v>
      </c>
      <c r="C6013" s="2" t="str">
        <f t="shared" si="93"/>
        <v>VNGia Lai</v>
      </c>
    </row>
    <row r="6014" spans="1:3">
      <c r="A6014" s="2" t="s">
        <v>11507</v>
      </c>
      <c r="B6014" s="2" t="s">
        <v>11508</v>
      </c>
      <c r="C6014" s="2" t="str">
        <f t="shared" si="93"/>
        <v>VNBình Định</v>
      </c>
    </row>
    <row r="6015" spans="1:3">
      <c r="A6015" s="2" t="s">
        <v>11509</v>
      </c>
      <c r="B6015" s="2" t="s">
        <v>11510</v>
      </c>
      <c r="C6015" s="2" t="str">
        <f t="shared" si="93"/>
        <v>VNPhú Yên</v>
      </c>
    </row>
    <row r="6016" spans="1:3">
      <c r="A6016" s="2" t="s">
        <v>11511</v>
      </c>
      <c r="B6016" s="2" t="s">
        <v>11512</v>
      </c>
      <c r="C6016" s="2" t="str">
        <f t="shared" si="93"/>
        <v>VNĐắk Lắk</v>
      </c>
    </row>
    <row r="6017" spans="1:3">
      <c r="A6017" s="2" t="s">
        <v>11513</v>
      </c>
      <c r="B6017" s="2" t="s">
        <v>11514</v>
      </c>
      <c r="C6017" s="2" t="str">
        <f t="shared" si="93"/>
        <v>VNKhánh Hòa</v>
      </c>
    </row>
    <row r="6018" spans="1:3">
      <c r="A6018" s="2" t="s">
        <v>11515</v>
      </c>
      <c r="B6018" s="2" t="s">
        <v>11516</v>
      </c>
      <c r="C6018" s="2" t="str">
        <f t="shared" si="93"/>
        <v>VNLâm Đồng</v>
      </c>
    </row>
    <row r="6019" spans="1:3">
      <c r="A6019" s="2" t="s">
        <v>11517</v>
      </c>
      <c r="B6019" s="2" t="s">
        <v>11518</v>
      </c>
      <c r="C6019" s="2" t="str">
        <f t="shared" ref="C6019:C6082" si="94">LEFT(A6019,2)&amp;B6019</f>
        <v>VNNinh Thuận</v>
      </c>
    </row>
    <row r="6020" spans="1:3">
      <c r="A6020" s="2" t="s">
        <v>11519</v>
      </c>
      <c r="B6020" s="2" t="s">
        <v>11520</v>
      </c>
      <c r="C6020" s="2" t="str">
        <f t="shared" si="94"/>
        <v>VNTây Ninh</v>
      </c>
    </row>
    <row r="6021" spans="1:3">
      <c r="A6021" s="2" t="s">
        <v>11521</v>
      </c>
      <c r="B6021" s="2" t="s">
        <v>11522</v>
      </c>
      <c r="C6021" s="2" t="str">
        <f t="shared" si="94"/>
        <v>VNĐồng Nai</v>
      </c>
    </row>
    <row r="6022" spans="1:3">
      <c r="A6022" s="2" t="s">
        <v>11523</v>
      </c>
      <c r="B6022" s="2" t="s">
        <v>11524</v>
      </c>
      <c r="C6022" s="2" t="str">
        <f t="shared" si="94"/>
        <v>VNBình Thuận</v>
      </c>
    </row>
    <row r="6023" spans="1:3">
      <c r="A6023" s="2" t="s">
        <v>11525</v>
      </c>
      <c r="B6023" s="2" t="s">
        <v>11526</v>
      </c>
      <c r="C6023" s="2" t="str">
        <f t="shared" si="94"/>
        <v>VNLong An</v>
      </c>
    </row>
    <row r="6024" spans="1:3">
      <c r="A6024" s="2" t="s">
        <v>11527</v>
      </c>
      <c r="B6024" s="2" t="s">
        <v>11528</v>
      </c>
      <c r="C6024" s="2" t="str">
        <f t="shared" si="94"/>
        <v>VNBà Rịa - Vũng Tàu</v>
      </c>
    </row>
    <row r="6025" spans="1:3">
      <c r="A6025" s="2" t="s">
        <v>11529</v>
      </c>
      <c r="B6025" s="2" t="s">
        <v>11530</v>
      </c>
      <c r="C6025" s="2" t="str">
        <f t="shared" si="94"/>
        <v>VNAn Giang</v>
      </c>
    </row>
    <row r="6026" spans="1:3">
      <c r="A6026" s="2" t="s">
        <v>11531</v>
      </c>
      <c r="B6026" s="2" t="s">
        <v>11532</v>
      </c>
      <c r="C6026" s="2" t="str">
        <f t="shared" si="94"/>
        <v>VNĐồng Tháp</v>
      </c>
    </row>
    <row r="6027" spans="1:3">
      <c r="A6027" s="2" t="s">
        <v>11533</v>
      </c>
      <c r="B6027" s="2" t="s">
        <v>11534</v>
      </c>
      <c r="C6027" s="2" t="str">
        <f t="shared" si="94"/>
        <v>VNTiền Giang</v>
      </c>
    </row>
    <row r="6028" spans="1:3">
      <c r="A6028" s="2" t="s">
        <v>11535</v>
      </c>
      <c r="B6028" s="2" t="s">
        <v>11536</v>
      </c>
      <c r="C6028" s="2" t="str">
        <f t="shared" si="94"/>
        <v>VNKiến Giang</v>
      </c>
    </row>
    <row r="6029" spans="1:3">
      <c r="A6029" s="2" t="s">
        <v>11537</v>
      </c>
      <c r="B6029" s="2" t="s">
        <v>11538</v>
      </c>
      <c r="C6029" s="2" t="str">
        <f t="shared" si="94"/>
        <v>VNVĩnh Long</v>
      </c>
    </row>
    <row r="6030" spans="1:3">
      <c r="A6030" s="2" t="s">
        <v>11539</v>
      </c>
      <c r="B6030" s="2" t="s">
        <v>11540</v>
      </c>
      <c r="C6030" s="2" t="str">
        <f t="shared" si="94"/>
        <v>VNBến Tre</v>
      </c>
    </row>
    <row r="6031" spans="1:3">
      <c r="A6031" s="2" t="s">
        <v>11541</v>
      </c>
      <c r="B6031" s="2" t="s">
        <v>11542</v>
      </c>
      <c r="C6031" s="2" t="str">
        <f t="shared" si="94"/>
        <v>VNTrà Vinh</v>
      </c>
    </row>
    <row r="6032" spans="1:3">
      <c r="A6032" s="2" t="s">
        <v>11543</v>
      </c>
      <c r="B6032" s="2" t="s">
        <v>11544</v>
      </c>
      <c r="C6032" s="2" t="str">
        <f t="shared" si="94"/>
        <v>VNSóc Trăng</v>
      </c>
    </row>
    <row r="6033" spans="1:3">
      <c r="A6033" s="2" t="s">
        <v>11545</v>
      </c>
      <c r="B6033" s="2" t="s">
        <v>11546</v>
      </c>
      <c r="C6033" s="2" t="str">
        <f t="shared" si="94"/>
        <v>VNBắc Kạn</v>
      </c>
    </row>
    <row r="6034" spans="1:3">
      <c r="A6034" s="2" t="s">
        <v>11547</v>
      </c>
      <c r="B6034" s="2" t="s">
        <v>11548</v>
      </c>
      <c r="C6034" s="2" t="str">
        <f t="shared" si="94"/>
        <v>VNBắc Giang</v>
      </c>
    </row>
    <row r="6035" spans="1:3">
      <c r="A6035" s="2" t="s">
        <v>11549</v>
      </c>
      <c r="B6035" s="2" t="s">
        <v>11550</v>
      </c>
      <c r="C6035" s="2" t="str">
        <f t="shared" si="94"/>
        <v>VNBạc Liêu</v>
      </c>
    </row>
    <row r="6036" spans="1:3">
      <c r="A6036" s="2" t="s">
        <v>11551</v>
      </c>
      <c r="B6036" s="2" t="s">
        <v>11552</v>
      </c>
      <c r="C6036" s="2" t="str">
        <f t="shared" si="94"/>
        <v>VNBắc Ninh</v>
      </c>
    </row>
    <row r="6037" spans="1:3">
      <c r="A6037" s="2" t="s">
        <v>11553</v>
      </c>
      <c r="B6037" s="2" t="s">
        <v>11554</v>
      </c>
      <c r="C6037" s="2" t="str">
        <f t="shared" si="94"/>
        <v>VNBình Dương</v>
      </c>
    </row>
    <row r="6038" spans="1:3">
      <c r="A6038" s="2" t="s">
        <v>11555</v>
      </c>
      <c r="B6038" s="2" t="s">
        <v>11556</v>
      </c>
      <c r="C6038" s="2" t="str">
        <f t="shared" si="94"/>
        <v>VNBình Phước</v>
      </c>
    </row>
    <row r="6039" spans="1:3">
      <c r="A6039" s="2" t="s">
        <v>11557</v>
      </c>
      <c r="B6039" s="2" t="s">
        <v>11558</v>
      </c>
      <c r="C6039" s="2" t="str">
        <f t="shared" si="94"/>
        <v>VNCà Mau</v>
      </c>
    </row>
    <row r="6040" spans="1:3">
      <c r="A6040" s="2" t="s">
        <v>11559</v>
      </c>
      <c r="B6040" s="2" t="s">
        <v>11560</v>
      </c>
      <c r="C6040" s="2" t="str">
        <f t="shared" si="94"/>
        <v>VNHải Dương</v>
      </c>
    </row>
    <row r="6041" spans="1:3">
      <c r="A6041" s="2" t="s">
        <v>11561</v>
      </c>
      <c r="B6041" s="2" t="s">
        <v>11562</v>
      </c>
      <c r="C6041" s="2" t="str">
        <f t="shared" si="94"/>
        <v>VNHà Nam</v>
      </c>
    </row>
    <row r="6042" spans="1:3">
      <c r="A6042" s="2" t="s">
        <v>11563</v>
      </c>
      <c r="B6042" s="2" t="s">
        <v>11564</v>
      </c>
      <c r="C6042" s="2" t="str">
        <f t="shared" si="94"/>
        <v>VNHưng Yên</v>
      </c>
    </row>
    <row r="6043" spans="1:3">
      <c r="A6043" s="2" t="s">
        <v>11565</v>
      </c>
      <c r="B6043" s="2" t="s">
        <v>11566</v>
      </c>
      <c r="C6043" s="2" t="str">
        <f t="shared" si="94"/>
        <v>VNNam Định</v>
      </c>
    </row>
    <row r="6044" spans="1:3">
      <c r="A6044" s="2" t="s">
        <v>11567</v>
      </c>
      <c r="B6044" s="2" t="s">
        <v>11568</v>
      </c>
      <c r="C6044" s="2" t="str">
        <f t="shared" si="94"/>
        <v>VNPhú Thọ</v>
      </c>
    </row>
    <row r="6045" spans="1:3">
      <c r="A6045" s="2" t="s">
        <v>11569</v>
      </c>
      <c r="B6045" s="2" t="s">
        <v>11570</v>
      </c>
      <c r="C6045" s="2" t="str">
        <f t="shared" si="94"/>
        <v>VNThái Nguyên</v>
      </c>
    </row>
    <row r="6046" spans="1:3">
      <c r="A6046" s="2" t="s">
        <v>11571</v>
      </c>
      <c r="B6046" s="2" t="s">
        <v>11572</v>
      </c>
      <c r="C6046" s="2" t="str">
        <f t="shared" si="94"/>
        <v>VNVĩnh Phúc</v>
      </c>
    </row>
    <row r="6047" spans="1:3">
      <c r="A6047" s="2" t="s">
        <v>11573</v>
      </c>
      <c r="B6047" s="2" t="s">
        <v>11574</v>
      </c>
      <c r="C6047" s="2" t="str">
        <f t="shared" si="94"/>
        <v>VNĐiện Biên</v>
      </c>
    </row>
    <row r="6048" spans="1:3">
      <c r="A6048" s="2" t="s">
        <v>11575</v>
      </c>
      <c r="B6048" s="2" t="s">
        <v>11576</v>
      </c>
      <c r="C6048" s="2" t="str">
        <f t="shared" si="94"/>
        <v>VNĐắk Nông</v>
      </c>
    </row>
    <row r="6049" spans="1:3">
      <c r="A6049" s="2" t="s">
        <v>11577</v>
      </c>
      <c r="B6049" s="2" t="s">
        <v>11578</v>
      </c>
      <c r="C6049" s="2" t="str">
        <f t="shared" si="94"/>
        <v>VNHậu Giang</v>
      </c>
    </row>
    <row r="6050" spans="1:3">
      <c r="A6050" s="2" t="s">
        <v>11579</v>
      </c>
      <c r="B6050" s="2" t="s">
        <v>11580</v>
      </c>
      <c r="C6050" s="2" t="str">
        <f t="shared" si="94"/>
        <v>VNCan Tho</v>
      </c>
    </row>
    <row r="6051" spans="1:3">
      <c r="A6051" s="2" t="s">
        <v>11581</v>
      </c>
      <c r="B6051" s="2" t="s">
        <v>11582</v>
      </c>
      <c r="C6051" s="2" t="str">
        <f t="shared" si="94"/>
        <v>VNDa Nang</v>
      </c>
    </row>
    <row r="6052" spans="1:3">
      <c r="A6052" s="2" t="s">
        <v>11583</v>
      </c>
      <c r="B6052" s="2" t="s">
        <v>11584</v>
      </c>
      <c r="C6052" s="2" t="str">
        <f t="shared" si="94"/>
        <v>VNHa Noi</v>
      </c>
    </row>
    <row r="6053" spans="1:3">
      <c r="A6053" s="2" t="s">
        <v>11585</v>
      </c>
      <c r="B6053" s="2" t="s">
        <v>11586</v>
      </c>
      <c r="C6053" s="2" t="str">
        <f t="shared" si="94"/>
        <v>VNHai Phong</v>
      </c>
    </row>
    <row r="6054" spans="1:3">
      <c r="A6054" s="2" t="s">
        <v>11587</v>
      </c>
      <c r="B6054" s="2" t="s">
        <v>11588</v>
      </c>
      <c r="C6054" s="2" t="str">
        <f t="shared" si="94"/>
        <v>VNHo Chi Minh</v>
      </c>
    </row>
    <row r="6055" spans="1:3">
      <c r="A6055" s="2" t="s">
        <v>11589</v>
      </c>
      <c r="B6055" s="2" t="s">
        <v>11590</v>
      </c>
      <c r="C6055" s="2" t="str">
        <f t="shared" si="94"/>
        <v>VUMalampa</v>
      </c>
    </row>
    <row r="6056" spans="1:3">
      <c r="A6056" s="2" t="s">
        <v>11589</v>
      </c>
      <c r="B6056" s="2" t="s">
        <v>11590</v>
      </c>
      <c r="C6056" s="2" t="str">
        <f t="shared" si="94"/>
        <v>VUMalampa</v>
      </c>
    </row>
    <row r="6057" spans="1:3">
      <c r="A6057" s="2" t="s">
        <v>11591</v>
      </c>
      <c r="B6057" s="2" t="s">
        <v>11592</v>
      </c>
      <c r="C6057" s="2" t="str">
        <f t="shared" si="94"/>
        <v>VUPénama</v>
      </c>
    </row>
    <row r="6058" spans="1:3">
      <c r="A6058" s="2" t="s">
        <v>11591</v>
      </c>
      <c r="B6058" s="2" t="s">
        <v>11592</v>
      </c>
      <c r="C6058" s="2" t="str">
        <f t="shared" si="94"/>
        <v>VUPénama</v>
      </c>
    </row>
    <row r="6059" spans="1:3">
      <c r="A6059" s="2" t="s">
        <v>11593</v>
      </c>
      <c r="B6059" s="2" t="s">
        <v>11594</v>
      </c>
      <c r="C6059" s="2" t="str">
        <f t="shared" si="94"/>
        <v>VUSanma</v>
      </c>
    </row>
    <row r="6060" spans="1:3">
      <c r="A6060" s="2" t="s">
        <v>11593</v>
      </c>
      <c r="B6060" s="2" t="s">
        <v>11594</v>
      </c>
      <c r="C6060" s="2" t="str">
        <f t="shared" si="94"/>
        <v>VUSanma</v>
      </c>
    </row>
    <row r="6061" spans="1:3">
      <c r="A6061" s="2" t="s">
        <v>11595</v>
      </c>
      <c r="B6061" s="2" t="s">
        <v>11596</v>
      </c>
      <c r="C6061" s="2" t="str">
        <f t="shared" si="94"/>
        <v>VUShéfa</v>
      </c>
    </row>
    <row r="6062" spans="1:3">
      <c r="A6062" s="2" t="s">
        <v>11595</v>
      </c>
      <c r="B6062" s="2" t="s">
        <v>11596</v>
      </c>
      <c r="C6062" s="2" t="str">
        <f t="shared" si="94"/>
        <v>VUShéfa</v>
      </c>
    </row>
    <row r="6063" spans="1:3">
      <c r="A6063" s="2" t="s">
        <v>11597</v>
      </c>
      <c r="B6063" s="2" t="s">
        <v>11598</v>
      </c>
      <c r="C6063" s="2" t="str">
        <f t="shared" si="94"/>
        <v>VUTaféa</v>
      </c>
    </row>
    <row r="6064" spans="1:3">
      <c r="A6064" s="2" t="s">
        <v>11597</v>
      </c>
      <c r="B6064" s="2" t="s">
        <v>11598</v>
      </c>
      <c r="C6064" s="2" t="str">
        <f t="shared" si="94"/>
        <v>VUTaféa</v>
      </c>
    </row>
    <row r="6065" spans="1:3">
      <c r="A6065" s="2" t="s">
        <v>11599</v>
      </c>
      <c r="B6065" s="2" t="s">
        <v>11600</v>
      </c>
      <c r="C6065" s="2" t="str">
        <f t="shared" si="94"/>
        <v>VUTorba</v>
      </c>
    </row>
    <row r="6066" spans="1:3">
      <c r="A6066" s="2" t="s">
        <v>11599</v>
      </c>
      <c r="B6066" s="2" t="s">
        <v>11600</v>
      </c>
      <c r="C6066" s="2" t="str">
        <f t="shared" si="94"/>
        <v>VUTorba</v>
      </c>
    </row>
    <row r="6067" spans="1:3">
      <c r="A6067" s="2" t="s">
        <v>11601</v>
      </c>
      <c r="B6067" s="2" t="s">
        <v>11602</v>
      </c>
      <c r="C6067" s="2" t="str">
        <f t="shared" si="94"/>
        <v>WFAlo</v>
      </c>
    </row>
    <row r="6068" spans="1:3">
      <c r="A6068" s="2" t="s">
        <v>11603</v>
      </c>
      <c r="B6068" s="2" t="s">
        <v>11604</v>
      </c>
      <c r="C6068" s="2" t="str">
        <f t="shared" si="94"/>
        <v>WFSigave</v>
      </c>
    </row>
    <row r="6069" spans="1:3">
      <c r="A6069" s="2" t="s">
        <v>11605</v>
      </c>
      <c r="B6069" s="2" t="s">
        <v>11606</v>
      </c>
      <c r="C6069" s="2" t="str">
        <f t="shared" si="94"/>
        <v>WFUvea</v>
      </c>
    </row>
    <row r="6070" spans="1:3">
      <c r="A6070" s="2" t="s">
        <v>11607</v>
      </c>
      <c r="B6070" s="2" t="s">
        <v>11608</v>
      </c>
      <c r="C6070" s="2" t="str">
        <f t="shared" si="94"/>
        <v>WSA'ana</v>
      </c>
    </row>
    <row r="6071" spans="1:3">
      <c r="A6071" s="2" t="s">
        <v>11607</v>
      </c>
      <c r="B6071" s="2" t="s">
        <v>11608</v>
      </c>
      <c r="C6071" s="2" t="str">
        <f t="shared" si="94"/>
        <v>WSA'ana</v>
      </c>
    </row>
    <row r="6072" spans="1:3">
      <c r="A6072" s="2" t="s">
        <v>11609</v>
      </c>
      <c r="B6072" s="2" t="s">
        <v>11610</v>
      </c>
      <c r="C6072" s="2" t="str">
        <f t="shared" si="94"/>
        <v>WSAiga-i-le-Tai</v>
      </c>
    </row>
    <row r="6073" spans="1:3">
      <c r="A6073" s="2" t="s">
        <v>11609</v>
      </c>
      <c r="B6073" s="2" t="s">
        <v>11610</v>
      </c>
      <c r="C6073" s="2" t="str">
        <f t="shared" si="94"/>
        <v>WSAiga-i-le-Tai</v>
      </c>
    </row>
    <row r="6074" spans="1:3">
      <c r="A6074" s="2" t="s">
        <v>11611</v>
      </c>
      <c r="B6074" s="2" t="s">
        <v>11612</v>
      </c>
      <c r="C6074" s="2" t="str">
        <f t="shared" si="94"/>
        <v>WSAtua</v>
      </c>
    </row>
    <row r="6075" spans="1:3">
      <c r="A6075" s="2" t="s">
        <v>11611</v>
      </c>
      <c r="B6075" s="2" t="s">
        <v>11612</v>
      </c>
      <c r="C6075" s="2" t="str">
        <f t="shared" si="94"/>
        <v>WSAtua</v>
      </c>
    </row>
    <row r="6076" spans="1:3">
      <c r="A6076" s="2" t="s">
        <v>11613</v>
      </c>
      <c r="B6076" s="2" t="s">
        <v>11614</v>
      </c>
      <c r="C6076" s="2" t="str">
        <f t="shared" si="94"/>
        <v>WSFa'asaleleaga</v>
      </c>
    </row>
    <row r="6077" spans="1:3">
      <c r="A6077" s="2" t="s">
        <v>11613</v>
      </c>
      <c r="B6077" s="2" t="s">
        <v>11614</v>
      </c>
      <c r="C6077" s="2" t="str">
        <f t="shared" si="94"/>
        <v>WSFa'asaleleaga</v>
      </c>
    </row>
    <row r="6078" spans="1:3">
      <c r="A6078" s="2" t="s">
        <v>11615</v>
      </c>
      <c r="B6078" s="2" t="s">
        <v>11616</v>
      </c>
      <c r="C6078" s="2" t="str">
        <f t="shared" si="94"/>
        <v>WSGaga'emauga</v>
      </c>
    </row>
    <row r="6079" spans="1:3">
      <c r="A6079" s="2" t="s">
        <v>11615</v>
      </c>
      <c r="B6079" s="2" t="s">
        <v>11616</v>
      </c>
      <c r="C6079" s="2" t="str">
        <f t="shared" si="94"/>
        <v>WSGaga'emauga</v>
      </c>
    </row>
    <row r="6080" spans="1:3">
      <c r="A6080" s="2" t="s">
        <v>11617</v>
      </c>
      <c r="B6080" s="2" t="s">
        <v>11618</v>
      </c>
      <c r="C6080" s="2" t="str">
        <f t="shared" si="94"/>
        <v>WSGagaifomauga</v>
      </c>
    </row>
    <row r="6081" spans="1:3">
      <c r="A6081" s="2" t="s">
        <v>11617</v>
      </c>
      <c r="B6081" s="2" t="s">
        <v>11618</v>
      </c>
      <c r="C6081" s="2" t="str">
        <f t="shared" si="94"/>
        <v>WSGagaifomauga</v>
      </c>
    </row>
    <row r="6082" spans="1:3">
      <c r="A6082" s="2" t="s">
        <v>11619</v>
      </c>
      <c r="B6082" s="2" t="s">
        <v>11620</v>
      </c>
      <c r="C6082" s="2" t="str">
        <f t="shared" si="94"/>
        <v>WSPalauli</v>
      </c>
    </row>
    <row r="6083" spans="1:3">
      <c r="A6083" s="2" t="s">
        <v>11619</v>
      </c>
      <c r="B6083" s="2" t="s">
        <v>11620</v>
      </c>
      <c r="C6083" s="2" t="str">
        <f t="shared" ref="C6083:C6146" si="95">LEFT(A6083,2)&amp;B6083</f>
        <v>WSPalauli</v>
      </c>
    </row>
    <row r="6084" spans="1:3">
      <c r="A6084" s="2" t="s">
        <v>11621</v>
      </c>
      <c r="B6084" s="2" t="s">
        <v>11622</v>
      </c>
      <c r="C6084" s="2" t="str">
        <f t="shared" si="95"/>
        <v>WSSatupa'itea</v>
      </c>
    </row>
    <row r="6085" spans="1:3">
      <c r="A6085" s="2" t="s">
        <v>11621</v>
      </c>
      <c r="B6085" s="2" t="s">
        <v>11622</v>
      </c>
      <c r="C6085" s="2" t="str">
        <f t="shared" si="95"/>
        <v>WSSatupa'itea</v>
      </c>
    </row>
    <row r="6086" spans="1:3">
      <c r="A6086" s="2" t="s">
        <v>11623</v>
      </c>
      <c r="B6086" s="2" t="s">
        <v>11624</v>
      </c>
      <c r="C6086" s="2" t="str">
        <f t="shared" si="95"/>
        <v>WSTuamasaga</v>
      </c>
    </row>
    <row r="6087" spans="1:3">
      <c r="A6087" s="2" t="s">
        <v>11623</v>
      </c>
      <c r="B6087" s="2" t="s">
        <v>11624</v>
      </c>
      <c r="C6087" s="2" t="str">
        <f t="shared" si="95"/>
        <v>WSTuamasaga</v>
      </c>
    </row>
    <row r="6088" spans="1:3">
      <c r="A6088" s="2" t="s">
        <v>11625</v>
      </c>
      <c r="B6088" s="2" t="s">
        <v>11626</v>
      </c>
      <c r="C6088" s="2" t="str">
        <f t="shared" si="95"/>
        <v>WSVa'a-o-Fonoti</v>
      </c>
    </row>
    <row r="6089" spans="1:3">
      <c r="A6089" s="2" t="s">
        <v>11625</v>
      </c>
      <c r="B6089" s="2" t="s">
        <v>11626</v>
      </c>
      <c r="C6089" s="2" t="str">
        <f t="shared" si="95"/>
        <v>WSVa'a-o-Fonoti</v>
      </c>
    </row>
    <row r="6090" spans="1:3">
      <c r="A6090" s="2" t="s">
        <v>11627</v>
      </c>
      <c r="B6090" s="2" t="s">
        <v>11628</v>
      </c>
      <c r="C6090" s="2" t="str">
        <f t="shared" si="95"/>
        <v>WSVaisigano</v>
      </c>
    </row>
    <row r="6091" spans="1:3">
      <c r="A6091" s="2" t="s">
        <v>11627</v>
      </c>
      <c r="B6091" s="2" t="s">
        <v>11628</v>
      </c>
      <c r="C6091" s="2" t="str">
        <f t="shared" si="95"/>
        <v>WSVaisigano</v>
      </c>
    </row>
    <row r="6092" spans="1:3">
      <c r="A6092" s="2" t="s">
        <v>11629</v>
      </c>
      <c r="B6092" s="2" t="s">
        <v>11630</v>
      </c>
      <c r="C6092" s="2" t="str">
        <f t="shared" si="95"/>
        <v>YEAmānat al ‘Āşimah [city]</v>
      </c>
    </row>
    <row r="6093" spans="1:3">
      <c r="A6093" s="2" t="s">
        <v>11631</v>
      </c>
      <c r="B6093" s="2" t="s">
        <v>11632</v>
      </c>
      <c r="C6093" s="2" t="str">
        <f t="shared" si="95"/>
        <v>YEAbyan</v>
      </c>
    </row>
    <row r="6094" spans="1:3">
      <c r="A6094" s="2" t="s">
        <v>11633</v>
      </c>
      <c r="B6094" s="2" t="s">
        <v>11634</v>
      </c>
      <c r="C6094" s="2" t="str">
        <f t="shared" si="95"/>
        <v>YE‘Adan</v>
      </c>
    </row>
    <row r="6095" spans="1:3">
      <c r="A6095" s="2" t="s">
        <v>11635</v>
      </c>
      <c r="B6095" s="2" t="s">
        <v>11636</v>
      </c>
      <c r="C6095" s="2" t="str">
        <f t="shared" si="95"/>
        <v>YE‘Amrān</v>
      </c>
    </row>
    <row r="6096" spans="1:3">
      <c r="A6096" s="2" t="s">
        <v>11637</v>
      </c>
      <c r="B6096" s="2" t="s">
        <v>11638</v>
      </c>
      <c r="C6096" s="2" t="str">
        <f t="shared" si="95"/>
        <v>YEAl Bayḑā’</v>
      </c>
    </row>
    <row r="6097" spans="1:3">
      <c r="A6097" s="2" t="s">
        <v>11639</v>
      </c>
      <c r="B6097" s="2" t="s">
        <v>11640</v>
      </c>
      <c r="C6097" s="2" t="str">
        <f t="shared" si="95"/>
        <v>YEAḑ Ḑāli‘</v>
      </c>
    </row>
    <row r="6098" spans="1:3">
      <c r="A6098" s="2" t="s">
        <v>11641</v>
      </c>
      <c r="B6098" s="2" t="s">
        <v>11642</v>
      </c>
      <c r="C6098" s="2" t="str">
        <f t="shared" si="95"/>
        <v>YEDhamār</v>
      </c>
    </row>
    <row r="6099" spans="1:3">
      <c r="A6099" s="2" t="s">
        <v>11643</v>
      </c>
      <c r="B6099" s="2" t="s">
        <v>11644</v>
      </c>
      <c r="C6099" s="2" t="str">
        <f t="shared" si="95"/>
        <v>YEḨaḑramawt</v>
      </c>
    </row>
    <row r="6100" spans="1:3">
      <c r="A6100" s="2" t="s">
        <v>11645</v>
      </c>
      <c r="B6100" s="2" t="s">
        <v>11646</v>
      </c>
      <c r="C6100" s="2" t="str">
        <f t="shared" si="95"/>
        <v>YEḨajjah</v>
      </c>
    </row>
    <row r="6101" spans="1:3">
      <c r="A6101" s="2" t="s">
        <v>11647</v>
      </c>
      <c r="B6101" s="2" t="s">
        <v>11648</v>
      </c>
      <c r="C6101" s="2" t="str">
        <f t="shared" si="95"/>
        <v>YEAl Ḩudaydah</v>
      </c>
    </row>
    <row r="6102" spans="1:3">
      <c r="A6102" s="2" t="s">
        <v>11649</v>
      </c>
      <c r="B6102" s="2" t="s">
        <v>11650</v>
      </c>
      <c r="C6102" s="2" t="str">
        <f t="shared" si="95"/>
        <v>YEIbb</v>
      </c>
    </row>
    <row r="6103" spans="1:3">
      <c r="A6103" s="2" t="s">
        <v>11651</v>
      </c>
      <c r="B6103" s="2" t="s">
        <v>9401</v>
      </c>
      <c r="C6103" s="2" t="str">
        <f t="shared" si="95"/>
        <v>YEAl Jawf</v>
      </c>
    </row>
    <row r="6104" spans="1:3">
      <c r="A6104" s="2" t="s">
        <v>11652</v>
      </c>
      <c r="B6104" s="2" t="s">
        <v>11653</v>
      </c>
      <c r="C6104" s="2" t="str">
        <f t="shared" si="95"/>
        <v>YELaḩij</v>
      </c>
    </row>
    <row r="6105" spans="1:3">
      <c r="A6105" s="2" t="s">
        <v>11654</v>
      </c>
      <c r="B6105" s="2" t="s">
        <v>11655</v>
      </c>
      <c r="C6105" s="2" t="str">
        <f t="shared" si="95"/>
        <v>YEMa’rib</v>
      </c>
    </row>
    <row r="6106" spans="1:3">
      <c r="A6106" s="2" t="s">
        <v>11656</v>
      </c>
      <c r="B6106" s="2" t="s">
        <v>11657</v>
      </c>
      <c r="C6106" s="2" t="str">
        <f t="shared" si="95"/>
        <v>YEAl Mahrah</v>
      </c>
    </row>
    <row r="6107" spans="1:3">
      <c r="A6107" s="2" t="s">
        <v>11658</v>
      </c>
      <c r="B6107" s="2" t="s">
        <v>11659</v>
      </c>
      <c r="C6107" s="2" t="str">
        <f t="shared" si="95"/>
        <v>YEAl Maḩwīt</v>
      </c>
    </row>
    <row r="6108" spans="1:3">
      <c r="A6108" s="2" t="s">
        <v>11660</v>
      </c>
      <c r="B6108" s="2" t="s">
        <v>11661</v>
      </c>
      <c r="C6108" s="2" t="str">
        <f t="shared" si="95"/>
        <v>YERaymah</v>
      </c>
    </row>
    <row r="6109" spans="1:3">
      <c r="A6109" s="2" t="s">
        <v>11662</v>
      </c>
      <c r="B6109" s="2" t="s">
        <v>11663</v>
      </c>
      <c r="C6109" s="2" t="str">
        <f t="shared" si="95"/>
        <v>YEŞāʻdah</v>
      </c>
    </row>
    <row r="6110" spans="1:3">
      <c r="A6110" s="2" t="s">
        <v>11664</v>
      </c>
      <c r="B6110" s="2" t="s">
        <v>11665</v>
      </c>
      <c r="C6110" s="2" t="str">
        <f t="shared" si="95"/>
        <v>YEShabwah</v>
      </c>
    </row>
    <row r="6111" spans="1:3">
      <c r="A6111" s="2" t="s">
        <v>11666</v>
      </c>
      <c r="B6111" s="2" t="s">
        <v>11667</v>
      </c>
      <c r="C6111" s="2" t="str">
        <f t="shared" si="95"/>
        <v>YEŞanʻā’</v>
      </c>
    </row>
    <row r="6112" spans="1:3">
      <c r="A6112" s="2" t="s">
        <v>11668</v>
      </c>
      <c r="B6112" s="2" t="s">
        <v>11669</v>
      </c>
      <c r="C6112" s="2" t="str">
        <f t="shared" si="95"/>
        <v>YEArkhabīl Suquţrá</v>
      </c>
    </row>
    <row r="6113" spans="1:3">
      <c r="A6113" s="2" t="s">
        <v>11670</v>
      </c>
      <c r="B6113" s="2" t="s">
        <v>11671</v>
      </c>
      <c r="C6113" s="2" t="str">
        <f t="shared" si="95"/>
        <v>YETāʻizz</v>
      </c>
    </row>
    <row r="6114" spans="1:3">
      <c r="A6114" s="2" t="s">
        <v>11672</v>
      </c>
      <c r="B6114" s="2" t="s">
        <v>11673</v>
      </c>
      <c r="C6114" s="2" t="str">
        <f t="shared" si="95"/>
        <v>ZAOos-Kaap</v>
      </c>
    </row>
    <row r="6115" spans="1:3">
      <c r="A6115" s="2" t="s">
        <v>11672</v>
      </c>
      <c r="B6115" s="2" t="s">
        <v>11674</v>
      </c>
      <c r="C6115" s="2" t="str">
        <f t="shared" si="95"/>
        <v>ZAEastern Cape</v>
      </c>
    </row>
    <row r="6116" spans="1:3">
      <c r="A6116" s="2" t="s">
        <v>11672</v>
      </c>
      <c r="B6116" s="2" t="s">
        <v>11675</v>
      </c>
      <c r="C6116" s="2" t="str">
        <f t="shared" si="95"/>
        <v>ZAiPumalanga-Kapa</v>
      </c>
    </row>
    <row r="6117" spans="1:3">
      <c r="A6117" s="2" t="s">
        <v>11672</v>
      </c>
      <c r="B6117" s="2" t="s">
        <v>11676</v>
      </c>
      <c r="C6117" s="2" t="str">
        <f t="shared" si="95"/>
        <v>ZAKapa Bohlabela</v>
      </c>
    </row>
    <row r="6118" spans="1:3">
      <c r="A6118" s="2" t="s">
        <v>11672</v>
      </c>
      <c r="B6118" s="2" t="s">
        <v>11677</v>
      </c>
      <c r="C6118" s="2" t="str">
        <f t="shared" si="95"/>
        <v>ZAKapa Botjhabela</v>
      </c>
    </row>
    <row r="6119" spans="1:3">
      <c r="A6119" s="2" t="s">
        <v>11672</v>
      </c>
      <c r="B6119" s="2" t="s">
        <v>11678</v>
      </c>
      <c r="C6119" s="2" t="str">
        <f t="shared" si="95"/>
        <v>ZAKapa Botlhaba</v>
      </c>
    </row>
    <row r="6120" spans="1:3">
      <c r="A6120" s="2" t="s">
        <v>11672</v>
      </c>
      <c r="B6120" s="2" t="s">
        <v>11679</v>
      </c>
      <c r="C6120" s="2" t="str">
        <f t="shared" si="95"/>
        <v>ZAKapa-Vuxa</v>
      </c>
    </row>
    <row r="6121" spans="1:3">
      <c r="A6121" s="2" t="s">
        <v>11672</v>
      </c>
      <c r="B6121" s="2" t="s">
        <v>11680</v>
      </c>
      <c r="C6121" s="2" t="str">
        <f t="shared" si="95"/>
        <v>ZAKapa Vhubvaḓuvha</v>
      </c>
    </row>
    <row r="6122" spans="1:3">
      <c r="A6122" s="2" t="s">
        <v>11672</v>
      </c>
      <c r="B6122" s="2" t="s">
        <v>11681</v>
      </c>
      <c r="C6122" s="2" t="str">
        <f t="shared" si="95"/>
        <v>ZAMpuma-Koloni</v>
      </c>
    </row>
    <row r="6123" spans="1:3">
      <c r="A6123" s="2" t="s">
        <v>11672</v>
      </c>
      <c r="B6123" s="2" t="s">
        <v>11682</v>
      </c>
      <c r="C6123" s="2" t="str">
        <f t="shared" si="95"/>
        <v>ZAMpumalanga-Kapa</v>
      </c>
    </row>
    <row r="6124" spans="1:3">
      <c r="A6124" s="2" t="s">
        <v>11683</v>
      </c>
      <c r="B6124" s="2" t="s">
        <v>11684</v>
      </c>
      <c r="C6124" s="2" t="str">
        <f t="shared" si="95"/>
        <v>ZAVrystaat</v>
      </c>
    </row>
    <row r="6125" spans="1:3">
      <c r="A6125" s="2" t="s">
        <v>11683</v>
      </c>
      <c r="B6125" s="2" t="s">
        <v>11685</v>
      </c>
      <c r="C6125" s="2" t="str">
        <f t="shared" si="95"/>
        <v>ZAFree State</v>
      </c>
    </row>
    <row r="6126" spans="1:3">
      <c r="A6126" s="2" t="s">
        <v>11683</v>
      </c>
      <c r="B6126" s="2" t="s">
        <v>11686</v>
      </c>
      <c r="C6126" s="2" t="str">
        <f t="shared" si="95"/>
        <v>ZAiFreyistata</v>
      </c>
    </row>
    <row r="6127" spans="1:3">
      <c r="A6127" s="2" t="s">
        <v>11683</v>
      </c>
      <c r="B6127" s="2" t="s">
        <v>11687</v>
      </c>
      <c r="C6127" s="2" t="str">
        <f t="shared" si="95"/>
        <v>ZAFreistata</v>
      </c>
    </row>
    <row r="6128" spans="1:3">
      <c r="A6128" s="2" t="s">
        <v>11683</v>
      </c>
      <c r="B6128" s="2" t="s">
        <v>11687</v>
      </c>
      <c r="C6128" s="2" t="str">
        <f t="shared" si="95"/>
        <v>ZAFreistata</v>
      </c>
    </row>
    <row r="6129" spans="1:3">
      <c r="A6129" s="2" t="s">
        <v>11683</v>
      </c>
      <c r="B6129" s="2" t="s">
        <v>11688</v>
      </c>
      <c r="C6129" s="2" t="str">
        <f t="shared" si="95"/>
        <v>ZAForeisetata</v>
      </c>
    </row>
    <row r="6130" spans="1:3">
      <c r="A6130" s="2" t="s">
        <v>11683</v>
      </c>
      <c r="B6130" s="2" t="s">
        <v>11685</v>
      </c>
      <c r="C6130" s="2" t="str">
        <f t="shared" si="95"/>
        <v>ZAFree State</v>
      </c>
    </row>
    <row r="6131" spans="1:3">
      <c r="A6131" s="2" t="s">
        <v>11683</v>
      </c>
      <c r="B6131" s="2" t="s">
        <v>11689</v>
      </c>
      <c r="C6131" s="2" t="str">
        <f t="shared" si="95"/>
        <v>ZAFureisitata</v>
      </c>
    </row>
    <row r="6132" spans="1:3">
      <c r="A6132" s="2" t="s">
        <v>11683</v>
      </c>
      <c r="B6132" s="2" t="s">
        <v>11690</v>
      </c>
      <c r="C6132" s="2" t="str">
        <f t="shared" si="95"/>
        <v>ZAFreyistata</v>
      </c>
    </row>
    <row r="6133" spans="1:3">
      <c r="A6133" s="2" t="s">
        <v>11683</v>
      </c>
      <c r="B6133" s="2" t="s">
        <v>11691</v>
      </c>
      <c r="C6133" s="2" t="str">
        <f t="shared" si="95"/>
        <v>ZAFuleyisitata</v>
      </c>
    </row>
    <row r="6134" spans="1:3">
      <c r="A6134" s="2" t="s">
        <v>11692</v>
      </c>
      <c r="B6134" s="2" t="s">
        <v>11693</v>
      </c>
      <c r="C6134" s="2" t="str">
        <f t="shared" si="95"/>
        <v>ZAGauteng</v>
      </c>
    </row>
    <row r="6135" spans="1:3">
      <c r="A6135" s="2" t="s">
        <v>11692</v>
      </c>
      <c r="B6135" s="2" t="s">
        <v>11693</v>
      </c>
      <c r="C6135" s="2" t="str">
        <f t="shared" si="95"/>
        <v>ZAGauteng</v>
      </c>
    </row>
    <row r="6136" spans="1:3">
      <c r="A6136" s="2" t="s">
        <v>11692</v>
      </c>
      <c r="B6136" s="2" t="s">
        <v>11694</v>
      </c>
      <c r="C6136" s="2" t="str">
        <f t="shared" si="95"/>
        <v>ZAiGauteng</v>
      </c>
    </row>
    <row r="6137" spans="1:3">
      <c r="A6137" s="2" t="s">
        <v>11692</v>
      </c>
      <c r="B6137" s="2" t="s">
        <v>11693</v>
      </c>
      <c r="C6137" s="2" t="str">
        <f t="shared" si="95"/>
        <v>ZAGauteng</v>
      </c>
    </row>
    <row r="6138" spans="1:3">
      <c r="A6138" s="2" t="s">
        <v>11692</v>
      </c>
      <c r="B6138" s="2" t="s">
        <v>11695</v>
      </c>
      <c r="C6138" s="2" t="str">
        <f t="shared" si="95"/>
        <v>ZAKgauteng</v>
      </c>
    </row>
    <row r="6139" spans="1:3">
      <c r="A6139" s="2" t="s">
        <v>11692</v>
      </c>
      <c r="B6139" s="2" t="s">
        <v>11693</v>
      </c>
      <c r="C6139" s="2" t="str">
        <f t="shared" si="95"/>
        <v>ZAGauteng</v>
      </c>
    </row>
    <row r="6140" spans="1:3">
      <c r="A6140" s="2" t="s">
        <v>11692</v>
      </c>
      <c r="B6140" s="2" t="s">
        <v>11693</v>
      </c>
      <c r="C6140" s="2" t="str">
        <f t="shared" si="95"/>
        <v>ZAGauteng</v>
      </c>
    </row>
    <row r="6141" spans="1:3">
      <c r="A6141" s="2" t="s">
        <v>11692</v>
      </c>
      <c r="B6141" s="2" t="s">
        <v>11693</v>
      </c>
      <c r="C6141" s="2" t="str">
        <f t="shared" si="95"/>
        <v>ZAGauteng</v>
      </c>
    </row>
    <row r="6142" spans="1:3">
      <c r="A6142" s="2" t="s">
        <v>11692</v>
      </c>
      <c r="B6142" s="2" t="s">
        <v>11693</v>
      </c>
      <c r="C6142" s="2" t="str">
        <f t="shared" si="95"/>
        <v>ZAGauteng</v>
      </c>
    </row>
    <row r="6143" spans="1:3">
      <c r="A6143" s="2" t="s">
        <v>11692</v>
      </c>
      <c r="B6143" s="2" t="s">
        <v>11696</v>
      </c>
      <c r="C6143" s="2" t="str">
        <f t="shared" si="95"/>
        <v>ZARhawuti</v>
      </c>
    </row>
    <row r="6144" spans="1:3">
      <c r="A6144" s="2" t="s">
        <v>11692</v>
      </c>
      <c r="B6144" s="2" t="s">
        <v>11693</v>
      </c>
      <c r="C6144" s="2" t="str">
        <f t="shared" si="95"/>
        <v>ZAGauteng</v>
      </c>
    </row>
    <row r="6145" spans="1:3">
      <c r="A6145" s="2" t="s">
        <v>11697</v>
      </c>
      <c r="B6145" s="2" t="s">
        <v>11698</v>
      </c>
      <c r="C6145" s="2" t="str">
        <f t="shared" si="95"/>
        <v>ZAKwaZulu-Natal</v>
      </c>
    </row>
    <row r="6146" spans="1:3">
      <c r="A6146" s="2" t="s">
        <v>11697</v>
      </c>
      <c r="B6146" s="2" t="s">
        <v>11699</v>
      </c>
      <c r="C6146" s="2" t="str">
        <f t="shared" si="95"/>
        <v>ZAKwazulu-Natal</v>
      </c>
    </row>
    <row r="6147" spans="1:3">
      <c r="A6147" s="2" t="s">
        <v>11697</v>
      </c>
      <c r="B6147" s="2" t="s">
        <v>11700</v>
      </c>
      <c r="C6147" s="2" t="str">
        <f t="shared" ref="C6147:C6210" si="96">LEFT(A6147,2)&amp;B6147</f>
        <v>ZAiKwaZulu-Natal</v>
      </c>
    </row>
    <row r="6148" spans="1:3">
      <c r="A6148" s="2" t="s">
        <v>11697</v>
      </c>
      <c r="B6148" s="2" t="s">
        <v>11701</v>
      </c>
      <c r="C6148" s="2" t="str">
        <f t="shared" si="96"/>
        <v>ZAGaZulu-Natala</v>
      </c>
    </row>
    <row r="6149" spans="1:3">
      <c r="A6149" s="2" t="s">
        <v>11697</v>
      </c>
      <c r="B6149" s="2" t="s">
        <v>11702</v>
      </c>
      <c r="C6149" s="2" t="str">
        <f t="shared" si="96"/>
        <v>ZAHazolo-Natala</v>
      </c>
    </row>
    <row r="6150" spans="1:3">
      <c r="A6150" s="2" t="s">
        <v>11697</v>
      </c>
      <c r="B6150" s="2" t="s">
        <v>11703</v>
      </c>
      <c r="C6150" s="2" t="str">
        <f t="shared" si="96"/>
        <v>ZAKwaZulu-Natali</v>
      </c>
    </row>
    <row r="6151" spans="1:3">
      <c r="A6151" s="2" t="s">
        <v>11697</v>
      </c>
      <c r="B6151" s="2" t="s">
        <v>11698</v>
      </c>
      <c r="C6151" s="2" t="str">
        <f t="shared" si="96"/>
        <v>ZAKwaZulu-Natal</v>
      </c>
    </row>
    <row r="6152" spans="1:3">
      <c r="A6152" s="2" t="s">
        <v>11697</v>
      </c>
      <c r="B6152" s="2" t="s">
        <v>11699</v>
      </c>
      <c r="C6152" s="2" t="str">
        <f t="shared" si="96"/>
        <v>ZAKwazulu-Natal</v>
      </c>
    </row>
    <row r="6153" spans="1:3">
      <c r="A6153" s="2" t="s">
        <v>11697</v>
      </c>
      <c r="B6153" s="2" t="s">
        <v>11704</v>
      </c>
      <c r="C6153" s="2" t="str">
        <f t="shared" si="96"/>
        <v>ZAHaZulu-Natal</v>
      </c>
    </row>
    <row r="6154" spans="1:3">
      <c r="A6154" s="2" t="s">
        <v>11697</v>
      </c>
      <c r="B6154" s="2" t="s">
        <v>11705</v>
      </c>
      <c r="C6154" s="2" t="str">
        <f t="shared" si="96"/>
        <v>ZAKwaZulu-Natala</v>
      </c>
    </row>
    <row r="6155" spans="1:3">
      <c r="A6155" s="2" t="s">
        <v>11697</v>
      </c>
      <c r="B6155" s="2" t="s">
        <v>11703</v>
      </c>
      <c r="C6155" s="2" t="str">
        <f t="shared" si="96"/>
        <v>ZAKwaZulu-Natali</v>
      </c>
    </row>
    <row r="6156" spans="1:3">
      <c r="A6156" s="2" t="s">
        <v>11706</v>
      </c>
      <c r="B6156" s="2" t="s">
        <v>11707</v>
      </c>
      <c r="C6156" s="2" t="str">
        <f t="shared" si="96"/>
        <v>ZALimpopo</v>
      </c>
    </row>
    <row r="6157" spans="1:3">
      <c r="A6157" s="2" t="s">
        <v>11706</v>
      </c>
      <c r="B6157" s="2" t="s">
        <v>11707</v>
      </c>
      <c r="C6157" s="2" t="str">
        <f t="shared" si="96"/>
        <v>ZALimpopo</v>
      </c>
    </row>
    <row r="6158" spans="1:3">
      <c r="A6158" s="2" t="s">
        <v>11706</v>
      </c>
      <c r="B6158" s="2" t="s">
        <v>11707</v>
      </c>
      <c r="C6158" s="2" t="str">
        <f t="shared" si="96"/>
        <v>ZALimpopo</v>
      </c>
    </row>
    <row r="6159" spans="1:3">
      <c r="A6159" s="2" t="s">
        <v>11706</v>
      </c>
      <c r="B6159" s="2" t="s">
        <v>11707</v>
      </c>
      <c r="C6159" s="2" t="str">
        <f t="shared" si="96"/>
        <v>ZALimpopo</v>
      </c>
    </row>
    <row r="6160" spans="1:3">
      <c r="A6160" s="2" t="s">
        <v>11706</v>
      </c>
      <c r="B6160" s="2" t="s">
        <v>11707</v>
      </c>
      <c r="C6160" s="2" t="str">
        <f t="shared" si="96"/>
        <v>ZALimpopo</v>
      </c>
    </row>
    <row r="6161" spans="1:3">
      <c r="A6161" s="2" t="s">
        <v>11706</v>
      </c>
      <c r="B6161" s="2" t="s">
        <v>11707</v>
      </c>
      <c r="C6161" s="2" t="str">
        <f t="shared" si="96"/>
        <v>ZALimpopo</v>
      </c>
    </row>
    <row r="6162" spans="1:3">
      <c r="A6162" s="2" t="s">
        <v>11706</v>
      </c>
      <c r="B6162" s="2" t="s">
        <v>11707</v>
      </c>
      <c r="C6162" s="2" t="str">
        <f t="shared" si="96"/>
        <v>ZALimpopo</v>
      </c>
    </row>
    <row r="6163" spans="1:3">
      <c r="A6163" s="2" t="s">
        <v>11706</v>
      </c>
      <c r="B6163" s="2" t="s">
        <v>11707</v>
      </c>
      <c r="C6163" s="2" t="str">
        <f t="shared" si="96"/>
        <v>ZALimpopo</v>
      </c>
    </row>
    <row r="6164" spans="1:3">
      <c r="A6164" s="2" t="s">
        <v>11706</v>
      </c>
      <c r="B6164" s="2" t="s">
        <v>11708</v>
      </c>
      <c r="C6164" s="2" t="str">
        <f t="shared" si="96"/>
        <v>ZAVhembe</v>
      </c>
    </row>
    <row r="6165" spans="1:3">
      <c r="A6165" s="2" t="s">
        <v>11706</v>
      </c>
      <c r="B6165" s="2" t="s">
        <v>11707</v>
      </c>
      <c r="C6165" s="2" t="str">
        <f t="shared" si="96"/>
        <v>ZALimpopo</v>
      </c>
    </row>
    <row r="6166" spans="1:3">
      <c r="A6166" s="2" t="s">
        <v>11706</v>
      </c>
      <c r="B6166" s="2" t="s">
        <v>11707</v>
      </c>
      <c r="C6166" s="2" t="str">
        <f t="shared" si="96"/>
        <v>ZALimpopo</v>
      </c>
    </row>
    <row r="6167" spans="1:3">
      <c r="A6167" s="2" t="s">
        <v>11709</v>
      </c>
      <c r="B6167" s="2" t="s">
        <v>11710</v>
      </c>
      <c r="C6167" s="2" t="str">
        <f t="shared" si="96"/>
        <v>ZAMpumalanga</v>
      </c>
    </row>
    <row r="6168" spans="1:3">
      <c r="A6168" s="2" t="s">
        <v>11709</v>
      </c>
      <c r="B6168" s="2" t="s">
        <v>11710</v>
      </c>
      <c r="C6168" s="2" t="str">
        <f t="shared" si="96"/>
        <v>ZAMpumalanga</v>
      </c>
    </row>
    <row r="6169" spans="1:3">
      <c r="A6169" s="2" t="s">
        <v>11709</v>
      </c>
      <c r="B6169" s="2" t="s">
        <v>11711</v>
      </c>
      <c r="C6169" s="2" t="str">
        <f t="shared" si="96"/>
        <v>ZAiMpumalanga</v>
      </c>
    </row>
    <row r="6170" spans="1:3">
      <c r="A6170" s="2" t="s">
        <v>11709</v>
      </c>
      <c r="B6170" s="2" t="s">
        <v>11710</v>
      </c>
      <c r="C6170" s="2" t="str">
        <f t="shared" si="96"/>
        <v>ZAMpumalanga</v>
      </c>
    </row>
    <row r="6171" spans="1:3">
      <c r="A6171" s="2" t="s">
        <v>11709</v>
      </c>
      <c r="B6171" s="2" t="s">
        <v>11710</v>
      </c>
      <c r="C6171" s="2" t="str">
        <f t="shared" si="96"/>
        <v>ZAMpumalanga</v>
      </c>
    </row>
    <row r="6172" spans="1:3">
      <c r="A6172" s="2" t="s">
        <v>11709</v>
      </c>
      <c r="B6172" s="2" t="s">
        <v>11710</v>
      </c>
      <c r="C6172" s="2" t="str">
        <f t="shared" si="96"/>
        <v>ZAMpumalanga</v>
      </c>
    </row>
    <row r="6173" spans="1:3">
      <c r="A6173" s="2" t="s">
        <v>11709</v>
      </c>
      <c r="B6173" s="2" t="s">
        <v>11710</v>
      </c>
      <c r="C6173" s="2" t="str">
        <f t="shared" si="96"/>
        <v>ZAMpumalanga</v>
      </c>
    </row>
    <row r="6174" spans="1:3">
      <c r="A6174" s="2" t="s">
        <v>11709</v>
      </c>
      <c r="B6174" s="2" t="s">
        <v>11710</v>
      </c>
      <c r="C6174" s="2" t="str">
        <f t="shared" si="96"/>
        <v>ZAMpumalanga</v>
      </c>
    </row>
    <row r="6175" spans="1:3">
      <c r="A6175" s="2" t="s">
        <v>11709</v>
      </c>
      <c r="B6175" s="2" t="s">
        <v>11710</v>
      </c>
      <c r="C6175" s="2" t="str">
        <f t="shared" si="96"/>
        <v>ZAMpumalanga</v>
      </c>
    </row>
    <row r="6176" spans="1:3">
      <c r="A6176" s="2" t="s">
        <v>11709</v>
      </c>
      <c r="B6176" s="2" t="s">
        <v>11710</v>
      </c>
      <c r="C6176" s="2" t="str">
        <f t="shared" si="96"/>
        <v>ZAMpumalanga</v>
      </c>
    </row>
    <row r="6177" spans="1:3">
      <c r="A6177" s="2" t="s">
        <v>11709</v>
      </c>
      <c r="B6177" s="2" t="s">
        <v>11710</v>
      </c>
      <c r="C6177" s="2" t="str">
        <f t="shared" si="96"/>
        <v>ZAMpumalanga</v>
      </c>
    </row>
    <row r="6178" spans="1:3">
      <c r="A6178" s="2" t="s">
        <v>11712</v>
      </c>
      <c r="B6178" s="2" t="s">
        <v>11713</v>
      </c>
      <c r="C6178" s="2" t="str">
        <f t="shared" si="96"/>
        <v>ZANoord-Kaap</v>
      </c>
    </row>
    <row r="6179" spans="1:3">
      <c r="A6179" s="2" t="s">
        <v>11712</v>
      </c>
      <c r="B6179" s="2" t="s">
        <v>11714</v>
      </c>
      <c r="C6179" s="2" t="str">
        <f t="shared" si="96"/>
        <v>ZANorthern Cape</v>
      </c>
    </row>
    <row r="6180" spans="1:3">
      <c r="A6180" s="2" t="s">
        <v>11712</v>
      </c>
      <c r="B6180" s="2" t="s">
        <v>11715</v>
      </c>
      <c r="C6180" s="2" t="str">
        <f t="shared" si="96"/>
        <v>ZAiTlhagwini-Kapa</v>
      </c>
    </row>
    <row r="6181" spans="1:3">
      <c r="A6181" s="2" t="s">
        <v>11712</v>
      </c>
      <c r="B6181" s="2" t="s">
        <v>11716</v>
      </c>
      <c r="C6181" s="2" t="str">
        <f t="shared" si="96"/>
        <v>ZAKapa Leboya</v>
      </c>
    </row>
    <row r="6182" spans="1:3">
      <c r="A6182" s="2" t="s">
        <v>11712</v>
      </c>
      <c r="B6182" s="2" t="s">
        <v>11716</v>
      </c>
      <c r="C6182" s="2" t="str">
        <f t="shared" si="96"/>
        <v>ZAKapa Leboya</v>
      </c>
    </row>
    <row r="6183" spans="1:3">
      <c r="A6183" s="2" t="s">
        <v>11712</v>
      </c>
      <c r="B6183" s="2" t="s">
        <v>11717</v>
      </c>
      <c r="C6183" s="2" t="str">
        <f t="shared" si="96"/>
        <v>ZAKapa Bokone</v>
      </c>
    </row>
    <row r="6184" spans="1:3">
      <c r="A6184" s="2" t="s">
        <v>11712</v>
      </c>
      <c r="B6184" s="2" t="s">
        <v>11718</v>
      </c>
      <c r="C6184" s="2" t="str">
        <f t="shared" si="96"/>
        <v>ZAKapa-N'walungu</v>
      </c>
    </row>
    <row r="6185" spans="1:3">
      <c r="A6185" s="2" t="s">
        <v>11712</v>
      </c>
      <c r="B6185" s="2" t="s">
        <v>11719</v>
      </c>
      <c r="C6185" s="2" t="str">
        <f t="shared" si="96"/>
        <v>ZAKapa Devhula</v>
      </c>
    </row>
    <row r="6186" spans="1:3">
      <c r="A6186" s="2" t="s">
        <v>11712</v>
      </c>
      <c r="B6186" s="2" t="s">
        <v>11720</v>
      </c>
      <c r="C6186" s="2" t="str">
        <f t="shared" si="96"/>
        <v>ZAMntla-Koloni</v>
      </c>
    </row>
    <row r="6187" spans="1:3">
      <c r="A6187" s="2" t="s">
        <v>11712</v>
      </c>
      <c r="B6187" s="2" t="s">
        <v>11721</v>
      </c>
      <c r="C6187" s="2" t="str">
        <f t="shared" si="96"/>
        <v>ZANyakatho-Kapa</v>
      </c>
    </row>
    <row r="6188" spans="1:3">
      <c r="A6188" s="2" t="s">
        <v>11722</v>
      </c>
      <c r="B6188" s="2" t="s">
        <v>11723</v>
      </c>
      <c r="C6188" s="2" t="str">
        <f t="shared" si="96"/>
        <v>ZANoordwes</v>
      </c>
    </row>
    <row r="6189" spans="1:3">
      <c r="A6189" s="2" t="s">
        <v>11722</v>
      </c>
      <c r="B6189" s="2" t="s">
        <v>2666</v>
      </c>
      <c r="C6189" s="2" t="str">
        <f t="shared" si="96"/>
        <v>ZANorth-West</v>
      </c>
    </row>
    <row r="6190" spans="1:3">
      <c r="A6190" s="2" t="s">
        <v>11722</v>
      </c>
      <c r="B6190" s="2" t="s">
        <v>11724</v>
      </c>
      <c r="C6190" s="2" t="str">
        <f t="shared" si="96"/>
        <v>ZAiTlhagwini-Tjhingalanga</v>
      </c>
    </row>
    <row r="6191" spans="1:3">
      <c r="A6191" s="2" t="s">
        <v>11722</v>
      </c>
      <c r="B6191" s="2" t="s">
        <v>11725</v>
      </c>
      <c r="C6191" s="2" t="str">
        <f t="shared" si="96"/>
        <v>ZALebowa Bodikela</v>
      </c>
    </row>
    <row r="6192" spans="1:3">
      <c r="A6192" s="2" t="s">
        <v>11722</v>
      </c>
      <c r="B6192" s="2" t="s">
        <v>11726</v>
      </c>
      <c r="C6192" s="2" t="str">
        <f t="shared" si="96"/>
        <v>ZALeboya (le) Bophirima</v>
      </c>
    </row>
    <row r="6193" spans="1:3">
      <c r="A6193" s="2" t="s">
        <v>11722</v>
      </c>
      <c r="B6193" s="2" t="s">
        <v>11727</v>
      </c>
      <c r="C6193" s="2" t="str">
        <f t="shared" si="96"/>
        <v>ZABokone Bophirima</v>
      </c>
    </row>
    <row r="6194" spans="1:3">
      <c r="A6194" s="2" t="s">
        <v>11722</v>
      </c>
      <c r="B6194" s="2" t="s">
        <v>11728</v>
      </c>
      <c r="C6194" s="2" t="str">
        <f t="shared" si="96"/>
        <v>ZAN'walungu-Vupeladyambu</v>
      </c>
    </row>
    <row r="6195" spans="1:3">
      <c r="A6195" s="2" t="s">
        <v>11722</v>
      </c>
      <c r="B6195" s="2" t="s">
        <v>11729</v>
      </c>
      <c r="C6195" s="2" t="str">
        <f t="shared" si="96"/>
        <v>ZAMntla-Ntshona</v>
      </c>
    </row>
    <row r="6196" spans="1:3">
      <c r="A6196" s="2" t="s">
        <v>11722</v>
      </c>
      <c r="B6196" s="2" t="s">
        <v>11730</v>
      </c>
      <c r="C6196" s="2" t="str">
        <f t="shared" si="96"/>
        <v>ZANyakatho-Ntshonalanga</v>
      </c>
    </row>
    <row r="6197" spans="1:3">
      <c r="A6197" s="2" t="s">
        <v>11731</v>
      </c>
      <c r="B6197" s="2" t="s">
        <v>11732</v>
      </c>
      <c r="C6197" s="2" t="str">
        <f t="shared" si="96"/>
        <v>ZAWes-Kaap</v>
      </c>
    </row>
    <row r="6198" spans="1:3">
      <c r="A6198" s="2" t="s">
        <v>11731</v>
      </c>
      <c r="B6198" s="2" t="s">
        <v>11733</v>
      </c>
      <c r="C6198" s="2" t="str">
        <f t="shared" si="96"/>
        <v>ZAWestern Cape</v>
      </c>
    </row>
    <row r="6199" spans="1:3">
      <c r="A6199" s="2" t="s">
        <v>11731</v>
      </c>
      <c r="B6199" s="2" t="s">
        <v>11734</v>
      </c>
      <c r="C6199" s="2" t="str">
        <f t="shared" si="96"/>
        <v>ZAiTjhingalanga-Kapa</v>
      </c>
    </row>
    <row r="6200" spans="1:3">
      <c r="A6200" s="2" t="s">
        <v>11731</v>
      </c>
      <c r="B6200" s="2" t="s">
        <v>11735</v>
      </c>
      <c r="C6200" s="2" t="str">
        <f t="shared" si="96"/>
        <v>ZAKapa Bodikela</v>
      </c>
    </row>
    <row r="6201" spans="1:3">
      <c r="A6201" s="2" t="s">
        <v>11731</v>
      </c>
      <c r="B6201" s="2" t="s">
        <v>11736</v>
      </c>
      <c r="C6201" s="2" t="str">
        <f t="shared" si="96"/>
        <v>ZAKapa Bophirimela</v>
      </c>
    </row>
    <row r="6202" spans="1:3">
      <c r="A6202" s="2" t="s">
        <v>11731</v>
      </c>
      <c r="B6202" s="2" t="s">
        <v>11737</v>
      </c>
      <c r="C6202" s="2" t="str">
        <f t="shared" si="96"/>
        <v>ZAKapa Bophirima</v>
      </c>
    </row>
    <row r="6203" spans="1:3">
      <c r="A6203" s="2" t="s">
        <v>11731</v>
      </c>
      <c r="B6203" s="2" t="s">
        <v>11738</v>
      </c>
      <c r="C6203" s="2" t="str">
        <f t="shared" si="96"/>
        <v>ZAKapa-Vupeladyambu</v>
      </c>
    </row>
    <row r="6204" spans="1:3">
      <c r="A6204" s="2" t="s">
        <v>11731</v>
      </c>
      <c r="B6204" s="2" t="s">
        <v>11739</v>
      </c>
      <c r="C6204" s="2" t="str">
        <f t="shared" si="96"/>
        <v>ZAKapa Vhukovhela</v>
      </c>
    </row>
    <row r="6205" spans="1:3">
      <c r="A6205" s="2" t="s">
        <v>11731</v>
      </c>
      <c r="B6205" s="2" t="s">
        <v>11740</v>
      </c>
      <c r="C6205" s="2" t="str">
        <f t="shared" si="96"/>
        <v>ZANtshona-Koloni</v>
      </c>
    </row>
    <row r="6206" spans="1:3">
      <c r="A6206" s="2" t="s">
        <v>11731</v>
      </c>
      <c r="B6206" s="2" t="s">
        <v>11741</v>
      </c>
      <c r="C6206" s="2" t="str">
        <f t="shared" si="96"/>
        <v>ZANtshonalanga-Kapa</v>
      </c>
    </row>
    <row r="6207" spans="1:3">
      <c r="A6207" s="2" t="s">
        <v>11742</v>
      </c>
      <c r="B6207" s="2" t="s">
        <v>3751</v>
      </c>
      <c r="C6207" s="2" t="str">
        <f t="shared" si="96"/>
        <v>ZMWestern</v>
      </c>
    </row>
    <row r="6208" spans="1:3">
      <c r="A6208" s="2" t="s">
        <v>11743</v>
      </c>
      <c r="B6208" s="2" t="s">
        <v>2303</v>
      </c>
      <c r="C6208" s="2" t="str">
        <f t="shared" si="96"/>
        <v>ZMCentral</v>
      </c>
    </row>
    <row r="6209" spans="1:3">
      <c r="A6209" s="2" t="s">
        <v>11744</v>
      </c>
      <c r="B6209" s="2" t="s">
        <v>3735</v>
      </c>
      <c r="C6209" s="2" t="str">
        <f t="shared" si="96"/>
        <v>ZMEastern</v>
      </c>
    </row>
    <row r="6210" spans="1:3">
      <c r="A6210" s="2" t="s">
        <v>11745</v>
      </c>
      <c r="B6210" s="2" t="s">
        <v>11746</v>
      </c>
      <c r="C6210" s="2" t="str">
        <f t="shared" si="96"/>
        <v>ZMLuapula</v>
      </c>
    </row>
    <row r="6211" spans="1:3">
      <c r="A6211" s="2" t="s">
        <v>11747</v>
      </c>
      <c r="B6211" s="2" t="s">
        <v>3743</v>
      </c>
      <c r="C6211" s="2" t="str">
        <f t="shared" ref="C6211:C6226" si="97">LEFT(A6211,2)&amp;B6211</f>
        <v>ZMNorthern</v>
      </c>
    </row>
    <row r="6212" spans="1:3">
      <c r="A6212" s="2" t="s">
        <v>11748</v>
      </c>
      <c r="B6212" s="2" t="s">
        <v>11749</v>
      </c>
      <c r="C6212" s="2" t="str">
        <f t="shared" si="97"/>
        <v>ZMNorth-Western</v>
      </c>
    </row>
    <row r="6213" spans="1:3">
      <c r="A6213" s="2" t="s">
        <v>11750</v>
      </c>
      <c r="B6213" s="2" t="s">
        <v>2321</v>
      </c>
      <c r="C6213" s="2" t="str">
        <f t="shared" si="97"/>
        <v>ZMSouthern</v>
      </c>
    </row>
    <row r="6214" spans="1:3">
      <c r="A6214" s="2" t="s">
        <v>11751</v>
      </c>
      <c r="B6214" s="2" t="s">
        <v>11752</v>
      </c>
      <c r="C6214" s="2" t="str">
        <f t="shared" si="97"/>
        <v>ZMCopperbelt</v>
      </c>
    </row>
    <row r="6215" spans="1:3">
      <c r="A6215" s="2" t="s">
        <v>11753</v>
      </c>
      <c r="B6215" s="2" t="s">
        <v>11754</v>
      </c>
      <c r="C6215" s="2" t="str">
        <f t="shared" si="97"/>
        <v>ZMLusaka</v>
      </c>
    </row>
    <row r="6216" spans="1:3">
      <c r="A6216" s="2" t="s">
        <v>11755</v>
      </c>
      <c r="B6216" s="2" t="s">
        <v>11756</v>
      </c>
      <c r="C6216" s="2" t="str">
        <f t="shared" si="97"/>
        <v>ZMMuchinga</v>
      </c>
    </row>
    <row r="6217" spans="1:3">
      <c r="A6217" s="2" t="s">
        <v>11757</v>
      </c>
      <c r="B6217" s="2" t="s">
        <v>11758</v>
      </c>
      <c r="C6217" s="2" t="str">
        <f t="shared" si="97"/>
        <v>ZWBulawayo</v>
      </c>
    </row>
    <row r="6218" spans="1:3">
      <c r="A6218" s="2" t="s">
        <v>11759</v>
      </c>
      <c r="B6218" s="2" t="s">
        <v>11760</v>
      </c>
      <c r="C6218" s="2" t="str">
        <f t="shared" si="97"/>
        <v>ZWHarare</v>
      </c>
    </row>
    <row r="6219" spans="1:3">
      <c r="A6219" s="2" t="s">
        <v>11761</v>
      </c>
      <c r="B6219" s="2" t="s">
        <v>11762</v>
      </c>
      <c r="C6219" s="2" t="str">
        <f t="shared" si="97"/>
        <v>ZWManicaland</v>
      </c>
    </row>
    <row r="6220" spans="1:3">
      <c r="A6220" s="2" t="s">
        <v>11763</v>
      </c>
      <c r="B6220" s="2" t="s">
        <v>11764</v>
      </c>
      <c r="C6220" s="2" t="str">
        <f t="shared" si="97"/>
        <v>ZWMashonaland Central</v>
      </c>
    </row>
    <row r="6221" spans="1:3">
      <c r="A6221" s="2" t="s">
        <v>11765</v>
      </c>
      <c r="B6221" s="2" t="s">
        <v>11766</v>
      </c>
      <c r="C6221" s="2" t="str">
        <f t="shared" si="97"/>
        <v>ZWMashonaland East</v>
      </c>
    </row>
    <row r="6222" spans="1:3">
      <c r="A6222" s="2" t="s">
        <v>11767</v>
      </c>
      <c r="B6222" s="2" t="s">
        <v>11768</v>
      </c>
      <c r="C6222" s="2" t="str">
        <f t="shared" si="97"/>
        <v>ZWMidlands</v>
      </c>
    </row>
    <row r="6223" spans="1:3">
      <c r="A6223" s="2" t="s">
        <v>11769</v>
      </c>
      <c r="B6223" s="2" t="s">
        <v>11770</v>
      </c>
      <c r="C6223" s="2" t="str">
        <f t="shared" si="97"/>
        <v>ZWMatabeleland North</v>
      </c>
    </row>
    <row r="6224" spans="1:3">
      <c r="A6224" s="2" t="s">
        <v>11771</v>
      </c>
      <c r="B6224" s="2" t="s">
        <v>11772</v>
      </c>
      <c r="C6224" s="2" t="str">
        <f t="shared" si="97"/>
        <v>ZWMatabeleland South</v>
      </c>
    </row>
    <row r="6225" spans="1:3">
      <c r="A6225" s="2" t="s">
        <v>11773</v>
      </c>
      <c r="B6225" s="2" t="s">
        <v>11774</v>
      </c>
      <c r="C6225" s="2" t="str">
        <f t="shared" si="97"/>
        <v>ZWMasvingo</v>
      </c>
    </row>
    <row r="6226" spans="1:3">
      <c r="A6226" s="2" t="s">
        <v>11775</v>
      </c>
      <c r="B6226" s="2" t="s">
        <v>11776</v>
      </c>
      <c r="C6226" s="2" t="str">
        <f t="shared" si="97"/>
        <v>ZWMashonaland West</v>
      </c>
    </row>
  </sheetData>
  <autoFilter ref="A1:C6226"/>
  <phoneticPr fontId="50"/>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G19"/>
  <sheetViews>
    <sheetView showGridLines="0" topLeftCell="A2" zoomScaleNormal="100" workbookViewId="0">
      <pane xSplit="1" ySplit="11" topLeftCell="B15" activePane="bottomRight" state="frozen"/>
      <selection pane="topRight" activeCell="B24" sqref="B24:J24"/>
      <selection pane="bottomLeft" activeCell="B24" sqref="B24:J24"/>
      <selection pane="bottomRight" activeCell="B17" sqref="B17"/>
    </sheetView>
  </sheetViews>
  <sheetFormatPr baseColWidth="10" defaultColWidth="13.42578125" defaultRowHeight="12.75"/>
  <cols>
    <col min="1" max="1" width="1.140625" style="2" customWidth="1"/>
    <col min="2" max="2" width="12.42578125" style="2" customWidth="1"/>
    <col min="3" max="3" width="14" style="2" customWidth="1"/>
    <col min="4" max="4" width="20.85546875" style="158" customWidth="1"/>
    <col min="5" max="5" width="51.5703125" style="2" customWidth="1"/>
    <col min="6" max="6" width="65.140625" style="2" customWidth="1"/>
    <col min="7" max="7" width="1.140625" style="2" customWidth="1"/>
    <col min="8" max="16384" width="13.42578125" style="2"/>
  </cols>
  <sheetData>
    <row r="1" spans="1:7" ht="13.5" thickTop="1">
      <c r="A1" s="137"/>
      <c r="B1" s="138"/>
      <c r="C1" s="138"/>
      <c r="D1" s="139"/>
      <c r="E1" s="138"/>
      <c r="F1" s="138"/>
      <c r="G1" s="140"/>
    </row>
    <row r="2" spans="1:7">
      <c r="A2" s="237"/>
      <c r="B2" s="141" t="s">
        <v>699</v>
      </c>
      <c r="C2" s="3"/>
      <c r="D2" s="142"/>
      <c r="E2" s="3"/>
      <c r="F2" s="3"/>
      <c r="G2" s="143"/>
    </row>
    <row r="3" spans="1:7">
      <c r="A3" s="237"/>
      <c r="B3" s="3" t="s">
        <v>12530</v>
      </c>
      <c r="C3" s="141"/>
      <c r="D3" s="144"/>
      <c r="E3" s="3"/>
      <c r="F3" s="141"/>
      <c r="G3" s="143"/>
    </row>
    <row r="4" spans="1:7" ht="15">
      <c r="A4" s="237"/>
      <c r="B4" s="145" t="s">
        <v>700</v>
      </c>
      <c r="C4" s="146"/>
      <c r="D4" s="147"/>
      <c r="E4" s="3"/>
      <c r="F4" s="146"/>
      <c r="G4" s="143"/>
    </row>
    <row r="5" spans="1:7">
      <c r="A5" s="237"/>
      <c r="B5" s="148" t="s">
        <v>701</v>
      </c>
      <c r="C5" s="149"/>
      <c r="D5" s="150"/>
      <c r="E5" s="3"/>
      <c r="F5" s="149"/>
      <c r="G5" s="143"/>
    </row>
    <row r="6" spans="1:7">
      <c r="A6" s="237"/>
      <c r="B6" s="3"/>
      <c r="C6" s="3"/>
      <c r="D6" s="142"/>
      <c r="E6" s="3"/>
      <c r="F6" s="3"/>
      <c r="G6" s="143"/>
    </row>
    <row r="7" spans="1:7">
      <c r="A7" s="237"/>
      <c r="B7" s="3"/>
      <c r="C7" s="3"/>
      <c r="D7" s="142"/>
      <c r="E7" s="3"/>
      <c r="F7" s="3"/>
      <c r="G7" s="143"/>
    </row>
    <row r="8" spans="1:7">
      <c r="A8" s="237"/>
      <c r="B8" s="3"/>
      <c r="C8" s="3"/>
      <c r="D8" s="142"/>
      <c r="E8" s="3"/>
      <c r="F8" s="3"/>
      <c r="G8" s="143"/>
    </row>
    <row r="9" spans="1:7" ht="20.100000000000001" customHeight="1">
      <c r="A9" s="237"/>
      <c r="B9" s="239" t="s">
        <v>702</v>
      </c>
      <c r="C9" s="239"/>
      <c r="D9" s="239"/>
      <c r="E9" s="239"/>
      <c r="F9" s="239"/>
      <c r="G9" s="143"/>
    </row>
    <row r="10" spans="1:7" ht="27" customHeight="1">
      <c r="A10" s="237"/>
      <c r="B10" s="240" t="s">
        <v>703</v>
      </c>
      <c r="C10" s="240"/>
      <c r="D10" s="240"/>
      <c r="E10" s="240"/>
      <c r="F10" s="240"/>
      <c r="G10" s="143"/>
    </row>
    <row r="11" spans="1:7" ht="82.5" customHeight="1">
      <c r="A11" s="237"/>
      <c r="B11" s="241"/>
      <c r="C11" s="241"/>
      <c r="D11" s="241"/>
      <c r="E11" s="241"/>
      <c r="F11" s="241"/>
      <c r="G11" s="143"/>
    </row>
    <row r="12" spans="1:7">
      <c r="A12" s="237"/>
      <c r="B12" s="151" t="s">
        <v>704</v>
      </c>
      <c r="C12" s="152" t="s">
        <v>705</v>
      </c>
      <c r="D12" s="153" t="s">
        <v>706</v>
      </c>
      <c r="E12" s="152" t="s">
        <v>707</v>
      </c>
      <c r="F12" s="152" t="s">
        <v>708</v>
      </c>
      <c r="G12" s="143"/>
    </row>
    <row r="13" spans="1:7" ht="78.75">
      <c r="A13" s="237"/>
      <c r="B13" s="203">
        <v>1</v>
      </c>
      <c r="C13" s="154" t="s">
        <v>11807</v>
      </c>
      <c r="D13" s="155">
        <v>44876</v>
      </c>
      <c r="E13" s="154" t="s">
        <v>729</v>
      </c>
      <c r="F13" s="156" t="s">
        <v>717</v>
      </c>
      <c r="G13" s="143"/>
    </row>
    <row r="14" spans="1:7" ht="78.75">
      <c r="A14" s="237"/>
      <c r="B14" s="207">
        <v>1.01</v>
      </c>
      <c r="C14" s="154" t="s">
        <v>11807</v>
      </c>
      <c r="D14" s="155">
        <v>44909</v>
      </c>
      <c r="E14" s="154" t="s">
        <v>12041</v>
      </c>
      <c r="F14" s="156" t="s">
        <v>717</v>
      </c>
      <c r="G14" s="143"/>
    </row>
    <row r="15" spans="1:7" ht="78.75">
      <c r="A15" s="237"/>
      <c r="B15" s="207">
        <v>1.1000000000000001</v>
      </c>
      <c r="C15" s="154" t="s">
        <v>11807</v>
      </c>
      <c r="D15" s="155">
        <v>45226</v>
      </c>
      <c r="E15" s="154" t="s">
        <v>12528</v>
      </c>
      <c r="F15" s="156" t="s">
        <v>12042</v>
      </c>
      <c r="G15" s="143"/>
    </row>
    <row r="16" spans="1:7" ht="56.25">
      <c r="A16" s="237"/>
      <c r="B16" s="207">
        <v>1.2</v>
      </c>
      <c r="C16" s="154" t="s">
        <v>12565</v>
      </c>
      <c r="D16" s="155">
        <v>45569</v>
      </c>
      <c r="E16" s="154" t="s">
        <v>12529</v>
      </c>
      <c r="F16" s="156" t="s">
        <v>12042</v>
      </c>
      <c r="G16" s="143"/>
    </row>
    <row r="17" spans="1:7">
      <c r="A17" s="237"/>
      <c r="B17" s="207">
        <v>1.21</v>
      </c>
      <c r="C17" s="154" t="s">
        <v>12914</v>
      </c>
      <c r="D17" s="155">
        <v>45793</v>
      </c>
      <c r="E17" s="154" t="s">
        <v>12915</v>
      </c>
      <c r="F17" s="156" t="s">
        <v>12042</v>
      </c>
      <c r="G17" s="143"/>
    </row>
    <row r="18" spans="1:7" ht="13.5" thickBot="1">
      <c r="A18" s="238"/>
      <c r="B18" s="242" t="str">
        <f ca="1">OFFSET(L!$C$1,MATCH("General"&amp;"Cpy",L!$A:$A,0)-1,SL,,)</f>
        <v>© 2025 Responsible Minerals Initiative. All rights reserved.</v>
      </c>
      <c r="C18" s="242"/>
      <c r="D18" s="242"/>
      <c r="E18" s="242"/>
      <c r="F18" s="242"/>
      <c r="G18" s="157"/>
    </row>
    <row r="19" spans="1:7" ht="13.5" thickTop="1"/>
  </sheetData>
  <sheetProtection algorithmName="SHA-512" hashValue="jdI+NTtu61G+E8oIYgSW1AudggnurSBYkvMPIetiF5S+RGCJ0CjtIoQyMTVMtKwLr9sAhdBPIOp+bwbCA3pEcQ==" saltValue="KxufFgas5dqG4INiqovGzQ==" spinCount="100000" sheet="1" formatRows="0"/>
  <mergeCells count="4">
    <mergeCell ref="A2:A18"/>
    <mergeCell ref="B9:F9"/>
    <mergeCell ref="B10:F11"/>
    <mergeCell ref="B18:F18"/>
  </mergeCells>
  <phoneticPr fontId="50"/>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H28"/>
  <sheetViews>
    <sheetView showGridLines="0" zoomScaleNormal="100" workbookViewId="0">
      <pane ySplit="2" topLeftCell="A3" activePane="bottomLeft" state="frozen"/>
      <selection activeCell="B24" sqref="B24:J24"/>
      <selection pane="bottomLeft" activeCell="B3" sqref="B3"/>
    </sheetView>
  </sheetViews>
  <sheetFormatPr baseColWidth="10" defaultColWidth="10.85546875" defaultRowHeight="12.75"/>
  <cols>
    <col min="1" max="1" width="2.140625" style="127" customWidth="1"/>
    <col min="2" max="2" width="43.42578125" style="127" customWidth="1"/>
    <col min="3" max="3" width="128.85546875" style="127" customWidth="1"/>
    <col min="4" max="5" width="2.140625" style="127" customWidth="1"/>
    <col min="6" max="6" width="63.5703125" style="127" customWidth="1"/>
    <col min="7" max="7" width="6" style="127" customWidth="1"/>
    <col min="8" max="16384" width="10.85546875" style="127"/>
  </cols>
  <sheetData>
    <row r="1" spans="1:8" ht="90.6" customHeight="1" thickTop="1">
      <c r="A1" s="243"/>
      <c r="B1" s="244"/>
      <c r="C1" s="244"/>
      <c r="D1" s="245"/>
    </row>
    <row r="2" spans="1:8" ht="15">
      <c r="A2" s="159"/>
      <c r="B2" s="160" t="str">
        <f ca="1">OFFSET(L!$C$1,MATCH("Definitions"&amp;ADDRESS(ROW(),COLUMN(),4),L!$A:$A,0)-1,SL,,)</f>
        <v>ITEM</v>
      </c>
      <c r="C2" s="160" t="str">
        <f ca="1">OFFSET(L!$C$1,MATCH("Definitions"&amp;ADDRESS(ROW(),COLUMN(),4),L!$A:$A,0)-1,SL,,)</f>
        <v>DEFINITION</v>
      </c>
      <c r="D2" s="246"/>
      <c r="E2" s="134"/>
    </row>
    <row r="3" spans="1:8" ht="45">
      <c r="A3" s="159"/>
      <c r="B3" s="160" t="str">
        <f ca="1">OFFSET(L!$C$1,MATCH("Definitions"&amp;ADDRESS(ROW(),COLUMN(),4),L!$A:$A,0)-1,SL,,)</f>
        <v>Aluminum Processor</v>
      </c>
      <c r="C3" s="160" t="str">
        <f ca="1">OFFSET(L!$C$1,MATCH("Definitions"&amp;ADDRESS(ROW(),COLUMN(),4),L!$A:$A,0)-1,SL,,)</f>
        <v xml:space="preserve">An aluminum processor is a facility that transforms bauxite into alumina or smelts alumina into aluminum. Aluminum processors also include facilities that transform secondary material (recycled material, end of life products) in aluminum metal or aluminum alloys. </v>
      </c>
      <c r="D3" s="246"/>
      <c r="E3" s="126"/>
    </row>
    <row r="4" spans="1:8" ht="60">
      <c r="A4" s="159"/>
      <c r="B4" s="160" t="str">
        <f ca="1">OFFSET(L!$C$1,MATCH("Definitions"&amp;ADDRESS(ROW(),COLUMN(),4),L!$A:$A,0)-1,SL,,)</f>
        <v>Authorizer</v>
      </c>
      <c r="C4" s="16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246"/>
      <c r="E4" s="126" t="s">
        <v>709</v>
      </c>
    </row>
    <row r="5" spans="1:8" ht="60">
      <c r="A5" s="159"/>
      <c r="B5" s="160" t="str">
        <f ca="1">OFFSET(L!$C$1,MATCH("Definitions"&amp;ADDRESS(ROW(),COLUMN(),4),L!$A:$A,0)-1,SL,,)</f>
        <v>Conflict-Affected and High-Risk Area (CAHRA)</v>
      </c>
      <c r="C5" s="160"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246"/>
      <c r="E5" s="126"/>
    </row>
    <row r="6" spans="1:8" ht="135">
      <c r="A6" s="159"/>
      <c r="B6" s="160" t="str">
        <f ca="1">OFFSET(L!$C$1,MATCH("Definitions"&amp;ADDRESS(ROW(),COLUMN(),4),L!$A:$A,0)-1,SL,,)</f>
        <v>Copper Processor</v>
      </c>
      <c r="C6" s="160" t="str">
        <f ca="1">OFFSET(L!$C$1,MATCH("Definitions"&amp;ADDRESS(ROW(),COLUMN(),4),L!$A:$A,0)-1,SL,,)</f>
        <v xml:space="preserve">A copper processor is a facility that transforms copper concentrate in copper matte, blister copper or refined copper through smelting and electrorefining or leaching, solvent extraction and electrowinning. Copper processors also include facilities that transform secondary material (recycled material, end-of-life products) in refined copper or copper alloys. </v>
      </c>
      <c r="D6" s="246"/>
      <c r="E6" s="126" t="s">
        <v>710</v>
      </c>
    </row>
    <row r="7" spans="1:8" ht="75">
      <c r="A7" s="159"/>
      <c r="B7" s="160" t="str">
        <f ca="1">OFFSET(L!$C$1,MATCH("Definitions"&amp;ADDRESS(ROW(),COLUMN(),4),L!$A:$A,0)-1,SL,,)</f>
        <v>Declaration Scope or Class</v>
      </c>
      <c r="C7" s="16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246"/>
      <c r="E7" s="126" t="s">
        <v>5</v>
      </c>
    </row>
    <row r="8" spans="1:8" ht="90">
      <c r="A8" s="159"/>
      <c r="B8" s="160" t="str">
        <f ca="1">OFFSET(L!$C$1,MATCH("Definitions"&amp;ADDRESS(ROW(),COLUMN(),4),L!$A:$A,0)-1,SL,,)</f>
        <v>Due Diligence</v>
      </c>
      <c r="C8" s="160"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246"/>
      <c r="E8" s="126" t="s">
        <v>711</v>
      </c>
    </row>
    <row r="9" spans="1:8" ht="60">
      <c r="A9" s="159"/>
      <c r="B9" s="160" t="str">
        <f ca="1">OFFSET(L!$C$1,MATCH("Definitions"&amp;ADDRESS(ROW(),COLUMN(),4),L!$A:$A,0)-1,SL,,)</f>
        <v>Independent Third-Party Audit Firm</v>
      </c>
      <c r="C9" s="160"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9" s="246"/>
      <c r="E9" s="126" t="s">
        <v>5</v>
      </c>
      <c r="H9" s="127">
        <v>14</v>
      </c>
    </row>
    <row r="10" spans="1:8" ht="330.6" customHeight="1">
      <c r="A10" s="159"/>
      <c r="B10" s="160" t="str">
        <f ca="1">OFFSET(L!$C$1,MATCH("Definitions"&amp;ADDRESS(ROW(),COLUMN(),4),L!$A:$A,0)-1,SL,,)</f>
        <v>Intentionally added</v>
      </c>
      <c r="C10" s="160"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0" s="246"/>
      <c r="E10" s="126"/>
    </row>
    <row r="11" spans="1:8" ht="45">
      <c r="A11" s="159"/>
      <c r="B11" s="160" t="str">
        <f ca="1">OFFSET(L!$C$1,MATCH("Definitions"&amp;ADDRESS(ROW(),COLUMN(),4),L!$A:$A,0)-1,SL,,)</f>
        <v>Iron Processor</v>
      </c>
      <c r="C11" s="160" t="str">
        <f ca="1">OFFSET(L!$C$1,MATCH("Definitions"&amp;ADDRESS(ROW(),COLUMN(),4),L!$A:$A,0)-1,SL,,)</f>
        <v xml:space="preserve">An iron processor is a facility that transforms iron ore or steel scrap into pig iron, crude steel, refined steel, low-alloy or high-alloy steel. </v>
      </c>
      <c r="D11" s="246"/>
      <c r="E11" s="126" t="s">
        <v>5</v>
      </c>
    </row>
    <row r="12" spans="1:8" ht="45">
      <c r="A12" s="159"/>
      <c r="B12" s="160" t="str">
        <f ca="1">OFFSET(L!$C$1,MATCH("Definitions"&amp;ADDRESS(ROW(),COLUMN(),4),L!$A:$A,0)-1,SL,,)</f>
        <v>Lithium Processor</v>
      </c>
      <c r="C12" s="160" t="str">
        <f ca="1">OFFSET(L!$C$1,MATCH("Definitions"&amp;ADDRESS(ROW(),COLUMN(),4),L!$A:$A,0)-1,SL,,)</f>
        <v xml:space="preserve">A lithium processor is a facility that produces lithium carbonate, lithium oxide, lithium hydroxide, lithium metal or any intermediates derived from the transformation of spodumene concentrate, lithium bearing brine or secondary materials (recycled material, end-of-life products). </v>
      </c>
      <c r="D12" s="246"/>
      <c r="E12" s="126"/>
    </row>
    <row r="13" spans="1:8" ht="15">
      <c r="A13" s="159"/>
      <c r="B13" s="160" t="str">
        <f ca="1">OFFSET(L!$C$1,MATCH("Definitions"&amp;ADDRESS(ROW(),COLUMN(),4),L!$A:$A,0)-1,SL,,)</f>
        <v>Mine Facility (Site)</v>
      </c>
      <c r="C13" s="160" t="str">
        <f ca="1">OFFSET(L!$C$1,MATCH("Definitions"&amp;ADDRESS(ROW(),COLUMN(),4),L!$A:$A,0)-1,SL,,)</f>
        <v>A mine facility or site is the point of extraction of the raw material.</v>
      </c>
      <c r="D13" s="246"/>
      <c r="E13" s="126"/>
    </row>
    <row r="14" spans="1:8" ht="30">
      <c r="A14" s="159"/>
      <c r="B14" s="160" t="str">
        <f ca="1">OFFSET(L!$C$1,MATCH("Definitions"&amp;ADDRESS(ROW(),COLUMN(),4),L!$A:$A,0)-1,SL,,)</f>
        <v>Nickel Processor</v>
      </c>
      <c r="C14" s="160" t="str">
        <f ca="1">OFFSET(L!$C$1,MATCH("Definitions"&amp;ADDRESS(ROW(),COLUMN(),4),L!$A:$A,0)-1,SL,,)</f>
        <v xml:space="preserve">A nickel processor is a facility that produces ferronickel, nickel pig iron (NPI), nickel metal or any intermediates derived from laterite ore or nickel concentrate.  </v>
      </c>
      <c r="D14" s="246"/>
      <c r="E14" s="126"/>
    </row>
    <row r="15" spans="1:8" ht="15">
      <c r="A15" s="159"/>
      <c r="B15" s="160" t="str">
        <f ca="1">OFFSET(L!$C$1,MATCH("Definitions"&amp;ADDRESS(ROW(),COLUMN(),4),L!$A:$A,0)-1,SL,,)</f>
        <v>OECD</v>
      </c>
      <c r="C15" s="160" t="str">
        <f ca="1">OFFSET(L!$C$1,MATCH("Definitions"&amp;ADDRESS(ROW(),COLUMN(),4),L!$A:$A,0)-1,SL,,)</f>
        <v>Organisation for Economic Co-operation and Development</v>
      </c>
      <c r="D15" s="246"/>
      <c r="E15" s="126"/>
    </row>
    <row r="16" spans="1:8" ht="90">
      <c r="A16" s="159"/>
      <c r="B16" s="160" t="str">
        <f ca="1">OFFSET(L!$C$1,MATCH("Definitions"&amp;ADDRESS(ROW(),COLUMN(),4),L!$A:$A,0)-1,SL,,)</f>
        <v>Processor</v>
      </c>
      <c r="C16" s="160"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6" s="246"/>
      <c r="E16" s="126"/>
    </row>
    <row r="17" spans="1:5" ht="45">
      <c r="A17" s="159"/>
      <c r="B17" s="160" t="str">
        <f ca="1">OFFSET(L!$C$1,MATCH("Definitions"&amp;ADDRESS(ROW(),COLUMN(),4),L!$A:$A,0)-1,SL,,)</f>
        <v>Product</v>
      </c>
      <c r="C17" s="160" t="str">
        <f ca="1">OFFSET(L!$C$1,MATCH("Definitions"&amp;ADDRESS(ROW(),COLUMN(),4),L!$A:$A,0)-1,SL,,)</f>
        <v>A company’s Product or Finished good is a material or item which has completed the final stage of manufacturing and/or processing and is available for distribution or sale to customers.</v>
      </c>
      <c r="D17" s="246"/>
      <c r="E17" s="126" t="s">
        <v>5</v>
      </c>
    </row>
    <row r="18" spans="1:5" ht="75">
      <c r="A18" s="159"/>
      <c r="B18" s="160" t="str">
        <f ca="1">OFFSET(L!$C$1,MATCH("Definitions"&amp;ADDRESS(ROW(),COLUMN(),4),L!$A:$A,0)-1,SL,,)</f>
        <v>Rare Earth Element (REE) Processor</v>
      </c>
      <c r="C18" s="160" t="str">
        <f ca="1">OFFSET(L!$C$1,MATCH("Definitions"&amp;ADDRESS(ROW(),COLUMN(),4),L!$A:$A,0)-1,SL,,)</f>
        <v xml:space="preserve">An REE refiner is a facility that produces rare earth oxides, rare earth element metals or any intermediates derived from the transformation of REE concentrates or REEs-bearing precipitates from leaching of ion-adsorption clays. </v>
      </c>
      <c r="D18" s="246"/>
      <c r="E18" s="126" t="s">
        <v>711</v>
      </c>
    </row>
    <row r="19" spans="1:5" ht="30">
      <c r="A19" s="159"/>
      <c r="B19" s="160" t="str">
        <f ca="1">OFFSET(L!$C$1,MATCH("Definitions"&amp;ADDRESS(ROW(),COLUMN(),4),L!$A:$A,0)-1,SL,,)</f>
        <v>Responsible Business Alliance (RBA)</v>
      </c>
      <c r="C19" s="160" t="str">
        <f ca="1">OFFSET(L!$C$1,MATCH("Definitions"&amp;ADDRESS(ROW(),COLUMN(),4),L!$A:$A,0)-1,SL,,)</f>
        <v>Responsible Business Alliance (www.responsiblebusiness.org)</v>
      </c>
      <c r="D19" s="246"/>
      <c r="E19" s="126"/>
    </row>
    <row r="20" spans="1:5" ht="60">
      <c r="A20" s="159"/>
      <c r="B20" s="160" t="str">
        <f ca="1">OFFSET(L!$C$1,MATCH("Definitions"&amp;ADDRESS(ROW(),COLUMN(),4),L!$A:$A,0)-1,SL,,)</f>
        <v>Responsible Minerals Assurance Process (RMAP)</v>
      </c>
      <c r="C20" s="16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0" s="246"/>
      <c r="E20" s="126" t="s">
        <v>5</v>
      </c>
    </row>
    <row r="21" spans="1:5" ht="135">
      <c r="A21" s="159"/>
      <c r="B21" s="160" t="str">
        <f ca="1">OFFSET(L!$C$1,MATCH("Definitions"&amp;ADDRESS(ROW(),COLUMN(),4),L!$A:$A,0)-1,SL,,)</f>
        <v>Responsible Minerals Initiative (RMI)</v>
      </c>
      <c r="C21" s="16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460 companies from a range of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1" s="246"/>
      <c r="E21" s="126" t="s">
        <v>709</v>
      </c>
    </row>
    <row r="22" spans="1:5" ht="120">
      <c r="A22" s="159"/>
      <c r="B22" s="160" t="str">
        <f ca="1">OFFSET(L!$C$1,MATCH("Definitions"&amp;ADDRESS(ROW(),COLUMN(),4),L!$A:$A,0)-1,SL,,)</f>
        <v>RMI Conformant Smelter List</v>
      </c>
      <c r="C22" s="160" t="str">
        <f ca="1">OFFSET(L!$C$1,MATCH("Definitions"&amp;ADDRESS(ROW(),COLUMN(),4),L!$A:$A,0)-1,SL,,)</f>
        <v xml:space="preserve">The Responsible Minerals Initiative (RMI) Conformant Facility List is a published list of facilities that have undergone assessment through the RMI or industry equivalent program (such as Responsible Jewellery Council or London Bullion Market Association) and have been validated to be in conformance with the protocols. If a facility is not on the list, it has either not completed an RMI assessment or is not in conformance with the RMI assessment standard. 
A list of facilities which have been validated to be conformant with an RMI assessment standard can be found at www.responsiblemineralsinitiative.org. </v>
      </c>
      <c r="D22" s="246"/>
      <c r="E22" s="126"/>
    </row>
    <row r="23" spans="1:5" ht="75">
      <c r="A23" s="159"/>
      <c r="B23" s="160" t="str">
        <f ca="1">OFFSET(L!$C$1,MATCH("Definitions"&amp;ADDRESS(ROW(),COLUMN(),4),L!$A:$A,0)-1,SL,,)</f>
        <v>Smelter</v>
      </c>
      <c r="C23" s="160"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3" s="246"/>
      <c r="E23" s="126"/>
    </row>
    <row r="24" spans="1:5" ht="45">
      <c r="A24" s="159"/>
      <c r="B24" s="160" t="str">
        <f ca="1">OFFSET(L!$C$1,MATCH("Definitions"&amp;ADDRESS(ROW(),COLUMN(),4),L!$A:$A,0)-1,SL,,)</f>
        <v>Smelter Identification Number</v>
      </c>
      <c r="C24" s="16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4" s="246"/>
      <c r="E24" s="126"/>
    </row>
    <row r="25" spans="1:5" ht="45">
      <c r="A25" s="159"/>
      <c r="B25" s="160" t="str">
        <f ca="1">OFFSET(L!$C$1,MATCH("Definitions"&amp;ADDRESS(ROW(),COLUMN(),4),L!$A:$A,0)-1,SL,,)</f>
        <v>Zinc Processor</v>
      </c>
      <c r="C25" s="160" t="str">
        <f ca="1">OFFSET(L!$C$1,MATCH("Definitions"&amp;ADDRESS(ROW(),COLUMN(),4),L!$A:$A,0)-1,SL,,)</f>
        <v xml:space="preserve">A zinc processor is a facility that transforms zinc sulfide concentrate, zinc calcine (derived from roasting) or zinc oxide (derived from recycling) into Special High Grade Zinc (SHG) or any intermediate (e.g. zinc calcine). </v>
      </c>
      <c r="D25" s="246"/>
      <c r="E25" s="126"/>
    </row>
    <row r="26" spans="1:5" ht="15">
      <c r="A26" s="159"/>
      <c r="B26" s="248" t="str">
        <f ca="1">OFFSET(L!$C$1,MATCH("General"&amp;"Cpy",L!$A:$A,0)-1,SL,,)</f>
        <v>© 2025 Responsible Minerals Initiative. All rights reserved.</v>
      </c>
      <c r="C26" s="248"/>
      <c r="D26" s="246"/>
      <c r="E26" s="126"/>
    </row>
    <row r="27" spans="1:5" ht="13.5" thickBot="1">
      <c r="A27" s="161"/>
      <c r="B27" s="162"/>
      <c r="C27" s="162"/>
      <c r="D27" s="247"/>
    </row>
    <row r="28" spans="1:5" ht="13.5" thickTop="1"/>
  </sheetData>
  <sheetProtection algorithmName="SHA-512" hashValue="zir2LieHqvhwNeWHHlUZ7fXkueQfksGcYqyRFkPdN9RcweyYpUdeNYMu3fQ/c3ozyT4Na5SQZzfQctETxCzpgg==" saltValue="Jf/tAXuFlRW6BFo4OulzYw==" spinCount="100000" sheet="1" formatRows="0"/>
  <mergeCells count="3">
    <mergeCell ref="A1:D1"/>
    <mergeCell ref="D2:D27"/>
    <mergeCell ref="B26:C26"/>
  </mergeCells>
  <phoneticPr fontId="50"/>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92D050"/>
    <pageSetUpPr fitToPage="1"/>
  </sheetPr>
  <dimension ref="A1:AR69"/>
  <sheetViews>
    <sheetView showGridLines="0" showZeros="0" tabSelected="1" topLeftCell="A4" zoomScaleNormal="100" zoomScalePageLayoutView="70" workbookViewId="0">
      <selection activeCell="D9" sqref="D9:G9"/>
    </sheetView>
  </sheetViews>
  <sheetFormatPr baseColWidth="10" defaultColWidth="10.85546875" defaultRowHeight="12.75"/>
  <cols>
    <col min="1" max="1" width="2.140625" style="2" customWidth="1"/>
    <col min="2" max="2" width="101.5703125" style="2" customWidth="1"/>
    <col min="3" max="3" width="2" style="2" customWidth="1"/>
    <col min="4" max="5" width="20.42578125" style="2" customWidth="1"/>
    <col min="6" max="6" width="2" style="2" customWidth="1"/>
    <col min="7" max="9" width="20.42578125" style="2" customWidth="1"/>
    <col min="10" max="10" width="21.85546875" style="2" customWidth="1"/>
    <col min="11" max="11" width="2" style="2" customWidth="1"/>
    <col min="12" max="12" width="4.42578125" style="2" hidden="1" customWidth="1"/>
    <col min="13" max="15" width="5.85546875" style="2" hidden="1" customWidth="1"/>
    <col min="16" max="24" width="11.140625" style="2" hidden="1" customWidth="1"/>
    <col min="25" max="28" width="10.85546875" style="2" hidden="1" customWidth="1"/>
    <col min="29" max="16384" width="10.85546875" style="2"/>
  </cols>
  <sheetData>
    <row r="1" spans="1:44" ht="15.75" thickTop="1">
      <c r="A1" s="294"/>
      <c r="B1" s="295"/>
      <c r="C1" s="295"/>
      <c r="D1" s="295"/>
      <c r="E1" s="295"/>
      <c r="F1" s="295"/>
      <c r="G1" s="295"/>
      <c r="H1" s="295"/>
      <c r="I1" s="295"/>
      <c r="J1" s="295"/>
      <c r="K1" s="296"/>
      <c r="L1" s="1"/>
      <c r="P1" s="3"/>
      <c r="Q1" s="3"/>
      <c r="R1" s="3"/>
      <c r="S1" s="3"/>
      <c r="T1" s="3"/>
      <c r="U1" s="3"/>
      <c r="V1" s="3"/>
      <c r="W1" s="3"/>
      <c r="X1" s="3"/>
      <c r="Y1" s="3"/>
      <c r="Z1" s="3"/>
      <c r="AA1" s="3"/>
      <c r="AB1" s="3"/>
      <c r="AC1" s="3"/>
      <c r="AD1" s="3"/>
      <c r="AE1" s="3"/>
      <c r="AF1" s="3"/>
      <c r="AG1" s="3"/>
      <c r="AH1" s="3"/>
      <c r="AI1" s="3"/>
    </row>
    <row r="2" spans="1:44" ht="82.35" customHeight="1">
      <c r="A2" s="4"/>
      <c r="B2" s="5"/>
      <c r="C2" s="6"/>
      <c r="D2" s="297" t="str">
        <f ca="1">OFFSET(L!$C$1,MATCH("Declaration"&amp;ADDRESS(ROW(),COLUMN(),4),L!$A:$A,0)-1,SL,,)</f>
        <v>Additional Minerals Reporting Template (AMRT)</v>
      </c>
      <c r="E2" s="298"/>
      <c r="F2" s="298"/>
      <c r="G2" s="298"/>
      <c r="H2" s="298"/>
      <c r="I2" s="298"/>
      <c r="J2" s="299"/>
      <c r="K2" s="7"/>
      <c r="L2" s="8"/>
      <c r="N2" s="9"/>
      <c r="O2" s="9"/>
      <c r="P2" s="3"/>
      <c r="Q2" s="3"/>
      <c r="R2" s="3"/>
      <c r="S2" s="3"/>
      <c r="T2" s="3"/>
      <c r="U2" s="3"/>
      <c r="V2" s="3"/>
      <c r="W2" s="3"/>
      <c r="X2" s="3"/>
      <c r="Y2" s="3"/>
      <c r="Z2" s="3"/>
      <c r="AA2" s="3"/>
      <c r="AB2" s="3"/>
      <c r="AC2" s="3"/>
      <c r="AD2" s="3"/>
      <c r="AE2" s="3"/>
      <c r="AF2" s="3"/>
      <c r="AG2" s="3"/>
      <c r="AH2" s="3"/>
      <c r="AI2" s="3"/>
    </row>
    <row r="3" spans="1:44" ht="139.5" customHeight="1">
      <c r="A3" s="4"/>
      <c r="B3" s="10" t="s">
        <v>12563</v>
      </c>
      <c r="C3" s="11"/>
      <c r="D3" s="12" t="s">
        <v>0</v>
      </c>
      <c r="E3" s="3"/>
      <c r="F3" s="300"/>
      <c r="G3" s="300"/>
      <c r="H3" s="300"/>
      <c r="I3" s="13"/>
      <c r="J3" s="14" t="s">
        <v>12921</v>
      </c>
      <c r="K3" s="7"/>
      <c r="L3" s="1"/>
      <c r="P3" s="15">
        <f>MATCH($D$3,LN,0)</f>
        <v>1</v>
      </c>
    </row>
    <row r="4" spans="1:44" ht="15.75">
      <c r="A4" s="4"/>
      <c r="B4" s="267" t="str">
        <f ca="1">OFFSET(L!$C$1,MATCH("Declaration"&amp;ADDRESS(ROW(),COLUMN(),4),L!$A:$A,0)-1,SL,,)</f>
        <v>The purpose of this document is to collect sourcing information on minerals/metals used in products.</v>
      </c>
      <c r="C4" s="267"/>
      <c r="D4" s="267"/>
      <c r="E4" s="267"/>
      <c r="F4" s="267"/>
      <c r="G4" s="267"/>
      <c r="H4" s="267"/>
      <c r="I4" s="301"/>
      <c r="J4" s="301"/>
      <c r="K4" s="7"/>
      <c r="L4" s="16"/>
      <c r="P4" s="3"/>
      <c r="Q4" s="3"/>
      <c r="R4" s="3"/>
      <c r="S4" s="3"/>
      <c r="T4" s="3"/>
      <c r="U4" s="3"/>
      <c r="V4" s="3"/>
      <c r="W4" s="3"/>
      <c r="X4" s="3"/>
      <c r="Y4" s="3"/>
      <c r="Z4" s="3"/>
      <c r="AA4" s="3"/>
      <c r="AB4" s="3"/>
      <c r="AC4" s="3"/>
      <c r="AD4" s="3"/>
      <c r="AE4" s="3"/>
      <c r="AF4" s="3"/>
      <c r="AG4" s="3"/>
      <c r="AH4" s="3"/>
      <c r="AI4" s="3"/>
    </row>
    <row r="5" spans="1:44" ht="15">
      <c r="A5" s="17" t="str">
        <f>LEFT(D9,1)</f>
        <v>A</v>
      </c>
      <c r="B5" s="18"/>
      <c r="C5" s="18"/>
      <c r="D5" s="18"/>
      <c r="E5" s="18"/>
      <c r="F5" s="18"/>
      <c r="G5" s="18"/>
      <c r="H5" s="18"/>
      <c r="I5" s="18"/>
      <c r="J5" s="18"/>
      <c r="K5" s="7"/>
      <c r="L5" s="16"/>
      <c r="M5" s="19"/>
      <c r="N5" s="19"/>
      <c r="O5" s="19"/>
      <c r="P5" s="20"/>
      <c r="Q5" s="20"/>
      <c r="R5" s="20"/>
      <c r="S5" s="20"/>
      <c r="T5" s="20"/>
      <c r="U5" s="20"/>
      <c r="V5" s="20"/>
      <c r="W5" s="20"/>
      <c r="X5" s="20"/>
      <c r="Y5" s="20"/>
      <c r="Z5" s="20"/>
      <c r="AA5" s="20"/>
      <c r="AB5" s="20"/>
      <c r="AC5" s="20"/>
      <c r="AD5" s="20"/>
      <c r="AE5" s="20"/>
      <c r="AF5" s="20"/>
      <c r="AG5" s="20"/>
      <c r="AH5" s="20"/>
      <c r="AI5" s="20"/>
    </row>
    <row r="6" spans="1:44" ht="30">
      <c r="A6" s="4"/>
      <c r="B6" s="267" t="str">
        <f ca="1">OFFSET(L!$C$1,MATCH("Declaration"&amp;ADDRESS(ROW(),COLUMN(),4),L!$A:$A,0)-1,SL,,)</f>
        <v>Mandatory fields are noted with an asterisk (*).  Consult the instructions tab for guidance on how to answer each question.</v>
      </c>
      <c r="C6" s="267"/>
      <c r="D6" s="267"/>
      <c r="E6" s="267"/>
      <c r="F6" s="267"/>
      <c r="G6" s="267"/>
      <c r="H6" s="267"/>
      <c r="I6" s="267"/>
      <c r="J6" s="267"/>
      <c r="K6" s="7"/>
      <c r="L6" s="16" t="s">
        <v>1</v>
      </c>
      <c r="P6" s="3"/>
      <c r="Q6" s="3"/>
      <c r="R6" s="3"/>
      <c r="S6" s="3"/>
      <c r="T6" s="3"/>
      <c r="U6" s="3"/>
      <c r="V6" s="3"/>
      <c r="W6" s="3"/>
      <c r="X6" s="3"/>
      <c r="Y6" s="3"/>
      <c r="Z6" s="3"/>
      <c r="AA6" s="3"/>
      <c r="AB6" s="3"/>
      <c r="AC6" s="3"/>
      <c r="AD6" s="3"/>
      <c r="AE6" s="3"/>
      <c r="AF6" s="3"/>
      <c r="AG6" s="3"/>
      <c r="AH6" s="3"/>
      <c r="AI6" s="3"/>
    </row>
    <row r="7" spans="1:44" ht="36.950000000000003" customHeight="1">
      <c r="A7" s="4"/>
      <c r="B7" s="273" t="str">
        <f ca="1">OFFSET(L!$C$1,MATCH("Declaration"&amp;ADDRESS(ROW(),COLUMN(),4),L!$A:$A,0)-1,SL,,)</f>
        <v>Company Information</v>
      </c>
      <c r="C7" s="273"/>
      <c r="D7" s="273"/>
      <c r="E7" s="273"/>
      <c r="F7" s="273"/>
      <c r="G7" s="273"/>
      <c r="H7" s="273"/>
      <c r="I7" s="273"/>
      <c r="J7" s="273"/>
      <c r="K7" s="7"/>
      <c r="L7" s="16"/>
      <c r="P7" s="3"/>
      <c r="Q7" s="3"/>
      <c r="R7" s="3"/>
      <c r="S7" s="3"/>
      <c r="T7" s="3"/>
      <c r="U7" s="3"/>
      <c r="V7" s="3"/>
      <c r="W7" s="3"/>
      <c r="X7" s="3"/>
      <c r="Y7" s="3"/>
      <c r="Z7" s="3"/>
      <c r="AA7" s="3"/>
      <c r="AB7" s="3"/>
      <c r="AC7" s="3"/>
      <c r="AD7" s="3"/>
      <c r="AE7" s="3"/>
      <c r="AF7" s="3"/>
      <c r="AG7" s="3"/>
      <c r="AH7" s="3"/>
      <c r="AI7" s="3"/>
    </row>
    <row r="8" spans="1:44" ht="15.75">
      <c r="A8" s="21"/>
      <c r="B8" s="22" t="str">
        <f ca="1">OFFSET(L!$C$1,MATCH("Declaration"&amp;ADDRESS(ROW(),COLUMN(),4),L!$A:$A,0)-1,SL,,)</f>
        <v>Company Name (*):</v>
      </c>
      <c r="C8" s="23"/>
      <c r="D8" s="274" t="s">
        <v>12929</v>
      </c>
      <c r="E8" s="275"/>
      <c r="F8" s="275"/>
      <c r="G8" s="275"/>
      <c r="H8" s="275"/>
      <c r="I8" s="275"/>
      <c r="J8" s="276"/>
      <c r="K8" s="24"/>
      <c r="L8" s="16"/>
      <c r="P8" s="3"/>
      <c r="Q8" s="3"/>
      <c r="R8" s="3"/>
      <c r="S8" s="3"/>
      <c r="T8" s="3"/>
      <c r="U8" s="3"/>
      <c r="V8" s="3"/>
      <c r="W8" s="3"/>
      <c r="X8" s="3"/>
      <c r="Y8" s="3"/>
      <c r="Z8" s="3"/>
      <c r="AA8" s="3"/>
      <c r="AB8" s="3"/>
      <c r="AC8" s="3"/>
      <c r="AD8" s="3"/>
      <c r="AE8" s="3"/>
      <c r="AF8" s="3"/>
      <c r="AG8" s="3"/>
      <c r="AH8" s="3"/>
      <c r="AI8" s="3"/>
    </row>
    <row r="9" spans="1:44" ht="15.75">
      <c r="A9" s="21"/>
      <c r="B9" s="22" t="str">
        <f ca="1">OFFSET(L!$C$1,MATCH("Declaration"&amp;ADDRESS(ROW(),COLUMN(),4),L!$A:$A,0)-1,SL,,)</f>
        <v>Declaration Scope or Class (*):</v>
      </c>
      <c r="C9" s="23"/>
      <c r="D9" s="277" t="s">
        <v>2</v>
      </c>
      <c r="E9" s="278"/>
      <c r="F9" s="278"/>
      <c r="G9" s="279"/>
      <c r="H9" s="25"/>
      <c r="I9" s="25"/>
      <c r="J9" s="25"/>
      <c r="K9" s="7"/>
      <c r="L9" s="16"/>
      <c r="P9" s="15" t="s">
        <v>2</v>
      </c>
      <c r="Q9" s="15" t="s">
        <v>3</v>
      </c>
      <c r="R9" s="15" t="s">
        <v>4</v>
      </c>
      <c r="S9" s="15"/>
      <c r="T9" s="26"/>
      <c r="U9" s="3"/>
      <c r="V9" s="3"/>
      <c r="W9" s="3"/>
      <c r="X9" s="3"/>
      <c r="Y9" s="3"/>
      <c r="Z9" s="3"/>
      <c r="AA9" s="3"/>
      <c r="AB9" s="3"/>
      <c r="AC9" s="3"/>
      <c r="AD9" s="3"/>
      <c r="AE9" s="3"/>
      <c r="AF9" s="3"/>
      <c r="AG9" s="3"/>
      <c r="AH9" s="3"/>
      <c r="AI9" s="3"/>
    </row>
    <row r="10" spans="1:44" ht="32.450000000000003" customHeight="1">
      <c r="A10" s="21"/>
      <c r="B10" s="280" t="str">
        <f ca="1">OFFSET(L!$C$1,MATCH("Declaration"&amp;ADDRESS(ROW(),COLUMN(),4)&amp;LEFT($D$9,1),L!$A:$A,0)-1,SL,,)</f>
        <v>Description of Scope:</v>
      </c>
      <c r="C10" s="27"/>
      <c r="D10" s="282"/>
      <c r="E10" s="283"/>
      <c r="F10" s="283"/>
      <c r="G10" s="283"/>
      <c r="H10" s="283"/>
      <c r="I10" s="283"/>
      <c r="J10" s="284"/>
      <c r="K10" s="7"/>
      <c r="L10" s="16"/>
      <c r="Q10" s="3"/>
      <c r="R10" s="3"/>
      <c r="S10" s="3"/>
      <c r="T10" s="3"/>
      <c r="U10" s="3"/>
      <c r="V10" s="3"/>
      <c r="W10" s="3"/>
      <c r="X10" s="3"/>
      <c r="Y10" s="3"/>
      <c r="Z10" s="3"/>
      <c r="AA10" s="3"/>
      <c r="AB10" s="3"/>
      <c r="AC10" s="3"/>
      <c r="AD10" s="3"/>
      <c r="AE10" s="3"/>
      <c r="AF10" s="3"/>
      <c r="AG10" s="3"/>
      <c r="AH10" s="3"/>
      <c r="AI10" s="3"/>
    </row>
    <row r="11" spans="1:44" ht="15.75">
      <c r="A11" s="21"/>
      <c r="B11" s="281"/>
      <c r="C11" s="27"/>
      <c r="D11" s="285" t="str">
        <f ca="1">IF(D9=Q9,OFFSET(L!$C$1,MATCH("Declaration"&amp;ADDRESS(ROW(),COLUMN(),4),L!$A:$A,0)-1,SL,,),"")</f>
        <v/>
      </c>
      <c r="E11" s="286"/>
      <c r="F11" s="286"/>
      <c r="G11" s="286"/>
      <c r="H11" s="286"/>
      <c r="I11" s="286"/>
      <c r="J11" s="287"/>
      <c r="K11" s="7"/>
      <c r="L11" s="16"/>
      <c r="Q11" s="3"/>
      <c r="R11" s="3"/>
      <c r="S11" s="3"/>
      <c r="T11" s="3"/>
      <c r="U11" s="3"/>
      <c r="V11" s="3"/>
      <c r="W11" s="3"/>
      <c r="X11" s="3"/>
      <c r="Y11" s="3"/>
      <c r="Z11" s="3"/>
      <c r="AA11" s="3"/>
      <c r="AB11" s="3"/>
      <c r="AC11" s="3"/>
      <c r="AD11" s="3"/>
      <c r="AE11" s="3"/>
      <c r="AF11" s="3"/>
      <c r="AG11" s="3"/>
      <c r="AH11" s="3"/>
      <c r="AI11" s="3"/>
    </row>
    <row r="12" spans="1:44" ht="24" customHeight="1">
      <c r="A12" s="21"/>
      <c r="B12" s="290" t="str">
        <f ca="1">OFFSET(L!$C$1,MATCH("Declaration"&amp;ADDRESS(ROW(),COLUMN(),4),L!$A:$A,0)-1,SL,,)</f>
        <v>Enter Minerals/Metals in Scope (up to a maximum of 10)(*):
This Declaration can include up to 10 minerals or metals.</v>
      </c>
      <c r="C12" s="27"/>
      <c r="D12" s="201" t="s">
        <v>12930</v>
      </c>
      <c r="E12" s="250"/>
      <c r="F12" s="250"/>
      <c r="G12" s="201"/>
      <c r="H12" s="201"/>
      <c r="I12" s="201"/>
      <c r="J12" s="292"/>
      <c r="K12" s="7"/>
      <c r="L12" s="16"/>
      <c r="P12" s="181" t="str">
        <f>IF(ISBLANK(D12),"",D12)</f>
        <v>Rare Earth Minerals</v>
      </c>
      <c r="Q12" s="205" t="str">
        <f>IF(P13="",P12,IF(P12="",P13,IF(P12&gt;P13,P13,P12)))</f>
        <v>Rare Earth Minerals</v>
      </c>
      <c r="R12" s="205" t="str">
        <f>Q12</f>
        <v>Rare Earth Minerals</v>
      </c>
      <c r="S12" s="205" t="str">
        <f t="shared" ref="S12" si="0">IF(R13="",R12,IF(R12="",R13,IF(R12&gt;R13,R13,R12)))</f>
        <v>Rare Earth Minerals</v>
      </c>
      <c r="T12" s="205" t="str">
        <f t="shared" ref="T12" si="1">S12</f>
        <v>Rare Earth Minerals</v>
      </c>
      <c r="U12" s="205" t="str">
        <f t="shared" ref="U12" si="2">IF(T13="",T12,IF(T12="",T13,IF(T12&gt;T13,T13,T12)))</f>
        <v>Rare Earth Minerals</v>
      </c>
      <c r="V12" s="205" t="str">
        <f t="shared" ref="V12" si="3">U12</f>
        <v>Rare Earth Minerals</v>
      </c>
      <c r="W12" s="205" t="str">
        <f t="shared" ref="W12" si="4">IF(V13="",V12,IF(V12="",V13,IF(V12&gt;V13,V13,V12)))</f>
        <v>Rare Earth Minerals</v>
      </c>
      <c r="X12" s="205" t="str">
        <f t="shared" ref="X12" si="5">W12</f>
        <v>Rare Earth Minerals</v>
      </c>
      <c r="Y12" s="205" t="str">
        <f t="shared" ref="Y12" si="6">IF(X13="",X12,IF(X12="",X13,IF(X12&gt;X13,X13,X12)))</f>
        <v>Rare Earth Minerals</v>
      </c>
      <c r="Z12" s="205" t="str">
        <f t="shared" ref="Z12" si="7">Y12</f>
        <v>Rare Earth Minerals</v>
      </c>
      <c r="AA12" s="205" t="str">
        <f>Z12</f>
        <v>Rare Earth Minerals</v>
      </c>
      <c r="AB12" s="15" t="str">
        <f>IF(COUNTIF(D12:I13,"Other [specify below]"),"A","")</f>
        <v/>
      </c>
      <c r="AC12" s="3"/>
      <c r="AD12" s="3"/>
      <c r="AE12" s="3"/>
      <c r="AF12" s="3"/>
      <c r="AG12" s="3"/>
      <c r="AH12" s="3"/>
      <c r="AI12" s="3"/>
      <c r="AJ12" s="3"/>
      <c r="AK12" s="3"/>
      <c r="AL12" s="3"/>
      <c r="AM12" s="3"/>
      <c r="AN12" s="3"/>
      <c r="AO12" s="3"/>
      <c r="AP12" s="3"/>
      <c r="AQ12" s="3"/>
      <c r="AR12" s="3"/>
    </row>
    <row r="13" spans="1:44" ht="24" customHeight="1">
      <c r="A13" s="21"/>
      <c r="B13" s="291"/>
      <c r="C13" s="27"/>
      <c r="D13" s="201"/>
      <c r="E13" s="288"/>
      <c r="F13" s="289"/>
      <c r="G13" s="201"/>
      <c r="H13" s="201"/>
      <c r="I13" s="201"/>
      <c r="J13" s="293"/>
      <c r="K13" s="7"/>
      <c r="L13" s="16"/>
      <c r="P13" s="181" t="str">
        <f>IF(ISBLANK(E12),"",E12)</f>
        <v/>
      </c>
      <c r="Q13" s="205" t="str">
        <f>IF(P13="",P13,IF(P12="",P12,IF(P12&gt;P13,P12,P13)))</f>
        <v/>
      </c>
      <c r="R13" s="205" t="str">
        <f t="shared" ref="R13:Z13" si="8">IF(Q14="",Q13,IF(Q13="",Q14,IF(Q13&gt;Q14,Q14,Q13)))</f>
        <v/>
      </c>
      <c r="S13" s="205" t="str">
        <f t="shared" ref="S13" si="9">IF(R13="",R13,IF(R12="",R12,IF(R12&gt;R13,R12,R13)))</f>
        <v/>
      </c>
      <c r="T13" s="205" t="str">
        <f t="shared" si="8"/>
        <v/>
      </c>
      <c r="U13" s="205" t="str">
        <f t="shared" ref="U13" si="10">IF(T13="",T13,IF(T12="",T12,IF(T12&gt;T13,T12,T13)))</f>
        <v/>
      </c>
      <c r="V13" s="205" t="str">
        <f t="shared" si="8"/>
        <v/>
      </c>
      <c r="W13" s="205" t="str">
        <f t="shared" ref="W13" si="11">IF(V13="",V13,IF(V12="",V12,IF(V12&gt;V13,V12,V13)))</f>
        <v/>
      </c>
      <c r="X13" s="205" t="str">
        <f t="shared" si="8"/>
        <v/>
      </c>
      <c r="Y13" s="205" t="str">
        <f t="shared" ref="Y13" si="12">IF(X13="",X13,IF(X12="",X12,IF(X12&gt;X13,X12,X13)))</f>
        <v/>
      </c>
      <c r="Z13" s="205" t="str">
        <f t="shared" si="8"/>
        <v/>
      </c>
      <c r="AA13" s="205" t="str" cm="1">
        <f t="array" ref="AA13">_xlfn.IFNA(INDEX($Z$12:$Z$21,MATCH(0,COUNTIF($AA$12:$AA12,$Z$12:$Z$21),0)),"")</f>
        <v/>
      </c>
      <c r="AB13" s="204"/>
      <c r="AC13" s="3"/>
      <c r="AD13" s="3"/>
      <c r="AF13" s="3"/>
      <c r="AG13" s="3"/>
      <c r="AH13" s="3"/>
      <c r="AI13" s="3"/>
      <c r="AJ13" s="3"/>
      <c r="AK13" s="3"/>
      <c r="AL13" s="3"/>
      <c r="AM13" s="3"/>
      <c r="AN13" s="3"/>
      <c r="AO13" s="3"/>
      <c r="AP13" s="3"/>
      <c r="AQ13" s="3"/>
      <c r="AR13" s="3"/>
    </row>
    <row r="14" spans="1:44" ht="16.7" customHeight="1">
      <c r="A14" s="21"/>
      <c r="B14" s="28" t="str">
        <f ca="1">OFFSET(L!$C$1,MATCH("Declaration"&amp;ADDRESS(ROW(),COLUMN(),4),L!$A:$A,0)-1,SL,,)</f>
        <v>Company Unique ID:</v>
      </c>
      <c r="C14" s="29"/>
      <c r="D14" s="268" t="s">
        <v>12931</v>
      </c>
      <c r="E14" s="269"/>
      <c r="F14" s="269"/>
      <c r="G14" s="269"/>
      <c r="H14" s="269"/>
      <c r="I14" s="269"/>
      <c r="J14" s="270"/>
      <c r="K14" s="7"/>
      <c r="L14" s="16"/>
      <c r="P14" s="181" t="str">
        <f>IF(ISBLANK(G12),"",IF(G12="Other [specify below]",IF(ISBLANK(#REF!),"",#REF!),G12))</f>
        <v/>
      </c>
      <c r="Q14" s="205" t="str">
        <f t="shared" ref="Q14:Y14" si="13">IF(P15="",P14,IF(P14="",P15,IF(P14&gt;P15,P15,P14)))</f>
        <v/>
      </c>
      <c r="R14" s="205" t="str">
        <f t="shared" ref="R14:Z14" si="14">IF(Q14="",Q14,IF(Q13="",Q13,IF(Q13&gt;Q14,Q13,Q14)))</f>
        <v/>
      </c>
      <c r="S14" s="205" t="str">
        <f t="shared" si="13"/>
        <v/>
      </c>
      <c r="T14" s="205" t="str">
        <f t="shared" si="14"/>
        <v/>
      </c>
      <c r="U14" s="205" t="str">
        <f t="shared" si="13"/>
        <v/>
      </c>
      <c r="V14" s="205" t="str">
        <f t="shared" si="14"/>
        <v/>
      </c>
      <c r="W14" s="205" t="str">
        <f t="shared" si="13"/>
        <v/>
      </c>
      <c r="X14" s="205" t="str">
        <f t="shared" si="14"/>
        <v/>
      </c>
      <c r="Y14" s="205" t="str">
        <f t="shared" si="13"/>
        <v/>
      </c>
      <c r="Z14" s="205" t="str">
        <f t="shared" si="14"/>
        <v/>
      </c>
      <c r="AA14" s="205" t="str" cm="1">
        <f t="array" ref="AA14">_xlfn.IFNA(INDEX($Z$12:$Z$21,MATCH(0,COUNTIF($AA$12:$AA13,$Z$12:$Z$21),0)),"")</f>
        <v/>
      </c>
      <c r="AB14" s="3"/>
      <c r="AC14" s="3"/>
      <c r="AD14" s="3"/>
      <c r="AE14" s="3"/>
      <c r="AF14" s="3"/>
      <c r="AG14" s="3"/>
      <c r="AH14" s="3"/>
      <c r="AI14" s="3"/>
      <c r="AJ14" s="3"/>
      <c r="AK14" s="3"/>
      <c r="AL14" s="3"/>
      <c r="AM14" s="3"/>
      <c r="AN14" s="3"/>
      <c r="AO14" s="3"/>
      <c r="AP14" s="3"/>
      <c r="AQ14" s="3"/>
      <c r="AR14" s="3"/>
    </row>
    <row r="15" spans="1:44" ht="16.7" customHeight="1">
      <c r="A15" s="21"/>
      <c r="B15" s="28" t="str">
        <f ca="1">OFFSET(L!$C$1,MATCH("Declaration"&amp;ADDRESS(ROW(),COLUMN(),4),L!$A:$A,0)-1,SL,,)</f>
        <v>Company Unique ID Authority:</v>
      </c>
      <c r="C15" s="29"/>
      <c r="D15" s="268"/>
      <c r="E15" s="269"/>
      <c r="F15" s="269"/>
      <c r="G15" s="269"/>
      <c r="H15" s="269"/>
      <c r="I15" s="269"/>
      <c r="J15" s="270"/>
      <c r="K15" s="7"/>
      <c r="L15" s="16"/>
      <c r="P15" s="181" t="str">
        <f>IF(ISBLANK(H12),"",IF(H12="Other [specify below]",IF(ISBLANK(#REF!),"",#REF!),H12))</f>
        <v/>
      </c>
      <c r="Q15" s="205" t="str">
        <f t="shared" ref="Q15:Y15" si="15">IF(P15="",P15,IF(P14="",P14,IF(P14&gt;P15,P14,P15)))</f>
        <v/>
      </c>
      <c r="R15" s="205" t="str">
        <f t="shared" ref="R15:Z15" si="16">IF(Q16="",Q15,IF(Q15="",Q16,IF(Q15&gt;Q16,Q16,Q15)))</f>
        <v/>
      </c>
      <c r="S15" s="205" t="str">
        <f t="shared" si="15"/>
        <v/>
      </c>
      <c r="T15" s="205" t="str">
        <f t="shared" si="16"/>
        <v/>
      </c>
      <c r="U15" s="205" t="str">
        <f t="shared" si="15"/>
        <v/>
      </c>
      <c r="V15" s="205" t="str">
        <f t="shared" si="16"/>
        <v/>
      </c>
      <c r="W15" s="205" t="str">
        <f t="shared" si="15"/>
        <v/>
      </c>
      <c r="X15" s="205" t="str">
        <f t="shared" si="16"/>
        <v/>
      </c>
      <c r="Y15" s="205" t="str">
        <f t="shared" si="15"/>
        <v/>
      </c>
      <c r="Z15" s="205" t="str">
        <f t="shared" si="16"/>
        <v/>
      </c>
      <c r="AA15" s="205" t="str" cm="1">
        <f t="array" ref="AA15">_xlfn.IFNA(INDEX($Z$12:$Z$21,MATCH(0,COUNTIF($AA$12:$AA14,$Z$12:$Z$21),0)),"")</f>
        <v/>
      </c>
      <c r="AB15" s="3"/>
      <c r="AC15" s="3"/>
      <c r="AD15" s="3"/>
      <c r="AE15" s="3"/>
      <c r="AF15" s="3"/>
      <c r="AG15" s="3"/>
      <c r="AH15" s="3"/>
      <c r="AI15" s="3"/>
      <c r="AJ15" s="3"/>
      <c r="AK15" s="3"/>
      <c r="AL15" s="3"/>
      <c r="AM15" s="3"/>
      <c r="AN15" s="3"/>
      <c r="AO15" s="3"/>
      <c r="AP15" s="3"/>
      <c r="AQ15" s="3"/>
      <c r="AR15" s="3"/>
    </row>
    <row r="16" spans="1:44" ht="15.75">
      <c r="A16" s="21"/>
      <c r="B16" s="28" t="str">
        <f ca="1">OFFSET(L!$C$1,MATCH("Declaration"&amp;ADDRESS(ROW(),COLUMN(),4),L!$A:$A,0)-1,SL,,)</f>
        <v>Address:</v>
      </c>
      <c r="C16" s="29"/>
      <c r="D16" s="268" t="s">
        <v>12932</v>
      </c>
      <c r="E16" s="269"/>
      <c r="F16" s="269"/>
      <c r="G16" s="269"/>
      <c r="H16" s="269"/>
      <c r="I16" s="269"/>
      <c r="J16" s="270"/>
      <c r="K16" s="7"/>
      <c r="L16" s="16"/>
      <c r="P16" s="181" t="str">
        <f>IF(ISBLANK(I12),"",IF(I12="Other [specify below]",IF(ISBLANK(#REF!),"",#REF!),I12))</f>
        <v/>
      </c>
      <c r="Q16" s="205" t="str">
        <f t="shared" ref="Q16:Y16" si="17">IF(P17="",P16,IF(P16="",P17,IF(P16&gt;P17,P17,P16)))</f>
        <v/>
      </c>
      <c r="R16" s="205" t="str">
        <f t="shared" ref="R16:Z16" si="18">IF(Q16="",Q16,IF(Q15="",Q15,IF(Q15&gt;Q16,Q15,Q16)))</f>
        <v/>
      </c>
      <c r="S16" s="205" t="str">
        <f t="shared" si="17"/>
        <v/>
      </c>
      <c r="T16" s="205" t="str">
        <f t="shared" si="18"/>
        <v/>
      </c>
      <c r="U16" s="205" t="str">
        <f t="shared" si="17"/>
        <v/>
      </c>
      <c r="V16" s="205" t="str">
        <f t="shared" si="18"/>
        <v/>
      </c>
      <c r="W16" s="205" t="str">
        <f t="shared" si="17"/>
        <v/>
      </c>
      <c r="X16" s="205" t="str">
        <f t="shared" si="18"/>
        <v/>
      </c>
      <c r="Y16" s="205" t="str">
        <f t="shared" si="17"/>
        <v/>
      </c>
      <c r="Z16" s="205" t="str">
        <f t="shared" si="18"/>
        <v/>
      </c>
      <c r="AA16" s="205" t="str" cm="1">
        <f t="array" ref="AA16">_xlfn.IFNA(INDEX($Z$12:$Z$21,MATCH(0,COUNTIF($AA$12:$AA15,$Z$12:$Z$21),0)),"")</f>
        <v/>
      </c>
      <c r="AB16" s="3"/>
      <c r="AC16" s="3"/>
      <c r="AD16" s="3"/>
      <c r="AE16" s="3"/>
      <c r="AF16" s="3"/>
      <c r="AG16" s="3"/>
      <c r="AH16" s="3"/>
      <c r="AI16" s="3"/>
      <c r="AJ16" s="3"/>
      <c r="AK16" s="3"/>
      <c r="AL16" s="3"/>
      <c r="AM16" s="3"/>
      <c r="AN16" s="3"/>
      <c r="AO16" s="3"/>
      <c r="AP16" s="3"/>
      <c r="AQ16" s="3"/>
      <c r="AR16" s="3"/>
    </row>
    <row r="17" spans="1:44" ht="15.75">
      <c r="A17" s="21"/>
      <c r="B17" s="28" t="str">
        <f ca="1">OFFSET(L!$C$1,MATCH("Declaration"&amp;ADDRESS(ROW(),COLUMN(),4),L!$A:$A,0)-1,SL,,)</f>
        <v>Contact Name (*):</v>
      </c>
      <c r="C17" s="29"/>
      <c r="D17" s="268" t="s">
        <v>12933</v>
      </c>
      <c r="E17" s="269"/>
      <c r="F17" s="269"/>
      <c r="G17" s="269"/>
      <c r="H17" s="269"/>
      <c r="I17" s="269"/>
      <c r="J17" s="270"/>
      <c r="K17" s="7"/>
      <c r="L17" s="16"/>
      <c r="P17" s="181" t="str">
        <f>IF(ISBLANK(D13),"",IF(D13="Other [specify below]",IF(ISBLANK(#REF!),"",#REF!),D13))</f>
        <v/>
      </c>
      <c r="Q17" s="205" t="str">
        <f t="shared" ref="Q17:Y17" si="19">IF(P17="",P17,IF(P16="",P16,IF(P16&gt;P17,P16,P17)))</f>
        <v/>
      </c>
      <c r="R17" s="205" t="str">
        <f t="shared" ref="R17:Z17" si="20">IF(Q18="",Q17,IF(Q17="",Q18,IF(Q17&gt;Q18,Q18,Q17)))</f>
        <v/>
      </c>
      <c r="S17" s="205" t="str">
        <f t="shared" si="19"/>
        <v/>
      </c>
      <c r="T17" s="205" t="str">
        <f t="shared" si="20"/>
        <v/>
      </c>
      <c r="U17" s="205" t="str">
        <f t="shared" si="19"/>
        <v/>
      </c>
      <c r="V17" s="205" t="str">
        <f t="shared" si="20"/>
        <v/>
      </c>
      <c r="W17" s="205" t="str">
        <f t="shared" si="19"/>
        <v/>
      </c>
      <c r="X17" s="205" t="str">
        <f t="shared" si="20"/>
        <v/>
      </c>
      <c r="Y17" s="205" t="str">
        <f t="shared" si="19"/>
        <v/>
      </c>
      <c r="Z17" s="205" t="str">
        <f t="shared" si="20"/>
        <v/>
      </c>
      <c r="AA17" s="205" t="str" cm="1">
        <f t="array" ref="AA17">_xlfn.IFNA(INDEX($Z$12:$Z$21,MATCH(0,COUNTIF($AA$12:$AA16,$Z$12:$Z$21),0)),"")</f>
        <v/>
      </c>
      <c r="AB17" s="3"/>
      <c r="AC17" s="3"/>
      <c r="AD17" s="3"/>
      <c r="AE17" s="3"/>
      <c r="AF17" s="3"/>
      <c r="AG17" s="3"/>
      <c r="AH17" s="3"/>
      <c r="AI17" s="3"/>
      <c r="AJ17" s="3"/>
      <c r="AK17" s="3"/>
      <c r="AL17" s="3"/>
      <c r="AM17" s="3"/>
      <c r="AN17" s="3"/>
      <c r="AO17" s="3"/>
      <c r="AP17" s="3"/>
      <c r="AQ17" s="3"/>
      <c r="AR17" s="3"/>
    </row>
    <row r="18" spans="1:44" ht="15.75">
      <c r="A18" s="21"/>
      <c r="B18" s="28" t="str">
        <f ca="1">OFFSET(L!$C$1,MATCH("Declaration"&amp;ADDRESS(ROW(),COLUMN(),4),L!$A:$A,0)-1,SL,,)</f>
        <v>Email – Contact (*):</v>
      </c>
      <c r="C18" s="29"/>
      <c r="D18" s="325" t="s">
        <v>12934</v>
      </c>
      <c r="E18" s="271"/>
      <c r="F18" s="271"/>
      <c r="G18" s="271"/>
      <c r="H18" s="271"/>
      <c r="I18" s="271"/>
      <c r="J18" s="272"/>
      <c r="K18" s="7"/>
      <c r="L18" s="16"/>
      <c r="P18" s="181" t="str">
        <f>IF(ISBLANK(E13),"",IF(E13="Other [specify below]",IF(ISBLANK(#REF!),"",#REF!),E13))</f>
        <v/>
      </c>
      <c r="Q18" s="205" t="str">
        <f t="shared" ref="Q18:Y18" si="21">IF(P19="",P18,IF(P18="",P19,IF(P18&gt;P19,P19,P18)))</f>
        <v/>
      </c>
      <c r="R18" s="205" t="str">
        <f t="shared" ref="R18:Z18" si="22">IF(Q18="",Q18,IF(Q17="",Q17,IF(Q17&gt;Q18,Q17,Q18)))</f>
        <v/>
      </c>
      <c r="S18" s="205" t="str">
        <f t="shared" si="21"/>
        <v/>
      </c>
      <c r="T18" s="205" t="str">
        <f t="shared" si="22"/>
        <v/>
      </c>
      <c r="U18" s="205" t="str">
        <f t="shared" si="21"/>
        <v/>
      </c>
      <c r="V18" s="205" t="str">
        <f t="shared" si="22"/>
        <v/>
      </c>
      <c r="W18" s="205" t="str">
        <f t="shared" si="21"/>
        <v/>
      </c>
      <c r="X18" s="205" t="str">
        <f t="shared" si="22"/>
        <v/>
      </c>
      <c r="Y18" s="205" t="str">
        <f t="shared" si="21"/>
        <v/>
      </c>
      <c r="Z18" s="205" t="str">
        <f t="shared" si="22"/>
        <v/>
      </c>
      <c r="AA18" s="205" t="str" cm="1">
        <f t="array" ref="AA18">_xlfn.IFNA(INDEX($Z$12:$Z$21,MATCH(0,COUNTIF($AA$12:$AA17,$Z$12:$Z$21),0)),"")</f>
        <v/>
      </c>
      <c r="AB18" s="3"/>
      <c r="AC18" s="3"/>
      <c r="AD18" s="3"/>
      <c r="AE18" s="3"/>
      <c r="AF18" s="3"/>
      <c r="AG18" s="3"/>
      <c r="AH18" s="3"/>
      <c r="AI18" s="3"/>
      <c r="AJ18" s="3"/>
      <c r="AK18" s="3"/>
      <c r="AL18" s="3"/>
      <c r="AM18" s="3"/>
      <c r="AN18" s="3"/>
      <c r="AO18" s="3"/>
      <c r="AP18" s="3"/>
      <c r="AQ18" s="3"/>
      <c r="AR18" s="3"/>
    </row>
    <row r="19" spans="1:44" ht="15.75">
      <c r="A19" s="21"/>
      <c r="B19" s="28" t="str">
        <f ca="1">OFFSET(L!$C$1,MATCH("Declaration"&amp;ADDRESS(ROW(),COLUMN(),4),L!$A:$A,0)-1,SL,,)</f>
        <v>Phone – Contact (*):</v>
      </c>
      <c r="C19" s="29"/>
      <c r="D19" s="268" t="s">
        <v>12935</v>
      </c>
      <c r="E19" s="269"/>
      <c r="F19" s="269"/>
      <c r="G19" s="269"/>
      <c r="H19" s="269"/>
      <c r="I19" s="269"/>
      <c r="J19" s="270"/>
      <c r="K19" s="7"/>
      <c r="L19" s="16"/>
      <c r="P19" s="181" t="str">
        <f>IF(ISBLANK(G13),"",IF(G13="Other [specify below]",IF(ISBLANK(#REF!),"",#REF!),G13))</f>
        <v/>
      </c>
      <c r="Q19" s="205" t="str">
        <f t="shared" ref="Q19:Y19" si="23">IF(P19="",P19,IF(P18="",P18,IF(P18&gt;P19,P18,P19)))</f>
        <v/>
      </c>
      <c r="R19" s="205" t="str">
        <f t="shared" ref="R19:Z19" si="24">IF(Q20="",Q19,IF(Q19="",Q20,IF(Q19&gt;Q20,Q20,Q19)))</f>
        <v/>
      </c>
      <c r="S19" s="205" t="str">
        <f t="shared" si="23"/>
        <v/>
      </c>
      <c r="T19" s="205" t="str">
        <f t="shared" si="24"/>
        <v/>
      </c>
      <c r="U19" s="205" t="str">
        <f t="shared" si="23"/>
        <v/>
      </c>
      <c r="V19" s="205" t="str">
        <f t="shared" si="24"/>
        <v/>
      </c>
      <c r="W19" s="205" t="str">
        <f t="shared" si="23"/>
        <v/>
      </c>
      <c r="X19" s="205" t="str">
        <f t="shared" si="24"/>
        <v/>
      </c>
      <c r="Y19" s="205" t="str">
        <f t="shared" si="23"/>
        <v/>
      </c>
      <c r="Z19" s="205" t="str">
        <f t="shared" si="24"/>
        <v/>
      </c>
      <c r="AA19" s="205" t="str" cm="1">
        <f t="array" ref="AA19">_xlfn.IFNA(INDEX($Z$12:$Z$21,MATCH(0,COUNTIF($AA$12:$AA18,$Z$12:$Z$21),0)),"")</f>
        <v/>
      </c>
      <c r="AB19" s="3"/>
      <c r="AC19" s="3"/>
      <c r="AD19" s="3"/>
      <c r="AE19" s="3"/>
      <c r="AF19" s="3"/>
      <c r="AG19" s="3"/>
      <c r="AH19" s="3"/>
      <c r="AI19" s="3"/>
      <c r="AJ19" s="3"/>
      <c r="AK19" s="3"/>
      <c r="AL19" s="3"/>
      <c r="AM19" s="3"/>
      <c r="AN19" s="3"/>
      <c r="AO19" s="3"/>
      <c r="AP19" s="3"/>
      <c r="AQ19" s="3"/>
      <c r="AR19" s="3"/>
    </row>
    <row r="20" spans="1:44" ht="15.75">
      <c r="A20" s="21"/>
      <c r="B20" s="28" t="str">
        <f ca="1">OFFSET(L!$C$1,MATCH("Declaration"&amp;ADDRESS(ROW(),COLUMN(),4),L!$A:$A,0)-1,SL,,)</f>
        <v>Authorizer (*):</v>
      </c>
      <c r="C20" s="29"/>
      <c r="D20" s="251" t="s">
        <v>12936</v>
      </c>
      <c r="E20" s="252"/>
      <c r="F20" s="252"/>
      <c r="G20" s="252"/>
      <c r="H20" s="252"/>
      <c r="I20" s="252"/>
      <c r="J20" s="253"/>
      <c r="K20" s="7"/>
      <c r="L20" s="16"/>
      <c r="P20" s="181" t="str">
        <f>IF(ISBLANK(H13),"",IF(H13="Other [specify below]",IF(ISBLANK(#REF!),"",#REF!),H13))</f>
        <v/>
      </c>
      <c r="Q20" s="205" t="str">
        <f t="shared" ref="Q20:Y20" si="25">IF(P21="",P20,IF(P20="",P21,IF(P20&gt;P21,P21,P20)))</f>
        <v/>
      </c>
      <c r="R20" s="205" t="str">
        <f t="shared" ref="R20:Z20" si="26">IF(Q20="",Q20,IF(Q19="",Q19,IF(Q19&gt;Q20,Q19,Q20)))</f>
        <v/>
      </c>
      <c r="S20" s="205" t="str">
        <f t="shared" si="25"/>
        <v/>
      </c>
      <c r="T20" s="205" t="str">
        <f t="shared" si="26"/>
        <v/>
      </c>
      <c r="U20" s="205" t="str">
        <f t="shared" si="25"/>
        <v/>
      </c>
      <c r="V20" s="205" t="str">
        <f t="shared" si="26"/>
        <v/>
      </c>
      <c r="W20" s="205" t="str">
        <f t="shared" si="25"/>
        <v/>
      </c>
      <c r="X20" s="205" t="str">
        <f t="shared" si="26"/>
        <v/>
      </c>
      <c r="Y20" s="205" t="str">
        <f t="shared" si="25"/>
        <v/>
      </c>
      <c r="Z20" s="205" t="str">
        <f t="shared" si="26"/>
        <v/>
      </c>
      <c r="AA20" s="205" t="str" cm="1">
        <f t="array" ref="AA20">_xlfn.IFNA(INDEX($Z$12:$Z$21,MATCH(0,COUNTIF($AA$12:$AA19,$Z$12:$Z$21),0)),"")</f>
        <v/>
      </c>
      <c r="AB20" s="3"/>
      <c r="AC20" s="3"/>
      <c r="AD20" s="3"/>
      <c r="AE20" s="3"/>
      <c r="AF20" s="3"/>
      <c r="AG20" s="3"/>
      <c r="AH20" s="3"/>
      <c r="AI20" s="3"/>
      <c r="AJ20" s="3"/>
      <c r="AK20" s="3"/>
      <c r="AL20" s="3"/>
      <c r="AM20" s="3"/>
      <c r="AN20" s="3"/>
      <c r="AO20" s="3"/>
      <c r="AP20" s="3"/>
      <c r="AQ20" s="3"/>
      <c r="AR20" s="3"/>
    </row>
    <row r="21" spans="1:44" ht="15.75">
      <c r="A21" s="21"/>
      <c r="B21" s="28" t="str">
        <f ca="1">OFFSET(L!$C$1,MATCH("Declaration"&amp;ADDRESS(ROW(),COLUMN(),4),L!$A:$A,0)-1,SL,,)</f>
        <v>Title - Authorizer:</v>
      </c>
      <c r="C21" s="29"/>
      <c r="D21" s="268" t="s">
        <v>12937</v>
      </c>
      <c r="E21" s="269"/>
      <c r="F21" s="269"/>
      <c r="G21" s="269"/>
      <c r="H21" s="269"/>
      <c r="I21" s="269"/>
      <c r="J21" s="270"/>
      <c r="K21" s="7"/>
      <c r="L21" s="16"/>
      <c r="P21" s="181" t="str">
        <f>IF(ISBLANK(I13),"",IF(I13="Other [specify below]",IF(ISBLANK(#REF!),"",#REF!),I13))</f>
        <v/>
      </c>
      <c r="Q21" s="205" t="str">
        <f t="shared" ref="Q21:Y21" si="27">IF(P21="",P21,IF(P20="",P20,IF(P20&gt;P21,P20,P21)))</f>
        <v/>
      </c>
      <c r="R21" s="205" t="str">
        <f>Q21</f>
        <v/>
      </c>
      <c r="S21" s="205" t="str">
        <f t="shared" si="27"/>
        <v/>
      </c>
      <c r="T21" s="205" t="str">
        <f t="shared" ref="T21" si="28">S21</f>
        <v/>
      </c>
      <c r="U21" s="205" t="str">
        <f t="shared" si="27"/>
        <v/>
      </c>
      <c r="V21" s="205" t="str">
        <f t="shared" ref="V21" si="29">U21</f>
        <v/>
      </c>
      <c r="W21" s="205" t="str">
        <f t="shared" si="27"/>
        <v/>
      </c>
      <c r="X21" s="205" t="str">
        <f t="shared" ref="X21" si="30">W21</f>
        <v/>
      </c>
      <c r="Y21" s="205" t="str">
        <f t="shared" si="27"/>
        <v/>
      </c>
      <c r="Z21" s="205" t="str">
        <f t="shared" ref="Z21" si="31">Y21</f>
        <v/>
      </c>
      <c r="AA21" s="205" t="str" cm="1">
        <f t="array" ref="AA21">_xlfn.IFNA(INDEX($Z$12:$Z$21,MATCH(0,COUNTIF($AA$12:$AA20,$Z$12:$Z$21),0)),"")</f>
        <v/>
      </c>
      <c r="AB21" s="3"/>
      <c r="AC21" s="3"/>
      <c r="AD21" s="3"/>
      <c r="AE21" s="3"/>
      <c r="AF21" s="3"/>
      <c r="AG21" s="3"/>
      <c r="AH21" s="3"/>
      <c r="AI21" s="3"/>
      <c r="AJ21" s="3"/>
      <c r="AK21" s="3"/>
      <c r="AL21" s="3"/>
      <c r="AM21" s="3"/>
      <c r="AN21" s="3"/>
      <c r="AO21" s="3"/>
      <c r="AP21" s="3"/>
      <c r="AQ21" s="3"/>
      <c r="AR21" s="3"/>
    </row>
    <row r="22" spans="1:44" ht="22.5">
      <c r="A22" s="21"/>
      <c r="B22" s="28" t="str">
        <f ca="1">OFFSET(L!$C$1,MATCH("Declaration"&amp;ADDRESS(ROW(),COLUMN(),4),L!$A:$A,0)-1,SL,,)</f>
        <v>Email - Authorizer (*):</v>
      </c>
      <c r="C22" s="29"/>
      <c r="D22" s="325" t="s">
        <v>12934</v>
      </c>
      <c r="E22" s="271"/>
      <c r="F22" s="271"/>
      <c r="G22" s="271"/>
      <c r="H22" s="271"/>
      <c r="I22" s="271"/>
      <c r="J22" s="272"/>
      <c r="K22" s="7"/>
      <c r="L22" s="30"/>
      <c r="Q22" s="3"/>
      <c r="R22" s="3"/>
      <c r="S22" s="3"/>
      <c r="T22" s="3"/>
      <c r="U22" s="3"/>
      <c r="V22" s="3"/>
      <c r="W22" s="3"/>
      <c r="X22" s="3"/>
      <c r="Y22" s="3"/>
      <c r="Z22" s="3"/>
      <c r="AA22" s="3"/>
      <c r="AB22" s="3"/>
      <c r="AC22" s="3"/>
      <c r="AD22" s="3"/>
      <c r="AE22" s="3"/>
      <c r="AF22" s="3"/>
      <c r="AG22" s="3"/>
      <c r="AH22" s="3"/>
      <c r="AI22" s="3"/>
    </row>
    <row r="23" spans="1:44" ht="22.5">
      <c r="A23" s="21"/>
      <c r="B23" s="28" t="str">
        <f ca="1">OFFSET(L!$C$1,MATCH("Declaration"&amp;ADDRESS(ROW(),COLUMN(),4),L!$A:$A,0)-1,SL,,)</f>
        <v>Phone - Authorizer:</v>
      </c>
      <c r="C23" s="31"/>
      <c r="D23" s="306" t="s">
        <v>12935</v>
      </c>
      <c r="E23" s="307"/>
      <c r="F23" s="307"/>
      <c r="G23" s="307"/>
      <c r="H23" s="307"/>
      <c r="I23" s="307"/>
      <c r="J23" s="308"/>
      <c r="K23" s="7"/>
      <c r="L23" s="30"/>
      <c r="P23" s="3"/>
      <c r="Q23" s="3"/>
      <c r="R23" s="3"/>
      <c r="S23" s="3"/>
      <c r="T23" s="3"/>
      <c r="U23" s="3"/>
      <c r="V23" s="3"/>
      <c r="W23" s="3"/>
      <c r="X23" s="3"/>
      <c r="Y23" s="3"/>
      <c r="Z23" s="3"/>
      <c r="AA23" s="3"/>
      <c r="AB23" s="3"/>
      <c r="AC23" s="3"/>
      <c r="AD23" s="3"/>
      <c r="AE23" s="3"/>
      <c r="AF23" s="3"/>
      <c r="AG23" s="3"/>
      <c r="AH23" s="3"/>
      <c r="AI23" s="3"/>
    </row>
    <row r="24" spans="1:44" ht="22.5">
      <c r="A24" s="21"/>
      <c r="B24" s="28" t="str">
        <f ca="1">OFFSET(L!$C$1,MATCH("Declaration"&amp;ADDRESS(ROW(),COLUMN(),4),L!$A:$A,0)-1,SL,,)</f>
        <v>Effective Date (*):</v>
      </c>
      <c r="C24" s="32"/>
      <c r="D24" s="262">
        <v>45909</v>
      </c>
      <c r="E24" s="263"/>
      <c r="F24" s="33"/>
      <c r="G24" s="202"/>
      <c r="H24" s="202"/>
      <c r="I24" s="202"/>
      <c r="J24" s="202"/>
      <c r="K24" s="7"/>
      <c r="L24" s="30"/>
      <c r="P24" s="3"/>
      <c r="Q24" s="3"/>
      <c r="R24" s="3"/>
      <c r="S24" s="3"/>
      <c r="T24" s="3"/>
      <c r="U24" s="3"/>
      <c r="V24" s="3"/>
      <c r="W24" s="3"/>
      <c r="X24" s="3"/>
      <c r="Y24" s="3"/>
      <c r="Z24" s="3"/>
      <c r="AA24" s="3"/>
      <c r="AB24" s="3"/>
      <c r="AC24" s="3"/>
      <c r="AD24" s="3"/>
      <c r="AE24" s="3"/>
      <c r="AF24" s="3"/>
      <c r="AG24" s="3"/>
      <c r="AH24" s="3"/>
      <c r="AI24" s="3"/>
    </row>
    <row r="25" spans="1:44" ht="18">
      <c r="A25" s="21"/>
      <c r="B25" s="35"/>
      <c r="C25" s="36"/>
      <c r="D25" s="264"/>
      <c r="E25" s="264"/>
      <c r="F25" s="37"/>
      <c r="G25" s="38"/>
      <c r="H25" s="38"/>
      <c r="I25" s="38"/>
      <c r="J25" s="38"/>
      <c r="K25" s="7"/>
      <c r="L25" s="16"/>
      <c r="P25" s="3"/>
      <c r="Q25" s="3"/>
      <c r="R25" s="3"/>
      <c r="S25" s="3"/>
      <c r="T25" s="3"/>
      <c r="U25" s="3"/>
      <c r="V25" s="3"/>
      <c r="W25" s="3"/>
      <c r="X25" s="3"/>
      <c r="Y25" s="3"/>
      <c r="Z25" s="3"/>
      <c r="AA25" s="3"/>
      <c r="AB25" s="3"/>
      <c r="AC25" s="3"/>
      <c r="AD25" s="3"/>
      <c r="AE25" s="3"/>
      <c r="AF25" s="3"/>
      <c r="AG25" s="3"/>
      <c r="AH25" s="3"/>
      <c r="AI25" s="3"/>
    </row>
    <row r="26" spans="1:44" ht="15.75">
      <c r="A26" s="21"/>
      <c r="B26" s="265" t="str">
        <f ca="1">OFFSET(L!$C$1,MATCH("Declaration"&amp;ADDRESS(ROW(),COLUMN(),4),L!$A:$A,0)-1,SL,,)</f>
        <v>Answer the following questions 1 - 2 based on the declaration scope indicated above</v>
      </c>
      <c r="C26" s="265"/>
      <c r="D26" s="265"/>
      <c r="E26" s="265"/>
      <c r="F26" s="265"/>
      <c r="G26" s="265"/>
      <c r="H26" s="265"/>
      <c r="I26" s="265"/>
      <c r="J26" s="265"/>
      <c r="K26" s="7"/>
      <c r="L26" s="1"/>
      <c r="P26" s="3"/>
      <c r="Q26" s="3"/>
      <c r="R26" s="3"/>
      <c r="S26" s="3"/>
      <c r="T26" s="3"/>
      <c r="U26" s="3"/>
      <c r="V26" s="3"/>
      <c r="W26" s="3"/>
      <c r="X26" s="3"/>
      <c r="Y26" s="3"/>
      <c r="Z26" s="3"/>
      <c r="AA26" s="3"/>
      <c r="AB26" s="3"/>
      <c r="AC26" s="3"/>
      <c r="AD26" s="3"/>
      <c r="AE26" s="3"/>
      <c r="AF26" s="3"/>
      <c r="AG26" s="3"/>
      <c r="AH26" s="3"/>
      <c r="AI26" s="3"/>
    </row>
    <row r="27" spans="1:44" ht="48" customHeight="1">
      <c r="A27" s="34"/>
      <c r="B27" s="42" t="str">
        <f ca="1">OFFSET(L!$C$1,MATCH("Declaration"&amp;ADDRESS(ROW(),COLUMN(),4),L!$A:$A,0)-1,SL,,)</f>
        <v>1) Is any of the following minerals or metals intentionally added or used in the product(s) or in the production process? (*)</v>
      </c>
      <c r="C27" s="36"/>
      <c r="D27" s="266" t="str">
        <f ca="1">OFFSET(L!$C$1,MATCH("Declaration"&amp;ADDRESS(ROW(),COLUMN(),4),L!$A:$A,0)-1,SL,,)</f>
        <v>Answer</v>
      </c>
      <c r="E27" s="266"/>
      <c r="F27" s="43"/>
      <c r="G27" s="42" t="str">
        <f ca="1">OFFSET(L!$C$1,MATCH("Declaration"&amp;ADDRESS(ROW(),COLUMN(),4),L!$A:$A,0)-1,SL,,)</f>
        <v>Comments</v>
      </c>
      <c r="H27" s="42"/>
      <c r="I27" s="42"/>
      <c r="J27" s="44"/>
      <c r="K27" s="7"/>
      <c r="L27" s="39"/>
      <c r="P27" s="3"/>
      <c r="Q27" s="3"/>
      <c r="R27" s="3"/>
      <c r="S27" s="3"/>
      <c r="T27" s="3"/>
      <c r="U27" s="3"/>
      <c r="V27" s="3"/>
      <c r="W27" s="3"/>
      <c r="X27" s="3"/>
      <c r="Y27" s="3"/>
      <c r="Z27" s="3"/>
      <c r="AA27" s="3"/>
      <c r="AB27" s="3"/>
      <c r="AC27" s="3"/>
      <c r="AD27" s="3"/>
      <c r="AE27" s="3"/>
      <c r="AF27" s="3"/>
      <c r="AG27" s="3"/>
      <c r="AH27" s="3"/>
      <c r="AI27" s="3"/>
    </row>
    <row r="28" spans="1:44" ht="22.7" customHeight="1">
      <c r="A28" s="40"/>
      <c r="B28" s="124" t="str">
        <f>IF(COUNTBLANK(AA12),"",AA12&amp;"(*)")</f>
        <v>Rare Earth Minerals(*)</v>
      </c>
      <c r="C28" s="6"/>
      <c r="D28" s="254" t="s">
        <v>7</v>
      </c>
      <c r="E28" s="255"/>
      <c r="F28" s="45"/>
      <c r="G28" s="256"/>
      <c r="H28" s="257"/>
      <c r="I28" s="257"/>
      <c r="J28" s="258"/>
      <c r="K28" s="41"/>
      <c r="L28" s="39"/>
      <c r="P28" s="3"/>
      <c r="Q28" s="3"/>
      <c r="R28" s="3"/>
      <c r="S28" s="3"/>
      <c r="T28" s="3"/>
      <c r="U28" s="3"/>
      <c r="V28" s="3"/>
      <c r="W28" s="3"/>
      <c r="X28" s="3"/>
      <c r="Y28" s="3"/>
      <c r="Z28" s="3"/>
      <c r="AA28" s="3"/>
      <c r="AB28" s="3"/>
      <c r="AC28" s="3"/>
      <c r="AD28" s="3"/>
      <c r="AE28" s="3"/>
      <c r="AF28" s="3"/>
      <c r="AG28" s="3"/>
      <c r="AH28" s="3"/>
      <c r="AI28" s="3"/>
    </row>
    <row r="29" spans="1:44" ht="22.7" customHeight="1">
      <c r="A29" s="34"/>
      <c r="B29" s="124" t="str">
        <f t="shared" ref="B29:B37" si="32">IF(COUNTBLANK(AA13),"",AA13&amp;"(*)")</f>
        <v/>
      </c>
      <c r="C29" s="6"/>
      <c r="D29" s="254"/>
      <c r="E29" s="255"/>
      <c r="F29" s="45"/>
      <c r="G29" s="256"/>
      <c r="H29" s="257"/>
      <c r="I29" s="257"/>
      <c r="J29" s="258"/>
      <c r="K29" s="7"/>
      <c r="L29" s="39" t="s">
        <v>5</v>
      </c>
      <c r="P29" s="3"/>
      <c r="Q29" s="3"/>
      <c r="R29" s="3"/>
      <c r="S29" s="3"/>
      <c r="T29" s="3"/>
      <c r="U29" s="3"/>
      <c r="V29" s="3"/>
      <c r="W29" s="3"/>
      <c r="X29" s="3"/>
      <c r="Y29" s="3"/>
      <c r="Z29" s="3"/>
      <c r="AA29" s="3"/>
      <c r="AB29" s="3"/>
      <c r="AC29" s="3"/>
      <c r="AD29" s="3"/>
      <c r="AE29" s="3"/>
      <c r="AF29" s="3"/>
      <c r="AG29" s="3"/>
      <c r="AH29" s="3"/>
    </row>
    <row r="30" spans="1:44" ht="22.5">
      <c r="A30" s="34"/>
      <c r="B30" s="124" t="str">
        <f t="shared" si="32"/>
        <v/>
      </c>
      <c r="C30" s="6"/>
      <c r="D30" s="254"/>
      <c r="E30" s="255"/>
      <c r="F30" s="45"/>
      <c r="G30" s="256"/>
      <c r="H30" s="257"/>
      <c r="I30" s="257"/>
      <c r="J30" s="258"/>
      <c r="K30" s="7"/>
      <c r="L30" s="46"/>
      <c r="P30" s="194" t="str">
        <f t="shared" ref="P30:P39" si="33">IF(COUNTIF(D28,"Yes"),AA12,"")</f>
        <v/>
      </c>
      <c r="Q30" s="205" t="str">
        <f>IF(P31="",P30,IF(P30="",P31,IF(P30&gt;P31,P31,P30)))</f>
        <v/>
      </c>
      <c r="R30" s="205" t="str">
        <f>Q30</f>
        <v/>
      </c>
      <c r="S30" s="205" t="str">
        <f t="shared" ref="S30" si="34">IF(R31="",R30,IF(R30="",R31,IF(R30&gt;R31,R31,R30)))</f>
        <v/>
      </c>
      <c r="T30" s="205" t="str">
        <f t="shared" ref="T30" si="35">S30</f>
        <v/>
      </c>
      <c r="U30" s="205" t="str">
        <f t="shared" ref="U30" si="36">IF(T31="",T30,IF(T30="",T31,IF(T30&gt;T31,T31,T30)))</f>
        <v/>
      </c>
      <c r="V30" s="205" t="str">
        <f t="shared" ref="V30" si="37">U30</f>
        <v/>
      </c>
      <c r="W30" s="205" t="str">
        <f t="shared" ref="W30" si="38">IF(V31="",V30,IF(V30="",V31,IF(V30&gt;V31,V31,V30)))</f>
        <v/>
      </c>
      <c r="X30" s="205" t="str">
        <f t="shared" ref="X30" si="39">W30</f>
        <v/>
      </c>
      <c r="Y30" s="205" t="str">
        <f t="shared" ref="Y30" si="40">IF(X31="",X30,IF(X30="",X31,IF(X30&gt;X31,X31,X30)))</f>
        <v/>
      </c>
      <c r="Z30" s="205" t="str">
        <f t="shared" ref="Z30" si="41">Y30</f>
        <v/>
      </c>
      <c r="AA30" s="206"/>
      <c r="AB30" s="3"/>
      <c r="AC30" s="3"/>
      <c r="AD30" s="3"/>
      <c r="AE30" s="3"/>
      <c r="AF30" s="3"/>
      <c r="AG30" s="3"/>
      <c r="AH30" s="3"/>
      <c r="AI30" s="3"/>
      <c r="AJ30" s="3"/>
      <c r="AK30" s="3"/>
      <c r="AL30" s="3"/>
      <c r="AM30" s="3"/>
      <c r="AN30" s="3"/>
      <c r="AO30" s="3"/>
      <c r="AP30" s="3"/>
    </row>
    <row r="31" spans="1:44" ht="22.5">
      <c r="A31" s="34"/>
      <c r="B31" s="124" t="str">
        <f t="shared" si="32"/>
        <v/>
      </c>
      <c r="C31" s="6"/>
      <c r="D31" s="254"/>
      <c r="E31" s="255"/>
      <c r="F31" s="45"/>
      <c r="G31" s="256"/>
      <c r="H31" s="257"/>
      <c r="I31" s="257"/>
      <c r="J31" s="258"/>
      <c r="K31" s="7"/>
      <c r="L31" s="46"/>
      <c r="P31" s="194" t="str">
        <f t="shared" si="33"/>
        <v/>
      </c>
      <c r="Q31" s="205" t="str">
        <f>IF(P31="",P31,IF(P30="",P30,IF(P30&gt;P31,P30,P31)))</f>
        <v/>
      </c>
      <c r="R31" s="205" t="str">
        <f t="shared" ref="R31" si="42">IF(Q32="",Q31,IF(Q31="",Q32,IF(Q31&gt;Q32,Q32,Q31)))</f>
        <v/>
      </c>
      <c r="S31" s="205" t="str">
        <f t="shared" ref="S31" si="43">IF(R31="",R31,IF(R30="",R30,IF(R30&gt;R31,R30,R31)))</f>
        <v/>
      </c>
      <c r="T31" s="205" t="str">
        <f t="shared" ref="T31" si="44">IF(S32="",S31,IF(S31="",S32,IF(S31&gt;S32,S32,S31)))</f>
        <v/>
      </c>
      <c r="U31" s="205" t="str">
        <f t="shared" ref="U31" si="45">IF(T31="",T31,IF(T30="",T30,IF(T30&gt;T31,T30,T31)))</f>
        <v/>
      </c>
      <c r="V31" s="205" t="str">
        <f t="shared" ref="V31" si="46">IF(U32="",U31,IF(U31="",U32,IF(U31&gt;U32,U32,U31)))</f>
        <v/>
      </c>
      <c r="W31" s="205" t="str">
        <f t="shared" ref="W31" si="47">IF(V31="",V31,IF(V30="",V30,IF(V30&gt;V31,V30,V31)))</f>
        <v/>
      </c>
      <c r="X31" s="205" t="str">
        <f t="shared" ref="X31" si="48">IF(W32="",W31,IF(W31="",W32,IF(W31&gt;W32,W32,W31)))</f>
        <v/>
      </c>
      <c r="Y31" s="205" t="str">
        <f t="shared" ref="Y31" si="49">IF(X31="",X31,IF(X30="",X30,IF(X30&gt;X31,X30,X31)))</f>
        <v/>
      </c>
      <c r="Z31" s="205" t="str">
        <f t="shared" ref="Z31" si="50">IF(Y32="",Y31,IF(Y31="",Y32,IF(Y31&gt;Y32,Y32,Y31)))</f>
        <v/>
      </c>
      <c r="AA31" s="206"/>
      <c r="AB31" s="3"/>
      <c r="AC31" s="3"/>
      <c r="AD31" s="3"/>
      <c r="AE31" s="3"/>
      <c r="AF31" s="3"/>
      <c r="AG31" s="3"/>
      <c r="AH31" s="3"/>
      <c r="AI31" s="3"/>
      <c r="AJ31" s="3"/>
      <c r="AK31" s="3"/>
      <c r="AL31" s="3"/>
      <c r="AM31" s="3"/>
      <c r="AN31" s="3"/>
      <c r="AO31" s="3"/>
      <c r="AP31" s="3"/>
    </row>
    <row r="32" spans="1:44" ht="22.5">
      <c r="A32" s="34"/>
      <c r="B32" s="124" t="str">
        <f t="shared" si="32"/>
        <v/>
      </c>
      <c r="C32" s="47"/>
      <c r="D32" s="254"/>
      <c r="E32" s="255"/>
      <c r="F32" s="45"/>
      <c r="G32" s="303"/>
      <c r="H32" s="304"/>
      <c r="I32" s="304"/>
      <c r="J32" s="305"/>
      <c r="K32" s="7"/>
      <c r="L32" s="46"/>
      <c r="P32" s="194" t="str">
        <f t="shared" si="33"/>
        <v/>
      </c>
      <c r="Q32" s="205" t="str">
        <f t="shared" ref="Q32" si="51">IF(P33="",P32,IF(P32="",P33,IF(P32&gt;P33,P33,P32)))</f>
        <v/>
      </c>
      <c r="R32" s="205" t="str">
        <f t="shared" ref="R32" si="52">IF(Q32="",Q32,IF(Q31="",Q31,IF(Q31&gt;Q32,Q31,Q32)))</f>
        <v/>
      </c>
      <c r="S32" s="205" t="str">
        <f t="shared" ref="S32" si="53">IF(R33="",R32,IF(R32="",R33,IF(R32&gt;R33,R33,R32)))</f>
        <v/>
      </c>
      <c r="T32" s="205" t="str">
        <f t="shared" ref="T32" si="54">IF(S32="",S32,IF(S31="",S31,IF(S31&gt;S32,S31,S32)))</f>
        <v/>
      </c>
      <c r="U32" s="205" t="str">
        <f t="shared" ref="U32" si="55">IF(T33="",T32,IF(T32="",T33,IF(T32&gt;T33,T33,T32)))</f>
        <v/>
      </c>
      <c r="V32" s="205" t="str">
        <f t="shared" ref="V32" si="56">IF(U32="",U32,IF(U31="",U31,IF(U31&gt;U32,U31,U32)))</f>
        <v/>
      </c>
      <c r="W32" s="205" t="str">
        <f t="shared" ref="W32" si="57">IF(V33="",V32,IF(V32="",V33,IF(V32&gt;V33,V33,V32)))</f>
        <v/>
      </c>
      <c r="X32" s="205" t="str">
        <f t="shared" ref="X32" si="58">IF(W32="",W32,IF(W31="",W31,IF(W31&gt;W32,W31,W32)))</f>
        <v/>
      </c>
      <c r="Y32" s="205" t="str">
        <f t="shared" ref="Y32" si="59">IF(X33="",X32,IF(X32="",X33,IF(X32&gt;X33,X33,X32)))</f>
        <v/>
      </c>
      <c r="Z32" s="205" t="str">
        <f t="shared" ref="Z32" si="60">IF(Y32="",Y32,IF(Y31="",Y31,IF(Y31&gt;Y32,Y31,Y32)))</f>
        <v/>
      </c>
      <c r="AA32" s="206"/>
      <c r="AB32" s="3"/>
      <c r="AC32" s="3"/>
      <c r="AD32" s="3"/>
      <c r="AE32" s="3"/>
      <c r="AF32" s="3"/>
      <c r="AG32" s="3"/>
      <c r="AH32" s="3"/>
      <c r="AI32" s="3"/>
      <c r="AJ32" s="3"/>
      <c r="AK32" s="3"/>
      <c r="AL32" s="3"/>
      <c r="AM32" s="3"/>
      <c r="AN32" s="3"/>
      <c r="AO32" s="3"/>
      <c r="AP32" s="3"/>
    </row>
    <row r="33" spans="1:42" ht="22.5">
      <c r="A33" s="34"/>
      <c r="B33" s="124" t="str">
        <f t="shared" si="32"/>
        <v/>
      </c>
      <c r="C33" s="47"/>
      <c r="D33" s="254"/>
      <c r="E33" s="255"/>
      <c r="F33" s="45"/>
      <c r="G33" s="303"/>
      <c r="H33" s="304"/>
      <c r="I33" s="304"/>
      <c r="J33" s="305"/>
      <c r="K33" s="7"/>
      <c r="L33" s="46"/>
      <c r="P33" s="194" t="str">
        <f t="shared" si="33"/>
        <v/>
      </c>
      <c r="Q33" s="205" t="str">
        <f t="shared" ref="Q33" si="61">IF(P33="",P33,IF(P32="",P32,IF(P32&gt;P33,P32,P33)))</f>
        <v/>
      </c>
      <c r="R33" s="205" t="str">
        <f t="shared" ref="R33" si="62">IF(Q34="",Q33,IF(Q33="",Q34,IF(Q33&gt;Q34,Q34,Q33)))</f>
        <v/>
      </c>
      <c r="S33" s="205" t="str">
        <f t="shared" ref="S33" si="63">IF(R33="",R33,IF(R32="",R32,IF(R32&gt;R33,R32,R33)))</f>
        <v/>
      </c>
      <c r="T33" s="205" t="str">
        <f t="shared" ref="T33" si="64">IF(S34="",S33,IF(S33="",S34,IF(S33&gt;S34,S34,S33)))</f>
        <v/>
      </c>
      <c r="U33" s="205" t="str">
        <f t="shared" ref="U33" si="65">IF(T33="",T33,IF(T32="",T32,IF(T32&gt;T33,T32,T33)))</f>
        <v/>
      </c>
      <c r="V33" s="205" t="str">
        <f t="shared" ref="V33" si="66">IF(U34="",U33,IF(U33="",U34,IF(U33&gt;U34,U34,U33)))</f>
        <v/>
      </c>
      <c r="W33" s="205" t="str">
        <f t="shared" ref="W33" si="67">IF(V33="",V33,IF(V32="",V32,IF(V32&gt;V33,V32,V33)))</f>
        <v/>
      </c>
      <c r="X33" s="205" t="str">
        <f t="shared" ref="X33" si="68">IF(W34="",W33,IF(W33="",W34,IF(W33&gt;W34,W34,W33)))</f>
        <v/>
      </c>
      <c r="Y33" s="205" t="str">
        <f t="shared" ref="Y33" si="69">IF(X33="",X33,IF(X32="",X32,IF(X32&gt;X33,X32,X33)))</f>
        <v/>
      </c>
      <c r="Z33" s="205" t="str">
        <f t="shared" ref="Z33" si="70">IF(Y34="",Y33,IF(Y33="",Y34,IF(Y33&gt;Y34,Y34,Y33)))</f>
        <v/>
      </c>
      <c r="AA33" s="206"/>
      <c r="AB33" s="3"/>
      <c r="AC33" s="3"/>
      <c r="AD33" s="3"/>
      <c r="AE33" s="3"/>
      <c r="AF33" s="3"/>
      <c r="AG33" s="3"/>
      <c r="AH33" s="3"/>
      <c r="AI33" s="3"/>
      <c r="AJ33" s="3"/>
      <c r="AK33" s="3"/>
      <c r="AL33" s="3"/>
      <c r="AM33" s="3"/>
      <c r="AN33" s="3"/>
      <c r="AO33" s="3"/>
      <c r="AP33" s="3"/>
    </row>
    <row r="34" spans="1:42" ht="22.5">
      <c r="A34" s="34"/>
      <c r="B34" s="124" t="str">
        <f t="shared" si="32"/>
        <v/>
      </c>
      <c r="C34" s="47"/>
      <c r="D34" s="254"/>
      <c r="E34" s="255"/>
      <c r="F34" s="45"/>
      <c r="G34" s="303"/>
      <c r="H34" s="304"/>
      <c r="I34" s="304"/>
      <c r="J34" s="305"/>
      <c r="K34" s="7"/>
      <c r="L34" s="46"/>
      <c r="P34" s="194" t="str">
        <f t="shared" si="33"/>
        <v/>
      </c>
      <c r="Q34" s="205" t="str">
        <f t="shared" ref="Q34" si="71">IF(P35="",P34,IF(P34="",P35,IF(P34&gt;P35,P35,P34)))</f>
        <v/>
      </c>
      <c r="R34" s="205" t="str">
        <f t="shared" ref="R34" si="72">IF(Q34="",Q34,IF(Q33="",Q33,IF(Q33&gt;Q34,Q33,Q34)))</f>
        <v/>
      </c>
      <c r="S34" s="205" t="str">
        <f t="shared" ref="S34" si="73">IF(R35="",R34,IF(R34="",R35,IF(R34&gt;R35,R35,R34)))</f>
        <v/>
      </c>
      <c r="T34" s="205" t="str">
        <f t="shared" ref="T34" si="74">IF(S34="",S34,IF(S33="",S33,IF(S33&gt;S34,S33,S34)))</f>
        <v/>
      </c>
      <c r="U34" s="205" t="str">
        <f t="shared" ref="U34" si="75">IF(T35="",T34,IF(T34="",T35,IF(T34&gt;T35,T35,T34)))</f>
        <v/>
      </c>
      <c r="V34" s="205" t="str">
        <f t="shared" ref="V34" si="76">IF(U34="",U34,IF(U33="",U33,IF(U33&gt;U34,U33,U34)))</f>
        <v/>
      </c>
      <c r="W34" s="205" t="str">
        <f t="shared" ref="W34" si="77">IF(V35="",V34,IF(V34="",V35,IF(V34&gt;V35,V35,V34)))</f>
        <v/>
      </c>
      <c r="X34" s="205" t="str">
        <f t="shared" ref="X34" si="78">IF(W34="",W34,IF(W33="",W33,IF(W33&gt;W34,W33,W34)))</f>
        <v/>
      </c>
      <c r="Y34" s="205" t="str">
        <f t="shared" ref="Y34" si="79">IF(X35="",X34,IF(X34="",X35,IF(X34&gt;X35,X35,X34)))</f>
        <v/>
      </c>
      <c r="Z34" s="205" t="str">
        <f t="shared" ref="Z34" si="80">IF(Y34="",Y34,IF(Y33="",Y33,IF(Y33&gt;Y34,Y33,Y34)))</f>
        <v/>
      </c>
      <c r="AA34" s="206"/>
      <c r="AB34" s="3"/>
      <c r="AC34" s="3"/>
      <c r="AD34" s="3"/>
      <c r="AE34" s="3"/>
      <c r="AF34" s="3"/>
      <c r="AG34" s="3"/>
      <c r="AH34" s="3"/>
      <c r="AI34" s="3"/>
      <c r="AJ34" s="3"/>
      <c r="AK34" s="3"/>
      <c r="AL34" s="3"/>
      <c r="AM34" s="3"/>
      <c r="AN34" s="3"/>
      <c r="AO34" s="3"/>
      <c r="AP34" s="3"/>
    </row>
    <row r="35" spans="1:42" ht="22.5">
      <c r="A35" s="34"/>
      <c r="B35" s="124" t="str">
        <f t="shared" si="32"/>
        <v/>
      </c>
      <c r="C35" s="47"/>
      <c r="D35" s="254"/>
      <c r="E35" s="255"/>
      <c r="F35" s="45"/>
      <c r="G35" s="303"/>
      <c r="H35" s="304"/>
      <c r="I35" s="304"/>
      <c r="J35" s="305"/>
      <c r="K35" s="7"/>
      <c r="L35" s="46"/>
      <c r="P35" s="194" t="str">
        <f t="shared" si="33"/>
        <v/>
      </c>
      <c r="Q35" s="205" t="str">
        <f t="shared" ref="Q35" si="81">IF(P35="",P35,IF(P34="",P34,IF(P34&gt;P35,P34,P35)))</f>
        <v/>
      </c>
      <c r="R35" s="205" t="str">
        <f t="shared" ref="R35" si="82">IF(Q36="",Q35,IF(Q35="",Q36,IF(Q35&gt;Q36,Q36,Q35)))</f>
        <v/>
      </c>
      <c r="S35" s="205" t="str">
        <f t="shared" ref="S35" si="83">IF(R35="",R35,IF(R34="",R34,IF(R34&gt;R35,R34,R35)))</f>
        <v/>
      </c>
      <c r="T35" s="205" t="str">
        <f t="shared" ref="T35" si="84">IF(S36="",S35,IF(S35="",S36,IF(S35&gt;S36,S36,S35)))</f>
        <v/>
      </c>
      <c r="U35" s="205" t="str">
        <f t="shared" ref="U35" si="85">IF(T35="",T35,IF(T34="",T34,IF(T34&gt;T35,T34,T35)))</f>
        <v/>
      </c>
      <c r="V35" s="205" t="str">
        <f t="shared" ref="V35" si="86">IF(U36="",U35,IF(U35="",U36,IF(U35&gt;U36,U36,U35)))</f>
        <v/>
      </c>
      <c r="W35" s="205" t="str">
        <f t="shared" ref="W35" si="87">IF(V35="",V35,IF(V34="",V34,IF(V34&gt;V35,V34,V35)))</f>
        <v/>
      </c>
      <c r="X35" s="205" t="str">
        <f t="shared" ref="X35" si="88">IF(W36="",W35,IF(W35="",W36,IF(W35&gt;W36,W36,W35)))</f>
        <v/>
      </c>
      <c r="Y35" s="205" t="str">
        <f t="shared" ref="Y35" si="89">IF(X35="",X35,IF(X34="",X34,IF(X34&gt;X35,X34,X35)))</f>
        <v/>
      </c>
      <c r="Z35" s="205" t="str">
        <f t="shared" ref="Z35" si="90">IF(Y36="",Y35,IF(Y35="",Y36,IF(Y35&gt;Y36,Y36,Y35)))</f>
        <v/>
      </c>
      <c r="AA35" s="206"/>
      <c r="AB35" s="3"/>
      <c r="AC35" s="3"/>
      <c r="AD35" s="3"/>
      <c r="AE35" s="3"/>
      <c r="AF35" s="3"/>
      <c r="AG35" s="3"/>
      <c r="AH35" s="3"/>
      <c r="AI35" s="3"/>
      <c r="AJ35" s="3"/>
      <c r="AK35" s="3"/>
      <c r="AL35" s="3"/>
      <c r="AM35" s="3"/>
      <c r="AN35" s="3"/>
      <c r="AO35" s="3"/>
      <c r="AP35" s="3"/>
    </row>
    <row r="36" spans="1:42" ht="22.5">
      <c r="A36" s="34"/>
      <c r="B36" s="124" t="str">
        <f t="shared" si="32"/>
        <v/>
      </c>
      <c r="C36" s="47"/>
      <c r="D36" s="254"/>
      <c r="E36" s="255"/>
      <c r="F36" s="45"/>
      <c r="G36" s="303"/>
      <c r="H36" s="304"/>
      <c r="I36" s="304"/>
      <c r="J36" s="305"/>
      <c r="K36" s="7"/>
      <c r="L36" s="46"/>
      <c r="P36" s="194" t="str">
        <f t="shared" si="33"/>
        <v/>
      </c>
      <c r="Q36" s="205" t="str">
        <f t="shared" ref="Q36" si="91">IF(P37="",P36,IF(P36="",P37,IF(P36&gt;P37,P37,P36)))</f>
        <v/>
      </c>
      <c r="R36" s="205" t="str">
        <f t="shared" ref="R36" si="92">IF(Q36="",Q36,IF(Q35="",Q35,IF(Q35&gt;Q36,Q35,Q36)))</f>
        <v/>
      </c>
      <c r="S36" s="205" t="str">
        <f t="shared" ref="S36" si="93">IF(R37="",R36,IF(R36="",R37,IF(R36&gt;R37,R37,R36)))</f>
        <v/>
      </c>
      <c r="T36" s="205" t="str">
        <f t="shared" ref="T36" si="94">IF(S36="",S36,IF(S35="",S35,IF(S35&gt;S36,S35,S36)))</f>
        <v/>
      </c>
      <c r="U36" s="205" t="str">
        <f t="shared" ref="U36" si="95">IF(T37="",T36,IF(T36="",T37,IF(T36&gt;T37,T37,T36)))</f>
        <v/>
      </c>
      <c r="V36" s="205" t="str">
        <f t="shared" ref="V36" si="96">IF(U36="",U36,IF(U35="",U35,IF(U35&gt;U36,U35,U36)))</f>
        <v/>
      </c>
      <c r="W36" s="205" t="str">
        <f t="shared" ref="W36" si="97">IF(V37="",V36,IF(V36="",V37,IF(V36&gt;V37,V37,V36)))</f>
        <v/>
      </c>
      <c r="X36" s="205" t="str">
        <f t="shared" ref="X36" si="98">IF(W36="",W36,IF(W35="",W35,IF(W35&gt;W36,W35,W36)))</f>
        <v/>
      </c>
      <c r="Y36" s="205" t="str">
        <f t="shared" ref="Y36" si="99">IF(X37="",X36,IF(X36="",X37,IF(X36&gt;X37,X37,X36)))</f>
        <v/>
      </c>
      <c r="Z36" s="205" t="str">
        <f t="shared" ref="Z36" si="100">IF(Y36="",Y36,IF(Y35="",Y35,IF(Y35&gt;Y36,Y35,Y36)))</f>
        <v/>
      </c>
      <c r="AA36" s="206"/>
      <c r="AB36" s="3"/>
      <c r="AC36" s="3"/>
      <c r="AD36" s="3"/>
      <c r="AE36" s="3"/>
      <c r="AF36" s="3"/>
      <c r="AG36" s="3"/>
      <c r="AH36" s="3"/>
      <c r="AI36" s="3"/>
      <c r="AJ36" s="3"/>
      <c r="AK36" s="3"/>
      <c r="AL36" s="3"/>
      <c r="AM36" s="3"/>
      <c r="AN36" s="3"/>
      <c r="AO36" s="3"/>
      <c r="AP36" s="3"/>
    </row>
    <row r="37" spans="1:42" ht="22.5">
      <c r="A37" s="34"/>
      <c r="B37" s="190" t="str">
        <f t="shared" si="32"/>
        <v/>
      </c>
      <c r="C37" s="47"/>
      <c r="D37" s="254"/>
      <c r="E37" s="255"/>
      <c r="F37" s="45"/>
      <c r="G37" s="303"/>
      <c r="H37" s="304"/>
      <c r="I37" s="304"/>
      <c r="J37" s="305"/>
      <c r="K37" s="7"/>
      <c r="L37" s="46"/>
      <c r="P37" s="194" t="str">
        <f t="shared" si="33"/>
        <v/>
      </c>
      <c r="Q37" s="205" t="str">
        <f t="shared" ref="Q37" si="101">IF(P37="",P37,IF(P36="",P36,IF(P36&gt;P37,P36,P37)))</f>
        <v/>
      </c>
      <c r="R37" s="205" t="str">
        <f t="shared" ref="R37" si="102">IF(Q38="",Q37,IF(Q37="",Q38,IF(Q37&gt;Q38,Q38,Q37)))</f>
        <v/>
      </c>
      <c r="S37" s="205" t="str">
        <f t="shared" ref="S37" si="103">IF(R37="",R37,IF(R36="",R36,IF(R36&gt;R37,R36,R37)))</f>
        <v/>
      </c>
      <c r="T37" s="205" t="str">
        <f t="shared" ref="T37" si="104">IF(S38="",S37,IF(S37="",S38,IF(S37&gt;S38,S38,S37)))</f>
        <v/>
      </c>
      <c r="U37" s="205" t="str">
        <f t="shared" ref="U37" si="105">IF(T37="",T37,IF(T36="",T36,IF(T36&gt;T37,T36,T37)))</f>
        <v/>
      </c>
      <c r="V37" s="205" t="str">
        <f t="shared" ref="V37" si="106">IF(U38="",U37,IF(U37="",U38,IF(U37&gt;U38,U38,U37)))</f>
        <v/>
      </c>
      <c r="W37" s="205" t="str">
        <f t="shared" ref="W37" si="107">IF(V37="",V37,IF(V36="",V36,IF(V36&gt;V37,V36,V37)))</f>
        <v/>
      </c>
      <c r="X37" s="205" t="str">
        <f t="shared" ref="X37" si="108">IF(W38="",W37,IF(W37="",W38,IF(W37&gt;W38,W38,W37)))</f>
        <v/>
      </c>
      <c r="Y37" s="205" t="str">
        <f t="shared" ref="Y37" si="109">IF(X37="",X37,IF(X36="",X36,IF(X36&gt;X37,X36,X37)))</f>
        <v/>
      </c>
      <c r="Z37" s="205" t="str">
        <f t="shared" ref="Z37" si="110">IF(Y38="",Y37,IF(Y37="",Y38,IF(Y37&gt;Y38,Y38,Y37)))</f>
        <v/>
      </c>
      <c r="AA37" s="206"/>
      <c r="AB37" s="3"/>
      <c r="AC37" s="3"/>
      <c r="AD37" s="3"/>
      <c r="AE37" s="3"/>
      <c r="AF37" s="3"/>
      <c r="AG37" s="3"/>
      <c r="AH37" s="3"/>
      <c r="AI37" s="3"/>
      <c r="AJ37" s="3"/>
      <c r="AK37" s="3"/>
      <c r="AL37" s="3"/>
      <c r="AM37" s="3"/>
      <c r="AN37" s="3"/>
      <c r="AO37" s="3"/>
      <c r="AP37" s="3"/>
    </row>
    <row r="38" spans="1:42" ht="22.5">
      <c r="A38" s="34"/>
      <c r="B38" s="48"/>
      <c r="C38" s="47"/>
      <c r="D38" s="48"/>
      <c r="E38" s="48"/>
      <c r="F38" s="51"/>
      <c r="G38" s="48"/>
      <c r="H38" s="49"/>
      <c r="I38" s="49"/>
      <c r="J38" s="49"/>
      <c r="K38" s="7"/>
      <c r="L38" s="46"/>
      <c r="P38" s="194" t="str">
        <f t="shared" si="33"/>
        <v/>
      </c>
      <c r="Q38" s="205" t="str">
        <f t="shared" ref="Q38" si="111">IF(P39="",P38,IF(P38="",P39,IF(P38&gt;P39,P39,P38)))</f>
        <v/>
      </c>
      <c r="R38" s="205" t="str">
        <f t="shared" ref="R38" si="112">IF(Q38="",Q38,IF(Q37="",Q37,IF(Q37&gt;Q38,Q37,Q38)))</f>
        <v/>
      </c>
      <c r="S38" s="205" t="str">
        <f t="shared" ref="S38" si="113">IF(R39="",R38,IF(R38="",R39,IF(R38&gt;R39,R39,R38)))</f>
        <v/>
      </c>
      <c r="T38" s="205" t="str">
        <f t="shared" ref="T38" si="114">IF(S38="",S38,IF(S37="",S37,IF(S37&gt;S38,S37,S38)))</f>
        <v/>
      </c>
      <c r="U38" s="205" t="str">
        <f t="shared" ref="U38" si="115">IF(T39="",T38,IF(T38="",T39,IF(T38&gt;T39,T39,T38)))</f>
        <v/>
      </c>
      <c r="V38" s="205" t="str">
        <f t="shared" ref="V38" si="116">IF(U38="",U38,IF(U37="",U37,IF(U37&gt;U38,U37,U38)))</f>
        <v/>
      </c>
      <c r="W38" s="205" t="str">
        <f t="shared" ref="W38" si="117">IF(V39="",V38,IF(V38="",V39,IF(V38&gt;V39,V39,V38)))</f>
        <v/>
      </c>
      <c r="X38" s="205" t="str">
        <f t="shared" ref="X38" si="118">IF(W38="",W38,IF(W37="",W37,IF(W37&gt;W38,W37,W38)))</f>
        <v/>
      </c>
      <c r="Y38" s="205" t="str">
        <f t="shared" ref="Y38" si="119">IF(X39="",X38,IF(X38="",X39,IF(X38&gt;X39,X39,X38)))</f>
        <v/>
      </c>
      <c r="Z38" s="205" t="str">
        <f t="shared" ref="Z38" si="120">IF(Y38="",Y38,IF(Y37="",Y37,IF(Y37&gt;Y38,Y37,Y38)))</f>
        <v/>
      </c>
      <c r="AA38" s="206"/>
      <c r="AB38" s="3"/>
      <c r="AC38" s="3"/>
      <c r="AD38" s="3"/>
      <c r="AE38" s="3"/>
      <c r="AF38" s="3"/>
      <c r="AG38" s="3"/>
      <c r="AH38" s="3"/>
      <c r="AI38" s="3"/>
      <c r="AJ38" s="3"/>
      <c r="AK38" s="3"/>
      <c r="AL38" s="3"/>
      <c r="AM38" s="3"/>
      <c r="AN38" s="3"/>
      <c r="AO38" s="3"/>
      <c r="AP38" s="3"/>
    </row>
    <row r="39" spans="1:42" ht="48" customHeight="1">
      <c r="A39" s="34"/>
      <c r="B39" s="52" t="str">
        <f ca="1">OFFSET(L!$C$1,MATCH("Declaration"&amp;ADDRESS(ROW(),COLUMN(),4),L!$A:$A,0)-1,SL,,)</f>
        <v xml:space="preserve">2) What percentage of relevant suppliers have provided a response to your supply chain survey? </v>
      </c>
      <c r="C39" s="47"/>
      <c r="D39" s="261" t="str">
        <f ca="1">D27</f>
        <v>Answer</v>
      </c>
      <c r="E39" s="261"/>
      <c r="F39" s="43"/>
      <c r="G39" s="42" t="str">
        <f ca="1">G27</f>
        <v>Comments</v>
      </c>
      <c r="H39" s="53"/>
      <c r="I39" s="53"/>
      <c r="J39" s="53"/>
      <c r="K39" s="7"/>
      <c r="L39" s="46"/>
      <c r="P39" s="194" t="str">
        <f t="shared" si="33"/>
        <v/>
      </c>
      <c r="Q39" s="205" t="str">
        <f t="shared" ref="Q39" si="121">IF(P39="",P39,IF(P38="",P38,IF(P38&gt;P39,P38,P39)))</f>
        <v/>
      </c>
      <c r="R39" s="205" t="str">
        <f>Q39</f>
        <v/>
      </c>
      <c r="S39" s="205" t="str">
        <f t="shared" ref="S39" si="122">IF(R39="",R39,IF(R38="",R38,IF(R38&gt;R39,R38,R39)))</f>
        <v/>
      </c>
      <c r="T39" s="205" t="str">
        <f t="shared" ref="T39" si="123">S39</f>
        <v/>
      </c>
      <c r="U39" s="205" t="str">
        <f t="shared" ref="U39" si="124">IF(T39="",T39,IF(T38="",T38,IF(T38&gt;T39,T38,T39)))</f>
        <v/>
      </c>
      <c r="V39" s="205" t="str">
        <f t="shared" ref="V39" si="125">U39</f>
        <v/>
      </c>
      <c r="W39" s="205" t="str">
        <f t="shared" ref="W39" si="126">IF(V39="",V39,IF(V38="",V38,IF(V38&gt;V39,V38,V39)))</f>
        <v/>
      </c>
      <c r="X39" s="205" t="str">
        <f t="shared" ref="X39" si="127">W39</f>
        <v/>
      </c>
      <c r="Y39" s="205" t="str">
        <f t="shared" ref="Y39" si="128">IF(X39="",X39,IF(X38="",X38,IF(X38&gt;X39,X38,X39)))</f>
        <v/>
      </c>
      <c r="Z39" s="205" t="str">
        <f t="shared" ref="Z39" si="129">Y39</f>
        <v/>
      </c>
      <c r="AA39" s="206"/>
      <c r="AB39" s="3"/>
      <c r="AC39" s="3"/>
      <c r="AD39" s="3"/>
      <c r="AE39" s="3"/>
      <c r="AF39" s="3"/>
      <c r="AG39" s="3"/>
      <c r="AH39" s="3"/>
      <c r="AI39" s="3"/>
      <c r="AJ39" s="3"/>
      <c r="AK39" s="3"/>
      <c r="AL39" s="3"/>
      <c r="AM39" s="3"/>
      <c r="AN39" s="3"/>
      <c r="AO39" s="3"/>
      <c r="AP39" s="3"/>
    </row>
    <row r="40" spans="1:42" ht="22.7" customHeight="1">
      <c r="A40" s="34"/>
      <c r="B40" s="28" t="str">
        <f>IF(ISERROR(AA12),"",AA12&amp;"")</f>
        <v>Rare Earth Minerals</v>
      </c>
      <c r="C40" s="6"/>
      <c r="D40" s="259"/>
      <c r="E40" s="260"/>
      <c r="F40" s="50"/>
      <c r="G40" s="256"/>
      <c r="H40" s="257"/>
      <c r="I40" s="257"/>
      <c r="J40" s="258"/>
      <c r="K40" s="7"/>
      <c r="L40" s="39"/>
      <c r="P40" s="3"/>
      <c r="Q40" s="3"/>
      <c r="R40" s="3"/>
      <c r="S40" s="3"/>
      <c r="T40" s="3"/>
      <c r="U40" s="3"/>
      <c r="V40" s="3"/>
      <c r="W40" s="3"/>
      <c r="X40" s="3"/>
      <c r="Y40" s="3"/>
      <c r="Z40" s="3"/>
      <c r="AA40" s="3"/>
      <c r="AB40" s="3"/>
      <c r="AC40" s="3"/>
      <c r="AD40" s="3"/>
      <c r="AE40" s="3"/>
      <c r="AF40" s="3"/>
      <c r="AG40" s="3"/>
      <c r="AH40" s="3"/>
      <c r="AI40" s="3"/>
    </row>
    <row r="41" spans="1:42" ht="22.7" customHeight="1">
      <c r="A41" s="34"/>
      <c r="B41" s="28" t="str">
        <f t="shared" ref="B41:B49" si="130">IF(ISERROR(AA13),"",AA13&amp;"")</f>
        <v/>
      </c>
      <c r="C41" s="6"/>
      <c r="D41" s="259"/>
      <c r="E41" s="260"/>
      <c r="F41" s="50"/>
      <c r="G41" s="256"/>
      <c r="H41" s="257"/>
      <c r="I41" s="257"/>
      <c r="J41" s="258"/>
      <c r="K41" s="7"/>
      <c r="L41" s="39" t="s">
        <v>1</v>
      </c>
      <c r="Q41" s="3"/>
      <c r="R41" s="3"/>
      <c r="S41" s="3"/>
      <c r="T41" s="3"/>
      <c r="U41" s="3"/>
      <c r="V41" s="3"/>
      <c r="W41" s="3"/>
      <c r="X41" s="3"/>
      <c r="Y41" s="3"/>
      <c r="Z41" s="3"/>
      <c r="AA41" s="3"/>
      <c r="AB41" s="3"/>
      <c r="AC41" s="3"/>
      <c r="AD41" s="3"/>
      <c r="AE41" s="3"/>
      <c r="AF41" s="3"/>
      <c r="AG41" s="3"/>
      <c r="AH41" s="3"/>
      <c r="AI41" s="3"/>
    </row>
    <row r="42" spans="1:42" ht="22.5">
      <c r="A42" s="34"/>
      <c r="B42" s="28" t="str">
        <f t="shared" si="130"/>
        <v/>
      </c>
      <c r="C42" s="6"/>
      <c r="D42" s="259"/>
      <c r="E42" s="260"/>
      <c r="F42" s="50"/>
      <c r="G42" s="256"/>
      <c r="H42" s="257"/>
      <c r="I42" s="257"/>
      <c r="J42" s="258"/>
      <c r="K42" s="7"/>
      <c r="L42" s="46"/>
      <c r="P42" s="3"/>
      <c r="Q42" s="3"/>
      <c r="R42" s="3"/>
      <c r="S42" s="3"/>
      <c r="T42" s="3"/>
      <c r="U42" s="3"/>
      <c r="V42" s="3"/>
      <c r="W42" s="3"/>
      <c r="X42" s="3"/>
      <c r="Y42" s="3"/>
      <c r="Z42" s="3"/>
      <c r="AA42" s="3"/>
      <c r="AB42" s="3"/>
      <c r="AC42" s="3"/>
      <c r="AD42" s="3"/>
      <c r="AE42" s="3"/>
      <c r="AF42" s="3"/>
      <c r="AG42" s="3"/>
      <c r="AH42" s="3"/>
      <c r="AI42" s="3"/>
    </row>
    <row r="43" spans="1:42" ht="22.5">
      <c r="A43" s="34"/>
      <c r="B43" s="28" t="str">
        <f t="shared" si="130"/>
        <v/>
      </c>
      <c r="C43" s="6"/>
      <c r="D43" s="259"/>
      <c r="E43" s="260"/>
      <c r="F43" s="50"/>
      <c r="G43" s="256"/>
      <c r="H43" s="257"/>
      <c r="I43" s="257"/>
      <c r="J43" s="258"/>
      <c r="K43" s="7"/>
      <c r="L43" s="46"/>
      <c r="P43" s="3"/>
      <c r="Q43" s="3"/>
      <c r="R43" s="3"/>
      <c r="S43" s="3"/>
      <c r="T43" s="3"/>
      <c r="U43" s="3"/>
      <c r="V43" s="3"/>
      <c r="W43" s="3"/>
      <c r="X43" s="3"/>
      <c r="Y43" s="3"/>
      <c r="Z43" s="3"/>
      <c r="AA43" s="3"/>
      <c r="AB43" s="3"/>
      <c r="AC43" s="3"/>
      <c r="AD43" s="3"/>
      <c r="AE43" s="3"/>
      <c r="AF43" s="3"/>
      <c r="AG43" s="3"/>
      <c r="AH43" s="3"/>
      <c r="AI43" s="3"/>
    </row>
    <row r="44" spans="1:42" ht="22.5">
      <c r="A44" s="34"/>
      <c r="B44" s="28" t="str">
        <f t="shared" si="130"/>
        <v/>
      </c>
      <c r="C44" s="47"/>
      <c r="D44" s="259"/>
      <c r="E44" s="260"/>
      <c r="F44" s="50"/>
      <c r="G44" s="256"/>
      <c r="H44" s="257"/>
      <c r="I44" s="257"/>
      <c r="J44" s="258"/>
      <c r="K44" s="7"/>
      <c r="L44" s="46"/>
      <c r="P44" s="3"/>
      <c r="Q44" s="3"/>
      <c r="R44" s="3"/>
      <c r="S44" s="3"/>
      <c r="T44" s="3"/>
      <c r="U44" s="3"/>
      <c r="V44" s="3"/>
      <c r="W44" s="3"/>
      <c r="X44" s="3"/>
      <c r="Y44" s="3"/>
      <c r="Z44" s="3"/>
      <c r="AA44" s="3"/>
      <c r="AB44" s="3"/>
      <c r="AC44" s="3"/>
      <c r="AD44" s="3"/>
      <c r="AE44" s="3"/>
      <c r="AF44" s="3"/>
      <c r="AG44" s="3"/>
      <c r="AH44" s="3"/>
      <c r="AI44" s="3"/>
    </row>
    <row r="45" spans="1:42" ht="22.5">
      <c r="A45" s="34"/>
      <c r="B45" s="28" t="str">
        <f t="shared" si="130"/>
        <v/>
      </c>
      <c r="C45" s="47"/>
      <c r="D45" s="259"/>
      <c r="E45" s="260"/>
      <c r="F45" s="50"/>
      <c r="G45" s="256"/>
      <c r="H45" s="257"/>
      <c r="I45" s="257"/>
      <c r="J45" s="258"/>
      <c r="K45" s="7"/>
      <c r="L45" s="46"/>
      <c r="P45" s="3"/>
      <c r="Q45" s="3"/>
      <c r="R45" s="3"/>
      <c r="S45" s="3"/>
      <c r="T45" s="3"/>
      <c r="U45" s="3"/>
      <c r="V45" s="3"/>
      <c r="W45" s="3"/>
      <c r="X45" s="3"/>
      <c r="Y45" s="3"/>
      <c r="Z45" s="3"/>
      <c r="AA45" s="3"/>
      <c r="AB45" s="3"/>
      <c r="AC45" s="3"/>
      <c r="AD45" s="3"/>
      <c r="AE45" s="3"/>
      <c r="AF45" s="3"/>
      <c r="AG45" s="3"/>
      <c r="AH45" s="3"/>
      <c r="AI45" s="3"/>
    </row>
    <row r="46" spans="1:42" ht="22.5">
      <c r="A46" s="34"/>
      <c r="B46" s="28" t="str">
        <f t="shared" si="130"/>
        <v/>
      </c>
      <c r="C46" s="47"/>
      <c r="D46" s="259"/>
      <c r="E46" s="260"/>
      <c r="F46" s="50"/>
      <c r="G46" s="256"/>
      <c r="H46" s="257"/>
      <c r="I46" s="257"/>
      <c r="J46" s="258"/>
      <c r="K46" s="7"/>
      <c r="L46" s="46"/>
      <c r="P46" s="3"/>
      <c r="Q46" s="3"/>
      <c r="R46" s="3"/>
      <c r="S46" s="3"/>
      <c r="T46" s="3"/>
      <c r="U46" s="3"/>
      <c r="V46" s="3"/>
      <c r="W46" s="3"/>
      <c r="X46" s="3"/>
      <c r="Y46" s="3"/>
      <c r="Z46" s="3"/>
      <c r="AA46" s="3"/>
      <c r="AB46" s="3"/>
      <c r="AC46" s="3"/>
      <c r="AD46" s="3"/>
      <c r="AE46" s="3"/>
      <c r="AF46" s="3"/>
      <c r="AG46" s="3"/>
      <c r="AH46" s="3"/>
      <c r="AI46" s="3"/>
    </row>
    <row r="47" spans="1:42" ht="22.5">
      <c r="A47" s="34"/>
      <c r="B47" s="28" t="str">
        <f t="shared" si="130"/>
        <v/>
      </c>
      <c r="C47" s="47"/>
      <c r="D47" s="259"/>
      <c r="E47" s="260"/>
      <c r="F47" s="50"/>
      <c r="G47" s="256"/>
      <c r="H47" s="257"/>
      <c r="I47" s="257"/>
      <c r="J47" s="258"/>
      <c r="K47" s="7"/>
      <c r="L47" s="46"/>
      <c r="P47" s="3"/>
      <c r="Q47" s="3"/>
      <c r="R47" s="3"/>
      <c r="S47" s="3"/>
      <c r="T47" s="3"/>
      <c r="U47" s="3"/>
      <c r="V47" s="3"/>
      <c r="W47" s="3"/>
      <c r="X47" s="3"/>
      <c r="Y47" s="3"/>
      <c r="Z47" s="3"/>
      <c r="AA47" s="3"/>
      <c r="AB47" s="3"/>
      <c r="AC47" s="3"/>
      <c r="AD47" s="3"/>
      <c r="AE47" s="3"/>
      <c r="AF47" s="3"/>
      <c r="AG47" s="3"/>
      <c r="AH47" s="3"/>
      <c r="AI47" s="3"/>
    </row>
    <row r="48" spans="1:42" ht="22.5">
      <c r="A48" s="34"/>
      <c r="B48" s="28" t="str">
        <f t="shared" si="130"/>
        <v/>
      </c>
      <c r="C48" s="47"/>
      <c r="D48" s="259"/>
      <c r="E48" s="260"/>
      <c r="F48" s="50"/>
      <c r="G48" s="256"/>
      <c r="H48" s="257"/>
      <c r="I48" s="257"/>
      <c r="J48" s="258"/>
      <c r="K48" s="104"/>
      <c r="L48" s="46"/>
      <c r="P48" s="3"/>
      <c r="Q48" s="3"/>
      <c r="R48" s="3"/>
      <c r="S48" s="3"/>
      <c r="T48" s="3"/>
      <c r="U48" s="3"/>
      <c r="V48" s="3"/>
      <c r="W48" s="3"/>
      <c r="X48" s="3"/>
      <c r="Y48" s="3"/>
      <c r="Z48" s="3"/>
      <c r="AA48" s="3"/>
      <c r="AB48" s="3"/>
      <c r="AC48" s="3"/>
      <c r="AD48" s="3"/>
      <c r="AE48" s="3"/>
      <c r="AF48" s="3"/>
      <c r="AG48" s="3"/>
      <c r="AH48" s="3"/>
      <c r="AI48" s="3"/>
    </row>
    <row r="49" spans="1:35" ht="22.5">
      <c r="A49" s="34"/>
      <c r="B49" s="28" t="str">
        <f t="shared" si="130"/>
        <v/>
      </c>
      <c r="C49" s="47"/>
      <c r="D49" s="259"/>
      <c r="E49" s="260"/>
      <c r="F49" s="50"/>
      <c r="G49" s="256"/>
      <c r="H49" s="257"/>
      <c r="I49" s="257"/>
      <c r="J49" s="258"/>
      <c r="K49" s="7"/>
      <c r="L49" s="46"/>
      <c r="P49" s="3"/>
      <c r="Q49" s="3"/>
      <c r="R49" s="3"/>
      <c r="S49" s="3"/>
      <c r="T49" s="3"/>
      <c r="U49" s="3"/>
      <c r="V49" s="3"/>
      <c r="W49" s="3"/>
      <c r="X49" s="3"/>
      <c r="Y49" s="3"/>
      <c r="Z49" s="3"/>
      <c r="AA49" s="3"/>
      <c r="AB49" s="3"/>
      <c r="AC49" s="3"/>
      <c r="AD49" s="3"/>
      <c r="AE49" s="3"/>
      <c r="AF49" s="3"/>
      <c r="AG49" s="3"/>
      <c r="AH49" s="3"/>
      <c r="AI49" s="3"/>
    </row>
    <row r="50" spans="1:35" ht="22.5">
      <c r="A50" s="34"/>
      <c r="B50" s="249" t="str">
        <f>IF(OR($D$8="",$I$3=""),"","Click here to check required fields completion")</f>
        <v/>
      </c>
      <c r="C50" s="249"/>
      <c r="D50" s="249"/>
      <c r="E50" s="249"/>
      <c r="F50" s="249"/>
      <c r="G50" s="249"/>
      <c r="H50" s="249"/>
      <c r="I50" s="249"/>
      <c r="J50" s="249"/>
      <c r="K50" s="7"/>
      <c r="L50" s="46"/>
      <c r="P50" s="3"/>
      <c r="Q50" s="3"/>
      <c r="R50" s="3"/>
      <c r="S50" s="3"/>
      <c r="T50" s="3"/>
      <c r="U50" s="3"/>
      <c r="V50" s="3"/>
      <c r="W50" s="3"/>
      <c r="X50" s="3"/>
      <c r="Y50" s="3"/>
      <c r="Z50" s="3"/>
      <c r="AA50" s="3"/>
      <c r="AB50" s="3"/>
      <c r="AC50" s="3"/>
      <c r="AD50" s="3"/>
      <c r="AE50" s="3"/>
      <c r="AF50" s="3"/>
      <c r="AG50" s="3"/>
      <c r="AH50" s="3"/>
      <c r="AI50" s="3"/>
    </row>
    <row r="51" spans="1:35" ht="23.25" thickBot="1">
      <c r="A51" s="208"/>
      <c r="B51" s="302" t="str">
        <f ca="1">OFFSET(L!$C$1,MATCH("General"&amp;"Cpy",L!$A:$A,0)-1,SL,,)</f>
        <v>© 2025 Responsible Minerals Initiative. All rights reserved.</v>
      </c>
      <c r="C51" s="302"/>
      <c r="D51" s="302"/>
      <c r="E51" s="302"/>
      <c r="F51" s="302"/>
      <c r="G51" s="302"/>
      <c r="H51" s="302"/>
      <c r="I51" s="302"/>
      <c r="J51" s="302"/>
      <c r="K51" s="7"/>
      <c r="L51" s="46"/>
      <c r="P51" s="3"/>
      <c r="Q51" s="3"/>
      <c r="R51" s="3"/>
      <c r="S51" s="3"/>
      <c r="T51" s="3"/>
      <c r="U51" s="3"/>
      <c r="V51" s="3"/>
      <c r="W51" s="3"/>
      <c r="X51" s="3"/>
      <c r="Y51" s="3"/>
      <c r="Z51" s="3"/>
      <c r="AA51" s="3"/>
      <c r="AB51" s="3"/>
      <c r="AC51" s="3"/>
      <c r="AD51" s="3"/>
      <c r="AE51" s="3"/>
      <c r="AF51" s="3"/>
      <c r="AG51" s="3"/>
      <c r="AH51" s="3"/>
      <c r="AI51" s="3"/>
    </row>
    <row r="52" spans="1:35" ht="15.75" thickTop="1">
      <c r="L52" s="55"/>
      <c r="P52" s="3"/>
      <c r="Q52" s="3"/>
      <c r="R52" s="3"/>
      <c r="S52" s="3"/>
      <c r="T52" s="3"/>
      <c r="U52" s="3"/>
      <c r="V52" s="3"/>
      <c r="W52" s="3"/>
      <c r="X52" s="3"/>
      <c r="Y52" s="3"/>
      <c r="Z52" s="3"/>
      <c r="AA52" s="3"/>
      <c r="AB52" s="3"/>
      <c r="AC52" s="3"/>
      <c r="AD52" s="3"/>
      <c r="AE52" s="3"/>
      <c r="AF52" s="3"/>
      <c r="AG52" s="3"/>
      <c r="AH52" s="3"/>
      <c r="AI52" s="3"/>
    </row>
    <row r="53" spans="1:35" ht="15.75" hidden="1">
      <c r="B53" s="54" t="s">
        <v>6</v>
      </c>
    </row>
    <row r="54" spans="1:35" ht="15.75" hidden="1">
      <c r="B54" s="54" t="s">
        <v>7</v>
      </c>
    </row>
    <row r="55" spans="1:35" ht="15.75" hidden="1">
      <c r="B55" s="54" t="s">
        <v>8</v>
      </c>
    </row>
    <row r="56" spans="1:35" ht="13.5" hidden="1" customHeight="1">
      <c r="B56" s="54" t="s">
        <v>734</v>
      </c>
    </row>
    <row r="57" spans="1:35" ht="13.5" hidden="1" customHeight="1">
      <c r="B57" s="56">
        <v>1</v>
      </c>
    </row>
    <row r="58" spans="1:35" ht="15.75" hidden="1">
      <c r="B58" s="57" t="s">
        <v>9</v>
      </c>
    </row>
    <row r="59" spans="1:35" ht="15.75" hidden="1">
      <c r="B59" s="57" t="s">
        <v>10</v>
      </c>
    </row>
    <row r="60" spans="1:35" ht="15.75" hidden="1">
      <c r="B60" s="57" t="s">
        <v>11</v>
      </c>
    </row>
    <row r="61" spans="1:35" ht="15.75" hidden="1">
      <c r="B61" s="57" t="s">
        <v>12</v>
      </c>
    </row>
    <row r="62" spans="1:35" ht="15.75" hidden="1">
      <c r="B62" s="57" t="s">
        <v>13</v>
      </c>
    </row>
    <row r="63" spans="1:35" ht="15.75" hidden="1">
      <c r="B63" s="57" t="s">
        <v>8</v>
      </c>
    </row>
    <row r="64" spans="1:35" ht="15.75" hidden="1">
      <c r="B64" s="57" t="s">
        <v>1243</v>
      </c>
    </row>
    <row r="65" spans="2:2" ht="15.75" hidden="1">
      <c r="B65" s="57" t="s">
        <v>693</v>
      </c>
    </row>
    <row r="66" spans="2:2" ht="15.75" hidden="1">
      <c r="B66" s="57" t="s">
        <v>694</v>
      </c>
    </row>
    <row r="67" spans="2:2" ht="15.75" hidden="1">
      <c r="B67" s="57" t="s">
        <v>695</v>
      </c>
    </row>
    <row r="68" spans="2:2" ht="15.75" hidden="1">
      <c r="B68" s="57" t="s">
        <v>696</v>
      </c>
    </row>
    <row r="69" spans="2:2" ht="15.75" hidden="1">
      <c r="B69" s="180" t="s">
        <v>732</v>
      </c>
    </row>
  </sheetData>
  <sheetProtection algorithmName="SHA-512" hashValue="JfQMxxmbkIhv1UFixUbO8z/iSJ3QWt4BkXvg5QwEeLkSnFto2DTjGHP9jtUKzGferO8jS+aS7GvVx8tQk3ztXQ==" saltValue="7wmJs1h4VLou60WOpq+0qw==" spinCount="100000" sheet="1" formatRows="0" insertHyperlinks="0"/>
  <mergeCells count="73">
    <mergeCell ref="B51:J51"/>
    <mergeCell ref="D19:J19"/>
    <mergeCell ref="G37:J37"/>
    <mergeCell ref="G36:J36"/>
    <mergeCell ref="G35:J35"/>
    <mergeCell ref="G34:J34"/>
    <mergeCell ref="G33:J33"/>
    <mergeCell ref="G32:J32"/>
    <mergeCell ref="G31:J31"/>
    <mergeCell ref="G30:J30"/>
    <mergeCell ref="G29:J29"/>
    <mergeCell ref="G28:J28"/>
    <mergeCell ref="D23:J23"/>
    <mergeCell ref="D22:J22"/>
    <mergeCell ref="D21:J21"/>
    <mergeCell ref="D30:E30"/>
    <mergeCell ref="A1:K1"/>
    <mergeCell ref="D2:J2"/>
    <mergeCell ref="F3:H3"/>
    <mergeCell ref="B4:H4"/>
    <mergeCell ref="I4:J4"/>
    <mergeCell ref="B6:J6"/>
    <mergeCell ref="D17:J17"/>
    <mergeCell ref="D18:J18"/>
    <mergeCell ref="B7:J7"/>
    <mergeCell ref="D8:J8"/>
    <mergeCell ref="D9:G9"/>
    <mergeCell ref="B10:B11"/>
    <mergeCell ref="D10:J10"/>
    <mergeCell ref="D11:J11"/>
    <mergeCell ref="E13:F13"/>
    <mergeCell ref="B12:B13"/>
    <mergeCell ref="D16:J16"/>
    <mergeCell ref="D15:J15"/>
    <mergeCell ref="D14:J14"/>
    <mergeCell ref="J12:J13"/>
    <mergeCell ref="D24:E24"/>
    <mergeCell ref="D25:E25"/>
    <mergeCell ref="B26:J26"/>
    <mergeCell ref="D27:E27"/>
    <mergeCell ref="D28:E28"/>
    <mergeCell ref="D29:E29"/>
    <mergeCell ref="D31:E31"/>
    <mergeCell ref="D37:E37"/>
    <mergeCell ref="D46:E46"/>
    <mergeCell ref="D47:E47"/>
    <mergeCell ref="D48:E48"/>
    <mergeCell ref="D39:E39"/>
    <mergeCell ref="D40:E40"/>
    <mergeCell ref="D43:E43"/>
    <mergeCell ref="G44:J44"/>
    <mergeCell ref="G45:J45"/>
    <mergeCell ref="G40:J40"/>
    <mergeCell ref="D41:E41"/>
    <mergeCell ref="G41:J41"/>
    <mergeCell ref="D42:E42"/>
    <mergeCell ref="G42:J42"/>
    <mergeCell ref="B50:J50"/>
    <mergeCell ref="E12:F12"/>
    <mergeCell ref="D20:J20"/>
    <mergeCell ref="D32:E32"/>
    <mergeCell ref="D33:E33"/>
    <mergeCell ref="D34:E34"/>
    <mergeCell ref="D35:E35"/>
    <mergeCell ref="D36:E36"/>
    <mergeCell ref="G43:J43"/>
    <mergeCell ref="G47:J47"/>
    <mergeCell ref="G48:J48"/>
    <mergeCell ref="G49:J49"/>
    <mergeCell ref="G46:J46"/>
    <mergeCell ref="D44:E44"/>
    <mergeCell ref="D45:E45"/>
    <mergeCell ref="D49:E49"/>
  </mergeCells>
  <phoneticPr fontId="50"/>
  <conditionalFormatting sqref="B28">
    <cfRule type="expression" dxfId="69" priority="25" stopIfTrue="1">
      <formula>IF($B$28="",TRUE)</formula>
    </cfRule>
  </conditionalFormatting>
  <conditionalFormatting sqref="B29">
    <cfRule type="expression" dxfId="68" priority="26" stopIfTrue="1">
      <formula>IF($B$29="",TRUE)</formula>
    </cfRule>
  </conditionalFormatting>
  <conditionalFormatting sqref="B30">
    <cfRule type="expression" dxfId="67" priority="27" stopIfTrue="1">
      <formula>IF($B$30="",TRUE)</formula>
    </cfRule>
  </conditionalFormatting>
  <conditionalFormatting sqref="B31">
    <cfRule type="expression" dxfId="66" priority="28" stopIfTrue="1">
      <formula>IF($B$31="",TRUE)</formula>
    </cfRule>
  </conditionalFormatting>
  <conditionalFormatting sqref="B32">
    <cfRule type="expression" dxfId="65" priority="20" stopIfTrue="1">
      <formula>IF($B$32="",TRUE)</formula>
    </cfRule>
  </conditionalFormatting>
  <conditionalFormatting sqref="B33">
    <cfRule type="expression" dxfId="64" priority="21" stopIfTrue="1">
      <formula>IF($B$33="",TRUE)</formula>
    </cfRule>
  </conditionalFormatting>
  <conditionalFormatting sqref="B34">
    <cfRule type="expression" dxfId="63" priority="22" stopIfTrue="1">
      <formula>IF($B$34="",TRUE)</formula>
    </cfRule>
  </conditionalFormatting>
  <conditionalFormatting sqref="B35">
    <cfRule type="expression" dxfId="62" priority="23" stopIfTrue="1">
      <formula>IF($B$35="",TRUE)</formula>
    </cfRule>
  </conditionalFormatting>
  <conditionalFormatting sqref="B36">
    <cfRule type="expression" dxfId="61" priority="24" stopIfTrue="1">
      <formula>IF($B$36="",TRUE)</formula>
    </cfRule>
  </conditionalFormatting>
  <conditionalFormatting sqref="B37">
    <cfRule type="expression" dxfId="60" priority="72" stopIfTrue="1">
      <formula>IF($B$37="",TRUE)</formula>
    </cfRule>
  </conditionalFormatting>
  <conditionalFormatting sqref="B40">
    <cfRule type="expression" dxfId="59" priority="85" stopIfTrue="1">
      <formula>IF($B$40="",TRUE)</formula>
    </cfRule>
  </conditionalFormatting>
  <conditionalFormatting sqref="B41">
    <cfRule type="expression" dxfId="58" priority="86" stopIfTrue="1">
      <formula>IF($B$41="",TRUE)</formula>
    </cfRule>
  </conditionalFormatting>
  <conditionalFormatting sqref="B42">
    <cfRule type="expression" dxfId="57" priority="87" stopIfTrue="1">
      <formula>IF($B$42="",TRUE)</formula>
    </cfRule>
  </conditionalFormatting>
  <conditionalFormatting sqref="B43">
    <cfRule type="expression" dxfId="56" priority="88" stopIfTrue="1">
      <formula>IF($B$43="",TRUE)</formula>
    </cfRule>
  </conditionalFormatting>
  <conditionalFormatting sqref="B44">
    <cfRule type="expression" dxfId="55" priority="91" stopIfTrue="1">
      <formula>IF($B$44="",TRUE)</formula>
    </cfRule>
  </conditionalFormatting>
  <conditionalFormatting sqref="B45">
    <cfRule type="expression" dxfId="54" priority="92" stopIfTrue="1">
      <formula>IF($B$45="",TRUE)</formula>
    </cfRule>
  </conditionalFormatting>
  <conditionalFormatting sqref="B46">
    <cfRule type="expression" dxfId="53" priority="93" stopIfTrue="1">
      <formula>IF($B$46="",TRUE)</formula>
    </cfRule>
  </conditionalFormatting>
  <conditionalFormatting sqref="B47">
    <cfRule type="expression" dxfId="52" priority="94" stopIfTrue="1">
      <formula>IF($B$47="",TRUE)</formula>
    </cfRule>
  </conditionalFormatting>
  <conditionalFormatting sqref="B48">
    <cfRule type="expression" dxfId="51" priority="95" stopIfTrue="1">
      <formula>IF($B$48="",TRUE)</formula>
    </cfRule>
  </conditionalFormatting>
  <conditionalFormatting sqref="B49">
    <cfRule type="expression" dxfId="50" priority="169" stopIfTrue="1">
      <formula>IF($B$49="",TRUE)</formula>
    </cfRule>
  </conditionalFormatting>
  <conditionalFormatting sqref="D10">
    <cfRule type="expression" dxfId="49" priority="182" stopIfTrue="1">
      <formula>IF(AND($D$10="",$D$9=$R$9),TRUE)</formula>
    </cfRule>
    <cfRule type="expression" dxfId="48" priority="161" stopIfTrue="1">
      <formula>IF($D$9=$Q$9,TRUE)</formula>
    </cfRule>
  </conditionalFormatting>
  <conditionalFormatting sqref="D12">
    <cfRule type="expression" dxfId="47" priority="1">
      <formula>IF($D$12="",TRUE)</formula>
    </cfRule>
  </conditionalFormatting>
  <conditionalFormatting sqref="D24:E24">
    <cfRule type="expression" dxfId="46" priority="175" stopIfTrue="1">
      <formula>IF($D$24="",TRUE)</formula>
    </cfRule>
  </conditionalFormatting>
  <conditionalFormatting sqref="D28:E28">
    <cfRule type="expression" dxfId="45" priority="29" stopIfTrue="1">
      <formula>$B$28=""</formula>
    </cfRule>
    <cfRule type="expression" dxfId="44" priority="165" stopIfTrue="1">
      <formula>IF($D$28="",TRUE)</formula>
    </cfRule>
  </conditionalFormatting>
  <conditionalFormatting sqref="D29:E29">
    <cfRule type="expression" dxfId="43" priority="36" stopIfTrue="1">
      <formula>$B$29=""</formula>
    </cfRule>
    <cfRule type="expression" dxfId="42" priority="167" stopIfTrue="1">
      <formula>IF($D$29="",TRUE)</formula>
    </cfRule>
  </conditionalFormatting>
  <conditionalFormatting sqref="D30:E30">
    <cfRule type="expression" dxfId="41" priority="37" stopIfTrue="1">
      <formula>$B$30=""</formula>
    </cfRule>
    <cfRule type="expression" dxfId="40" priority="131" stopIfTrue="1">
      <formula>IF($D$30="",TRUE)</formula>
    </cfRule>
  </conditionalFormatting>
  <conditionalFormatting sqref="D31:E31">
    <cfRule type="expression" dxfId="39" priority="132" stopIfTrue="1">
      <formula>IF($D$31="",TRUE)</formula>
    </cfRule>
    <cfRule type="expression" dxfId="38" priority="38" stopIfTrue="1">
      <formula>$B$31=""</formula>
    </cfRule>
  </conditionalFormatting>
  <conditionalFormatting sqref="D32:E32">
    <cfRule type="expression" dxfId="37" priority="30" stopIfTrue="1">
      <formula>$B$32=""</formula>
    </cfRule>
    <cfRule type="expression" dxfId="36" priority="108" stopIfTrue="1">
      <formula>IF($D$32="",TRUE)</formula>
    </cfRule>
  </conditionalFormatting>
  <conditionalFormatting sqref="D33:E33">
    <cfRule type="expression" dxfId="35" priority="31" stopIfTrue="1">
      <formula>$B$33=""</formula>
    </cfRule>
    <cfRule type="expression" dxfId="34" priority="133" stopIfTrue="1">
      <formula>IF($D$33="",TRUE)</formula>
    </cfRule>
  </conditionalFormatting>
  <conditionalFormatting sqref="D34:E34">
    <cfRule type="expression" dxfId="33" priority="32" stopIfTrue="1">
      <formula>$B$34=""</formula>
    </cfRule>
    <cfRule type="expression" dxfId="32" priority="134" stopIfTrue="1">
      <formula>IF($D$34="",TRUE)</formula>
    </cfRule>
  </conditionalFormatting>
  <conditionalFormatting sqref="D35:E35">
    <cfRule type="expression" dxfId="31" priority="129" stopIfTrue="1">
      <formula>IF($D$35="",TRUE)</formula>
    </cfRule>
    <cfRule type="expression" dxfId="30" priority="33" stopIfTrue="1">
      <formula>$B$35=""</formula>
    </cfRule>
  </conditionalFormatting>
  <conditionalFormatting sqref="D36:E36">
    <cfRule type="expression" dxfId="29" priority="130" stopIfTrue="1">
      <formula>IF($D$36="",TRUE)</formula>
    </cfRule>
    <cfRule type="expression" dxfId="28" priority="34" stopIfTrue="1">
      <formula>$B$36=""</formula>
    </cfRule>
  </conditionalFormatting>
  <conditionalFormatting sqref="D37:E37">
    <cfRule type="expression" dxfId="27" priority="39" stopIfTrue="1">
      <formula>$B$37=""</formula>
    </cfRule>
    <cfRule type="expression" dxfId="26" priority="168" stopIfTrue="1">
      <formula>IF($D$37="",TRUE)</formula>
    </cfRule>
  </conditionalFormatting>
  <conditionalFormatting sqref="D40:E49">
    <cfRule type="expression" dxfId="25" priority="3" stopIfTrue="1">
      <formula>$D28="Unknown"</formula>
    </cfRule>
    <cfRule type="expression" dxfId="24" priority="4" stopIfTrue="1">
      <formula>$B40=""</formula>
    </cfRule>
    <cfRule type="expression" dxfId="23" priority="6" stopIfTrue="1">
      <formula>IF(D40="",1,0)</formula>
    </cfRule>
    <cfRule type="expression" dxfId="22" priority="5" stopIfTrue="1">
      <formula>$D28="No"</formula>
    </cfRule>
    <cfRule type="expression" dxfId="21" priority="2" stopIfTrue="1">
      <formula>$D28="Not declaring"</formula>
    </cfRule>
  </conditionalFormatting>
  <conditionalFormatting sqref="D9:G9">
    <cfRule type="expression" dxfId="20" priority="171" stopIfTrue="1">
      <formula>IF($D$9="",TRUE)</formula>
    </cfRule>
  </conditionalFormatting>
  <conditionalFormatting sqref="D8:J8">
    <cfRule type="expression" dxfId="19" priority="170" stopIfTrue="1">
      <formula>IF($D$8="",TRUE)</formula>
    </cfRule>
  </conditionalFormatting>
  <conditionalFormatting sqref="D17:J17">
    <cfRule type="expression" dxfId="18" priority="172" stopIfTrue="1">
      <formula>IF($D$17="",TRUE)</formula>
    </cfRule>
  </conditionalFormatting>
  <conditionalFormatting sqref="D18:J18">
    <cfRule type="expression" dxfId="17" priority="173" stopIfTrue="1">
      <formula>IF($D$18="",TRUE)</formula>
    </cfRule>
  </conditionalFormatting>
  <conditionalFormatting sqref="D19:J19">
    <cfRule type="expression" dxfId="16" priority="135" stopIfTrue="1">
      <formula>IF($D$19="",TRUE)</formula>
    </cfRule>
  </conditionalFormatting>
  <conditionalFormatting sqref="D20:J20">
    <cfRule type="expression" dxfId="15" priority="174" stopIfTrue="1">
      <formula>IF($D$20="",TRUE)</formula>
    </cfRule>
  </conditionalFormatting>
  <conditionalFormatting sqref="D22:J22">
    <cfRule type="expression" dxfId="14" priority="148" stopIfTrue="1">
      <formula>IF($D$22="",TRUE)</formula>
    </cfRule>
  </conditionalFormatting>
  <dataValidations count="7">
    <dataValidation errorStyle="information" showInputMessage="1" errorTitle="Blank Field" error="Please enter your contact name." sqref="D17:J17"/>
    <dataValidation type="list" allowBlank="1" showInputMessage="1" showErrorMessage="1" sqref="E28:E31 D28:D37">
      <formula1>$B$53:$B$56</formula1>
    </dataValidation>
    <dataValidation type="list" allowBlank="1" showInputMessage="1" showErrorMessage="1" errorTitle="Required Field" error="Select from dropdown options to declare survey scope" sqref="D9:G9">
      <formula1>$P$9:$R$9</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4">
      <formula1>39082</formula1>
      <formula2>46112</formula2>
    </dataValidation>
    <dataValidation type="list" allowBlank="1" showInputMessage="1" showErrorMessage="1" sqref="D3">
      <formula1>LN</formula1>
    </dataValidation>
    <dataValidation type="list" allowBlank="1" showInputMessage="1" showErrorMessage="1" sqref="D40:E49">
      <formula1>$B$57:$B$64</formula1>
    </dataValidation>
    <dataValidation allowBlank="1" showInputMessage="1" showErrorMessage="1" promptTitle="Enter Minerals/Metals" prompt="Please enter up to 10 minerals or metals for the Declaration." sqref="D12:I13"/>
  </dataValidations>
  <hyperlinks>
    <hyperlink ref="B50:J50" location="Checker!A1" display="Checker!A1"/>
    <hyperlink ref="D11:J11" location="'Product List'!B6" display="'Product List'!B6"/>
    <hyperlink ref="D18" r:id="rId1"/>
    <hyperlink ref="D22" r:id="rId2"/>
  </hyperlinks>
  <pageMargins left="0.70866141732283505" right="0.70866141732283505" top="0.74803149606299202" bottom="0.74803149606299202" header="0.31496062992126" footer="0.31496062992126"/>
  <pageSetup scale="41" fitToHeight="0" orientation="portrait" r:id="rId3"/>
  <drawing r:id="rId4"/>
  <legacy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9"/>
  <sheetViews>
    <sheetView workbookViewId="0">
      <selection activeCell="H14" sqref="H14"/>
    </sheetView>
  </sheetViews>
  <sheetFormatPr baseColWidth="10" defaultColWidth="8.85546875" defaultRowHeight="15"/>
  <cols>
    <col min="1" max="1" width="8.85546875" style="226"/>
    <col min="2" max="2" width="30.140625" style="226" customWidth="1"/>
    <col min="3" max="3" width="76.140625" style="226" customWidth="1"/>
    <col min="4" max="6" width="8.85546875" style="226"/>
    <col min="9" max="9" width="53.42578125" customWidth="1"/>
  </cols>
  <sheetData>
    <row r="1" spans="1:6" s="115" customFormat="1" ht="16.350000000000001" customHeight="1" thickTop="1">
      <c r="A1" s="309"/>
      <c r="B1" s="310"/>
      <c r="C1" s="310"/>
      <c r="D1" s="209"/>
      <c r="E1" s="210"/>
      <c r="F1" s="175"/>
    </row>
    <row r="2" spans="1:6" s="115" customFormat="1" ht="12.75">
      <c r="A2" s="211"/>
      <c r="B2" s="212"/>
      <c r="C2" s="210"/>
      <c r="D2" s="213"/>
      <c r="E2" s="210"/>
      <c r="F2" s="175"/>
    </row>
    <row r="3" spans="1:6" s="115" customFormat="1" ht="12.75">
      <c r="A3" s="211"/>
      <c r="B3" s="212"/>
      <c r="C3" s="212"/>
      <c r="D3" s="213"/>
      <c r="E3" s="210"/>
      <c r="F3" s="175"/>
    </row>
    <row r="4" spans="1:6" s="115" customFormat="1" ht="15.75" customHeight="1">
      <c r="A4" s="211"/>
      <c r="B4" s="311" t="s">
        <v>697</v>
      </c>
      <c r="C4" s="311"/>
      <c r="D4" s="213"/>
      <c r="E4" s="210"/>
      <c r="F4" s="175"/>
    </row>
    <row r="5" spans="1:6" s="115" customFormat="1" ht="57.6" customHeight="1">
      <c r="A5" s="211"/>
      <c r="B5" s="312" t="str">
        <f ca="1">OFFSET(L!$C$1,MATCH("Minerals Scope"&amp;ADDRESS(ROW(),COLUMN(),4),L!$A:$A,0)-1,SL,,)</f>
        <v>The Minerals Scope tab may be completed by the AMRT requestor to provide additional details on the specified minerals.</v>
      </c>
      <c r="C5" s="312"/>
      <c r="D5" s="213"/>
      <c r="E5" s="210"/>
      <c r="F5" s="175"/>
    </row>
    <row r="6" spans="1:6" s="115" customFormat="1" ht="123.6" customHeight="1">
      <c r="A6" s="211"/>
      <c r="B6" s="312" t="str">
        <f ca="1">OFFSET(L!$C$1,MATCH("Minerals Scope"&amp;ADDRESS(ROW(),COLUMN(),4),L!$A:$A,0)-1,SL,,)</f>
        <v>Due to the growing calls for supply chain transparency by existing legislation (e.g. EU Battery Regulation) and stakeholders’ expectations, downstream companies are expected to collect the relevant data within their supply chains. The AMRT aims to support increased supply chain transparency as downstream companies are expected to meet mandatory legislation.</v>
      </c>
      <c r="C6" s="312"/>
      <c r="D6" s="213"/>
      <c r="E6" s="210"/>
      <c r="F6" s="175"/>
    </row>
    <row r="7" spans="1:6" s="115" customFormat="1" ht="43.35" customHeight="1">
      <c r="A7" s="214"/>
      <c r="B7" s="215" t="s">
        <v>12062</v>
      </c>
      <c r="C7" s="216" t="s">
        <v>12562</v>
      </c>
      <c r="D7" s="213"/>
      <c r="E7" s="210"/>
      <c r="F7" s="175"/>
    </row>
    <row r="8" spans="1:6" s="117" customFormat="1">
      <c r="A8" s="217"/>
      <c r="B8" s="88" t="s">
        <v>12930</v>
      </c>
      <c r="C8" s="218"/>
      <c r="D8" s="219"/>
      <c r="E8" s="220"/>
      <c r="F8" s="221"/>
    </row>
    <row r="9" spans="1:6" s="117" customFormat="1" ht="15.75">
      <c r="A9" s="222"/>
      <c r="B9" s="88"/>
      <c r="C9" s="223"/>
      <c r="D9" s="219"/>
      <c r="E9" s="220"/>
      <c r="F9" s="221"/>
    </row>
    <row r="10" spans="1:6" s="117" customFormat="1">
      <c r="A10" s="222"/>
      <c r="B10" s="88"/>
      <c r="C10" s="218"/>
      <c r="D10" s="219"/>
      <c r="E10" s="220"/>
      <c r="F10" s="221"/>
    </row>
    <row r="11" spans="1:6" s="117" customFormat="1" ht="15.75">
      <c r="A11" s="222"/>
      <c r="B11" s="88"/>
      <c r="C11" s="223"/>
      <c r="D11" s="219"/>
      <c r="E11" s="220"/>
      <c r="F11" s="221"/>
    </row>
    <row r="12" spans="1:6" s="117" customFormat="1" ht="15.75">
      <c r="A12" s="222"/>
      <c r="B12" s="88"/>
      <c r="C12" s="223"/>
      <c r="D12" s="219"/>
      <c r="E12" s="220"/>
      <c r="F12" s="221"/>
    </row>
    <row r="13" spans="1:6" s="117" customFormat="1" ht="15.75">
      <c r="A13" s="222"/>
      <c r="B13" s="88"/>
      <c r="C13" s="223"/>
      <c r="D13" s="219"/>
      <c r="E13" s="220"/>
      <c r="F13" s="221"/>
    </row>
    <row r="14" spans="1:6" s="117" customFormat="1" ht="15.75">
      <c r="A14" s="222"/>
      <c r="B14" s="88"/>
      <c r="C14" s="223"/>
      <c r="D14" s="219"/>
      <c r="E14" s="220"/>
      <c r="F14" s="221"/>
    </row>
    <row r="15" spans="1:6" s="117" customFormat="1" ht="15.75">
      <c r="A15" s="222"/>
      <c r="B15" s="88"/>
      <c r="C15" s="223"/>
      <c r="D15" s="219"/>
      <c r="E15" s="220"/>
      <c r="F15" s="221"/>
    </row>
    <row r="16" spans="1:6" s="117" customFormat="1" ht="15.75">
      <c r="A16" s="222"/>
      <c r="B16" s="88"/>
      <c r="C16" s="223"/>
      <c r="D16" s="219"/>
      <c r="E16" s="220"/>
      <c r="F16" s="221"/>
    </row>
    <row r="17" spans="1:6" s="117" customFormat="1" ht="15.75">
      <c r="A17" s="222"/>
      <c r="B17" s="88"/>
      <c r="C17" s="223"/>
      <c r="D17" s="219"/>
      <c r="E17" s="220"/>
      <c r="F17" s="221"/>
    </row>
    <row r="18" spans="1:6" s="115" customFormat="1" ht="13.35" customHeight="1" thickBot="1">
      <c r="A18" s="224"/>
      <c r="B18" s="313"/>
      <c r="C18" s="313"/>
      <c r="D18" s="225"/>
      <c r="E18" s="210"/>
      <c r="F18" s="175"/>
    </row>
    <row r="19" spans="1:6" ht="15.75" thickTop="1"/>
  </sheetData>
  <sheetProtection algorithmName="SHA-512" hashValue="ih1edIjeiMC5TwRXceL9MqDARsJ4fq6vt/EDFvZq8F7lD/MBJpkJDKelArWtIrPpyVUpHj5JDEwZ/9H++RpTRg==" saltValue="He60HxjTk38jrxHzCuUbfw==" spinCount="100000" sheet="1" objects="1" scenarios="1"/>
  <mergeCells count="5">
    <mergeCell ref="A1:C1"/>
    <mergeCell ref="B4:C4"/>
    <mergeCell ref="B5:C5"/>
    <mergeCell ref="B18:C18"/>
    <mergeCell ref="B6:C6"/>
  </mergeCells>
  <conditionalFormatting sqref="B8">
    <cfRule type="expression" dxfId="13" priority="1">
      <formula>IF(B8="",TRUE)</formula>
    </cfRule>
  </conditionalFormatting>
  <conditionalFormatting sqref="C8">
    <cfRule type="expression" dxfId="12" priority="5" stopIfTrue="1">
      <formula>IF($C8="",TRUE)</formula>
    </cfRule>
  </conditionalFormatting>
  <conditionalFormatting sqref="C9:C17">
    <cfRule type="expression" dxfId="11" priority="187" stopIfTrue="1">
      <formula>IF(AND($B9&lt;&gt;"",$C9=""),TRUE)</formula>
    </cfRule>
  </conditionalFormatting>
  <dataValidations count="2">
    <dataValidation type="list" allowBlank="1" showInputMessage="1" showErrorMessage="1" promptTitle="Select Minerals/Metals in Scope" prompt="Select 1 of the entered minerals/metals in scope to provide reasons for inclusion on the PRT." sqref="B9:B17">
      <formula1>listIndex</formula1>
    </dataValidation>
    <dataValidation type="list" allowBlank="1" showInputMessage="1" showErrorMessage="1" promptTitle="Select Minerals/Metals in Scope" prompt="Select 1 of the entered minerals/metals in scope to provide reasons for inclusion on the AMRT." sqref="B8">
      <formula1>listIndex</formula1>
    </dataValidation>
  </dataValidations>
  <hyperlinks>
    <hyperlink ref="B4:C4" location="Declaration!A1" display="Click here to return to Declaration tab"/>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pageSetUpPr fitToPage="1"/>
  </sheetPr>
  <dimension ref="A1:Z2504"/>
  <sheetViews>
    <sheetView showGridLines="0" showZeros="0" topLeftCell="A2" zoomScaleNormal="100" workbookViewId="0">
      <pane ySplit="3" topLeftCell="A5" activePane="bottomLeft" state="frozen"/>
      <selection activeCell="B24" sqref="B24:J24"/>
      <selection pane="bottomLeft" activeCell="A5" sqref="A5"/>
    </sheetView>
  </sheetViews>
  <sheetFormatPr baseColWidth="10" defaultColWidth="10.85546875" defaultRowHeight="12.75"/>
  <cols>
    <col min="1" max="1" width="18.85546875" style="9" customWidth="1"/>
    <col min="2" max="2" width="37.5703125" style="9" customWidth="1"/>
    <col min="3" max="3" width="25.42578125" style="9" customWidth="1"/>
    <col min="4" max="5" width="16.85546875" style="9" customWidth="1"/>
    <col min="6" max="6" width="30.85546875" style="9" customWidth="1"/>
    <col min="7" max="7" width="29.5703125" style="9" customWidth="1"/>
    <col min="8" max="8" width="22.42578125" style="9" customWidth="1"/>
    <col min="9" max="9" width="33.42578125" style="9" customWidth="1"/>
    <col min="10" max="10" width="25.42578125" style="9" customWidth="1"/>
    <col min="11" max="11" width="43" style="9" customWidth="1"/>
    <col min="12" max="12" width="51.5703125" style="9" customWidth="1"/>
    <col min="13" max="14" width="39.42578125" style="9" customWidth="1"/>
    <col min="15" max="15" width="54.5703125" style="9" customWidth="1"/>
    <col min="16" max="16" width="43.85546875" style="9" hidden="1" customWidth="1"/>
    <col min="17" max="18" width="21.85546875" style="9" hidden="1" customWidth="1"/>
    <col min="19" max="19" width="10.85546875" style="9" hidden="1" customWidth="1"/>
    <col min="20" max="22" width="9.5703125" style="9" hidden="1" customWidth="1"/>
    <col min="23" max="25" width="5.140625" style="9" hidden="1" customWidth="1"/>
    <col min="26" max="26" width="10.85546875" style="9" hidden="1" customWidth="1"/>
    <col min="27" max="30" width="10.85546875" style="9" customWidth="1"/>
    <col min="31" max="16384" width="10.85546875" style="9"/>
  </cols>
  <sheetData>
    <row r="1" spans="1:26" s="71" customFormat="1">
      <c r="A1" s="69"/>
      <c r="B1" s="69"/>
      <c r="C1" s="69"/>
      <c r="D1" s="69"/>
      <c r="E1" s="69"/>
      <c r="F1" s="69"/>
      <c r="G1" s="69"/>
      <c r="H1" s="69"/>
      <c r="I1" s="69"/>
      <c r="J1" s="69"/>
      <c r="K1" s="69"/>
      <c r="L1" s="69"/>
      <c r="M1" s="69"/>
      <c r="N1" s="69"/>
      <c r="O1" s="69"/>
      <c r="P1" s="70"/>
      <c r="Q1" s="70"/>
      <c r="R1" s="70"/>
      <c r="S1" s="71" t="s">
        <v>687</v>
      </c>
    </row>
    <row r="2" spans="1:26" s="71" customFormat="1" ht="27">
      <c r="A2" s="72"/>
      <c r="B2" s="319" t="str">
        <f ca="1">OFFSET(L!$C$1,MATCH("Smelter List"&amp;ADDRESS(ROW(),COLUMN(),4),L!$A:$A,0)-1,SL,,)</f>
        <v>TO BEGIN:</v>
      </c>
      <c r="C2" s="319"/>
      <c r="D2" s="319"/>
      <c r="E2" s="73"/>
      <c r="F2" s="73"/>
      <c r="G2" s="74"/>
      <c r="H2" s="314"/>
      <c r="I2" s="315"/>
      <c r="J2" s="315"/>
      <c r="K2" s="315"/>
      <c r="L2" s="315"/>
      <c r="M2" s="315"/>
      <c r="N2" s="75"/>
      <c r="O2" s="76"/>
      <c r="P2" s="77"/>
      <c r="Q2" s="77"/>
      <c r="R2" s="77"/>
      <c r="Z2" s="84" t="str">
        <f ca="1">OFFSET(L!$C$1,MATCH("Smelter List"&amp;ADDRESS(ROW(),COLUMN(),4),L!$A:$A,0)-1,SL,,)</f>
        <v>Yes</v>
      </c>
    </row>
    <row r="3" spans="1:26" s="71" customFormat="1" ht="93.95" customHeight="1">
      <c r="A3" s="78"/>
      <c r="B3" s="316" t="str">
        <f ca="1">OFFSET(L!$C$1,MATCH("Smelter List"&amp;ADDRESS(ROW(),COLUMN(),4),L!$A:$A,0)-1,SL,,)</f>
        <v>Step 1. Select Metal* in column A
Step 2. Enter Smelter Name* in column B
Step 3. Select Country* in column C
Step 4. Enter all available smelter information in columns D through O
(*) Mandatory fields are noted with an asterisk.</v>
      </c>
      <c r="C3" s="316"/>
      <c r="D3" s="316"/>
      <c r="E3" s="317" t="str">
        <f ca="1">OFFSET(L!$C$1,MATCH("General"&amp;"Cpy",L!$A:$A,0)-1,SL,,)</f>
        <v>© 2025 Responsible Minerals Initiative. All rights reserved.</v>
      </c>
      <c r="F3" s="317"/>
      <c r="G3" s="318"/>
      <c r="H3" s="79"/>
      <c r="I3" s="80"/>
      <c r="K3" s="81"/>
      <c r="L3" s="81"/>
      <c r="M3" s="82"/>
      <c r="N3" s="82"/>
      <c r="O3" s="83" t="s">
        <v>12921</v>
      </c>
      <c r="P3" s="84"/>
      <c r="Q3" s="84"/>
      <c r="R3" s="84"/>
      <c r="Z3" s="84" t="str">
        <f ca="1">OFFSET(L!$C$1,MATCH("Smelter List"&amp;ADDRESS(ROW(),COLUMN(),4),L!$A:$A,0)-1,SL,,)</f>
        <v>No</v>
      </c>
    </row>
    <row r="4" spans="1:26" s="87" customFormat="1" ht="93" customHeight="1">
      <c r="A4" s="123" t="str">
        <f ca="1">OFFSET(L!$C$1,MATCH("Smelter List"&amp;ADDRESS(ROW(),COLUMN(),4),L!$A:$A,0)-1,SL,,)</f>
        <v>Metal (*)</v>
      </c>
      <c r="B4" s="84" t="str">
        <f ca="1">OFFSET(L!$C$1,MATCH("Smelter List"&amp;ADDRESS(ROW(),COLUMN(),4),L!$A:$A,0)-1,SL,,)</f>
        <v>Smelter Name (*)</v>
      </c>
      <c r="C4" s="84" t="str">
        <f ca="1">OFFSET(L!$C$1,MATCH("Smelter List"&amp;ADDRESS(ROW(),COLUMN(),4),L!$A:$A,0)-1,SL,,)</f>
        <v>Smelter Country (*)</v>
      </c>
      <c r="D4" s="84" t="str">
        <f ca="1">OFFSET(L!$C$1,MATCH("Smelter List"&amp;ADDRESS(ROW(),COLUMN(),4),L!$A:$A,0)-1,SL,,)</f>
        <v>Smelter Identification</v>
      </c>
      <c r="E4" s="84" t="str">
        <f ca="1">OFFSET(L!$C$1,MATCH("Smelter List"&amp;ADDRESS(ROW(),COLUMN(),4),L!$A:$A,0)-1,SL,,)</f>
        <v>Source of Smelter Identification Number</v>
      </c>
      <c r="F4" s="85" t="str">
        <f ca="1">OFFSET(L!$C$1,MATCH("Smelter List"&amp;ADDRESS(ROW(),COLUMN(),4),L!$A:$A,0)-1,SL,,)</f>
        <v xml:space="preserve">Smelter Street </v>
      </c>
      <c r="G4" s="85" t="str">
        <f ca="1">OFFSET(L!$C$1,MATCH("Smelter List"&amp;ADDRESS(ROW(),COLUMN(),4),L!$A:$A,0)-1,SL,,)</f>
        <v>Smelter City</v>
      </c>
      <c r="H4" s="85" t="str">
        <f ca="1">OFFSET(L!$C$1,MATCH("Smelter List"&amp;ADDRESS(ROW(),COLUMN(),4),L!$A:$A,0)-1,SL,,)</f>
        <v>Smelter Facility Location: State / Province</v>
      </c>
      <c r="I4" s="85" t="str">
        <f ca="1">OFFSET(L!$C$1,MATCH("Smelter List"&amp;ADDRESS(ROW(),COLUMN(),4),L!$A:$A,0)-1,SL,,)</f>
        <v>Smelter Contact Name</v>
      </c>
      <c r="J4" s="85" t="str">
        <f ca="1">OFFSET(L!$C$1,MATCH("Smelter List"&amp;ADDRESS(ROW(),COLUMN(),4),L!$A:$A,0)-1,SL,,)</f>
        <v>Smelter Contact Email</v>
      </c>
      <c r="K4" s="85" t="str">
        <f ca="1">OFFSET(L!$C$1,MATCH("Smelter List"&amp;ADDRESS(ROW(),COLUMN(),4),L!$A:$A,0)-1,SL,,)</f>
        <v>Proposed next steps</v>
      </c>
      <c r="L4" s="85" t="str">
        <f ca="1">OFFSET(L!$C$1,MATCH("Smelter List"&amp;ADDRESS(ROW(),COLUMN(),4),L!$A:$A,0)-1,SL,,)</f>
        <v>Name of Mine(s) or if recycled or scrap sourced, enter "recycled" or "scrap"</v>
      </c>
      <c r="M4" s="85" t="str">
        <f ca="1">OFFSET(L!$C$1,MATCH("Smelter List"&amp;ADDRESS(ROW(),COLUMN(),4),L!$A:$A,0)-1,SL,,)</f>
        <v>Location (Country) of Mine(s) or if recycled or scrap sourced, enter "recycled" or "scrap"</v>
      </c>
      <c r="N4" s="84" t="str">
        <f ca="1">OFFSET(L!$C$1,MATCH("Smelter List"&amp;ADDRESS(ROW(),COLUMN(),4),L!$A:$A,0)-1,SL,,)</f>
        <v>Does 100% of the smelter’s feedstock originate from recycled or scrap sources?</v>
      </c>
      <c r="O4" s="84" t="str">
        <f ca="1">OFFSET(L!$C$1,MATCH("Smelter List"&amp;ADDRESS(ROW(),COLUMN(),4),L!$A:$A,0)-1,SL,,)</f>
        <v>Comments</v>
      </c>
      <c r="P4" s="196" t="s">
        <v>1253</v>
      </c>
      <c r="Q4" s="84" t="s">
        <v>688</v>
      </c>
      <c r="R4" s="84" t="s">
        <v>689</v>
      </c>
      <c r="S4" s="86"/>
      <c r="U4" s="87" t="s">
        <v>1252</v>
      </c>
      <c r="V4" s="87" t="s">
        <v>1251</v>
      </c>
      <c r="Z4" s="84" t="str">
        <f ca="1">OFFSET(L!$C$1,MATCH("Smelter List"&amp;ADDRESS(ROW(),COLUMN(),4),L!$A:$A,0)-1,SL,,)</f>
        <v>Unknown</v>
      </c>
    </row>
    <row r="5" spans="1:26" s="95" customFormat="1" ht="20.100000000000001" customHeight="1">
      <c r="A5" s="88"/>
      <c r="B5" s="88"/>
      <c r="C5" s="88"/>
      <c r="D5" s="88"/>
      <c r="E5" s="88"/>
      <c r="F5" s="89"/>
      <c r="G5" s="90"/>
      <c r="H5" s="90"/>
      <c r="I5" s="91"/>
      <c r="J5" s="91"/>
      <c r="K5" s="91"/>
      <c r="L5" s="91"/>
      <c r="M5" s="91"/>
      <c r="N5" s="91"/>
      <c r="O5" s="92"/>
      <c r="P5" s="93"/>
      <c r="Q5" s="92" t="str">
        <f t="shared" ref="Q5:Q68" ca="1" si="0">IF(A5="","",IF(ISERROR(MATCH($C5,CL,0)),"Unknown",INDIRECT("'C'!$A$"&amp;MATCH($C5,CL,0)+1)))</f>
        <v/>
      </c>
      <c r="R5" s="92" t="str">
        <f ca="1">IF(A5="","",IF(ISERROR(MATCH($H5,SorP!B:B,0)),"",INDIRECT("'SorP'!$A$"&amp;MATCH($Q5&amp;$H5,SorP!C:C,0))))</f>
        <v/>
      </c>
      <c r="S5" s="94"/>
      <c r="T5" s="95" t="str">
        <f>A5&amp;B5</f>
        <v/>
      </c>
      <c r="U5" s="95" t="b">
        <f>OR(ISBLANK(B5),ISBLANK(C5))</f>
        <v>1</v>
      </c>
      <c r="V5" s="95" t="str">
        <f t="shared" ref="V5:V68" si="1">IF(U5,"",A5&amp;"+")</f>
        <v/>
      </c>
    </row>
    <row r="6" spans="1:26" s="95" customFormat="1" ht="20.100000000000001" customHeight="1">
      <c r="A6" s="88"/>
      <c r="B6" s="88"/>
      <c r="C6" s="88"/>
      <c r="D6" s="88"/>
      <c r="E6" s="88"/>
      <c r="F6" s="89"/>
      <c r="G6" s="90"/>
      <c r="H6" s="90"/>
      <c r="I6" s="91"/>
      <c r="J6" s="91"/>
      <c r="K6" s="91"/>
      <c r="L6" s="91"/>
      <c r="M6" s="91"/>
      <c r="N6" s="91"/>
      <c r="O6" s="92"/>
      <c r="P6" s="93"/>
      <c r="Q6" s="92" t="str">
        <f t="shared" ca="1" si="0"/>
        <v/>
      </c>
      <c r="R6" s="92" t="str">
        <f ca="1">IF(A6="","",IF(ISERROR(MATCH($H6,SorP!B:B,0)),"",INDIRECT("'SorP'!$A$"&amp;MATCH($Q6&amp;$H6,SorP!C:C,0))))</f>
        <v/>
      </c>
      <c r="S6" s="94"/>
      <c r="T6" s="95" t="str">
        <f t="shared" ref="T6:T69" si="2">A6&amp;B6</f>
        <v/>
      </c>
      <c r="U6" s="95" t="b">
        <f t="shared" ref="U6:U69" si="3">OR(ISBLANK(B6),ISBLANK(C6))</f>
        <v>1</v>
      </c>
      <c r="V6" s="95" t="str">
        <f t="shared" si="1"/>
        <v/>
      </c>
    </row>
    <row r="7" spans="1:26" s="95" customFormat="1" ht="20.100000000000001" customHeight="1">
      <c r="A7" s="88"/>
      <c r="B7" s="88"/>
      <c r="C7" s="88"/>
      <c r="D7" s="88"/>
      <c r="E7" s="88"/>
      <c r="F7" s="89"/>
      <c r="G7" s="90"/>
      <c r="H7" s="90"/>
      <c r="I7" s="91"/>
      <c r="J7" s="91"/>
      <c r="K7" s="91"/>
      <c r="L7" s="91"/>
      <c r="M7" s="91"/>
      <c r="N7" s="91"/>
      <c r="O7" s="92"/>
      <c r="P7" s="93"/>
      <c r="Q7" s="92" t="str">
        <f t="shared" ca="1" si="0"/>
        <v/>
      </c>
      <c r="R7" s="92" t="str">
        <f ca="1">IF(A7="","",IF(ISERROR(MATCH($H7,SorP!B:B,0)),"",INDIRECT("'SorP'!$A$"&amp;MATCH($Q7&amp;$H7,SorP!C:C,0))))</f>
        <v/>
      </c>
      <c r="S7" s="94"/>
      <c r="T7" s="95" t="str">
        <f t="shared" si="2"/>
        <v/>
      </c>
      <c r="U7" s="95" t="b">
        <f t="shared" si="3"/>
        <v>1</v>
      </c>
      <c r="V7" s="95" t="str">
        <f t="shared" si="1"/>
        <v/>
      </c>
    </row>
    <row r="8" spans="1:26" s="95" customFormat="1" ht="20.100000000000001" customHeight="1">
      <c r="A8" s="88"/>
      <c r="B8" s="88"/>
      <c r="C8" s="88"/>
      <c r="D8" s="88"/>
      <c r="E8" s="88"/>
      <c r="F8" s="89"/>
      <c r="G8" s="90"/>
      <c r="H8" s="90"/>
      <c r="I8" s="91"/>
      <c r="J8" s="91"/>
      <c r="K8" s="91"/>
      <c r="L8" s="91"/>
      <c r="M8" s="91"/>
      <c r="N8" s="91"/>
      <c r="O8" s="92"/>
      <c r="P8" s="93"/>
      <c r="Q8" s="92" t="str">
        <f t="shared" ca="1" si="0"/>
        <v/>
      </c>
      <c r="R8" s="92" t="str">
        <f ca="1">IF(A8="","",IF(ISERROR(MATCH($H8,SorP!B:B,0)),"",INDIRECT("'SorP'!$A$"&amp;MATCH($Q8&amp;$H8,SorP!C:C,0))))</f>
        <v/>
      </c>
      <c r="S8" s="94"/>
      <c r="T8" s="95" t="str">
        <f t="shared" si="2"/>
        <v/>
      </c>
      <c r="U8" s="95" t="b">
        <f t="shared" si="3"/>
        <v>1</v>
      </c>
      <c r="V8" s="95" t="str">
        <f t="shared" si="1"/>
        <v/>
      </c>
    </row>
    <row r="9" spans="1:26" s="95" customFormat="1" ht="20.100000000000001" customHeight="1">
      <c r="A9" s="88"/>
      <c r="B9" s="88"/>
      <c r="C9" s="88"/>
      <c r="D9" s="88"/>
      <c r="E9" s="88"/>
      <c r="F9" s="89"/>
      <c r="G9" s="90"/>
      <c r="H9" s="90"/>
      <c r="I9" s="91"/>
      <c r="J9" s="91"/>
      <c r="K9" s="91"/>
      <c r="L9" s="91"/>
      <c r="M9" s="91"/>
      <c r="N9" s="91"/>
      <c r="O9" s="92"/>
      <c r="P9" s="93"/>
      <c r="Q9" s="92" t="str">
        <f t="shared" ca="1" si="0"/>
        <v/>
      </c>
      <c r="R9" s="92" t="str">
        <f ca="1">IF(A9="","",IF(ISERROR(MATCH($H9,SorP!B:B,0)),"",INDIRECT("'SorP'!$A$"&amp;MATCH($Q9&amp;$H9,SorP!C:C,0))))</f>
        <v/>
      </c>
      <c r="S9" s="94"/>
      <c r="T9" s="95" t="str">
        <f t="shared" si="2"/>
        <v/>
      </c>
      <c r="U9" s="95" t="b">
        <f t="shared" si="3"/>
        <v>1</v>
      </c>
      <c r="V9" s="95" t="str">
        <f t="shared" si="1"/>
        <v/>
      </c>
    </row>
    <row r="10" spans="1:26" s="95" customFormat="1" ht="20.100000000000001" customHeight="1">
      <c r="A10" s="88"/>
      <c r="B10" s="88"/>
      <c r="C10" s="88"/>
      <c r="D10" s="88"/>
      <c r="E10" s="88"/>
      <c r="F10" s="89"/>
      <c r="G10" s="90"/>
      <c r="H10" s="90"/>
      <c r="I10" s="91"/>
      <c r="J10" s="91"/>
      <c r="K10" s="91"/>
      <c r="L10" s="91"/>
      <c r="M10" s="91"/>
      <c r="N10" s="91"/>
      <c r="O10" s="92"/>
      <c r="P10" s="93"/>
      <c r="Q10" s="92" t="str">
        <f t="shared" ca="1" si="0"/>
        <v/>
      </c>
      <c r="R10" s="92" t="str">
        <f ca="1">IF(A10="","",IF(ISERROR(MATCH($H10,SorP!B:B,0)),"",INDIRECT("'SorP'!$A$"&amp;MATCH($Q10&amp;$H10,SorP!C:C,0))))</f>
        <v/>
      </c>
      <c r="S10" s="94"/>
      <c r="T10" s="95" t="str">
        <f t="shared" si="2"/>
        <v/>
      </c>
      <c r="U10" s="95" t="b">
        <f t="shared" si="3"/>
        <v>1</v>
      </c>
      <c r="V10" s="95" t="str">
        <f t="shared" si="1"/>
        <v/>
      </c>
    </row>
    <row r="11" spans="1:26" s="95" customFormat="1" ht="20.100000000000001" customHeight="1">
      <c r="A11" s="88"/>
      <c r="B11" s="88"/>
      <c r="C11" s="88"/>
      <c r="D11" s="88"/>
      <c r="E11" s="88"/>
      <c r="F11" s="89"/>
      <c r="G11" s="90"/>
      <c r="H11" s="90"/>
      <c r="I11" s="91"/>
      <c r="J11" s="91"/>
      <c r="K11" s="91"/>
      <c r="L11" s="91"/>
      <c r="M11" s="91"/>
      <c r="N11" s="91"/>
      <c r="O11" s="92"/>
      <c r="P11" s="93"/>
      <c r="Q11" s="92" t="str">
        <f t="shared" ca="1" si="0"/>
        <v/>
      </c>
      <c r="R11" s="92" t="str">
        <f ca="1">IF(A11="","",IF(ISERROR(MATCH($H11,SorP!B:B,0)),"",INDIRECT("'SorP'!$A$"&amp;MATCH($Q11&amp;$H11,SorP!C:C,0))))</f>
        <v/>
      </c>
      <c r="S11" s="94"/>
      <c r="T11" s="95" t="str">
        <f t="shared" si="2"/>
        <v/>
      </c>
      <c r="U11" s="95" t="b">
        <f t="shared" si="3"/>
        <v>1</v>
      </c>
      <c r="V11" s="95" t="str">
        <f t="shared" si="1"/>
        <v/>
      </c>
    </row>
    <row r="12" spans="1:26" s="95" customFormat="1" ht="20.100000000000001" customHeight="1">
      <c r="A12" s="88"/>
      <c r="B12" s="88"/>
      <c r="C12" s="88"/>
      <c r="D12" s="88"/>
      <c r="E12" s="88"/>
      <c r="F12" s="89"/>
      <c r="G12" s="90"/>
      <c r="H12" s="90"/>
      <c r="I12" s="91"/>
      <c r="J12" s="91"/>
      <c r="K12" s="91"/>
      <c r="L12" s="91"/>
      <c r="M12" s="91"/>
      <c r="N12" s="91"/>
      <c r="O12" s="92"/>
      <c r="P12" s="93"/>
      <c r="Q12" s="92" t="str">
        <f t="shared" ca="1" si="0"/>
        <v/>
      </c>
      <c r="R12" s="92" t="str">
        <f ca="1">IF(A12="","",IF(ISERROR(MATCH($H12,SorP!B:B,0)),"",INDIRECT("'SorP'!$A$"&amp;MATCH($Q12&amp;$H12,SorP!C:C,0))))</f>
        <v/>
      </c>
      <c r="S12" s="94"/>
      <c r="T12" s="95" t="str">
        <f t="shared" si="2"/>
        <v/>
      </c>
      <c r="U12" s="95" t="b">
        <f t="shared" si="3"/>
        <v>1</v>
      </c>
      <c r="V12" s="95" t="str">
        <f t="shared" si="1"/>
        <v/>
      </c>
    </row>
    <row r="13" spans="1:26" s="95" customFormat="1" ht="20.100000000000001" customHeight="1">
      <c r="A13" s="88"/>
      <c r="B13" s="88"/>
      <c r="C13" s="88"/>
      <c r="D13" s="88"/>
      <c r="E13" s="88"/>
      <c r="F13" s="89"/>
      <c r="G13" s="90"/>
      <c r="H13" s="90"/>
      <c r="I13" s="91"/>
      <c r="J13" s="91"/>
      <c r="K13" s="91"/>
      <c r="L13" s="91"/>
      <c r="M13" s="91"/>
      <c r="N13" s="91"/>
      <c r="O13" s="92"/>
      <c r="P13" s="93"/>
      <c r="Q13" s="92" t="str">
        <f t="shared" ca="1" si="0"/>
        <v/>
      </c>
      <c r="R13" s="92" t="str">
        <f ca="1">IF(A13="","",IF(ISERROR(MATCH($H13,SorP!B:B,0)),"",INDIRECT("'SorP'!$A$"&amp;MATCH($Q13&amp;$H13,SorP!C:C,0))))</f>
        <v/>
      </c>
      <c r="S13" s="94"/>
      <c r="T13" s="95" t="str">
        <f t="shared" si="2"/>
        <v/>
      </c>
      <c r="U13" s="95" t="b">
        <f t="shared" si="3"/>
        <v>1</v>
      </c>
      <c r="V13" s="95" t="str">
        <f t="shared" si="1"/>
        <v/>
      </c>
    </row>
    <row r="14" spans="1:26" s="95" customFormat="1" ht="20.100000000000001" customHeight="1">
      <c r="A14" s="88"/>
      <c r="B14" s="88"/>
      <c r="C14" s="88"/>
      <c r="D14" s="88"/>
      <c r="E14" s="88"/>
      <c r="F14" s="89"/>
      <c r="G14" s="90"/>
      <c r="H14" s="90"/>
      <c r="I14" s="91"/>
      <c r="J14" s="91"/>
      <c r="K14" s="91"/>
      <c r="L14" s="91"/>
      <c r="M14" s="91"/>
      <c r="N14" s="91"/>
      <c r="O14" s="92"/>
      <c r="P14" s="93"/>
      <c r="Q14" s="92" t="str">
        <f t="shared" ca="1" si="0"/>
        <v/>
      </c>
      <c r="R14" s="92" t="str">
        <f ca="1">IF(A14="","",IF(ISERROR(MATCH($H14,SorP!B:B,0)),"",INDIRECT("'SorP'!$A$"&amp;MATCH($Q14&amp;$H14,SorP!C:C,0))))</f>
        <v/>
      </c>
      <c r="S14" s="94"/>
      <c r="T14" s="95" t="str">
        <f t="shared" si="2"/>
        <v/>
      </c>
      <c r="U14" s="95" t="b">
        <f t="shared" si="3"/>
        <v>1</v>
      </c>
      <c r="V14" s="95" t="str">
        <f t="shared" si="1"/>
        <v/>
      </c>
    </row>
    <row r="15" spans="1:26" s="95" customFormat="1" ht="20.100000000000001" customHeight="1">
      <c r="A15" s="88"/>
      <c r="B15" s="88"/>
      <c r="C15" s="88"/>
      <c r="D15" s="88"/>
      <c r="E15" s="88"/>
      <c r="F15" s="89"/>
      <c r="G15" s="90"/>
      <c r="H15" s="90"/>
      <c r="I15" s="91"/>
      <c r="J15" s="91"/>
      <c r="K15" s="91"/>
      <c r="L15" s="91"/>
      <c r="M15" s="91"/>
      <c r="N15" s="91"/>
      <c r="O15" s="92"/>
      <c r="P15" s="93"/>
      <c r="Q15" s="92" t="str">
        <f t="shared" ca="1" si="0"/>
        <v/>
      </c>
      <c r="R15" s="92" t="str">
        <f ca="1">IF(A15="","",IF(ISERROR(MATCH($H15,SorP!B:B,0)),"",INDIRECT("'SorP'!$A$"&amp;MATCH($Q15&amp;$H15,SorP!C:C,0))))</f>
        <v/>
      </c>
      <c r="S15" s="94"/>
      <c r="T15" s="95" t="str">
        <f t="shared" si="2"/>
        <v/>
      </c>
      <c r="U15" s="95" t="b">
        <f t="shared" si="3"/>
        <v>1</v>
      </c>
      <c r="V15" s="95" t="str">
        <f t="shared" si="1"/>
        <v/>
      </c>
    </row>
    <row r="16" spans="1:26" s="95" customFormat="1" ht="20.100000000000001" customHeight="1">
      <c r="A16" s="88"/>
      <c r="B16" s="88"/>
      <c r="C16" s="88"/>
      <c r="D16" s="88"/>
      <c r="E16" s="88"/>
      <c r="F16" s="89"/>
      <c r="G16" s="90"/>
      <c r="H16" s="90"/>
      <c r="I16" s="91"/>
      <c r="J16" s="91"/>
      <c r="K16" s="91"/>
      <c r="L16" s="91"/>
      <c r="M16" s="91"/>
      <c r="N16" s="91"/>
      <c r="O16" s="92"/>
      <c r="P16" s="93"/>
      <c r="Q16" s="92" t="str">
        <f t="shared" ca="1" si="0"/>
        <v/>
      </c>
      <c r="R16" s="92" t="str">
        <f ca="1">IF(A16="","",IF(ISERROR(MATCH($H16,SorP!B:B,0)),"",INDIRECT("'SorP'!$A$"&amp;MATCH($Q16&amp;$H16,SorP!C:C,0))))</f>
        <v/>
      </c>
      <c r="S16" s="94"/>
      <c r="T16" s="95" t="str">
        <f t="shared" si="2"/>
        <v/>
      </c>
      <c r="U16" s="95" t="b">
        <f t="shared" si="3"/>
        <v>1</v>
      </c>
      <c r="V16" s="95" t="str">
        <f t="shared" si="1"/>
        <v/>
      </c>
    </row>
    <row r="17" spans="1:22" s="95" customFormat="1" ht="20.100000000000001" customHeight="1">
      <c r="A17" s="88"/>
      <c r="B17" s="88"/>
      <c r="C17" s="88"/>
      <c r="D17" s="88"/>
      <c r="E17" s="88"/>
      <c r="F17" s="89"/>
      <c r="G17" s="90"/>
      <c r="H17" s="90"/>
      <c r="I17" s="91"/>
      <c r="J17" s="91"/>
      <c r="K17" s="91"/>
      <c r="L17" s="91"/>
      <c r="M17" s="91"/>
      <c r="N17" s="91"/>
      <c r="O17" s="92"/>
      <c r="P17" s="93"/>
      <c r="Q17" s="92" t="str">
        <f t="shared" ca="1" si="0"/>
        <v/>
      </c>
      <c r="R17" s="92" t="str">
        <f ca="1">IF(A17="","",IF(ISERROR(MATCH($H17,SorP!B:B,0)),"",INDIRECT("'SorP'!$A$"&amp;MATCH($Q17&amp;$H17,SorP!C:C,0))))</f>
        <v/>
      </c>
      <c r="S17" s="94"/>
      <c r="T17" s="95" t="str">
        <f t="shared" si="2"/>
        <v/>
      </c>
      <c r="U17" s="95" t="b">
        <f t="shared" si="3"/>
        <v>1</v>
      </c>
      <c r="V17" s="95" t="str">
        <f t="shared" si="1"/>
        <v/>
      </c>
    </row>
    <row r="18" spans="1:22" s="95" customFormat="1" ht="20.100000000000001" customHeight="1">
      <c r="A18" s="88"/>
      <c r="B18" s="88"/>
      <c r="C18" s="88"/>
      <c r="D18" s="88"/>
      <c r="E18" s="88"/>
      <c r="F18" s="89"/>
      <c r="G18" s="90"/>
      <c r="H18" s="90"/>
      <c r="I18" s="91"/>
      <c r="J18" s="91"/>
      <c r="K18" s="91"/>
      <c r="L18" s="91"/>
      <c r="M18" s="91"/>
      <c r="N18" s="91"/>
      <c r="O18" s="92"/>
      <c r="P18" s="93"/>
      <c r="Q18" s="92" t="str">
        <f t="shared" ca="1" si="0"/>
        <v/>
      </c>
      <c r="R18" s="92" t="str">
        <f ca="1">IF(A18="","",IF(ISERROR(MATCH($H18,SorP!B:B,0)),"",INDIRECT("'SorP'!$A$"&amp;MATCH($Q18&amp;$H18,SorP!C:C,0))))</f>
        <v/>
      </c>
      <c r="S18" s="94"/>
      <c r="T18" s="95" t="str">
        <f t="shared" si="2"/>
        <v/>
      </c>
      <c r="U18" s="95" t="b">
        <f t="shared" si="3"/>
        <v>1</v>
      </c>
      <c r="V18" s="95" t="str">
        <f t="shared" si="1"/>
        <v/>
      </c>
    </row>
    <row r="19" spans="1:22" s="95" customFormat="1" ht="20.100000000000001" customHeight="1">
      <c r="A19" s="88"/>
      <c r="B19" s="88"/>
      <c r="C19" s="88"/>
      <c r="D19" s="88"/>
      <c r="E19" s="88"/>
      <c r="F19" s="89"/>
      <c r="G19" s="90"/>
      <c r="H19" s="90"/>
      <c r="I19" s="91"/>
      <c r="J19" s="91"/>
      <c r="K19" s="91"/>
      <c r="L19" s="91"/>
      <c r="M19" s="91"/>
      <c r="N19" s="91"/>
      <c r="O19" s="92"/>
      <c r="P19" s="93"/>
      <c r="Q19" s="92" t="str">
        <f t="shared" ca="1" si="0"/>
        <v/>
      </c>
      <c r="R19" s="92" t="str">
        <f ca="1">IF(A19="","",IF(ISERROR(MATCH($H19,SorP!B:B,0)),"",INDIRECT("'SorP'!$A$"&amp;MATCH($Q19&amp;$H19,SorP!C:C,0))))</f>
        <v/>
      </c>
      <c r="S19" s="94"/>
      <c r="T19" s="95" t="str">
        <f t="shared" si="2"/>
        <v/>
      </c>
      <c r="U19" s="95" t="b">
        <f t="shared" si="3"/>
        <v>1</v>
      </c>
      <c r="V19" s="95" t="str">
        <f t="shared" si="1"/>
        <v/>
      </c>
    </row>
    <row r="20" spans="1:22" s="95" customFormat="1" ht="20.100000000000001" customHeight="1">
      <c r="A20" s="88"/>
      <c r="B20" s="88"/>
      <c r="C20" s="88"/>
      <c r="D20" s="88"/>
      <c r="E20" s="88"/>
      <c r="F20" s="89"/>
      <c r="G20" s="90"/>
      <c r="H20" s="90"/>
      <c r="I20" s="91"/>
      <c r="J20" s="91"/>
      <c r="K20" s="91"/>
      <c r="L20" s="91"/>
      <c r="M20" s="91"/>
      <c r="N20" s="91"/>
      <c r="O20" s="92"/>
      <c r="P20" s="93"/>
      <c r="Q20" s="92" t="str">
        <f t="shared" ca="1" si="0"/>
        <v/>
      </c>
      <c r="R20" s="92" t="str">
        <f ca="1">IF(A20="","",IF(ISERROR(MATCH($H20,SorP!B:B,0)),"",INDIRECT("'SorP'!$A$"&amp;MATCH($Q20&amp;$H20,SorP!C:C,0))))</f>
        <v/>
      </c>
      <c r="S20" s="94"/>
      <c r="T20" s="95" t="str">
        <f t="shared" si="2"/>
        <v/>
      </c>
      <c r="U20" s="95" t="b">
        <f t="shared" si="3"/>
        <v>1</v>
      </c>
      <c r="V20" s="95" t="str">
        <f t="shared" si="1"/>
        <v/>
      </c>
    </row>
    <row r="21" spans="1:22" s="95" customFormat="1" ht="20.100000000000001" customHeight="1">
      <c r="A21" s="88"/>
      <c r="B21" s="88"/>
      <c r="C21" s="88"/>
      <c r="D21" s="88"/>
      <c r="E21" s="88"/>
      <c r="F21" s="89"/>
      <c r="G21" s="90"/>
      <c r="H21" s="90"/>
      <c r="I21" s="91"/>
      <c r="J21" s="91"/>
      <c r="K21" s="91"/>
      <c r="L21" s="91"/>
      <c r="M21" s="91"/>
      <c r="N21" s="91"/>
      <c r="O21" s="92"/>
      <c r="P21" s="93"/>
      <c r="Q21" s="92" t="str">
        <f t="shared" ca="1" si="0"/>
        <v/>
      </c>
      <c r="R21" s="92" t="str">
        <f ca="1">IF(A21="","",IF(ISERROR(MATCH($H21,SorP!B:B,0)),"",INDIRECT("'SorP'!$A$"&amp;MATCH($Q21&amp;$H21,SorP!C:C,0))))</f>
        <v/>
      </c>
      <c r="S21" s="94"/>
      <c r="T21" s="95" t="str">
        <f t="shared" si="2"/>
        <v/>
      </c>
      <c r="U21" s="95" t="b">
        <f t="shared" si="3"/>
        <v>1</v>
      </c>
      <c r="V21" s="95" t="str">
        <f t="shared" si="1"/>
        <v/>
      </c>
    </row>
    <row r="22" spans="1:22" s="95" customFormat="1" ht="20.100000000000001" customHeight="1">
      <c r="A22" s="88"/>
      <c r="B22" s="88"/>
      <c r="C22" s="88"/>
      <c r="D22" s="88"/>
      <c r="E22" s="88"/>
      <c r="F22" s="89"/>
      <c r="G22" s="90"/>
      <c r="H22" s="90"/>
      <c r="I22" s="91"/>
      <c r="J22" s="91"/>
      <c r="K22" s="91"/>
      <c r="L22" s="91"/>
      <c r="M22" s="91"/>
      <c r="N22" s="91"/>
      <c r="O22" s="92"/>
      <c r="P22" s="93"/>
      <c r="Q22" s="92" t="str">
        <f t="shared" ca="1" si="0"/>
        <v/>
      </c>
      <c r="R22" s="92" t="str">
        <f ca="1">IF(A22="","",IF(ISERROR(MATCH($H22,SorP!B:B,0)),"",INDIRECT("'SorP'!$A$"&amp;MATCH($Q22&amp;$H22,SorP!C:C,0))))</f>
        <v/>
      </c>
      <c r="S22" s="94"/>
      <c r="T22" s="95" t="str">
        <f t="shared" si="2"/>
        <v/>
      </c>
      <c r="U22" s="95" t="b">
        <f t="shared" si="3"/>
        <v>1</v>
      </c>
      <c r="V22" s="95" t="str">
        <f t="shared" si="1"/>
        <v/>
      </c>
    </row>
    <row r="23" spans="1:22" s="95" customFormat="1" ht="20.100000000000001" customHeight="1">
      <c r="A23" s="88"/>
      <c r="B23" s="88"/>
      <c r="C23" s="88"/>
      <c r="D23" s="88"/>
      <c r="E23" s="88"/>
      <c r="F23" s="89"/>
      <c r="G23" s="90"/>
      <c r="H23" s="90"/>
      <c r="I23" s="91"/>
      <c r="J23" s="91"/>
      <c r="K23" s="91"/>
      <c r="L23" s="91"/>
      <c r="M23" s="91"/>
      <c r="N23" s="91"/>
      <c r="O23" s="92"/>
      <c r="P23" s="93"/>
      <c r="Q23" s="92" t="str">
        <f t="shared" ca="1" si="0"/>
        <v/>
      </c>
      <c r="R23" s="92" t="str">
        <f ca="1">IF(A23="","",IF(ISERROR(MATCH($H23,SorP!B:B,0)),"",INDIRECT("'SorP'!$A$"&amp;MATCH($Q23&amp;$H23,SorP!C:C,0))))</f>
        <v/>
      </c>
      <c r="S23" s="94"/>
      <c r="T23" s="95" t="str">
        <f t="shared" si="2"/>
        <v/>
      </c>
      <c r="U23" s="95" t="b">
        <f t="shared" si="3"/>
        <v>1</v>
      </c>
      <c r="V23" s="95" t="str">
        <f t="shared" si="1"/>
        <v/>
      </c>
    </row>
    <row r="24" spans="1:22" s="95" customFormat="1" ht="20.100000000000001" customHeight="1">
      <c r="A24" s="88"/>
      <c r="B24" s="88"/>
      <c r="C24" s="88"/>
      <c r="D24" s="88"/>
      <c r="E24" s="88"/>
      <c r="F24" s="89"/>
      <c r="G24" s="90"/>
      <c r="H24" s="90"/>
      <c r="I24" s="91"/>
      <c r="J24" s="91"/>
      <c r="K24" s="91"/>
      <c r="L24" s="91"/>
      <c r="M24" s="91"/>
      <c r="N24" s="91"/>
      <c r="O24" s="92"/>
      <c r="P24" s="93"/>
      <c r="Q24" s="92" t="str">
        <f t="shared" ca="1" si="0"/>
        <v/>
      </c>
      <c r="R24" s="92" t="str">
        <f ca="1">IF(A24="","",IF(ISERROR(MATCH($H24,SorP!B:B,0)),"",INDIRECT("'SorP'!$A$"&amp;MATCH($Q24&amp;$H24,SorP!C:C,0))))</f>
        <v/>
      </c>
      <c r="S24" s="94"/>
      <c r="T24" s="95" t="str">
        <f t="shared" si="2"/>
        <v/>
      </c>
      <c r="U24" s="95" t="b">
        <f t="shared" si="3"/>
        <v>1</v>
      </c>
      <c r="V24" s="95" t="str">
        <f t="shared" si="1"/>
        <v/>
      </c>
    </row>
    <row r="25" spans="1:22" s="95" customFormat="1" ht="20.100000000000001" customHeight="1">
      <c r="A25" s="88"/>
      <c r="B25" s="88"/>
      <c r="C25" s="88"/>
      <c r="D25" s="88"/>
      <c r="E25" s="88"/>
      <c r="F25" s="89"/>
      <c r="G25" s="90"/>
      <c r="H25" s="90"/>
      <c r="I25" s="91"/>
      <c r="J25" s="91"/>
      <c r="K25" s="91"/>
      <c r="L25" s="91"/>
      <c r="M25" s="91"/>
      <c r="N25" s="91"/>
      <c r="O25" s="92"/>
      <c r="P25" s="93"/>
      <c r="Q25" s="92" t="str">
        <f t="shared" ca="1" si="0"/>
        <v/>
      </c>
      <c r="R25" s="92" t="str">
        <f ca="1">IF(A25="","",IF(ISERROR(MATCH($H25,SorP!B:B,0)),"",INDIRECT("'SorP'!$A$"&amp;MATCH($Q25&amp;$H25,SorP!C:C,0))))</f>
        <v/>
      </c>
      <c r="S25" s="94"/>
      <c r="T25" s="95" t="str">
        <f t="shared" si="2"/>
        <v/>
      </c>
      <c r="U25" s="95" t="b">
        <f t="shared" si="3"/>
        <v>1</v>
      </c>
      <c r="V25" s="95" t="str">
        <f t="shared" si="1"/>
        <v/>
      </c>
    </row>
    <row r="26" spans="1:22" s="95" customFormat="1" ht="20.100000000000001" customHeight="1">
      <c r="A26" s="88"/>
      <c r="B26" s="88"/>
      <c r="C26" s="88"/>
      <c r="D26" s="88"/>
      <c r="E26" s="88"/>
      <c r="F26" s="89"/>
      <c r="G26" s="90"/>
      <c r="H26" s="90"/>
      <c r="I26" s="91"/>
      <c r="J26" s="91"/>
      <c r="K26" s="91"/>
      <c r="L26" s="91"/>
      <c r="M26" s="91"/>
      <c r="N26" s="91"/>
      <c r="O26" s="92"/>
      <c r="P26" s="93"/>
      <c r="Q26" s="92" t="str">
        <f t="shared" ca="1" si="0"/>
        <v/>
      </c>
      <c r="R26" s="92" t="str">
        <f ca="1">IF(A26="","",IF(ISERROR(MATCH($H26,SorP!B:B,0)),"",INDIRECT("'SorP'!$A$"&amp;MATCH($Q26&amp;$H26,SorP!C:C,0))))</f>
        <v/>
      </c>
      <c r="S26" s="94"/>
      <c r="T26" s="95" t="str">
        <f t="shared" si="2"/>
        <v/>
      </c>
      <c r="U26" s="95" t="b">
        <f t="shared" si="3"/>
        <v>1</v>
      </c>
      <c r="V26" s="95" t="str">
        <f t="shared" si="1"/>
        <v/>
      </c>
    </row>
    <row r="27" spans="1:22" s="95" customFormat="1" ht="20.100000000000001" customHeight="1">
      <c r="A27" s="88"/>
      <c r="B27" s="88"/>
      <c r="C27" s="88"/>
      <c r="D27" s="88"/>
      <c r="E27" s="88"/>
      <c r="F27" s="89"/>
      <c r="G27" s="90"/>
      <c r="H27" s="90"/>
      <c r="I27" s="91"/>
      <c r="J27" s="91"/>
      <c r="K27" s="91"/>
      <c r="L27" s="91"/>
      <c r="M27" s="91"/>
      <c r="N27" s="91"/>
      <c r="O27" s="92"/>
      <c r="P27" s="93"/>
      <c r="Q27" s="92" t="str">
        <f t="shared" ca="1" si="0"/>
        <v/>
      </c>
      <c r="R27" s="92" t="str">
        <f ca="1">IF(A27="","",IF(ISERROR(MATCH($H27,SorP!B:B,0)),"",INDIRECT("'SorP'!$A$"&amp;MATCH($Q27&amp;$H27,SorP!C:C,0))))</f>
        <v/>
      </c>
      <c r="S27" s="94"/>
      <c r="T27" s="95" t="str">
        <f t="shared" si="2"/>
        <v/>
      </c>
      <c r="U27" s="95" t="b">
        <f t="shared" si="3"/>
        <v>1</v>
      </c>
      <c r="V27" s="95" t="str">
        <f t="shared" si="1"/>
        <v/>
      </c>
    </row>
    <row r="28" spans="1:22" s="95" customFormat="1" ht="20.100000000000001" customHeight="1">
      <c r="A28" s="88"/>
      <c r="B28" s="88"/>
      <c r="C28" s="88"/>
      <c r="D28" s="88"/>
      <c r="E28" s="88"/>
      <c r="F28" s="89"/>
      <c r="G28" s="90"/>
      <c r="H28" s="90"/>
      <c r="I28" s="91"/>
      <c r="J28" s="91"/>
      <c r="K28" s="91"/>
      <c r="L28" s="91"/>
      <c r="M28" s="91"/>
      <c r="N28" s="91"/>
      <c r="O28" s="92"/>
      <c r="P28" s="93"/>
      <c r="Q28" s="92" t="str">
        <f t="shared" ca="1" si="0"/>
        <v/>
      </c>
      <c r="R28" s="92" t="str">
        <f ca="1">IF(A28="","",IF(ISERROR(MATCH($H28,SorP!B:B,0)),"",INDIRECT("'SorP'!$A$"&amp;MATCH($Q28&amp;$H28,SorP!C:C,0))))</f>
        <v/>
      </c>
      <c r="S28" s="94"/>
      <c r="T28" s="95" t="str">
        <f t="shared" si="2"/>
        <v/>
      </c>
      <c r="U28" s="95" t="b">
        <f t="shared" si="3"/>
        <v>1</v>
      </c>
      <c r="V28" s="95" t="str">
        <f t="shared" si="1"/>
        <v/>
      </c>
    </row>
    <row r="29" spans="1:22" s="95" customFormat="1" ht="20.100000000000001" customHeight="1">
      <c r="A29" s="88"/>
      <c r="B29" s="88"/>
      <c r="C29" s="88"/>
      <c r="D29" s="88"/>
      <c r="E29" s="88"/>
      <c r="F29" s="89"/>
      <c r="G29" s="90"/>
      <c r="H29" s="90"/>
      <c r="I29" s="91"/>
      <c r="J29" s="91"/>
      <c r="K29" s="91"/>
      <c r="L29" s="91"/>
      <c r="M29" s="91"/>
      <c r="N29" s="91"/>
      <c r="O29" s="92"/>
      <c r="P29" s="93"/>
      <c r="Q29" s="92" t="str">
        <f t="shared" ca="1" si="0"/>
        <v/>
      </c>
      <c r="R29" s="92" t="str">
        <f ca="1">IF(A29="","",IF(ISERROR(MATCH($H29,SorP!B:B,0)),"",INDIRECT("'SorP'!$A$"&amp;MATCH($Q29&amp;$H29,SorP!C:C,0))))</f>
        <v/>
      </c>
      <c r="S29" s="94"/>
      <c r="T29" s="95" t="str">
        <f t="shared" si="2"/>
        <v/>
      </c>
      <c r="U29" s="95" t="b">
        <f t="shared" si="3"/>
        <v>1</v>
      </c>
      <c r="V29" s="95" t="str">
        <f t="shared" si="1"/>
        <v/>
      </c>
    </row>
    <row r="30" spans="1:22" s="95" customFormat="1" ht="20.100000000000001" customHeight="1">
      <c r="A30" s="88"/>
      <c r="B30" s="88"/>
      <c r="C30" s="88"/>
      <c r="D30" s="88"/>
      <c r="E30" s="88"/>
      <c r="F30" s="89"/>
      <c r="G30" s="90"/>
      <c r="H30" s="90"/>
      <c r="I30" s="91"/>
      <c r="J30" s="91"/>
      <c r="K30" s="91"/>
      <c r="L30" s="91"/>
      <c r="M30" s="91"/>
      <c r="N30" s="91"/>
      <c r="O30" s="92"/>
      <c r="P30" s="93"/>
      <c r="Q30" s="92" t="str">
        <f t="shared" ca="1" si="0"/>
        <v/>
      </c>
      <c r="R30" s="92" t="str">
        <f ca="1">IF(A30="","",IF(ISERROR(MATCH($H30,SorP!B:B,0)),"",INDIRECT("'SorP'!$A$"&amp;MATCH($Q30&amp;$H30,SorP!C:C,0))))</f>
        <v/>
      </c>
      <c r="S30" s="94"/>
      <c r="T30" s="95" t="str">
        <f t="shared" si="2"/>
        <v/>
      </c>
      <c r="U30" s="95" t="b">
        <f t="shared" si="3"/>
        <v>1</v>
      </c>
      <c r="V30" s="95" t="str">
        <f t="shared" si="1"/>
        <v/>
      </c>
    </row>
    <row r="31" spans="1:22" s="95" customFormat="1" ht="20.100000000000001" customHeight="1">
      <c r="A31" s="88"/>
      <c r="B31" s="88"/>
      <c r="C31" s="88"/>
      <c r="D31" s="88"/>
      <c r="E31" s="88"/>
      <c r="F31" s="89"/>
      <c r="G31" s="90"/>
      <c r="H31" s="90"/>
      <c r="I31" s="91"/>
      <c r="J31" s="91"/>
      <c r="K31" s="91"/>
      <c r="L31" s="91"/>
      <c r="M31" s="91"/>
      <c r="N31" s="91"/>
      <c r="O31" s="92"/>
      <c r="P31" s="93"/>
      <c r="Q31" s="92" t="str">
        <f t="shared" ca="1" si="0"/>
        <v/>
      </c>
      <c r="R31" s="92" t="str">
        <f ca="1">IF(A31="","",IF(ISERROR(MATCH($H31,SorP!B:B,0)),"",INDIRECT("'SorP'!$A$"&amp;MATCH($Q31&amp;$H31,SorP!C:C,0))))</f>
        <v/>
      </c>
      <c r="S31" s="94"/>
      <c r="T31" s="95" t="str">
        <f t="shared" si="2"/>
        <v/>
      </c>
      <c r="U31" s="95" t="b">
        <f t="shared" si="3"/>
        <v>1</v>
      </c>
      <c r="V31" s="95" t="str">
        <f t="shared" si="1"/>
        <v/>
      </c>
    </row>
    <row r="32" spans="1:22" s="95" customFormat="1" ht="20.100000000000001" customHeight="1">
      <c r="A32" s="88"/>
      <c r="B32" s="88"/>
      <c r="C32" s="88"/>
      <c r="D32" s="88"/>
      <c r="E32" s="88"/>
      <c r="F32" s="89"/>
      <c r="G32" s="90"/>
      <c r="H32" s="90"/>
      <c r="I32" s="91"/>
      <c r="J32" s="91"/>
      <c r="K32" s="91"/>
      <c r="L32" s="91"/>
      <c r="M32" s="91"/>
      <c r="N32" s="91"/>
      <c r="O32" s="92"/>
      <c r="P32" s="93"/>
      <c r="Q32" s="92" t="str">
        <f t="shared" ca="1" si="0"/>
        <v/>
      </c>
      <c r="R32" s="92" t="str">
        <f ca="1">IF(A32="","",IF(ISERROR(MATCH($H32,SorP!B:B,0)),"",INDIRECT("'SorP'!$A$"&amp;MATCH($Q32&amp;$H32,SorP!C:C,0))))</f>
        <v/>
      </c>
      <c r="S32" s="94"/>
      <c r="T32" s="95" t="str">
        <f t="shared" si="2"/>
        <v/>
      </c>
      <c r="U32" s="95" t="b">
        <f t="shared" si="3"/>
        <v>1</v>
      </c>
      <c r="V32" s="95" t="str">
        <f t="shared" si="1"/>
        <v/>
      </c>
    </row>
    <row r="33" spans="1:22" s="95" customFormat="1" ht="20.100000000000001" customHeight="1">
      <c r="A33" s="88"/>
      <c r="B33" s="88"/>
      <c r="C33" s="88"/>
      <c r="D33" s="88"/>
      <c r="E33" s="88"/>
      <c r="F33" s="89"/>
      <c r="G33" s="90"/>
      <c r="H33" s="90"/>
      <c r="I33" s="91"/>
      <c r="J33" s="91"/>
      <c r="K33" s="91"/>
      <c r="L33" s="91"/>
      <c r="M33" s="91"/>
      <c r="N33" s="91"/>
      <c r="O33" s="92"/>
      <c r="P33" s="93"/>
      <c r="Q33" s="92" t="str">
        <f t="shared" ca="1" si="0"/>
        <v/>
      </c>
      <c r="R33" s="92" t="str">
        <f ca="1">IF(A33="","",IF(ISERROR(MATCH($H33,SorP!B:B,0)),"",INDIRECT("'SorP'!$A$"&amp;MATCH($Q33&amp;$H33,SorP!C:C,0))))</f>
        <v/>
      </c>
      <c r="S33" s="94"/>
      <c r="T33" s="95" t="str">
        <f t="shared" si="2"/>
        <v/>
      </c>
      <c r="U33" s="95" t="b">
        <f t="shared" si="3"/>
        <v>1</v>
      </c>
      <c r="V33" s="95" t="str">
        <f t="shared" si="1"/>
        <v/>
      </c>
    </row>
    <row r="34" spans="1:22" s="95" customFormat="1" ht="20.100000000000001" customHeight="1">
      <c r="A34" s="88"/>
      <c r="B34" s="88"/>
      <c r="C34" s="88"/>
      <c r="D34" s="88"/>
      <c r="E34" s="88"/>
      <c r="F34" s="89"/>
      <c r="G34" s="90"/>
      <c r="H34" s="90"/>
      <c r="I34" s="91"/>
      <c r="J34" s="91"/>
      <c r="K34" s="91"/>
      <c r="L34" s="91"/>
      <c r="M34" s="91"/>
      <c r="N34" s="91"/>
      <c r="O34" s="92"/>
      <c r="P34" s="93"/>
      <c r="Q34" s="92" t="str">
        <f t="shared" ca="1" si="0"/>
        <v/>
      </c>
      <c r="R34" s="92" t="str">
        <f ca="1">IF(A34="","",IF(ISERROR(MATCH($H34,SorP!B:B,0)),"",INDIRECT("'SorP'!$A$"&amp;MATCH($Q34&amp;$H34,SorP!C:C,0))))</f>
        <v/>
      </c>
      <c r="S34" s="94"/>
      <c r="T34" s="95" t="str">
        <f t="shared" si="2"/>
        <v/>
      </c>
      <c r="U34" s="95" t="b">
        <f t="shared" si="3"/>
        <v>1</v>
      </c>
      <c r="V34" s="95" t="str">
        <f t="shared" si="1"/>
        <v/>
      </c>
    </row>
    <row r="35" spans="1:22" s="95" customFormat="1" ht="20.100000000000001" customHeight="1">
      <c r="A35" s="88"/>
      <c r="B35" s="88"/>
      <c r="C35" s="88"/>
      <c r="D35" s="88"/>
      <c r="E35" s="88"/>
      <c r="F35" s="89"/>
      <c r="G35" s="90"/>
      <c r="H35" s="90"/>
      <c r="I35" s="91"/>
      <c r="J35" s="91"/>
      <c r="K35" s="91"/>
      <c r="L35" s="91"/>
      <c r="M35" s="91"/>
      <c r="N35" s="91"/>
      <c r="O35" s="92"/>
      <c r="P35" s="93"/>
      <c r="Q35" s="92" t="str">
        <f t="shared" ca="1" si="0"/>
        <v/>
      </c>
      <c r="R35" s="92" t="str">
        <f ca="1">IF(A35="","",IF(ISERROR(MATCH($H35,SorP!B:B,0)),"",INDIRECT("'SorP'!$A$"&amp;MATCH($Q35&amp;$H35,SorP!C:C,0))))</f>
        <v/>
      </c>
      <c r="S35" s="94"/>
      <c r="T35" s="95" t="str">
        <f t="shared" si="2"/>
        <v/>
      </c>
      <c r="U35" s="95" t="b">
        <f t="shared" si="3"/>
        <v>1</v>
      </c>
      <c r="V35" s="95" t="str">
        <f t="shared" si="1"/>
        <v/>
      </c>
    </row>
    <row r="36" spans="1:22" s="95" customFormat="1" ht="20.100000000000001" customHeight="1">
      <c r="A36" s="88"/>
      <c r="B36" s="88"/>
      <c r="C36" s="88"/>
      <c r="D36" s="88"/>
      <c r="E36" s="88"/>
      <c r="F36" s="89"/>
      <c r="G36" s="90"/>
      <c r="H36" s="90"/>
      <c r="I36" s="91"/>
      <c r="J36" s="91"/>
      <c r="K36" s="91"/>
      <c r="L36" s="91"/>
      <c r="M36" s="91"/>
      <c r="N36" s="91"/>
      <c r="O36" s="92"/>
      <c r="P36" s="93"/>
      <c r="Q36" s="92" t="str">
        <f t="shared" ca="1" si="0"/>
        <v/>
      </c>
      <c r="R36" s="92" t="str">
        <f ca="1">IF(A36="","",IF(ISERROR(MATCH($H36,SorP!B:B,0)),"",INDIRECT("'SorP'!$A$"&amp;MATCH($Q36&amp;$H36,SorP!C:C,0))))</f>
        <v/>
      </c>
      <c r="S36" s="94"/>
      <c r="T36" s="95" t="str">
        <f t="shared" si="2"/>
        <v/>
      </c>
      <c r="U36" s="95" t="b">
        <f t="shared" si="3"/>
        <v>1</v>
      </c>
      <c r="V36" s="95" t="str">
        <f t="shared" si="1"/>
        <v/>
      </c>
    </row>
    <row r="37" spans="1:22" s="95" customFormat="1" ht="20.100000000000001" customHeight="1">
      <c r="A37" s="88"/>
      <c r="B37" s="88"/>
      <c r="C37" s="88"/>
      <c r="D37" s="88"/>
      <c r="E37" s="88"/>
      <c r="F37" s="89"/>
      <c r="G37" s="90"/>
      <c r="H37" s="90"/>
      <c r="I37" s="91"/>
      <c r="J37" s="91"/>
      <c r="K37" s="91"/>
      <c r="L37" s="91"/>
      <c r="M37" s="91"/>
      <c r="N37" s="91"/>
      <c r="O37" s="92"/>
      <c r="P37" s="93"/>
      <c r="Q37" s="92" t="str">
        <f t="shared" ca="1" si="0"/>
        <v/>
      </c>
      <c r="R37" s="92" t="str">
        <f ca="1">IF(A37="","",IF(ISERROR(MATCH($H37,SorP!B:B,0)),"",INDIRECT("'SorP'!$A$"&amp;MATCH($Q37&amp;$H37,SorP!C:C,0))))</f>
        <v/>
      </c>
      <c r="S37" s="94"/>
      <c r="T37" s="95" t="str">
        <f t="shared" si="2"/>
        <v/>
      </c>
      <c r="U37" s="95" t="b">
        <f t="shared" si="3"/>
        <v>1</v>
      </c>
      <c r="V37" s="95" t="str">
        <f t="shared" si="1"/>
        <v/>
      </c>
    </row>
    <row r="38" spans="1:22" s="95" customFormat="1" ht="20.100000000000001" customHeight="1">
      <c r="A38" s="88"/>
      <c r="B38" s="88"/>
      <c r="C38" s="88"/>
      <c r="D38" s="88"/>
      <c r="E38" s="88"/>
      <c r="F38" s="89"/>
      <c r="G38" s="90"/>
      <c r="H38" s="90"/>
      <c r="I38" s="91"/>
      <c r="J38" s="91"/>
      <c r="K38" s="91"/>
      <c r="L38" s="91"/>
      <c r="M38" s="91"/>
      <c r="N38" s="91"/>
      <c r="O38" s="92"/>
      <c r="P38" s="93"/>
      <c r="Q38" s="92" t="str">
        <f t="shared" ca="1" si="0"/>
        <v/>
      </c>
      <c r="R38" s="92" t="str">
        <f ca="1">IF(A38="","",IF(ISERROR(MATCH($H38,SorP!B:B,0)),"",INDIRECT("'SorP'!$A$"&amp;MATCH($Q38&amp;$H38,SorP!C:C,0))))</f>
        <v/>
      </c>
      <c r="S38" s="94"/>
      <c r="T38" s="95" t="str">
        <f t="shared" si="2"/>
        <v/>
      </c>
      <c r="U38" s="95" t="b">
        <f t="shared" si="3"/>
        <v>1</v>
      </c>
      <c r="V38" s="95" t="str">
        <f t="shared" si="1"/>
        <v/>
      </c>
    </row>
    <row r="39" spans="1:22" s="95" customFormat="1" ht="20.100000000000001" customHeight="1">
      <c r="A39" s="88"/>
      <c r="B39" s="88"/>
      <c r="C39" s="88"/>
      <c r="D39" s="88"/>
      <c r="E39" s="88"/>
      <c r="F39" s="89"/>
      <c r="G39" s="90"/>
      <c r="H39" s="90"/>
      <c r="I39" s="91"/>
      <c r="J39" s="91"/>
      <c r="K39" s="91"/>
      <c r="L39" s="91"/>
      <c r="M39" s="91"/>
      <c r="N39" s="91"/>
      <c r="O39" s="92"/>
      <c r="P39" s="93"/>
      <c r="Q39" s="92" t="str">
        <f t="shared" ca="1" si="0"/>
        <v/>
      </c>
      <c r="R39" s="92" t="str">
        <f ca="1">IF(A39="","",IF(ISERROR(MATCH($H39,SorP!B:B,0)),"",INDIRECT("'SorP'!$A$"&amp;MATCH($Q39&amp;$H39,SorP!C:C,0))))</f>
        <v/>
      </c>
      <c r="S39" s="94"/>
      <c r="T39" s="95" t="str">
        <f t="shared" si="2"/>
        <v/>
      </c>
      <c r="U39" s="95" t="b">
        <f t="shared" si="3"/>
        <v>1</v>
      </c>
      <c r="V39" s="95" t="str">
        <f t="shared" si="1"/>
        <v/>
      </c>
    </row>
    <row r="40" spans="1:22" s="95" customFormat="1" ht="20.100000000000001" customHeight="1">
      <c r="A40" s="88"/>
      <c r="B40" s="88"/>
      <c r="C40" s="88"/>
      <c r="D40" s="88"/>
      <c r="E40" s="88"/>
      <c r="F40" s="89"/>
      <c r="G40" s="90"/>
      <c r="H40" s="90"/>
      <c r="I40" s="91"/>
      <c r="J40" s="91"/>
      <c r="K40" s="91"/>
      <c r="L40" s="91"/>
      <c r="M40" s="91"/>
      <c r="N40" s="91"/>
      <c r="O40" s="92"/>
      <c r="P40" s="93"/>
      <c r="Q40" s="92" t="str">
        <f t="shared" ca="1" si="0"/>
        <v/>
      </c>
      <c r="R40" s="92" t="str">
        <f ca="1">IF(A40="","",IF(ISERROR(MATCH($H40,SorP!B:B,0)),"",INDIRECT("'SorP'!$A$"&amp;MATCH($Q40&amp;$H40,SorP!C:C,0))))</f>
        <v/>
      </c>
      <c r="S40" s="94"/>
      <c r="T40" s="95" t="str">
        <f t="shared" si="2"/>
        <v/>
      </c>
      <c r="U40" s="95" t="b">
        <f t="shared" si="3"/>
        <v>1</v>
      </c>
      <c r="V40" s="95" t="str">
        <f t="shared" si="1"/>
        <v/>
      </c>
    </row>
    <row r="41" spans="1:22" s="95" customFormat="1" ht="20.100000000000001" customHeight="1">
      <c r="A41" s="88"/>
      <c r="B41" s="88"/>
      <c r="C41" s="88"/>
      <c r="D41" s="88"/>
      <c r="E41" s="88"/>
      <c r="F41" s="89"/>
      <c r="G41" s="90"/>
      <c r="H41" s="90"/>
      <c r="I41" s="91"/>
      <c r="J41" s="91"/>
      <c r="K41" s="91"/>
      <c r="L41" s="91"/>
      <c r="M41" s="91"/>
      <c r="N41" s="91"/>
      <c r="O41" s="92"/>
      <c r="P41" s="93"/>
      <c r="Q41" s="92" t="str">
        <f t="shared" ca="1" si="0"/>
        <v/>
      </c>
      <c r="R41" s="92" t="str">
        <f ca="1">IF(A41="","",IF(ISERROR(MATCH($H41,SorP!B:B,0)),"",INDIRECT("'SorP'!$A$"&amp;MATCH($Q41&amp;$H41,SorP!C:C,0))))</f>
        <v/>
      </c>
      <c r="S41" s="94"/>
      <c r="T41" s="95" t="str">
        <f t="shared" si="2"/>
        <v/>
      </c>
      <c r="U41" s="95" t="b">
        <f t="shared" si="3"/>
        <v>1</v>
      </c>
      <c r="V41" s="95" t="str">
        <f t="shared" si="1"/>
        <v/>
      </c>
    </row>
    <row r="42" spans="1:22" s="95" customFormat="1" ht="20.100000000000001" customHeight="1">
      <c r="A42" s="88"/>
      <c r="B42" s="88"/>
      <c r="C42" s="88"/>
      <c r="D42" s="88"/>
      <c r="E42" s="88"/>
      <c r="F42" s="89"/>
      <c r="G42" s="90"/>
      <c r="H42" s="90"/>
      <c r="I42" s="91"/>
      <c r="J42" s="91"/>
      <c r="K42" s="91"/>
      <c r="L42" s="91"/>
      <c r="M42" s="91"/>
      <c r="N42" s="91"/>
      <c r="O42" s="92"/>
      <c r="P42" s="93"/>
      <c r="Q42" s="92" t="str">
        <f t="shared" ca="1" si="0"/>
        <v/>
      </c>
      <c r="R42" s="92" t="str">
        <f ca="1">IF(A42="","",IF(ISERROR(MATCH($H42,SorP!B:B,0)),"",INDIRECT("'SorP'!$A$"&amp;MATCH($Q42&amp;$H42,SorP!C:C,0))))</f>
        <v/>
      </c>
      <c r="S42" s="94"/>
      <c r="T42" s="95" t="str">
        <f t="shared" si="2"/>
        <v/>
      </c>
      <c r="U42" s="95" t="b">
        <f t="shared" si="3"/>
        <v>1</v>
      </c>
      <c r="V42" s="95" t="str">
        <f t="shared" si="1"/>
        <v/>
      </c>
    </row>
    <row r="43" spans="1:22" s="95" customFormat="1" ht="20.100000000000001" customHeight="1">
      <c r="A43" s="88"/>
      <c r="B43" s="88"/>
      <c r="C43" s="88"/>
      <c r="D43" s="88"/>
      <c r="E43" s="88"/>
      <c r="F43" s="89"/>
      <c r="G43" s="90"/>
      <c r="H43" s="90"/>
      <c r="I43" s="91"/>
      <c r="J43" s="91"/>
      <c r="K43" s="91"/>
      <c r="L43" s="91"/>
      <c r="M43" s="91"/>
      <c r="N43" s="91"/>
      <c r="O43" s="92"/>
      <c r="P43" s="93"/>
      <c r="Q43" s="92" t="str">
        <f t="shared" ca="1" si="0"/>
        <v/>
      </c>
      <c r="R43" s="92" t="str">
        <f ca="1">IF(A43="","",IF(ISERROR(MATCH($H43,SorP!B:B,0)),"",INDIRECT("'SorP'!$A$"&amp;MATCH($Q43&amp;$H43,SorP!C:C,0))))</f>
        <v/>
      </c>
      <c r="S43" s="94"/>
      <c r="T43" s="95" t="str">
        <f t="shared" si="2"/>
        <v/>
      </c>
      <c r="U43" s="95" t="b">
        <f t="shared" si="3"/>
        <v>1</v>
      </c>
      <c r="V43" s="95" t="str">
        <f t="shared" si="1"/>
        <v/>
      </c>
    </row>
    <row r="44" spans="1:22" s="95" customFormat="1" ht="20.100000000000001" customHeight="1">
      <c r="A44" s="88"/>
      <c r="B44" s="88"/>
      <c r="C44" s="88"/>
      <c r="D44" s="88"/>
      <c r="E44" s="88"/>
      <c r="F44" s="89"/>
      <c r="G44" s="90"/>
      <c r="H44" s="90"/>
      <c r="I44" s="91"/>
      <c r="J44" s="91"/>
      <c r="K44" s="91"/>
      <c r="L44" s="91"/>
      <c r="M44" s="91"/>
      <c r="N44" s="91"/>
      <c r="O44" s="92"/>
      <c r="P44" s="93"/>
      <c r="Q44" s="92" t="str">
        <f t="shared" ca="1" si="0"/>
        <v/>
      </c>
      <c r="R44" s="92" t="str">
        <f ca="1">IF(A44="","",IF(ISERROR(MATCH($H44,SorP!B:B,0)),"",INDIRECT("'SorP'!$A$"&amp;MATCH($Q44&amp;$H44,SorP!C:C,0))))</f>
        <v/>
      </c>
      <c r="S44" s="94"/>
      <c r="T44" s="95" t="str">
        <f t="shared" si="2"/>
        <v/>
      </c>
      <c r="U44" s="95" t="b">
        <f t="shared" si="3"/>
        <v>1</v>
      </c>
      <c r="V44" s="95" t="str">
        <f t="shared" si="1"/>
        <v/>
      </c>
    </row>
    <row r="45" spans="1:22" s="95" customFormat="1" ht="20.100000000000001" customHeight="1">
      <c r="A45" s="88"/>
      <c r="B45" s="88"/>
      <c r="C45" s="88"/>
      <c r="D45" s="88"/>
      <c r="E45" s="88"/>
      <c r="F45" s="89"/>
      <c r="G45" s="90"/>
      <c r="H45" s="90"/>
      <c r="I45" s="91"/>
      <c r="J45" s="91"/>
      <c r="K45" s="91"/>
      <c r="L45" s="91"/>
      <c r="M45" s="91"/>
      <c r="N45" s="91"/>
      <c r="O45" s="92"/>
      <c r="P45" s="93"/>
      <c r="Q45" s="92" t="str">
        <f t="shared" ca="1" si="0"/>
        <v/>
      </c>
      <c r="R45" s="92" t="str">
        <f ca="1">IF(A45="","",IF(ISERROR(MATCH($H45,SorP!B:B,0)),"",INDIRECT("'SorP'!$A$"&amp;MATCH($Q45&amp;$H45,SorP!C:C,0))))</f>
        <v/>
      </c>
      <c r="S45" s="94"/>
      <c r="T45" s="95" t="str">
        <f t="shared" si="2"/>
        <v/>
      </c>
      <c r="U45" s="95" t="b">
        <f t="shared" si="3"/>
        <v>1</v>
      </c>
      <c r="V45" s="95" t="str">
        <f t="shared" si="1"/>
        <v/>
      </c>
    </row>
    <row r="46" spans="1:22" s="95" customFormat="1" ht="20.100000000000001" customHeight="1">
      <c r="A46" s="88"/>
      <c r="B46" s="88"/>
      <c r="C46" s="88"/>
      <c r="D46" s="88"/>
      <c r="E46" s="88"/>
      <c r="F46" s="89"/>
      <c r="G46" s="90"/>
      <c r="H46" s="90"/>
      <c r="I46" s="91"/>
      <c r="J46" s="91"/>
      <c r="K46" s="91"/>
      <c r="L46" s="91"/>
      <c r="M46" s="91"/>
      <c r="N46" s="91"/>
      <c r="O46" s="92"/>
      <c r="P46" s="93"/>
      <c r="Q46" s="92" t="str">
        <f t="shared" ca="1" si="0"/>
        <v/>
      </c>
      <c r="R46" s="92" t="str">
        <f ca="1">IF(A46="","",IF(ISERROR(MATCH($H46,SorP!B:B,0)),"",INDIRECT("'SorP'!$A$"&amp;MATCH($Q46&amp;$H46,SorP!C:C,0))))</f>
        <v/>
      </c>
      <c r="S46" s="94"/>
      <c r="T46" s="95" t="str">
        <f t="shared" si="2"/>
        <v/>
      </c>
      <c r="U46" s="95" t="b">
        <f t="shared" si="3"/>
        <v>1</v>
      </c>
      <c r="V46" s="95" t="str">
        <f t="shared" si="1"/>
        <v/>
      </c>
    </row>
    <row r="47" spans="1:22" s="95" customFormat="1" ht="20.100000000000001" customHeight="1">
      <c r="A47" s="88"/>
      <c r="B47" s="88"/>
      <c r="C47" s="88"/>
      <c r="D47" s="88"/>
      <c r="E47" s="88"/>
      <c r="F47" s="89"/>
      <c r="G47" s="90"/>
      <c r="H47" s="90"/>
      <c r="I47" s="91"/>
      <c r="J47" s="91"/>
      <c r="K47" s="91"/>
      <c r="L47" s="91"/>
      <c r="M47" s="91"/>
      <c r="N47" s="91"/>
      <c r="O47" s="92"/>
      <c r="P47" s="93"/>
      <c r="Q47" s="92" t="str">
        <f t="shared" ca="1" si="0"/>
        <v/>
      </c>
      <c r="R47" s="92" t="str">
        <f ca="1">IF(A47="","",IF(ISERROR(MATCH($H47,SorP!B:B,0)),"",INDIRECT("'SorP'!$A$"&amp;MATCH($Q47&amp;$H47,SorP!C:C,0))))</f>
        <v/>
      </c>
      <c r="S47" s="94"/>
      <c r="T47" s="95" t="str">
        <f t="shared" si="2"/>
        <v/>
      </c>
      <c r="U47" s="95" t="b">
        <f t="shared" si="3"/>
        <v>1</v>
      </c>
      <c r="V47" s="95" t="str">
        <f t="shared" si="1"/>
        <v/>
      </c>
    </row>
    <row r="48" spans="1:22" s="95" customFormat="1" ht="20.100000000000001" customHeight="1">
      <c r="A48" s="88"/>
      <c r="B48" s="88"/>
      <c r="C48" s="88"/>
      <c r="D48" s="88"/>
      <c r="E48" s="88"/>
      <c r="F48" s="89"/>
      <c r="G48" s="90"/>
      <c r="H48" s="90"/>
      <c r="I48" s="91"/>
      <c r="J48" s="91"/>
      <c r="K48" s="91"/>
      <c r="L48" s="91"/>
      <c r="M48" s="91"/>
      <c r="N48" s="91"/>
      <c r="O48" s="92"/>
      <c r="P48" s="93"/>
      <c r="Q48" s="92" t="str">
        <f t="shared" ca="1" si="0"/>
        <v/>
      </c>
      <c r="R48" s="92" t="str">
        <f ca="1">IF(A48="","",IF(ISERROR(MATCH($H48,SorP!B:B,0)),"",INDIRECT("'SorP'!$A$"&amp;MATCH($Q48&amp;$H48,SorP!C:C,0))))</f>
        <v/>
      </c>
      <c r="S48" s="94"/>
      <c r="T48" s="95" t="str">
        <f t="shared" si="2"/>
        <v/>
      </c>
      <c r="U48" s="95" t="b">
        <f t="shared" si="3"/>
        <v>1</v>
      </c>
      <c r="V48" s="95" t="str">
        <f t="shared" si="1"/>
        <v/>
      </c>
    </row>
    <row r="49" spans="1:22" s="95" customFormat="1" ht="20.100000000000001" customHeight="1">
      <c r="A49" s="88"/>
      <c r="B49" s="88"/>
      <c r="C49" s="88"/>
      <c r="D49" s="88"/>
      <c r="E49" s="88"/>
      <c r="F49" s="89"/>
      <c r="G49" s="90"/>
      <c r="H49" s="90"/>
      <c r="I49" s="91"/>
      <c r="J49" s="91"/>
      <c r="K49" s="91"/>
      <c r="L49" s="91"/>
      <c r="M49" s="91"/>
      <c r="N49" s="91"/>
      <c r="O49" s="92"/>
      <c r="P49" s="93"/>
      <c r="Q49" s="92" t="str">
        <f t="shared" ca="1" si="0"/>
        <v/>
      </c>
      <c r="R49" s="92" t="str">
        <f ca="1">IF(A49="","",IF(ISERROR(MATCH($H49,SorP!B:B,0)),"",INDIRECT("'SorP'!$A$"&amp;MATCH($Q49&amp;$H49,SorP!C:C,0))))</f>
        <v/>
      </c>
      <c r="S49" s="94"/>
      <c r="T49" s="95" t="str">
        <f t="shared" si="2"/>
        <v/>
      </c>
      <c r="U49" s="95" t="b">
        <f t="shared" si="3"/>
        <v>1</v>
      </c>
      <c r="V49" s="95" t="str">
        <f t="shared" si="1"/>
        <v/>
      </c>
    </row>
    <row r="50" spans="1:22" s="95" customFormat="1" ht="20.100000000000001" customHeight="1">
      <c r="A50" s="88"/>
      <c r="B50" s="88"/>
      <c r="C50" s="88"/>
      <c r="D50" s="88"/>
      <c r="E50" s="88"/>
      <c r="F50" s="89"/>
      <c r="G50" s="90"/>
      <c r="H50" s="90"/>
      <c r="I50" s="91"/>
      <c r="J50" s="91"/>
      <c r="K50" s="91"/>
      <c r="L50" s="91"/>
      <c r="M50" s="91"/>
      <c r="N50" s="91"/>
      <c r="O50" s="92"/>
      <c r="P50" s="93"/>
      <c r="Q50" s="92" t="str">
        <f t="shared" ca="1" si="0"/>
        <v/>
      </c>
      <c r="R50" s="92" t="str">
        <f ca="1">IF(A50="","",IF(ISERROR(MATCH($H50,SorP!B:B,0)),"",INDIRECT("'SorP'!$A$"&amp;MATCH($Q50&amp;$H50,SorP!C:C,0))))</f>
        <v/>
      </c>
      <c r="S50" s="94"/>
      <c r="T50" s="95" t="str">
        <f t="shared" si="2"/>
        <v/>
      </c>
      <c r="U50" s="95" t="b">
        <f t="shared" si="3"/>
        <v>1</v>
      </c>
      <c r="V50" s="95" t="str">
        <f t="shared" si="1"/>
        <v/>
      </c>
    </row>
    <row r="51" spans="1:22" s="95" customFormat="1" ht="20.100000000000001" customHeight="1">
      <c r="A51" s="88"/>
      <c r="B51" s="88"/>
      <c r="C51" s="88"/>
      <c r="D51" s="88"/>
      <c r="E51" s="88"/>
      <c r="F51" s="89"/>
      <c r="G51" s="90"/>
      <c r="H51" s="90"/>
      <c r="I51" s="91"/>
      <c r="J51" s="91"/>
      <c r="K51" s="91"/>
      <c r="L51" s="91"/>
      <c r="M51" s="91"/>
      <c r="N51" s="91"/>
      <c r="O51" s="92"/>
      <c r="P51" s="93"/>
      <c r="Q51" s="92" t="str">
        <f t="shared" ca="1" si="0"/>
        <v/>
      </c>
      <c r="R51" s="92" t="str">
        <f ca="1">IF(A51="","",IF(ISERROR(MATCH($H51,SorP!B:B,0)),"",INDIRECT("'SorP'!$A$"&amp;MATCH($Q51&amp;$H51,SorP!C:C,0))))</f>
        <v/>
      </c>
      <c r="S51" s="94"/>
      <c r="T51" s="95" t="str">
        <f t="shared" si="2"/>
        <v/>
      </c>
      <c r="U51" s="95" t="b">
        <f t="shared" si="3"/>
        <v>1</v>
      </c>
      <c r="V51" s="95" t="str">
        <f t="shared" si="1"/>
        <v/>
      </c>
    </row>
    <row r="52" spans="1:22" s="95" customFormat="1" ht="20.100000000000001" customHeight="1">
      <c r="A52" s="88"/>
      <c r="B52" s="88"/>
      <c r="C52" s="88"/>
      <c r="D52" s="88"/>
      <c r="E52" s="88"/>
      <c r="F52" s="89"/>
      <c r="G52" s="90"/>
      <c r="H52" s="90"/>
      <c r="I52" s="91"/>
      <c r="J52" s="91"/>
      <c r="K52" s="91"/>
      <c r="L52" s="91"/>
      <c r="M52" s="91"/>
      <c r="N52" s="91"/>
      <c r="O52" s="92"/>
      <c r="P52" s="93"/>
      <c r="Q52" s="92" t="str">
        <f t="shared" ca="1" si="0"/>
        <v/>
      </c>
      <c r="R52" s="92" t="str">
        <f ca="1">IF(A52="","",IF(ISERROR(MATCH($H52,SorP!B:B,0)),"",INDIRECT("'SorP'!$A$"&amp;MATCH($Q52&amp;$H52,SorP!C:C,0))))</f>
        <v/>
      </c>
      <c r="S52" s="94"/>
      <c r="T52" s="95" t="str">
        <f t="shared" si="2"/>
        <v/>
      </c>
      <c r="U52" s="95" t="b">
        <f t="shared" si="3"/>
        <v>1</v>
      </c>
      <c r="V52" s="95" t="str">
        <f t="shared" si="1"/>
        <v/>
      </c>
    </row>
    <row r="53" spans="1:22" s="95" customFormat="1" ht="20.100000000000001" customHeight="1">
      <c r="A53" s="88"/>
      <c r="B53" s="88"/>
      <c r="C53" s="88"/>
      <c r="D53" s="88"/>
      <c r="E53" s="88"/>
      <c r="F53" s="89"/>
      <c r="G53" s="90"/>
      <c r="H53" s="90"/>
      <c r="I53" s="91"/>
      <c r="J53" s="91"/>
      <c r="K53" s="91"/>
      <c r="L53" s="91"/>
      <c r="M53" s="91"/>
      <c r="N53" s="91"/>
      <c r="O53" s="92"/>
      <c r="P53" s="93"/>
      <c r="Q53" s="92" t="str">
        <f t="shared" ca="1" si="0"/>
        <v/>
      </c>
      <c r="R53" s="92" t="str">
        <f ca="1">IF(A53="","",IF(ISERROR(MATCH($H53,SorP!B:B,0)),"",INDIRECT("'SorP'!$A$"&amp;MATCH($Q53&amp;$H53,SorP!C:C,0))))</f>
        <v/>
      </c>
      <c r="S53" s="94"/>
      <c r="T53" s="95" t="str">
        <f t="shared" si="2"/>
        <v/>
      </c>
      <c r="U53" s="95" t="b">
        <f t="shared" si="3"/>
        <v>1</v>
      </c>
      <c r="V53" s="95" t="str">
        <f t="shared" si="1"/>
        <v/>
      </c>
    </row>
    <row r="54" spans="1:22" s="95" customFormat="1" ht="20.100000000000001" customHeight="1">
      <c r="A54" s="88"/>
      <c r="B54" s="88"/>
      <c r="C54" s="88"/>
      <c r="D54" s="88"/>
      <c r="E54" s="88"/>
      <c r="F54" s="89"/>
      <c r="G54" s="90"/>
      <c r="H54" s="90"/>
      <c r="I54" s="91"/>
      <c r="J54" s="91"/>
      <c r="K54" s="91"/>
      <c r="L54" s="91"/>
      <c r="M54" s="91"/>
      <c r="N54" s="91"/>
      <c r="O54" s="92"/>
      <c r="P54" s="93"/>
      <c r="Q54" s="92" t="str">
        <f t="shared" ca="1" si="0"/>
        <v/>
      </c>
      <c r="R54" s="92" t="str">
        <f ca="1">IF(A54="","",IF(ISERROR(MATCH($H54,SorP!B:B,0)),"",INDIRECT("'SorP'!$A$"&amp;MATCH($Q54&amp;$H54,SorP!C:C,0))))</f>
        <v/>
      </c>
      <c r="S54" s="94"/>
      <c r="T54" s="95" t="str">
        <f t="shared" si="2"/>
        <v/>
      </c>
      <c r="U54" s="95" t="b">
        <f t="shared" si="3"/>
        <v>1</v>
      </c>
      <c r="V54" s="95" t="str">
        <f t="shared" si="1"/>
        <v/>
      </c>
    </row>
    <row r="55" spans="1:22" s="95" customFormat="1" ht="20.100000000000001" customHeight="1">
      <c r="A55" s="88"/>
      <c r="B55" s="88"/>
      <c r="C55" s="88"/>
      <c r="D55" s="88"/>
      <c r="E55" s="88"/>
      <c r="F55" s="89"/>
      <c r="G55" s="90"/>
      <c r="H55" s="90"/>
      <c r="I55" s="91"/>
      <c r="J55" s="91"/>
      <c r="K55" s="91"/>
      <c r="L55" s="91"/>
      <c r="M55" s="91"/>
      <c r="N55" s="91"/>
      <c r="O55" s="92"/>
      <c r="P55" s="93"/>
      <c r="Q55" s="92" t="str">
        <f t="shared" ca="1" si="0"/>
        <v/>
      </c>
      <c r="R55" s="92" t="str">
        <f ca="1">IF(A55="","",IF(ISERROR(MATCH($H55,SorP!B:B,0)),"",INDIRECT("'SorP'!$A$"&amp;MATCH($Q55&amp;$H55,SorP!C:C,0))))</f>
        <v/>
      </c>
      <c r="S55" s="94"/>
      <c r="T55" s="95" t="str">
        <f t="shared" si="2"/>
        <v/>
      </c>
      <c r="U55" s="95" t="b">
        <f t="shared" si="3"/>
        <v>1</v>
      </c>
      <c r="V55" s="95" t="str">
        <f t="shared" si="1"/>
        <v/>
      </c>
    </row>
    <row r="56" spans="1:22" s="95" customFormat="1" ht="20.100000000000001" customHeight="1">
      <c r="A56" s="88"/>
      <c r="B56" s="88"/>
      <c r="C56" s="88"/>
      <c r="D56" s="88"/>
      <c r="E56" s="88"/>
      <c r="F56" s="89"/>
      <c r="G56" s="90"/>
      <c r="H56" s="90"/>
      <c r="I56" s="91"/>
      <c r="J56" s="91"/>
      <c r="K56" s="91"/>
      <c r="L56" s="91"/>
      <c r="M56" s="91"/>
      <c r="N56" s="91"/>
      <c r="O56" s="92"/>
      <c r="P56" s="93"/>
      <c r="Q56" s="92" t="str">
        <f t="shared" ca="1" si="0"/>
        <v/>
      </c>
      <c r="R56" s="92" t="str">
        <f ca="1">IF(A56="","",IF(ISERROR(MATCH($H56,SorP!B:B,0)),"",INDIRECT("'SorP'!$A$"&amp;MATCH($Q56&amp;$H56,SorP!C:C,0))))</f>
        <v/>
      </c>
      <c r="S56" s="94"/>
      <c r="T56" s="95" t="str">
        <f t="shared" si="2"/>
        <v/>
      </c>
      <c r="U56" s="95" t="b">
        <f t="shared" si="3"/>
        <v>1</v>
      </c>
      <c r="V56" s="95" t="str">
        <f t="shared" si="1"/>
        <v/>
      </c>
    </row>
    <row r="57" spans="1:22" s="95" customFormat="1" ht="20.100000000000001" customHeight="1">
      <c r="A57" s="88"/>
      <c r="B57" s="88"/>
      <c r="C57" s="88"/>
      <c r="D57" s="88"/>
      <c r="E57" s="88"/>
      <c r="F57" s="89"/>
      <c r="G57" s="90"/>
      <c r="H57" s="90"/>
      <c r="I57" s="91"/>
      <c r="J57" s="91"/>
      <c r="K57" s="91"/>
      <c r="L57" s="91"/>
      <c r="M57" s="91"/>
      <c r="N57" s="91"/>
      <c r="O57" s="92"/>
      <c r="P57" s="93"/>
      <c r="Q57" s="92" t="str">
        <f t="shared" ca="1" si="0"/>
        <v/>
      </c>
      <c r="R57" s="92" t="str">
        <f ca="1">IF(A57="","",IF(ISERROR(MATCH($H57,SorP!B:B,0)),"",INDIRECT("'SorP'!$A$"&amp;MATCH($Q57&amp;$H57,SorP!C:C,0))))</f>
        <v/>
      </c>
      <c r="S57" s="94"/>
      <c r="T57" s="95" t="str">
        <f t="shared" si="2"/>
        <v/>
      </c>
      <c r="U57" s="95" t="b">
        <f t="shared" si="3"/>
        <v>1</v>
      </c>
      <c r="V57" s="95" t="str">
        <f t="shared" si="1"/>
        <v/>
      </c>
    </row>
    <row r="58" spans="1:22" s="95" customFormat="1" ht="20.100000000000001" customHeight="1">
      <c r="A58" s="88"/>
      <c r="B58" s="88"/>
      <c r="C58" s="88"/>
      <c r="D58" s="88"/>
      <c r="E58" s="88"/>
      <c r="F58" s="89"/>
      <c r="G58" s="90"/>
      <c r="H58" s="90"/>
      <c r="I58" s="91"/>
      <c r="J58" s="91"/>
      <c r="K58" s="91"/>
      <c r="L58" s="91"/>
      <c r="M58" s="91"/>
      <c r="N58" s="91"/>
      <c r="O58" s="92"/>
      <c r="P58" s="93"/>
      <c r="Q58" s="92" t="str">
        <f t="shared" ca="1" si="0"/>
        <v/>
      </c>
      <c r="R58" s="92" t="str">
        <f ca="1">IF(A58="","",IF(ISERROR(MATCH($H58,SorP!B:B,0)),"",INDIRECT("'SorP'!$A$"&amp;MATCH($Q58&amp;$H58,SorP!C:C,0))))</f>
        <v/>
      </c>
      <c r="S58" s="94"/>
      <c r="T58" s="95" t="str">
        <f t="shared" si="2"/>
        <v/>
      </c>
      <c r="U58" s="95" t="b">
        <f t="shared" si="3"/>
        <v>1</v>
      </c>
      <c r="V58" s="95" t="str">
        <f t="shared" si="1"/>
        <v/>
      </c>
    </row>
    <row r="59" spans="1:22" s="95" customFormat="1" ht="20.100000000000001" customHeight="1">
      <c r="A59" s="88"/>
      <c r="B59" s="88"/>
      <c r="C59" s="88"/>
      <c r="D59" s="88"/>
      <c r="E59" s="88"/>
      <c r="F59" s="89"/>
      <c r="G59" s="90"/>
      <c r="H59" s="90"/>
      <c r="I59" s="91"/>
      <c r="J59" s="91"/>
      <c r="K59" s="91"/>
      <c r="L59" s="91"/>
      <c r="M59" s="91"/>
      <c r="N59" s="91"/>
      <c r="O59" s="92"/>
      <c r="P59" s="93"/>
      <c r="Q59" s="92" t="str">
        <f t="shared" ca="1" si="0"/>
        <v/>
      </c>
      <c r="R59" s="92" t="str">
        <f ca="1">IF(A59="","",IF(ISERROR(MATCH($H59,SorP!B:B,0)),"",INDIRECT("'SorP'!$A$"&amp;MATCH($Q59&amp;$H59,SorP!C:C,0))))</f>
        <v/>
      </c>
      <c r="S59" s="94"/>
      <c r="T59" s="95" t="str">
        <f t="shared" si="2"/>
        <v/>
      </c>
      <c r="U59" s="95" t="b">
        <f t="shared" si="3"/>
        <v>1</v>
      </c>
      <c r="V59" s="95" t="str">
        <f t="shared" si="1"/>
        <v/>
      </c>
    </row>
    <row r="60" spans="1:22" s="95" customFormat="1" ht="20.100000000000001" customHeight="1">
      <c r="A60" s="88"/>
      <c r="B60" s="88"/>
      <c r="C60" s="88"/>
      <c r="D60" s="88"/>
      <c r="E60" s="88"/>
      <c r="F60" s="89"/>
      <c r="G60" s="90"/>
      <c r="H60" s="90"/>
      <c r="I60" s="91"/>
      <c r="J60" s="91"/>
      <c r="K60" s="91"/>
      <c r="L60" s="91"/>
      <c r="M60" s="91"/>
      <c r="N60" s="91"/>
      <c r="O60" s="92"/>
      <c r="P60" s="93"/>
      <c r="Q60" s="92" t="str">
        <f t="shared" ca="1" si="0"/>
        <v/>
      </c>
      <c r="R60" s="92" t="str">
        <f ca="1">IF(A60="","",IF(ISERROR(MATCH($H60,SorP!B:B,0)),"",INDIRECT("'SorP'!$A$"&amp;MATCH($Q60&amp;$H60,SorP!C:C,0))))</f>
        <v/>
      </c>
      <c r="S60" s="94"/>
      <c r="T60" s="95" t="str">
        <f t="shared" si="2"/>
        <v/>
      </c>
      <c r="U60" s="95" t="b">
        <f t="shared" si="3"/>
        <v>1</v>
      </c>
      <c r="V60" s="95" t="str">
        <f t="shared" si="1"/>
        <v/>
      </c>
    </row>
    <row r="61" spans="1:22" s="95" customFormat="1" ht="20.100000000000001" customHeight="1">
      <c r="A61" s="88"/>
      <c r="B61" s="88"/>
      <c r="C61" s="88"/>
      <c r="D61" s="88"/>
      <c r="E61" s="88"/>
      <c r="F61" s="89"/>
      <c r="G61" s="90"/>
      <c r="H61" s="90"/>
      <c r="I61" s="91"/>
      <c r="J61" s="91"/>
      <c r="K61" s="91"/>
      <c r="L61" s="91"/>
      <c r="M61" s="91"/>
      <c r="N61" s="91"/>
      <c r="O61" s="92"/>
      <c r="P61" s="93"/>
      <c r="Q61" s="92" t="str">
        <f t="shared" ca="1" si="0"/>
        <v/>
      </c>
      <c r="R61" s="92" t="str">
        <f ca="1">IF(A61="","",IF(ISERROR(MATCH($H61,SorP!B:B,0)),"",INDIRECT("'SorP'!$A$"&amp;MATCH($Q61&amp;$H61,SorP!C:C,0))))</f>
        <v/>
      </c>
      <c r="S61" s="94"/>
      <c r="T61" s="95" t="str">
        <f t="shared" si="2"/>
        <v/>
      </c>
      <c r="U61" s="95" t="b">
        <f t="shared" si="3"/>
        <v>1</v>
      </c>
      <c r="V61" s="95" t="str">
        <f t="shared" si="1"/>
        <v/>
      </c>
    </row>
    <row r="62" spans="1:22" s="95" customFormat="1" ht="20.100000000000001" customHeight="1">
      <c r="A62" s="88"/>
      <c r="B62" s="88"/>
      <c r="C62" s="88"/>
      <c r="D62" s="88"/>
      <c r="E62" s="88"/>
      <c r="F62" s="89"/>
      <c r="G62" s="90"/>
      <c r="H62" s="90"/>
      <c r="I62" s="91"/>
      <c r="J62" s="91"/>
      <c r="K62" s="91"/>
      <c r="L62" s="91"/>
      <c r="M62" s="91"/>
      <c r="N62" s="91"/>
      <c r="O62" s="92"/>
      <c r="P62" s="93"/>
      <c r="Q62" s="92" t="str">
        <f t="shared" ca="1" si="0"/>
        <v/>
      </c>
      <c r="R62" s="92" t="str">
        <f ca="1">IF(A62="","",IF(ISERROR(MATCH($H62,SorP!B:B,0)),"",INDIRECT("'SorP'!$A$"&amp;MATCH($Q62&amp;$H62,SorP!C:C,0))))</f>
        <v/>
      </c>
      <c r="S62" s="94"/>
      <c r="T62" s="95" t="str">
        <f t="shared" si="2"/>
        <v/>
      </c>
      <c r="U62" s="95" t="b">
        <f t="shared" si="3"/>
        <v>1</v>
      </c>
      <c r="V62" s="95" t="str">
        <f t="shared" si="1"/>
        <v/>
      </c>
    </row>
    <row r="63" spans="1:22" s="95" customFormat="1" ht="20.100000000000001" customHeight="1">
      <c r="A63" s="88"/>
      <c r="B63" s="88"/>
      <c r="C63" s="88"/>
      <c r="D63" s="88"/>
      <c r="E63" s="88"/>
      <c r="F63" s="89"/>
      <c r="G63" s="90"/>
      <c r="H63" s="90"/>
      <c r="I63" s="91"/>
      <c r="J63" s="91"/>
      <c r="K63" s="91"/>
      <c r="L63" s="91"/>
      <c r="M63" s="91"/>
      <c r="N63" s="91"/>
      <c r="O63" s="92"/>
      <c r="P63" s="93"/>
      <c r="Q63" s="92" t="str">
        <f t="shared" ca="1" si="0"/>
        <v/>
      </c>
      <c r="R63" s="92" t="str">
        <f ca="1">IF(A63="","",IF(ISERROR(MATCH($H63,SorP!B:B,0)),"",INDIRECT("'SorP'!$A$"&amp;MATCH($Q63&amp;$H63,SorP!C:C,0))))</f>
        <v/>
      </c>
      <c r="S63" s="94"/>
      <c r="T63" s="95" t="str">
        <f t="shared" si="2"/>
        <v/>
      </c>
      <c r="U63" s="95" t="b">
        <f t="shared" si="3"/>
        <v>1</v>
      </c>
      <c r="V63" s="95" t="str">
        <f t="shared" si="1"/>
        <v/>
      </c>
    </row>
    <row r="64" spans="1:22" s="95" customFormat="1" ht="20.100000000000001" customHeight="1">
      <c r="A64" s="88"/>
      <c r="B64" s="88"/>
      <c r="C64" s="88"/>
      <c r="D64" s="88"/>
      <c r="E64" s="88"/>
      <c r="F64" s="89"/>
      <c r="G64" s="90"/>
      <c r="H64" s="90"/>
      <c r="I64" s="91"/>
      <c r="J64" s="91"/>
      <c r="K64" s="91"/>
      <c r="L64" s="91"/>
      <c r="M64" s="91"/>
      <c r="N64" s="91"/>
      <c r="O64" s="92"/>
      <c r="P64" s="93"/>
      <c r="Q64" s="92" t="str">
        <f t="shared" ca="1" si="0"/>
        <v/>
      </c>
      <c r="R64" s="92" t="str">
        <f ca="1">IF(A64="","",IF(ISERROR(MATCH($H64,SorP!B:B,0)),"",INDIRECT("'SorP'!$A$"&amp;MATCH($Q64&amp;$H64,SorP!C:C,0))))</f>
        <v/>
      </c>
      <c r="S64" s="94"/>
      <c r="T64" s="95" t="str">
        <f t="shared" si="2"/>
        <v/>
      </c>
      <c r="U64" s="95" t="b">
        <f t="shared" si="3"/>
        <v>1</v>
      </c>
      <c r="V64" s="95" t="str">
        <f t="shared" si="1"/>
        <v/>
      </c>
    </row>
    <row r="65" spans="1:22" s="95" customFormat="1" ht="20.100000000000001" customHeight="1">
      <c r="A65" s="88"/>
      <c r="B65" s="88"/>
      <c r="C65" s="88"/>
      <c r="D65" s="88"/>
      <c r="E65" s="88"/>
      <c r="F65" s="89"/>
      <c r="G65" s="90"/>
      <c r="H65" s="90"/>
      <c r="I65" s="91"/>
      <c r="J65" s="91"/>
      <c r="K65" s="91"/>
      <c r="L65" s="91"/>
      <c r="M65" s="91"/>
      <c r="N65" s="91"/>
      <c r="O65" s="92"/>
      <c r="P65" s="93"/>
      <c r="Q65" s="92" t="str">
        <f t="shared" ca="1" si="0"/>
        <v/>
      </c>
      <c r="R65" s="92" t="str">
        <f ca="1">IF(A65="","",IF(ISERROR(MATCH($H65,SorP!B:B,0)),"",INDIRECT("'SorP'!$A$"&amp;MATCH($Q65&amp;$H65,SorP!C:C,0))))</f>
        <v/>
      </c>
      <c r="S65" s="94"/>
      <c r="T65" s="95" t="str">
        <f t="shared" si="2"/>
        <v/>
      </c>
      <c r="U65" s="95" t="b">
        <f t="shared" si="3"/>
        <v>1</v>
      </c>
      <c r="V65" s="95" t="str">
        <f t="shared" si="1"/>
        <v/>
      </c>
    </row>
    <row r="66" spans="1:22" s="95" customFormat="1" ht="20.100000000000001" customHeight="1">
      <c r="A66" s="88"/>
      <c r="B66" s="88"/>
      <c r="C66" s="88"/>
      <c r="D66" s="88"/>
      <c r="E66" s="88"/>
      <c r="F66" s="89"/>
      <c r="G66" s="90"/>
      <c r="H66" s="90"/>
      <c r="I66" s="91"/>
      <c r="J66" s="91"/>
      <c r="K66" s="91"/>
      <c r="L66" s="91"/>
      <c r="M66" s="91"/>
      <c r="N66" s="91"/>
      <c r="O66" s="92"/>
      <c r="P66" s="93"/>
      <c r="Q66" s="92" t="str">
        <f t="shared" ca="1" si="0"/>
        <v/>
      </c>
      <c r="R66" s="92" t="str">
        <f ca="1">IF(A66="","",IF(ISERROR(MATCH($H66,SorP!B:B,0)),"",INDIRECT("'SorP'!$A$"&amp;MATCH($Q66&amp;$H66,SorP!C:C,0))))</f>
        <v/>
      </c>
      <c r="S66" s="94"/>
      <c r="T66" s="95" t="str">
        <f t="shared" si="2"/>
        <v/>
      </c>
      <c r="U66" s="95" t="b">
        <f t="shared" si="3"/>
        <v>1</v>
      </c>
      <c r="V66" s="95" t="str">
        <f t="shared" si="1"/>
        <v/>
      </c>
    </row>
    <row r="67" spans="1:22" s="95" customFormat="1" ht="20.100000000000001" customHeight="1">
      <c r="A67" s="88"/>
      <c r="B67" s="88"/>
      <c r="C67" s="88"/>
      <c r="D67" s="88"/>
      <c r="E67" s="88"/>
      <c r="F67" s="89"/>
      <c r="G67" s="90"/>
      <c r="H67" s="90"/>
      <c r="I67" s="91"/>
      <c r="J67" s="91"/>
      <c r="K67" s="91"/>
      <c r="L67" s="91"/>
      <c r="M67" s="91"/>
      <c r="N67" s="91"/>
      <c r="O67" s="92"/>
      <c r="P67" s="93"/>
      <c r="Q67" s="92" t="str">
        <f t="shared" ca="1" si="0"/>
        <v/>
      </c>
      <c r="R67" s="92" t="str">
        <f ca="1">IF(A67="","",IF(ISERROR(MATCH($H67,SorP!B:B,0)),"",INDIRECT("'SorP'!$A$"&amp;MATCH($Q67&amp;$H67,SorP!C:C,0))))</f>
        <v/>
      </c>
      <c r="S67" s="94"/>
      <c r="T67" s="95" t="str">
        <f t="shared" si="2"/>
        <v/>
      </c>
      <c r="U67" s="95" t="b">
        <f t="shared" si="3"/>
        <v>1</v>
      </c>
      <c r="V67" s="95" t="str">
        <f t="shared" si="1"/>
        <v/>
      </c>
    </row>
    <row r="68" spans="1:22" s="95" customFormat="1" ht="20.100000000000001" customHeight="1">
      <c r="A68" s="88"/>
      <c r="B68" s="88"/>
      <c r="C68" s="88"/>
      <c r="D68" s="88"/>
      <c r="E68" s="88"/>
      <c r="F68" s="89"/>
      <c r="G68" s="90"/>
      <c r="H68" s="90"/>
      <c r="I68" s="91"/>
      <c r="J68" s="91"/>
      <c r="K68" s="91"/>
      <c r="L68" s="91"/>
      <c r="M68" s="91"/>
      <c r="N68" s="91"/>
      <c r="O68" s="92"/>
      <c r="P68" s="93"/>
      <c r="Q68" s="92" t="str">
        <f t="shared" ca="1" si="0"/>
        <v/>
      </c>
      <c r="R68" s="92" t="str">
        <f ca="1">IF(A68="","",IF(ISERROR(MATCH($H68,SorP!B:B,0)),"",INDIRECT("'SorP'!$A$"&amp;MATCH($Q68&amp;$H68,SorP!C:C,0))))</f>
        <v/>
      </c>
      <c r="S68" s="94"/>
      <c r="T68" s="95" t="str">
        <f t="shared" si="2"/>
        <v/>
      </c>
      <c r="U68" s="95" t="b">
        <f t="shared" si="3"/>
        <v>1</v>
      </c>
      <c r="V68" s="95" t="str">
        <f t="shared" si="1"/>
        <v/>
      </c>
    </row>
    <row r="69" spans="1:22" s="95" customFormat="1" ht="20.100000000000001" customHeight="1">
      <c r="A69" s="88"/>
      <c r="B69" s="88"/>
      <c r="C69" s="88"/>
      <c r="D69" s="88"/>
      <c r="E69" s="88"/>
      <c r="F69" s="89"/>
      <c r="G69" s="90"/>
      <c r="H69" s="90"/>
      <c r="I69" s="91"/>
      <c r="J69" s="91"/>
      <c r="K69" s="91"/>
      <c r="L69" s="91"/>
      <c r="M69" s="91"/>
      <c r="N69" s="91"/>
      <c r="O69" s="92"/>
      <c r="P69" s="93"/>
      <c r="Q69" s="92" t="str">
        <f t="shared" ref="Q69:Q132" ca="1" si="4">IF(A69="","",IF(ISERROR(MATCH($C69,CL,0)),"Unknown",INDIRECT("'C'!$A$"&amp;MATCH($C69,CL,0)+1)))</f>
        <v/>
      </c>
      <c r="R69" s="92" t="str">
        <f ca="1">IF(A69="","",IF(ISERROR(MATCH($H69,SorP!B:B,0)),"",INDIRECT("'SorP'!$A$"&amp;MATCH($Q69&amp;$H69,SorP!C:C,0))))</f>
        <v/>
      </c>
      <c r="S69" s="94"/>
      <c r="T69" s="95" t="str">
        <f t="shared" si="2"/>
        <v/>
      </c>
      <c r="U69" s="95" t="b">
        <f t="shared" si="3"/>
        <v>1</v>
      </c>
      <c r="V69" s="95" t="str">
        <f t="shared" ref="V69:V132" si="5">IF(U69,"",A69&amp;"+")</f>
        <v/>
      </c>
    </row>
    <row r="70" spans="1:22" s="95" customFormat="1" ht="20.100000000000001" customHeight="1">
      <c r="A70" s="88"/>
      <c r="B70" s="88"/>
      <c r="C70" s="88"/>
      <c r="D70" s="88"/>
      <c r="E70" s="88"/>
      <c r="F70" s="89"/>
      <c r="G70" s="90"/>
      <c r="H70" s="90"/>
      <c r="I70" s="91"/>
      <c r="J70" s="91"/>
      <c r="K70" s="91"/>
      <c r="L70" s="91"/>
      <c r="M70" s="91"/>
      <c r="N70" s="91"/>
      <c r="O70" s="92"/>
      <c r="P70" s="93"/>
      <c r="Q70" s="92" t="str">
        <f t="shared" ca="1" si="4"/>
        <v/>
      </c>
      <c r="R70" s="92" t="str">
        <f ca="1">IF(A70="","",IF(ISERROR(MATCH($H70,SorP!B:B,0)),"",INDIRECT("'SorP'!$A$"&amp;MATCH($Q70&amp;$H70,SorP!C:C,0))))</f>
        <v/>
      </c>
      <c r="S70" s="94"/>
      <c r="T70" s="95" t="str">
        <f t="shared" ref="T70:T133" si="6">A70&amp;B70</f>
        <v/>
      </c>
      <c r="U70" s="95" t="b">
        <f t="shared" ref="U70:U133" si="7">OR(ISBLANK(B70),ISBLANK(C70))</f>
        <v>1</v>
      </c>
      <c r="V70" s="95" t="str">
        <f t="shared" si="5"/>
        <v/>
      </c>
    </row>
    <row r="71" spans="1:22" s="95" customFormat="1" ht="20.100000000000001" customHeight="1">
      <c r="A71" s="88"/>
      <c r="B71" s="88"/>
      <c r="C71" s="88"/>
      <c r="D71" s="88"/>
      <c r="E71" s="88"/>
      <c r="F71" s="89"/>
      <c r="G71" s="90"/>
      <c r="H71" s="90"/>
      <c r="I71" s="91"/>
      <c r="J71" s="91"/>
      <c r="K71" s="91"/>
      <c r="L71" s="91"/>
      <c r="M71" s="91"/>
      <c r="N71" s="91"/>
      <c r="O71" s="92"/>
      <c r="P71" s="93"/>
      <c r="Q71" s="92" t="str">
        <f t="shared" ca="1" si="4"/>
        <v/>
      </c>
      <c r="R71" s="92" t="str">
        <f ca="1">IF(A71="","",IF(ISERROR(MATCH($H71,SorP!B:B,0)),"",INDIRECT("'SorP'!$A$"&amp;MATCH($Q71&amp;$H71,SorP!C:C,0))))</f>
        <v/>
      </c>
      <c r="S71" s="94"/>
      <c r="T71" s="95" t="str">
        <f t="shared" si="6"/>
        <v/>
      </c>
      <c r="U71" s="95" t="b">
        <f t="shared" si="7"/>
        <v>1</v>
      </c>
      <c r="V71" s="95" t="str">
        <f t="shared" si="5"/>
        <v/>
      </c>
    </row>
    <row r="72" spans="1:22" s="95" customFormat="1" ht="20.100000000000001" customHeight="1">
      <c r="A72" s="88"/>
      <c r="B72" s="88"/>
      <c r="C72" s="88"/>
      <c r="D72" s="88"/>
      <c r="E72" s="88"/>
      <c r="F72" s="89"/>
      <c r="G72" s="90"/>
      <c r="H72" s="90"/>
      <c r="I72" s="91"/>
      <c r="J72" s="91"/>
      <c r="K72" s="91"/>
      <c r="L72" s="91"/>
      <c r="M72" s="91"/>
      <c r="N72" s="91"/>
      <c r="O72" s="92"/>
      <c r="P72" s="93"/>
      <c r="Q72" s="92" t="str">
        <f t="shared" ca="1" si="4"/>
        <v/>
      </c>
      <c r="R72" s="92" t="str">
        <f ca="1">IF(A72="","",IF(ISERROR(MATCH($H72,SorP!B:B,0)),"",INDIRECT("'SorP'!$A$"&amp;MATCH($Q72&amp;$H72,SorP!C:C,0))))</f>
        <v/>
      </c>
      <c r="S72" s="94"/>
      <c r="T72" s="95" t="str">
        <f t="shared" si="6"/>
        <v/>
      </c>
      <c r="U72" s="95" t="b">
        <f t="shared" si="7"/>
        <v>1</v>
      </c>
      <c r="V72" s="95" t="str">
        <f t="shared" si="5"/>
        <v/>
      </c>
    </row>
    <row r="73" spans="1:22" s="95" customFormat="1" ht="20.100000000000001" customHeight="1">
      <c r="A73" s="88"/>
      <c r="B73" s="88"/>
      <c r="C73" s="88"/>
      <c r="D73" s="88"/>
      <c r="E73" s="88"/>
      <c r="F73" s="89"/>
      <c r="G73" s="90"/>
      <c r="H73" s="90"/>
      <c r="I73" s="91"/>
      <c r="J73" s="91"/>
      <c r="K73" s="91"/>
      <c r="L73" s="91"/>
      <c r="M73" s="91"/>
      <c r="N73" s="91"/>
      <c r="O73" s="92"/>
      <c r="P73" s="93"/>
      <c r="Q73" s="92" t="str">
        <f t="shared" ca="1" si="4"/>
        <v/>
      </c>
      <c r="R73" s="92" t="str">
        <f ca="1">IF(A73="","",IF(ISERROR(MATCH($H73,SorP!B:B,0)),"",INDIRECT("'SorP'!$A$"&amp;MATCH($Q73&amp;$H73,SorP!C:C,0))))</f>
        <v/>
      </c>
      <c r="S73" s="94"/>
      <c r="T73" s="95" t="str">
        <f t="shared" si="6"/>
        <v/>
      </c>
      <c r="U73" s="95" t="b">
        <f t="shared" si="7"/>
        <v>1</v>
      </c>
      <c r="V73" s="95" t="str">
        <f t="shared" si="5"/>
        <v/>
      </c>
    </row>
    <row r="74" spans="1:22" s="95" customFormat="1" ht="20.100000000000001" customHeight="1">
      <c r="A74" s="88"/>
      <c r="B74" s="88"/>
      <c r="C74" s="88"/>
      <c r="D74" s="88"/>
      <c r="E74" s="88"/>
      <c r="F74" s="89"/>
      <c r="G74" s="90"/>
      <c r="H74" s="90"/>
      <c r="I74" s="91"/>
      <c r="J74" s="91"/>
      <c r="K74" s="91"/>
      <c r="L74" s="91"/>
      <c r="M74" s="91"/>
      <c r="N74" s="91"/>
      <c r="O74" s="92"/>
      <c r="P74" s="93"/>
      <c r="Q74" s="92" t="str">
        <f t="shared" ca="1" si="4"/>
        <v/>
      </c>
      <c r="R74" s="92" t="str">
        <f ca="1">IF(A74="","",IF(ISERROR(MATCH($H74,SorP!B:B,0)),"",INDIRECT("'SorP'!$A$"&amp;MATCH($Q74&amp;$H74,SorP!C:C,0))))</f>
        <v/>
      </c>
      <c r="S74" s="94"/>
      <c r="T74" s="95" t="str">
        <f t="shared" si="6"/>
        <v/>
      </c>
      <c r="U74" s="95" t="b">
        <f t="shared" si="7"/>
        <v>1</v>
      </c>
      <c r="V74" s="95" t="str">
        <f t="shared" si="5"/>
        <v/>
      </c>
    </row>
    <row r="75" spans="1:22" s="95" customFormat="1" ht="20.100000000000001" customHeight="1">
      <c r="A75" s="88"/>
      <c r="B75" s="88"/>
      <c r="C75" s="88"/>
      <c r="D75" s="88"/>
      <c r="E75" s="88"/>
      <c r="F75" s="89"/>
      <c r="G75" s="90"/>
      <c r="H75" s="90"/>
      <c r="I75" s="91"/>
      <c r="J75" s="91"/>
      <c r="K75" s="91"/>
      <c r="L75" s="91"/>
      <c r="M75" s="91"/>
      <c r="N75" s="91"/>
      <c r="O75" s="92"/>
      <c r="P75" s="93"/>
      <c r="Q75" s="92" t="str">
        <f t="shared" ca="1" si="4"/>
        <v/>
      </c>
      <c r="R75" s="92" t="str">
        <f ca="1">IF(A75="","",IF(ISERROR(MATCH($H75,SorP!B:B,0)),"",INDIRECT("'SorP'!$A$"&amp;MATCH($Q75&amp;$H75,SorP!C:C,0))))</f>
        <v/>
      </c>
      <c r="S75" s="94"/>
      <c r="T75" s="95" t="str">
        <f t="shared" si="6"/>
        <v/>
      </c>
      <c r="U75" s="95" t="b">
        <f t="shared" si="7"/>
        <v>1</v>
      </c>
      <c r="V75" s="95" t="str">
        <f t="shared" si="5"/>
        <v/>
      </c>
    </row>
    <row r="76" spans="1:22" s="95" customFormat="1" ht="20.100000000000001" customHeight="1">
      <c r="A76" s="88"/>
      <c r="B76" s="88"/>
      <c r="C76" s="88"/>
      <c r="D76" s="88"/>
      <c r="E76" s="88"/>
      <c r="F76" s="89"/>
      <c r="G76" s="90"/>
      <c r="H76" s="90"/>
      <c r="I76" s="91"/>
      <c r="J76" s="91"/>
      <c r="K76" s="91"/>
      <c r="L76" s="91"/>
      <c r="M76" s="91"/>
      <c r="N76" s="91"/>
      <c r="O76" s="92"/>
      <c r="P76" s="93"/>
      <c r="Q76" s="92" t="str">
        <f t="shared" ca="1" si="4"/>
        <v/>
      </c>
      <c r="R76" s="92" t="str">
        <f ca="1">IF(A76="","",IF(ISERROR(MATCH($H76,SorP!B:B,0)),"",INDIRECT("'SorP'!$A$"&amp;MATCH($Q76&amp;$H76,SorP!C:C,0))))</f>
        <v/>
      </c>
      <c r="S76" s="94"/>
      <c r="T76" s="95" t="str">
        <f t="shared" si="6"/>
        <v/>
      </c>
      <c r="U76" s="95" t="b">
        <f t="shared" si="7"/>
        <v>1</v>
      </c>
      <c r="V76" s="95" t="str">
        <f t="shared" si="5"/>
        <v/>
      </c>
    </row>
    <row r="77" spans="1:22" s="95" customFormat="1" ht="20.100000000000001" customHeight="1">
      <c r="A77" s="88"/>
      <c r="B77" s="88"/>
      <c r="C77" s="88"/>
      <c r="D77" s="88"/>
      <c r="E77" s="88"/>
      <c r="F77" s="89"/>
      <c r="G77" s="90"/>
      <c r="H77" s="90"/>
      <c r="I77" s="91"/>
      <c r="J77" s="91"/>
      <c r="K77" s="91"/>
      <c r="L77" s="91"/>
      <c r="M77" s="91"/>
      <c r="N77" s="91"/>
      <c r="O77" s="92"/>
      <c r="P77" s="93"/>
      <c r="Q77" s="92" t="str">
        <f t="shared" ca="1" si="4"/>
        <v/>
      </c>
      <c r="R77" s="92" t="str">
        <f ca="1">IF(A77="","",IF(ISERROR(MATCH($H77,SorP!B:B,0)),"",INDIRECT("'SorP'!$A$"&amp;MATCH($Q77&amp;$H77,SorP!C:C,0))))</f>
        <v/>
      </c>
      <c r="S77" s="94"/>
      <c r="T77" s="95" t="str">
        <f t="shared" si="6"/>
        <v/>
      </c>
      <c r="U77" s="95" t="b">
        <f t="shared" si="7"/>
        <v>1</v>
      </c>
      <c r="V77" s="95" t="str">
        <f t="shared" si="5"/>
        <v/>
      </c>
    </row>
    <row r="78" spans="1:22" s="95" customFormat="1" ht="20.100000000000001" customHeight="1">
      <c r="A78" s="88"/>
      <c r="B78" s="88"/>
      <c r="C78" s="88"/>
      <c r="D78" s="88"/>
      <c r="E78" s="88"/>
      <c r="F78" s="89"/>
      <c r="G78" s="90"/>
      <c r="H78" s="90"/>
      <c r="I78" s="91"/>
      <c r="J78" s="91"/>
      <c r="K78" s="91"/>
      <c r="L78" s="91"/>
      <c r="M78" s="91"/>
      <c r="N78" s="91"/>
      <c r="O78" s="92"/>
      <c r="P78" s="93"/>
      <c r="Q78" s="92" t="str">
        <f t="shared" ca="1" si="4"/>
        <v/>
      </c>
      <c r="R78" s="92" t="str">
        <f ca="1">IF(A78="","",IF(ISERROR(MATCH($H78,SorP!B:B,0)),"",INDIRECT("'SorP'!$A$"&amp;MATCH($Q78&amp;$H78,SorP!C:C,0))))</f>
        <v/>
      </c>
      <c r="S78" s="94"/>
      <c r="T78" s="95" t="str">
        <f t="shared" si="6"/>
        <v/>
      </c>
      <c r="U78" s="95" t="b">
        <f t="shared" si="7"/>
        <v>1</v>
      </c>
      <c r="V78" s="95" t="str">
        <f t="shared" si="5"/>
        <v/>
      </c>
    </row>
    <row r="79" spans="1:22" s="95" customFormat="1" ht="20.100000000000001" customHeight="1">
      <c r="A79" s="88"/>
      <c r="B79" s="88"/>
      <c r="C79" s="88"/>
      <c r="D79" s="88"/>
      <c r="E79" s="88"/>
      <c r="F79" s="89"/>
      <c r="G79" s="90"/>
      <c r="H79" s="90"/>
      <c r="I79" s="91"/>
      <c r="J79" s="91"/>
      <c r="K79" s="91"/>
      <c r="L79" s="91"/>
      <c r="M79" s="91"/>
      <c r="N79" s="91"/>
      <c r="O79" s="92"/>
      <c r="P79" s="93"/>
      <c r="Q79" s="92" t="str">
        <f t="shared" ca="1" si="4"/>
        <v/>
      </c>
      <c r="R79" s="92" t="str">
        <f ca="1">IF(A79="","",IF(ISERROR(MATCH($H79,SorP!B:B,0)),"",INDIRECT("'SorP'!$A$"&amp;MATCH($Q79&amp;$H79,SorP!C:C,0))))</f>
        <v/>
      </c>
      <c r="S79" s="94"/>
      <c r="T79" s="95" t="str">
        <f t="shared" si="6"/>
        <v/>
      </c>
      <c r="U79" s="95" t="b">
        <f t="shared" si="7"/>
        <v>1</v>
      </c>
      <c r="V79" s="95" t="str">
        <f t="shared" si="5"/>
        <v/>
      </c>
    </row>
    <row r="80" spans="1:22" s="95" customFormat="1" ht="20.100000000000001" customHeight="1">
      <c r="A80" s="88"/>
      <c r="B80" s="88"/>
      <c r="C80" s="88"/>
      <c r="D80" s="88"/>
      <c r="E80" s="88"/>
      <c r="F80" s="89"/>
      <c r="G80" s="90"/>
      <c r="H80" s="90"/>
      <c r="I80" s="91"/>
      <c r="J80" s="91"/>
      <c r="K80" s="91"/>
      <c r="L80" s="91"/>
      <c r="M80" s="91"/>
      <c r="N80" s="91"/>
      <c r="O80" s="92"/>
      <c r="P80" s="93"/>
      <c r="Q80" s="92" t="str">
        <f t="shared" ca="1" si="4"/>
        <v/>
      </c>
      <c r="R80" s="92" t="str">
        <f ca="1">IF(A80="","",IF(ISERROR(MATCH($H80,SorP!B:B,0)),"",INDIRECT("'SorP'!$A$"&amp;MATCH($Q80&amp;$H80,SorP!C:C,0))))</f>
        <v/>
      </c>
      <c r="S80" s="94"/>
      <c r="T80" s="95" t="str">
        <f t="shared" si="6"/>
        <v/>
      </c>
      <c r="U80" s="95" t="b">
        <f t="shared" si="7"/>
        <v>1</v>
      </c>
      <c r="V80" s="95" t="str">
        <f t="shared" si="5"/>
        <v/>
      </c>
    </row>
    <row r="81" spans="1:22" s="95" customFormat="1" ht="20.100000000000001" customHeight="1">
      <c r="A81" s="88"/>
      <c r="B81" s="88"/>
      <c r="C81" s="88"/>
      <c r="D81" s="88"/>
      <c r="E81" s="88"/>
      <c r="F81" s="89"/>
      <c r="G81" s="90"/>
      <c r="H81" s="90"/>
      <c r="I81" s="91"/>
      <c r="J81" s="91"/>
      <c r="K81" s="91"/>
      <c r="L81" s="91"/>
      <c r="M81" s="91"/>
      <c r="N81" s="91"/>
      <c r="O81" s="92"/>
      <c r="P81" s="93"/>
      <c r="Q81" s="92" t="str">
        <f t="shared" ca="1" si="4"/>
        <v/>
      </c>
      <c r="R81" s="92" t="str">
        <f ca="1">IF(A81="","",IF(ISERROR(MATCH($H81,SorP!B:B,0)),"",INDIRECT("'SorP'!$A$"&amp;MATCH($Q81&amp;$H81,SorP!C:C,0))))</f>
        <v/>
      </c>
      <c r="S81" s="94"/>
      <c r="T81" s="95" t="str">
        <f t="shared" si="6"/>
        <v/>
      </c>
      <c r="U81" s="95" t="b">
        <f t="shared" si="7"/>
        <v>1</v>
      </c>
      <c r="V81" s="95" t="str">
        <f t="shared" si="5"/>
        <v/>
      </c>
    </row>
    <row r="82" spans="1:22" s="95" customFormat="1" ht="20.100000000000001" customHeight="1">
      <c r="A82" s="88"/>
      <c r="B82" s="88"/>
      <c r="C82" s="88"/>
      <c r="D82" s="88"/>
      <c r="E82" s="88"/>
      <c r="F82" s="89"/>
      <c r="G82" s="90"/>
      <c r="H82" s="90"/>
      <c r="I82" s="91"/>
      <c r="J82" s="91"/>
      <c r="K82" s="91"/>
      <c r="L82" s="91"/>
      <c r="M82" s="91"/>
      <c r="N82" s="91"/>
      <c r="O82" s="92"/>
      <c r="P82" s="93"/>
      <c r="Q82" s="92" t="str">
        <f t="shared" ca="1" si="4"/>
        <v/>
      </c>
      <c r="R82" s="92" t="str">
        <f ca="1">IF(A82="","",IF(ISERROR(MATCH($H82,SorP!B:B,0)),"",INDIRECT("'SorP'!$A$"&amp;MATCH($Q82&amp;$H82,SorP!C:C,0))))</f>
        <v/>
      </c>
      <c r="S82" s="94"/>
      <c r="T82" s="95" t="str">
        <f t="shared" si="6"/>
        <v/>
      </c>
      <c r="U82" s="95" t="b">
        <f t="shared" si="7"/>
        <v>1</v>
      </c>
      <c r="V82" s="95" t="str">
        <f t="shared" si="5"/>
        <v/>
      </c>
    </row>
    <row r="83" spans="1:22" s="95" customFormat="1" ht="20.100000000000001" customHeight="1">
      <c r="A83" s="88"/>
      <c r="B83" s="88"/>
      <c r="C83" s="88"/>
      <c r="D83" s="88"/>
      <c r="E83" s="88"/>
      <c r="F83" s="89"/>
      <c r="G83" s="90"/>
      <c r="H83" s="90"/>
      <c r="I83" s="91"/>
      <c r="J83" s="91"/>
      <c r="K83" s="91"/>
      <c r="L83" s="91"/>
      <c r="M83" s="91"/>
      <c r="N83" s="91"/>
      <c r="O83" s="92"/>
      <c r="P83" s="93"/>
      <c r="Q83" s="92" t="str">
        <f t="shared" ca="1" si="4"/>
        <v/>
      </c>
      <c r="R83" s="92" t="str">
        <f ca="1">IF(A83="","",IF(ISERROR(MATCH($H83,SorP!B:B,0)),"",INDIRECT("'SorP'!$A$"&amp;MATCH($Q83&amp;$H83,SorP!C:C,0))))</f>
        <v/>
      </c>
      <c r="S83" s="94"/>
      <c r="T83" s="95" t="str">
        <f t="shared" si="6"/>
        <v/>
      </c>
      <c r="U83" s="95" t="b">
        <f t="shared" si="7"/>
        <v>1</v>
      </c>
      <c r="V83" s="95" t="str">
        <f t="shared" si="5"/>
        <v/>
      </c>
    </row>
    <row r="84" spans="1:22" s="95" customFormat="1" ht="20.100000000000001" customHeight="1">
      <c r="A84" s="88"/>
      <c r="B84" s="88"/>
      <c r="C84" s="88"/>
      <c r="D84" s="88"/>
      <c r="E84" s="88"/>
      <c r="F84" s="89"/>
      <c r="G84" s="90"/>
      <c r="H84" s="90"/>
      <c r="I84" s="91"/>
      <c r="J84" s="91"/>
      <c r="K84" s="91"/>
      <c r="L84" s="91"/>
      <c r="M84" s="91"/>
      <c r="N84" s="91"/>
      <c r="O84" s="92"/>
      <c r="P84" s="93"/>
      <c r="Q84" s="92" t="str">
        <f t="shared" ca="1" si="4"/>
        <v/>
      </c>
      <c r="R84" s="92" t="str">
        <f ca="1">IF(A84="","",IF(ISERROR(MATCH($H84,SorP!B:B,0)),"",INDIRECT("'SorP'!$A$"&amp;MATCH($Q84&amp;$H84,SorP!C:C,0))))</f>
        <v/>
      </c>
      <c r="S84" s="94"/>
      <c r="T84" s="95" t="str">
        <f t="shared" si="6"/>
        <v/>
      </c>
      <c r="U84" s="95" t="b">
        <f t="shared" si="7"/>
        <v>1</v>
      </c>
      <c r="V84" s="95" t="str">
        <f t="shared" si="5"/>
        <v/>
      </c>
    </row>
    <row r="85" spans="1:22" s="95" customFormat="1" ht="20.100000000000001" customHeight="1">
      <c r="A85" s="88"/>
      <c r="B85" s="88"/>
      <c r="C85" s="88"/>
      <c r="D85" s="88"/>
      <c r="E85" s="88"/>
      <c r="F85" s="89"/>
      <c r="G85" s="90"/>
      <c r="H85" s="90"/>
      <c r="I85" s="91"/>
      <c r="J85" s="91"/>
      <c r="K85" s="91"/>
      <c r="L85" s="91"/>
      <c r="M85" s="91"/>
      <c r="N85" s="91"/>
      <c r="O85" s="92"/>
      <c r="P85" s="93"/>
      <c r="Q85" s="92" t="str">
        <f t="shared" ca="1" si="4"/>
        <v/>
      </c>
      <c r="R85" s="92" t="str">
        <f ca="1">IF(A85="","",IF(ISERROR(MATCH($H85,SorP!B:B,0)),"",INDIRECT("'SorP'!$A$"&amp;MATCH($Q85&amp;$H85,SorP!C:C,0))))</f>
        <v/>
      </c>
      <c r="S85" s="94"/>
      <c r="T85" s="95" t="str">
        <f t="shared" si="6"/>
        <v/>
      </c>
      <c r="U85" s="95" t="b">
        <f t="shared" si="7"/>
        <v>1</v>
      </c>
      <c r="V85" s="95" t="str">
        <f t="shared" si="5"/>
        <v/>
      </c>
    </row>
    <row r="86" spans="1:22" s="95" customFormat="1" ht="20.100000000000001" customHeight="1">
      <c r="A86" s="88"/>
      <c r="B86" s="88"/>
      <c r="C86" s="88"/>
      <c r="D86" s="88"/>
      <c r="E86" s="88"/>
      <c r="F86" s="89"/>
      <c r="G86" s="90"/>
      <c r="H86" s="90"/>
      <c r="I86" s="91"/>
      <c r="J86" s="91"/>
      <c r="K86" s="91"/>
      <c r="L86" s="91"/>
      <c r="M86" s="91"/>
      <c r="N86" s="91"/>
      <c r="O86" s="92"/>
      <c r="P86" s="93"/>
      <c r="Q86" s="92" t="str">
        <f t="shared" ca="1" si="4"/>
        <v/>
      </c>
      <c r="R86" s="92" t="str">
        <f ca="1">IF(A86="","",IF(ISERROR(MATCH($H86,SorP!B:B,0)),"",INDIRECT("'SorP'!$A$"&amp;MATCH($Q86&amp;$H86,SorP!C:C,0))))</f>
        <v/>
      </c>
      <c r="S86" s="94"/>
      <c r="T86" s="95" t="str">
        <f t="shared" si="6"/>
        <v/>
      </c>
      <c r="U86" s="95" t="b">
        <f t="shared" si="7"/>
        <v>1</v>
      </c>
      <c r="V86" s="95" t="str">
        <f t="shared" si="5"/>
        <v/>
      </c>
    </row>
    <row r="87" spans="1:22" s="95" customFormat="1" ht="20.100000000000001" customHeight="1">
      <c r="A87" s="88"/>
      <c r="B87" s="88"/>
      <c r="C87" s="88"/>
      <c r="D87" s="88"/>
      <c r="E87" s="88"/>
      <c r="F87" s="89"/>
      <c r="G87" s="90"/>
      <c r="H87" s="90"/>
      <c r="I87" s="91"/>
      <c r="J87" s="91"/>
      <c r="K87" s="91"/>
      <c r="L87" s="91"/>
      <c r="M87" s="91"/>
      <c r="N87" s="91"/>
      <c r="O87" s="92"/>
      <c r="P87" s="93"/>
      <c r="Q87" s="92" t="str">
        <f t="shared" ca="1" si="4"/>
        <v/>
      </c>
      <c r="R87" s="92" t="str">
        <f ca="1">IF(A87="","",IF(ISERROR(MATCH($H87,SorP!B:B,0)),"",INDIRECT("'SorP'!$A$"&amp;MATCH($Q87&amp;$H87,SorP!C:C,0))))</f>
        <v/>
      </c>
      <c r="S87" s="94"/>
      <c r="T87" s="95" t="str">
        <f t="shared" si="6"/>
        <v/>
      </c>
      <c r="U87" s="95" t="b">
        <f t="shared" si="7"/>
        <v>1</v>
      </c>
      <c r="V87" s="95" t="str">
        <f t="shared" si="5"/>
        <v/>
      </c>
    </row>
    <row r="88" spans="1:22" s="95" customFormat="1" ht="20.100000000000001" customHeight="1">
      <c r="A88" s="88"/>
      <c r="B88" s="88"/>
      <c r="C88" s="88"/>
      <c r="D88" s="88"/>
      <c r="E88" s="88"/>
      <c r="F88" s="89"/>
      <c r="G88" s="90"/>
      <c r="H88" s="90"/>
      <c r="I88" s="91"/>
      <c r="J88" s="91"/>
      <c r="K88" s="91"/>
      <c r="L88" s="91"/>
      <c r="M88" s="91"/>
      <c r="N88" s="91"/>
      <c r="O88" s="92"/>
      <c r="P88" s="93"/>
      <c r="Q88" s="92" t="str">
        <f t="shared" ca="1" si="4"/>
        <v/>
      </c>
      <c r="R88" s="92" t="str">
        <f ca="1">IF(A88="","",IF(ISERROR(MATCH($H88,SorP!B:B,0)),"",INDIRECT("'SorP'!$A$"&amp;MATCH($Q88&amp;$H88,SorP!C:C,0))))</f>
        <v/>
      </c>
      <c r="S88" s="94"/>
      <c r="T88" s="95" t="str">
        <f t="shared" si="6"/>
        <v/>
      </c>
      <c r="U88" s="95" t="b">
        <f t="shared" si="7"/>
        <v>1</v>
      </c>
      <c r="V88" s="95" t="str">
        <f t="shared" si="5"/>
        <v/>
      </c>
    </row>
    <row r="89" spans="1:22" s="95" customFormat="1" ht="20.100000000000001" customHeight="1">
      <c r="A89" s="88"/>
      <c r="B89" s="88"/>
      <c r="C89" s="88"/>
      <c r="D89" s="88"/>
      <c r="E89" s="88"/>
      <c r="F89" s="89"/>
      <c r="G89" s="90"/>
      <c r="H89" s="90"/>
      <c r="I89" s="91"/>
      <c r="J89" s="91"/>
      <c r="K89" s="91"/>
      <c r="L89" s="91"/>
      <c r="M89" s="91"/>
      <c r="N89" s="91"/>
      <c r="O89" s="92"/>
      <c r="P89" s="93"/>
      <c r="Q89" s="92" t="str">
        <f t="shared" ca="1" si="4"/>
        <v/>
      </c>
      <c r="R89" s="92" t="str">
        <f ca="1">IF(A89="","",IF(ISERROR(MATCH($H89,SorP!B:B,0)),"",INDIRECT("'SorP'!$A$"&amp;MATCH($Q89&amp;$H89,SorP!C:C,0))))</f>
        <v/>
      </c>
      <c r="S89" s="94"/>
      <c r="T89" s="95" t="str">
        <f t="shared" si="6"/>
        <v/>
      </c>
      <c r="U89" s="95" t="b">
        <f t="shared" si="7"/>
        <v>1</v>
      </c>
      <c r="V89" s="95" t="str">
        <f t="shared" si="5"/>
        <v/>
      </c>
    </row>
    <row r="90" spans="1:22" s="95" customFormat="1" ht="20.100000000000001" customHeight="1">
      <c r="A90" s="88"/>
      <c r="B90" s="88"/>
      <c r="C90" s="88"/>
      <c r="D90" s="88"/>
      <c r="E90" s="88"/>
      <c r="F90" s="89"/>
      <c r="G90" s="90"/>
      <c r="H90" s="90"/>
      <c r="I90" s="91"/>
      <c r="J90" s="91"/>
      <c r="K90" s="91"/>
      <c r="L90" s="91"/>
      <c r="M90" s="91"/>
      <c r="N90" s="91"/>
      <c r="O90" s="92"/>
      <c r="P90" s="93"/>
      <c r="Q90" s="92" t="str">
        <f t="shared" ca="1" si="4"/>
        <v/>
      </c>
      <c r="R90" s="92" t="str">
        <f ca="1">IF(A90="","",IF(ISERROR(MATCH($H90,SorP!B:B,0)),"",INDIRECT("'SorP'!$A$"&amp;MATCH($Q90&amp;$H90,SorP!C:C,0))))</f>
        <v/>
      </c>
      <c r="S90" s="94"/>
      <c r="T90" s="95" t="str">
        <f t="shared" si="6"/>
        <v/>
      </c>
      <c r="U90" s="95" t="b">
        <f t="shared" si="7"/>
        <v>1</v>
      </c>
      <c r="V90" s="95" t="str">
        <f t="shared" si="5"/>
        <v/>
      </c>
    </row>
    <row r="91" spans="1:22" s="95" customFormat="1" ht="20.100000000000001" customHeight="1">
      <c r="A91" s="88"/>
      <c r="B91" s="88"/>
      <c r="C91" s="88"/>
      <c r="D91" s="88"/>
      <c r="E91" s="88"/>
      <c r="F91" s="89"/>
      <c r="G91" s="90"/>
      <c r="H91" s="90"/>
      <c r="I91" s="91"/>
      <c r="J91" s="91"/>
      <c r="K91" s="91"/>
      <c r="L91" s="91"/>
      <c r="M91" s="91"/>
      <c r="N91" s="91"/>
      <c r="O91" s="92"/>
      <c r="P91" s="93"/>
      <c r="Q91" s="92" t="str">
        <f t="shared" ca="1" si="4"/>
        <v/>
      </c>
      <c r="R91" s="92" t="str">
        <f ca="1">IF(A91="","",IF(ISERROR(MATCH($H91,SorP!B:B,0)),"",INDIRECT("'SorP'!$A$"&amp;MATCH($Q91&amp;$H91,SorP!C:C,0))))</f>
        <v/>
      </c>
      <c r="S91" s="94"/>
      <c r="T91" s="95" t="str">
        <f t="shared" si="6"/>
        <v/>
      </c>
      <c r="U91" s="95" t="b">
        <f t="shared" si="7"/>
        <v>1</v>
      </c>
      <c r="V91" s="95" t="str">
        <f t="shared" si="5"/>
        <v/>
      </c>
    </row>
    <row r="92" spans="1:22" s="95" customFormat="1" ht="20.100000000000001" customHeight="1">
      <c r="A92" s="88"/>
      <c r="B92" s="88"/>
      <c r="C92" s="88"/>
      <c r="D92" s="88"/>
      <c r="E92" s="88"/>
      <c r="F92" s="89"/>
      <c r="G92" s="90"/>
      <c r="H92" s="90"/>
      <c r="I92" s="91"/>
      <c r="J92" s="91"/>
      <c r="K92" s="91"/>
      <c r="L92" s="91"/>
      <c r="M92" s="91"/>
      <c r="N92" s="91"/>
      <c r="O92" s="92"/>
      <c r="P92" s="93"/>
      <c r="Q92" s="92" t="str">
        <f t="shared" ca="1" si="4"/>
        <v/>
      </c>
      <c r="R92" s="92" t="str">
        <f ca="1">IF(A92="","",IF(ISERROR(MATCH($H92,SorP!B:B,0)),"",INDIRECT("'SorP'!$A$"&amp;MATCH($Q92&amp;$H92,SorP!C:C,0))))</f>
        <v/>
      </c>
      <c r="S92" s="94"/>
      <c r="T92" s="95" t="str">
        <f t="shared" si="6"/>
        <v/>
      </c>
      <c r="U92" s="95" t="b">
        <f t="shared" si="7"/>
        <v>1</v>
      </c>
      <c r="V92" s="95" t="str">
        <f t="shared" si="5"/>
        <v/>
      </c>
    </row>
    <row r="93" spans="1:22" s="95" customFormat="1" ht="20.100000000000001" customHeight="1">
      <c r="A93" s="88"/>
      <c r="B93" s="88"/>
      <c r="C93" s="88"/>
      <c r="D93" s="88"/>
      <c r="E93" s="88"/>
      <c r="F93" s="89"/>
      <c r="G93" s="90"/>
      <c r="H93" s="90"/>
      <c r="I93" s="91"/>
      <c r="J93" s="91"/>
      <c r="K93" s="91"/>
      <c r="L93" s="91"/>
      <c r="M93" s="91"/>
      <c r="N93" s="91"/>
      <c r="O93" s="92"/>
      <c r="P93" s="93"/>
      <c r="Q93" s="92" t="str">
        <f t="shared" ca="1" si="4"/>
        <v/>
      </c>
      <c r="R93" s="92" t="str">
        <f ca="1">IF(A93="","",IF(ISERROR(MATCH($H93,SorP!B:B,0)),"",INDIRECT("'SorP'!$A$"&amp;MATCH($Q93&amp;$H93,SorP!C:C,0))))</f>
        <v/>
      </c>
      <c r="S93" s="94"/>
      <c r="T93" s="95" t="str">
        <f t="shared" si="6"/>
        <v/>
      </c>
      <c r="U93" s="95" t="b">
        <f t="shared" si="7"/>
        <v>1</v>
      </c>
      <c r="V93" s="95" t="str">
        <f t="shared" si="5"/>
        <v/>
      </c>
    </row>
    <row r="94" spans="1:22" s="95" customFormat="1" ht="20.100000000000001" customHeight="1">
      <c r="A94" s="88"/>
      <c r="B94" s="88"/>
      <c r="C94" s="88"/>
      <c r="D94" s="88"/>
      <c r="E94" s="88"/>
      <c r="F94" s="89"/>
      <c r="G94" s="90"/>
      <c r="H94" s="90"/>
      <c r="I94" s="91"/>
      <c r="J94" s="91"/>
      <c r="K94" s="91"/>
      <c r="L94" s="91"/>
      <c r="M94" s="91"/>
      <c r="N94" s="91"/>
      <c r="O94" s="92"/>
      <c r="P94" s="93"/>
      <c r="Q94" s="92" t="str">
        <f t="shared" ca="1" si="4"/>
        <v/>
      </c>
      <c r="R94" s="92" t="str">
        <f ca="1">IF(A94="","",IF(ISERROR(MATCH($H94,SorP!B:B,0)),"",INDIRECT("'SorP'!$A$"&amp;MATCH($Q94&amp;$H94,SorP!C:C,0))))</f>
        <v/>
      </c>
      <c r="S94" s="94"/>
      <c r="T94" s="95" t="str">
        <f t="shared" si="6"/>
        <v/>
      </c>
      <c r="U94" s="95" t="b">
        <f t="shared" si="7"/>
        <v>1</v>
      </c>
      <c r="V94" s="95" t="str">
        <f t="shared" si="5"/>
        <v/>
      </c>
    </row>
    <row r="95" spans="1:22" s="95" customFormat="1" ht="20.100000000000001" customHeight="1">
      <c r="A95" s="88"/>
      <c r="B95" s="88"/>
      <c r="C95" s="88"/>
      <c r="D95" s="88"/>
      <c r="E95" s="88"/>
      <c r="F95" s="89"/>
      <c r="G95" s="90"/>
      <c r="H95" s="90"/>
      <c r="I95" s="91"/>
      <c r="J95" s="91"/>
      <c r="K95" s="91"/>
      <c r="L95" s="91"/>
      <c r="M95" s="91"/>
      <c r="N95" s="91"/>
      <c r="O95" s="92"/>
      <c r="P95" s="93"/>
      <c r="Q95" s="92" t="str">
        <f t="shared" ca="1" si="4"/>
        <v/>
      </c>
      <c r="R95" s="92" t="str">
        <f ca="1">IF(A95="","",IF(ISERROR(MATCH($H95,SorP!B:B,0)),"",INDIRECT("'SorP'!$A$"&amp;MATCH($Q95&amp;$H95,SorP!C:C,0))))</f>
        <v/>
      </c>
      <c r="S95" s="94"/>
      <c r="T95" s="95" t="str">
        <f t="shared" si="6"/>
        <v/>
      </c>
      <c r="U95" s="95" t="b">
        <f t="shared" si="7"/>
        <v>1</v>
      </c>
      <c r="V95" s="95" t="str">
        <f t="shared" si="5"/>
        <v/>
      </c>
    </row>
    <row r="96" spans="1:22" s="95" customFormat="1" ht="20.100000000000001" customHeight="1">
      <c r="A96" s="88"/>
      <c r="B96" s="88"/>
      <c r="C96" s="88"/>
      <c r="D96" s="88"/>
      <c r="E96" s="88"/>
      <c r="F96" s="89"/>
      <c r="G96" s="90"/>
      <c r="H96" s="90"/>
      <c r="I96" s="91"/>
      <c r="J96" s="91"/>
      <c r="K96" s="91"/>
      <c r="L96" s="91"/>
      <c r="M96" s="91"/>
      <c r="N96" s="91"/>
      <c r="O96" s="92"/>
      <c r="P96" s="93"/>
      <c r="Q96" s="92" t="str">
        <f t="shared" ca="1" si="4"/>
        <v/>
      </c>
      <c r="R96" s="92" t="str">
        <f ca="1">IF(A96="","",IF(ISERROR(MATCH($H96,SorP!B:B,0)),"",INDIRECT("'SorP'!$A$"&amp;MATCH($Q96&amp;$H96,SorP!C:C,0))))</f>
        <v/>
      </c>
      <c r="S96" s="94"/>
      <c r="T96" s="95" t="str">
        <f t="shared" si="6"/>
        <v/>
      </c>
      <c r="U96" s="95" t="b">
        <f t="shared" si="7"/>
        <v>1</v>
      </c>
      <c r="V96" s="95" t="str">
        <f t="shared" si="5"/>
        <v/>
      </c>
    </row>
    <row r="97" spans="1:22" s="95" customFormat="1" ht="20.100000000000001" customHeight="1">
      <c r="A97" s="88"/>
      <c r="B97" s="88"/>
      <c r="C97" s="88"/>
      <c r="D97" s="88"/>
      <c r="E97" s="88"/>
      <c r="F97" s="89"/>
      <c r="G97" s="90"/>
      <c r="H97" s="90"/>
      <c r="I97" s="91"/>
      <c r="J97" s="91"/>
      <c r="K97" s="91"/>
      <c r="L97" s="91"/>
      <c r="M97" s="91"/>
      <c r="N97" s="91"/>
      <c r="O97" s="92"/>
      <c r="P97" s="93"/>
      <c r="Q97" s="92" t="str">
        <f t="shared" ca="1" si="4"/>
        <v/>
      </c>
      <c r="R97" s="92" t="str">
        <f ca="1">IF(A97="","",IF(ISERROR(MATCH($H97,SorP!B:B,0)),"",INDIRECT("'SorP'!$A$"&amp;MATCH($Q97&amp;$H97,SorP!C:C,0))))</f>
        <v/>
      </c>
      <c r="S97" s="94"/>
      <c r="T97" s="95" t="str">
        <f t="shared" si="6"/>
        <v/>
      </c>
      <c r="U97" s="95" t="b">
        <f t="shared" si="7"/>
        <v>1</v>
      </c>
      <c r="V97" s="95" t="str">
        <f t="shared" si="5"/>
        <v/>
      </c>
    </row>
    <row r="98" spans="1:22" s="95" customFormat="1" ht="20.100000000000001" customHeight="1">
      <c r="A98" s="88"/>
      <c r="B98" s="88"/>
      <c r="C98" s="88"/>
      <c r="D98" s="88"/>
      <c r="E98" s="88"/>
      <c r="F98" s="89"/>
      <c r="G98" s="90"/>
      <c r="H98" s="90"/>
      <c r="I98" s="91"/>
      <c r="J98" s="91"/>
      <c r="K98" s="91"/>
      <c r="L98" s="91"/>
      <c r="M98" s="91"/>
      <c r="N98" s="91"/>
      <c r="O98" s="92"/>
      <c r="P98" s="93"/>
      <c r="Q98" s="92" t="str">
        <f t="shared" ca="1" si="4"/>
        <v/>
      </c>
      <c r="R98" s="92" t="str">
        <f ca="1">IF(A98="","",IF(ISERROR(MATCH($H98,SorP!B:B,0)),"",INDIRECT("'SorP'!$A$"&amp;MATCH($Q98&amp;$H98,SorP!C:C,0))))</f>
        <v/>
      </c>
      <c r="S98" s="94"/>
      <c r="T98" s="95" t="str">
        <f t="shared" si="6"/>
        <v/>
      </c>
      <c r="U98" s="95" t="b">
        <f t="shared" si="7"/>
        <v>1</v>
      </c>
      <c r="V98" s="95" t="str">
        <f t="shared" si="5"/>
        <v/>
      </c>
    </row>
    <row r="99" spans="1:22" s="95" customFormat="1" ht="20.100000000000001" customHeight="1">
      <c r="A99" s="88"/>
      <c r="B99" s="88"/>
      <c r="C99" s="88"/>
      <c r="D99" s="88"/>
      <c r="E99" s="88"/>
      <c r="F99" s="89"/>
      <c r="G99" s="90"/>
      <c r="H99" s="90"/>
      <c r="I99" s="91"/>
      <c r="J99" s="91"/>
      <c r="K99" s="91"/>
      <c r="L99" s="91"/>
      <c r="M99" s="91"/>
      <c r="N99" s="91"/>
      <c r="O99" s="92"/>
      <c r="P99" s="93"/>
      <c r="Q99" s="92" t="str">
        <f t="shared" ca="1" si="4"/>
        <v/>
      </c>
      <c r="R99" s="92" t="str">
        <f ca="1">IF(A99="","",IF(ISERROR(MATCH($H99,SorP!B:B,0)),"",INDIRECT("'SorP'!$A$"&amp;MATCH($Q99&amp;$H99,SorP!C:C,0))))</f>
        <v/>
      </c>
      <c r="S99" s="94"/>
      <c r="T99" s="95" t="str">
        <f t="shared" si="6"/>
        <v/>
      </c>
      <c r="U99" s="95" t="b">
        <f t="shared" si="7"/>
        <v>1</v>
      </c>
      <c r="V99" s="95" t="str">
        <f t="shared" si="5"/>
        <v/>
      </c>
    </row>
    <row r="100" spans="1:22" s="95" customFormat="1" ht="20.100000000000001" customHeight="1">
      <c r="A100" s="88"/>
      <c r="B100" s="88"/>
      <c r="C100" s="88"/>
      <c r="D100" s="88"/>
      <c r="E100" s="88"/>
      <c r="F100" s="89"/>
      <c r="G100" s="90"/>
      <c r="H100" s="90"/>
      <c r="I100" s="91"/>
      <c r="J100" s="91"/>
      <c r="K100" s="91"/>
      <c r="L100" s="91"/>
      <c r="M100" s="91"/>
      <c r="N100" s="91"/>
      <c r="O100" s="92"/>
      <c r="P100" s="93"/>
      <c r="Q100" s="92" t="str">
        <f t="shared" ca="1" si="4"/>
        <v/>
      </c>
      <c r="R100" s="92" t="str">
        <f ca="1">IF(A100="","",IF(ISERROR(MATCH($H100,SorP!B:B,0)),"",INDIRECT("'SorP'!$A$"&amp;MATCH($Q100&amp;$H100,SorP!C:C,0))))</f>
        <v/>
      </c>
      <c r="S100" s="94"/>
      <c r="T100" s="95" t="str">
        <f t="shared" si="6"/>
        <v/>
      </c>
      <c r="U100" s="95" t="b">
        <f t="shared" si="7"/>
        <v>1</v>
      </c>
      <c r="V100" s="95" t="str">
        <f t="shared" si="5"/>
        <v/>
      </c>
    </row>
    <row r="101" spans="1:22" s="95" customFormat="1" ht="20.100000000000001" customHeight="1">
      <c r="A101" s="88"/>
      <c r="B101" s="88"/>
      <c r="C101" s="88"/>
      <c r="D101" s="88"/>
      <c r="E101" s="88"/>
      <c r="F101" s="89"/>
      <c r="G101" s="90"/>
      <c r="H101" s="90"/>
      <c r="I101" s="91"/>
      <c r="J101" s="91"/>
      <c r="K101" s="91"/>
      <c r="L101" s="91"/>
      <c r="M101" s="91"/>
      <c r="N101" s="91"/>
      <c r="O101" s="92"/>
      <c r="P101" s="93"/>
      <c r="Q101" s="92" t="str">
        <f t="shared" ca="1" si="4"/>
        <v/>
      </c>
      <c r="R101" s="92" t="str">
        <f ca="1">IF(A101="","",IF(ISERROR(MATCH($H101,SorP!B:B,0)),"",INDIRECT("'SorP'!$A$"&amp;MATCH($Q101&amp;$H101,SorP!C:C,0))))</f>
        <v/>
      </c>
      <c r="S101" s="94"/>
      <c r="T101" s="95" t="str">
        <f t="shared" si="6"/>
        <v/>
      </c>
      <c r="U101" s="95" t="b">
        <f t="shared" si="7"/>
        <v>1</v>
      </c>
      <c r="V101" s="95" t="str">
        <f t="shared" si="5"/>
        <v/>
      </c>
    </row>
    <row r="102" spans="1:22" s="95" customFormat="1" ht="20.100000000000001" customHeight="1">
      <c r="A102" s="88"/>
      <c r="B102" s="88"/>
      <c r="C102" s="88"/>
      <c r="D102" s="88"/>
      <c r="E102" s="88"/>
      <c r="F102" s="89"/>
      <c r="G102" s="90"/>
      <c r="H102" s="90"/>
      <c r="I102" s="91"/>
      <c r="J102" s="91"/>
      <c r="K102" s="91"/>
      <c r="L102" s="91"/>
      <c r="M102" s="91"/>
      <c r="N102" s="91"/>
      <c r="O102" s="92"/>
      <c r="P102" s="93"/>
      <c r="Q102" s="92" t="str">
        <f t="shared" ca="1" si="4"/>
        <v/>
      </c>
      <c r="R102" s="92" t="str">
        <f ca="1">IF(A102="","",IF(ISERROR(MATCH($H102,SorP!B:B,0)),"",INDIRECT("'SorP'!$A$"&amp;MATCH($Q102&amp;$H102,SorP!C:C,0))))</f>
        <v/>
      </c>
      <c r="S102" s="94"/>
      <c r="T102" s="95" t="str">
        <f t="shared" si="6"/>
        <v/>
      </c>
      <c r="U102" s="95" t="b">
        <f t="shared" si="7"/>
        <v>1</v>
      </c>
      <c r="V102" s="95" t="str">
        <f t="shared" si="5"/>
        <v/>
      </c>
    </row>
    <row r="103" spans="1:22" s="95" customFormat="1" ht="20.100000000000001" customHeight="1">
      <c r="A103" s="88"/>
      <c r="B103" s="88"/>
      <c r="C103" s="88"/>
      <c r="D103" s="88"/>
      <c r="E103" s="88"/>
      <c r="F103" s="89"/>
      <c r="G103" s="90"/>
      <c r="H103" s="90"/>
      <c r="I103" s="91"/>
      <c r="J103" s="91"/>
      <c r="K103" s="91"/>
      <c r="L103" s="91"/>
      <c r="M103" s="91"/>
      <c r="N103" s="91"/>
      <c r="O103" s="92"/>
      <c r="P103" s="93"/>
      <c r="Q103" s="92" t="str">
        <f t="shared" ca="1" si="4"/>
        <v/>
      </c>
      <c r="R103" s="92" t="str">
        <f ca="1">IF(A103="","",IF(ISERROR(MATCH($H103,SorP!B:B,0)),"",INDIRECT("'SorP'!$A$"&amp;MATCH($Q103&amp;$H103,SorP!C:C,0))))</f>
        <v/>
      </c>
      <c r="S103" s="94"/>
      <c r="T103" s="95" t="str">
        <f t="shared" si="6"/>
        <v/>
      </c>
      <c r="U103" s="95" t="b">
        <f t="shared" si="7"/>
        <v>1</v>
      </c>
      <c r="V103" s="95" t="str">
        <f t="shared" si="5"/>
        <v/>
      </c>
    </row>
    <row r="104" spans="1:22" s="95" customFormat="1" ht="20.100000000000001" customHeight="1">
      <c r="A104" s="88"/>
      <c r="B104" s="88"/>
      <c r="C104" s="88"/>
      <c r="D104" s="88"/>
      <c r="E104" s="88"/>
      <c r="F104" s="89"/>
      <c r="G104" s="90"/>
      <c r="H104" s="90"/>
      <c r="I104" s="91"/>
      <c r="J104" s="91"/>
      <c r="K104" s="91"/>
      <c r="L104" s="91"/>
      <c r="M104" s="91"/>
      <c r="N104" s="91"/>
      <c r="O104" s="92"/>
      <c r="P104" s="93"/>
      <c r="Q104" s="92" t="str">
        <f t="shared" ca="1" si="4"/>
        <v/>
      </c>
      <c r="R104" s="92" t="str">
        <f ca="1">IF(A104="","",IF(ISERROR(MATCH($H104,SorP!B:B,0)),"",INDIRECT("'SorP'!$A$"&amp;MATCH($Q104&amp;$H104,SorP!C:C,0))))</f>
        <v/>
      </c>
      <c r="S104" s="94"/>
      <c r="T104" s="95" t="str">
        <f t="shared" si="6"/>
        <v/>
      </c>
      <c r="U104" s="95" t="b">
        <f t="shared" si="7"/>
        <v>1</v>
      </c>
      <c r="V104" s="95" t="str">
        <f t="shared" si="5"/>
        <v/>
      </c>
    </row>
    <row r="105" spans="1:22" s="95" customFormat="1" ht="20.100000000000001" customHeight="1">
      <c r="A105" s="88"/>
      <c r="B105" s="88"/>
      <c r="C105" s="88"/>
      <c r="D105" s="88"/>
      <c r="E105" s="88"/>
      <c r="F105" s="89"/>
      <c r="G105" s="90"/>
      <c r="H105" s="90"/>
      <c r="I105" s="91"/>
      <c r="J105" s="91"/>
      <c r="K105" s="91"/>
      <c r="L105" s="91"/>
      <c r="M105" s="91"/>
      <c r="N105" s="91"/>
      <c r="O105" s="92"/>
      <c r="P105" s="93"/>
      <c r="Q105" s="92" t="str">
        <f t="shared" ca="1" si="4"/>
        <v/>
      </c>
      <c r="R105" s="92" t="str">
        <f ca="1">IF(A105="","",IF(ISERROR(MATCH($H105,SorP!B:B,0)),"",INDIRECT("'SorP'!$A$"&amp;MATCH($Q105&amp;$H105,SorP!C:C,0))))</f>
        <v/>
      </c>
      <c r="S105" s="94"/>
      <c r="T105" s="95" t="str">
        <f t="shared" si="6"/>
        <v/>
      </c>
      <c r="U105" s="95" t="b">
        <f t="shared" si="7"/>
        <v>1</v>
      </c>
      <c r="V105" s="95" t="str">
        <f t="shared" si="5"/>
        <v/>
      </c>
    </row>
    <row r="106" spans="1:22" s="95" customFormat="1" ht="20.100000000000001" customHeight="1">
      <c r="A106" s="88"/>
      <c r="B106" s="88"/>
      <c r="C106" s="88"/>
      <c r="D106" s="88"/>
      <c r="E106" s="88"/>
      <c r="F106" s="89"/>
      <c r="G106" s="90"/>
      <c r="H106" s="90"/>
      <c r="I106" s="91"/>
      <c r="J106" s="91"/>
      <c r="K106" s="91"/>
      <c r="L106" s="91"/>
      <c r="M106" s="91"/>
      <c r="N106" s="91"/>
      <c r="O106" s="92"/>
      <c r="P106" s="93"/>
      <c r="Q106" s="92" t="str">
        <f t="shared" ca="1" si="4"/>
        <v/>
      </c>
      <c r="R106" s="92" t="str">
        <f ca="1">IF(A106="","",IF(ISERROR(MATCH($H106,SorP!B:B,0)),"",INDIRECT("'SorP'!$A$"&amp;MATCH($Q106&amp;$H106,SorP!C:C,0))))</f>
        <v/>
      </c>
      <c r="S106" s="94"/>
      <c r="T106" s="95" t="str">
        <f t="shared" si="6"/>
        <v/>
      </c>
      <c r="U106" s="95" t="b">
        <f t="shared" si="7"/>
        <v>1</v>
      </c>
      <c r="V106" s="95" t="str">
        <f t="shared" si="5"/>
        <v/>
      </c>
    </row>
    <row r="107" spans="1:22" s="95" customFormat="1" ht="20.100000000000001" customHeight="1">
      <c r="A107" s="88"/>
      <c r="B107" s="88"/>
      <c r="C107" s="88"/>
      <c r="D107" s="88"/>
      <c r="E107" s="88"/>
      <c r="F107" s="89"/>
      <c r="G107" s="90"/>
      <c r="H107" s="90"/>
      <c r="I107" s="91"/>
      <c r="J107" s="91"/>
      <c r="K107" s="91"/>
      <c r="L107" s="91"/>
      <c r="M107" s="91"/>
      <c r="N107" s="91"/>
      <c r="O107" s="92"/>
      <c r="P107" s="93"/>
      <c r="Q107" s="92" t="str">
        <f t="shared" ca="1" si="4"/>
        <v/>
      </c>
      <c r="R107" s="92" t="str">
        <f ca="1">IF(A107="","",IF(ISERROR(MATCH($H107,SorP!B:B,0)),"",INDIRECT("'SorP'!$A$"&amp;MATCH($Q107&amp;$H107,SorP!C:C,0))))</f>
        <v/>
      </c>
      <c r="S107" s="94"/>
      <c r="T107" s="95" t="str">
        <f t="shared" si="6"/>
        <v/>
      </c>
      <c r="U107" s="95" t="b">
        <f t="shared" si="7"/>
        <v>1</v>
      </c>
      <c r="V107" s="95" t="str">
        <f t="shared" si="5"/>
        <v/>
      </c>
    </row>
    <row r="108" spans="1:22" s="95" customFormat="1" ht="20.100000000000001" customHeight="1">
      <c r="A108" s="88"/>
      <c r="B108" s="88"/>
      <c r="C108" s="88"/>
      <c r="D108" s="88"/>
      <c r="E108" s="88"/>
      <c r="F108" s="89"/>
      <c r="G108" s="90"/>
      <c r="H108" s="90"/>
      <c r="I108" s="91"/>
      <c r="J108" s="91"/>
      <c r="K108" s="91"/>
      <c r="L108" s="91"/>
      <c r="M108" s="91"/>
      <c r="N108" s="91"/>
      <c r="O108" s="92"/>
      <c r="P108" s="93"/>
      <c r="Q108" s="92" t="str">
        <f t="shared" ca="1" si="4"/>
        <v/>
      </c>
      <c r="R108" s="92" t="str">
        <f ca="1">IF(A108="","",IF(ISERROR(MATCH($H108,SorP!B:B,0)),"",INDIRECT("'SorP'!$A$"&amp;MATCH($Q108&amp;$H108,SorP!C:C,0))))</f>
        <v/>
      </c>
      <c r="S108" s="94"/>
      <c r="T108" s="95" t="str">
        <f t="shared" si="6"/>
        <v/>
      </c>
      <c r="U108" s="95" t="b">
        <f t="shared" si="7"/>
        <v>1</v>
      </c>
      <c r="V108" s="95" t="str">
        <f t="shared" si="5"/>
        <v/>
      </c>
    </row>
    <row r="109" spans="1:22" s="95" customFormat="1" ht="20.100000000000001" customHeight="1">
      <c r="A109" s="88"/>
      <c r="B109" s="88"/>
      <c r="C109" s="88"/>
      <c r="D109" s="88"/>
      <c r="E109" s="88"/>
      <c r="F109" s="89"/>
      <c r="G109" s="90"/>
      <c r="H109" s="90"/>
      <c r="I109" s="91"/>
      <c r="J109" s="91"/>
      <c r="K109" s="91"/>
      <c r="L109" s="91"/>
      <c r="M109" s="91"/>
      <c r="N109" s="91"/>
      <c r="O109" s="92"/>
      <c r="P109" s="93"/>
      <c r="Q109" s="92" t="str">
        <f t="shared" ca="1" si="4"/>
        <v/>
      </c>
      <c r="R109" s="92" t="str">
        <f ca="1">IF(A109="","",IF(ISERROR(MATCH($H109,SorP!B:B,0)),"",INDIRECT("'SorP'!$A$"&amp;MATCH($Q109&amp;$H109,SorP!C:C,0))))</f>
        <v/>
      </c>
      <c r="S109" s="94"/>
      <c r="T109" s="95" t="str">
        <f t="shared" si="6"/>
        <v/>
      </c>
      <c r="U109" s="95" t="b">
        <f t="shared" si="7"/>
        <v>1</v>
      </c>
      <c r="V109" s="95" t="str">
        <f t="shared" si="5"/>
        <v/>
      </c>
    </row>
    <row r="110" spans="1:22" s="95" customFormat="1" ht="20.100000000000001" customHeight="1">
      <c r="A110" s="88"/>
      <c r="B110" s="88"/>
      <c r="C110" s="88"/>
      <c r="D110" s="88"/>
      <c r="E110" s="88"/>
      <c r="F110" s="89"/>
      <c r="G110" s="90"/>
      <c r="H110" s="90"/>
      <c r="I110" s="91"/>
      <c r="J110" s="91"/>
      <c r="K110" s="91"/>
      <c r="L110" s="91"/>
      <c r="M110" s="91"/>
      <c r="N110" s="91"/>
      <c r="O110" s="92"/>
      <c r="P110" s="93"/>
      <c r="Q110" s="92" t="str">
        <f t="shared" ca="1" si="4"/>
        <v/>
      </c>
      <c r="R110" s="92" t="str">
        <f ca="1">IF(A110="","",IF(ISERROR(MATCH($H110,SorP!B:B,0)),"",INDIRECT("'SorP'!$A$"&amp;MATCH($Q110&amp;$H110,SorP!C:C,0))))</f>
        <v/>
      </c>
      <c r="S110" s="94"/>
      <c r="T110" s="95" t="str">
        <f t="shared" si="6"/>
        <v/>
      </c>
      <c r="U110" s="95" t="b">
        <f t="shared" si="7"/>
        <v>1</v>
      </c>
      <c r="V110" s="95" t="str">
        <f t="shared" si="5"/>
        <v/>
      </c>
    </row>
    <row r="111" spans="1:22" s="95" customFormat="1" ht="20.100000000000001" customHeight="1">
      <c r="A111" s="88"/>
      <c r="B111" s="88"/>
      <c r="C111" s="88"/>
      <c r="D111" s="88"/>
      <c r="E111" s="88"/>
      <c r="F111" s="89"/>
      <c r="G111" s="90"/>
      <c r="H111" s="90"/>
      <c r="I111" s="91"/>
      <c r="J111" s="91"/>
      <c r="K111" s="91"/>
      <c r="L111" s="91"/>
      <c r="M111" s="91"/>
      <c r="N111" s="91"/>
      <c r="O111" s="92"/>
      <c r="P111" s="93"/>
      <c r="Q111" s="92" t="str">
        <f t="shared" ca="1" si="4"/>
        <v/>
      </c>
      <c r="R111" s="92" t="str">
        <f ca="1">IF(A111="","",IF(ISERROR(MATCH($H111,SorP!B:B,0)),"",INDIRECT("'SorP'!$A$"&amp;MATCH($Q111&amp;$H111,SorP!C:C,0))))</f>
        <v/>
      </c>
      <c r="S111" s="94"/>
      <c r="T111" s="95" t="str">
        <f t="shared" si="6"/>
        <v/>
      </c>
      <c r="U111" s="95" t="b">
        <f t="shared" si="7"/>
        <v>1</v>
      </c>
      <c r="V111" s="95" t="str">
        <f t="shared" si="5"/>
        <v/>
      </c>
    </row>
    <row r="112" spans="1:22" s="95" customFormat="1" ht="20.100000000000001" customHeight="1">
      <c r="A112" s="88"/>
      <c r="B112" s="88"/>
      <c r="C112" s="88"/>
      <c r="D112" s="88"/>
      <c r="E112" s="88"/>
      <c r="F112" s="89"/>
      <c r="G112" s="90"/>
      <c r="H112" s="90"/>
      <c r="I112" s="91"/>
      <c r="J112" s="91"/>
      <c r="K112" s="91"/>
      <c r="L112" s="91"/>
      <c r="M112" s="91"/>
      <c r="N112" s="91"/>
      <c r="O112" s="92"/>
      <c r="P112" s="93"/>
      <c r="Q112" s="92" t="str">
        <f t="shared" ca="1" si="4"/>
        <v/>
      </c>
      <c r="R112" s="92" t="str">
        <f ca="1">IF(A112="","",IF(ISERROR(MATCH($H112,SorP!B:B,0)),"",INDIRECT("'SorP'!$A$"&amp;MATCH($Q112&amp;$H112,SorP!C:C,0))))</f>
        <v/>
      </c>
      <c r="S112" s="94"/>
      <c r="T112" s="95" t="str">
        <f t="shared" si="6"/>
        <v/>
      </c>
      <c r="U112" s="95" t="b">
        <f t="shared" si="7"/>
        <v>1</v>
      </c>
      <c r="V112" s="95" t="str">
        <f t="shared" si="5"/>
        <v/>
      </c>
    </row>
    <row r="113" spans="1:22" s="95" customFormat="1" ht="20.100000000000001" customHeight="1">
      <c r="A113" s="88"/>
      <c r="B113" s="88"/>
      <c r="C113" s="88"/>
      <c r="D113" s="88"/>
      <c r="E113" s="88"/>
      <c r="F113" s="89"/>
      <c r="G113" s="90"/>
      <c r="H113" s="90"/>
      <c r="I113" s="91"/>
      <c r="J113" s="91"/>
      <c r="K113" s="91"/>
      <c r="L113" s="91"/>
      <c r="M113" s="91"/>
      <c r="N113" s="91"/>
      <c r="O113" s="92"/>
      <c r="P113" s="93"/>
      <c r="Q113" s="92" t="str">
        <f t="shared" ca="1" si="4"/>
        <v/>
      </c>
      <c r="R113" s="92" t="str">
        <f ca="1">IF(A113="","",IF(ISERROR(MATCH($H113,SorP!B:B,0)),"",INDIRECT("'SorP'!$A$"&amp;MATCH($Q113&amp;$H113,SorP!C:C,0))))</f>
        <v/>
      </c>
      <c r="S113" s="94"/>
      <c r="T113" s="95" t="str">
        <f t="shared" si="6"/>
        <v/>
      </c>
      <c r="U113" s="95" t="b">
        <f t="shared" si="7"/>
        <v>1</v>
      </c>
      <c r="V113" s="95" t="str">
        <f t="shared" si="5"/>
        <v/>
      </c>
    </row>
    <row r="114" spans="1:22" s="95" customFormat="1" ht="20.100000000000001" customHeight="1">
      <c r="A114" s="88"/>
      <c r="B114" s="88"/>
      <c r="C114" s="88"/>
      <c r="D114" s="88"/>
      <c r="E114" s="88"/>
      <c r="F114" s="89"/>
      <c r="G114" s="90"/>
      <c r="H114" s="90"/>
      <c r="I114" s="91"/>
      <c r="J114" s="91"/>
      <c r="K114" s="91"/>
      <c r="L114" s="91"/>
      <c r="M114" s="91"/>
      <c r="N114" s="91"/>
      <c r="O114" s="92"/>
      <c r="P114" s="93"/>
      <c r="Q114" s="92" t="str">
        <f t="shared" ca="1" si="4"/>
        <v/>
      </c>
      <c r="R114" s="92" t="str">
        <f ca="1">IF(A114="","",IF(ISERROR(MATCH($H114,SorP!B:B,0)),"",INDIRECT("'SorP'!$A$"&amp;MATCH($Q114&amp;$H114,SorP!C:C,0))))</f>
        <v/>
      </c>
      <c r="S114" s="94"/>
      <c r="T114" s="95" t="str">
        <f t="shared" si="6"/>
        <v/>
      </c>
      <c r="U114" s="95" t="b">
        <f t="shared" si="7"/>
        <v>1</v>
      </c>
      <c r="V114" s="95" t="str">
        <f t="shared" si="5"/>
        <v/>
      </c>
    </row>
    <row r="115" spans="1:22" s="95" customFormat="1" ht="20.100000000000001" customHeight="1">
      <c r="A115" s="88"/>
      <c r="B115" s="88"/>
      <c r="C115" s="88"/>
      <c r="D115" s="88"/>
      <c r="E115" s="88"/>
      <c r="F115" s="89"/>
      <c r="G115" s="90"/>
      <c r="H115" s="90"/>
      <c r="I115" s="91"/>
      <c r="J115" s="91"/>
      <c r="K115" s="91"/>
      <c r="L115" s="91"/>
      <c r="M115" s="91"/>
      <c r="N115" s="91"/>
      <c r="O115" s="92"/>
      <c r="P115" s="93"/>
      <c r="Q115" s="92" t="str">
        <f t="shared" ca="1" si="4"/>
        <v/>
      </c>
      <c r="R115" s="92" t="str">
        <f ca="1">IF(A115="","",IF(ISERROR(MATCH($H115,SorP!B:B,0)),"",INDIRECT("'SorP'!$A$"&amp;MATCH($Q115&amp;$H115,SorP!C:C,0))))</f>
        <v/>
      </c>
      <c r="S115" s="94"/>
      <c r="T115" s="95" t="str">
        <f t="shared" si="6"/>
        <v/>
      </c>
      <c r="U115" s="95" t="b">
        <f t="shared" si="7"/>
        <v>1</v>
      </c>
      <c r="V115" s="95" t="str">
        <f t="shared" si="5"/>
        <v/>
      </c>
    </row>
    <row r="116" spans="1:22" s="95" customFormat="1" ht="20.100000000000001" customHeight="1">
      <c r="A116" s="88"/>
      <c r="B116" s="88"/>
      <c r="C116" s="88"/>
      <c r="D116" s="88"/>
      <c r="E116" s="88"/>
      <c r="F116" s="89"/>
      <c r="G116" s="90"/>
      <c r="H116" s="90"/>
      <c r="I116" s="91"/>
      <c r="J116" s="91"/>
      <c r="K116" s="91"/>
      <c r="L116" s="91"/>
      <c r="M116" s="91"/>
      <c r="N116" s="91"/>
      <c r="O116" s="92"/>
      <c r="P116" s="93"/>
      <c r="Q116" s="92" t="str">
        <f t="shared" ca="1" si="4"/>
        <v/>
      </c>
      <c r="R116" s="92" t="str">
        <f ca="1">IF(A116="","",IF(ISERROR(MATCH($H116,SorP!B:B,0)),"",INDIRECT("'SorP'!$A$"&amp;MATCH($Q116&amp;$H116,SorP!C:C,0))))</f>
        <v/>
      </c>
      <c r="S116" s="94"/>
      <c r="T116" s="95" t="str">
        <f t="shared" si="6"/>
        <v/>
      </c>
      <c r="U116" s="95" t="b">
        <f t="shared" si="7"/>
        <v>1</v>
      </c>
      <c r="V116" s="95" t="str">
        <f t="shared" si="5"/>
        <v/>
      </c>
    </row>
    <row r="117" spans="1:22" s="95" customFormat="1" ht="20.100000000000001" customHeight="1">
      <c r="A117" s="88"/>
      <c r="B117" s="88"/>
      <c r="C117" s="88"/>
      <c r="D117" s="88"/>
      <c r="E117" s="88"/>
      <c r="F117" s="89"/>
      <c r="G117" s="90"/>
      <c r="H117" s="90"/>
      <c r="I117" s="91"/>
      <c r="J117" s="91"/>
      <c r="K117" s="91"/>
      <c r="L117" s="91"/>
      <c r="M117" s="91"/>
      <c r="N117" s="91"/>
      <c r="O117" s="92"/>
      <c r="P117" s="93"/>
      <c r="Q117" s="92" t="str">
        <f t="shared" ca="1" si="4"/>
        <v/>
      </c>
      <c r="R117" s="92" t="str">
        <f ca="1">IF(A117="","",IF(ISERROR(MATCH($H117,SorP!B:B,0)),"",INDIRECT("'SorP'!$A$"&amp;MATCH($Q117&amp;$H117,SorP!C:C,0))))</f>
        <v/>
      </c>
      <c r="S117" s="94"/>
      <c r="T117" s="95" t="str">
        <f t="shared" si="6"/>
        <v/>
      </c>
      <c r="U117" s="95" t="b">
        <f t="shared" si="7"/>
        <v>1</v>
      </c>
      <c r="V117" s="95" t="str">
        <f t="shared" si="5"/>
        <v/>
      </c>
    </row>
    <row r="118" spans="1:22" s="95" customFormat="1" ht="20.100000000000001" customHeight="1">
      <c r="A118" s="88"/>
      <c r="B118" s="88"/>
      <c r="C118" s="88"/>
      <c r="D118" s="88"/>
      <c r="E118" s="88"/>
      <c r="F118" s="89"/>
      <c r="G118" s="90"/>
      <c r="H118" s="90"/>
      <c r="I118" s="91"/>
      <c r="J118" s="91"/>
      <c r="K118" s="91"/>
      <c r="L118" s="91"/>
      <c r="M118" s="91"/>
      <c r="N118" s="91"/>
      <c r="O118" s="92"/>
      <c r="P118" s="93"/>
      <c r="Q118" s="92" t="str">
        <f t="shared" ca="1" si="4"/>
        <v/>
      </c>
      <c r="R118" s="92" t="str">
        <f ca="1">IF(A118="","",IF(ISERROR(MATCH($H118,SorP!B:B,0)),"",INDIRECT("'SorP'!$A$"&amp;MATCH($Q118&amp;$H118,SorP!C:C,0))))</f>
        <v/>
      </c>
      <c r="S118" s="94"/>
      <c r="T118" s="95" t="str">
        <f t="shared" si="6"/>
        <v/>
      </c>
      <c r="U118" s="95" t="b">
        <f t="shared" si="7"/>
        <v>1</v>
      </c>
      <c r="V118" s="95" t="str">
        <f t="shared" si="5"/>
        <v/>
      </c>
    </row>
    <row r="119" spans="1:22" s="95" customFormat="1" ht="20.100000000000001" customHeight="1">
      <c r="A119" s="88"/>
      <c r="B119" s="88"/>
      <c r="C119" s="88"/>
      <c r="D119" s="88"/>
      <c r="E119" s="88"/>
      <c r="F119" s="89"/>
      <c r="G119" s="90"/>
      <c r="H119" s="90"/>
      <c r="I119" s="91"/>
      <c r="J119" s="91"/>
      <c r="K119" s="91"/>
      <c r="L119" s="91"/>
      <c r="M119" s="91"/>
      <c r="N119" s="91"/>
      <c r="O119" s="92"/>
      <c r="P119" s="93"/>
      <c r="Q119" s="92" t="str">
        <f t="shared" ca="1" si="4"/>
        <v/>
      </c>
      <c r="R119" s="92" t="str">
        <f ca="1">IF(A119="","",IF(ISERROR(MATCH($H119,SorP!B:B,0)),"",INDIRECT("'SorP'!$A$"&amp;MATCH($Q119&amp;$H119,SorP!C:C,0))))</f>
        <v/>
      </c>
      <c r="S119" s="94"/>
      <c r="T119" s="95" t="str">
        <f t="shared" si="6"/>
        <v/>
      </c>
      <c r="U119" s="95" t="b">
        <f t="shared" si="7"/>
        <v>1</v>
      </c>
      <c r="V119" s="95" t="str">
        <f t="shared" si="5"/>
        <v/>
      </c>
    </row>
    <row r="120" spans="1:22" s="95" customFormat="1" ht="20.100000000000001" customHeight="1">
      <c r="A120" s="88"/>
      <c r="B120" s="88"/>
      <c r="C120" s="88"/>
      <c r="D120" s="88"/>
      <c r="E120" s="88"/>
      <c r="F120" s="89"/>
      <c r="G120" s="90"/>
      <c r="H120" s="90"/>
      <c r="I120" s="91"/>
      <c r="J120" s="91"/>
      <c r="K120" s="91"/>
      <c r="L120" s="91"/>
      <c r="M120" s="91"/>
      <c r="N120" s="91"/>
      <c r="O120" s="92"/>
      <c r="P120" s="93"/>
      <c r="Q120" s="92" t="str">
        <f t="shared" ca="1" si="4"/>
        <v/>
      </c>
      <c r="R120" s="92" t="str">
        <f ca="1">IF(A120="","",IF(ISERROR(MATCH($H120,SorP!B:B,0)),"",INDIRECT("'SorP'!$A$"&amp;MATCH($Q120&amp;$H120,SorP!C:C,0))))</f>
        <v/>
      </c>
      <c r="S120" s="94"/>
      <c r="T120" s="95" t="str">
        <f t="shared" si="6"/>
        <v/>
      </c>
      <c r="U120" s="95" t="b">
        <f t="shared" si="7"/>
        <v>1</v>
      </c>
      <c r="V120" s="95" t="str">
        <f t="shared" si="5"/>
        <v/>
      </c>
    </row>
    <row r="121" spans="1:22" s="95" customFormat="1" ht="20.100000000000001" customHeight="1">
      <c r="A121" s="88"/>
      <c r="B121" s="88"/>
      <c r="C121" s="88"/>
      <c r="D121" s="88"/>
      <c r="E121" s="88"/>
      <c r="F121" s="89"/>
      <c r="G121" s="90"/>
      <c r="H121" s="90"/>
      <c r="I121" s="91"/>
      <c r="J121" s="91"/>
      <c r="K121" s="91"/>
      <c r="L121" s="91"/>
      <c r="M121" s="91"/>
      <c r="N121" s="91"/>
      <c r="O121" s="92"/>
      <c r="P121" s="93"/>
      <c r="Q121" s="92" t="str">
        <f t="shared" ca="1" si="4"/>
        <v/>
      </c>
      <c r="R121" s="92" t="str">
        <f ca="1">IF(A121="","",IF(ISERROR(MATCH($H121,SorP!B:B,0)),"",INDIRECT("'SorP'!$A$"&amp;MATCH($Q121&amp;$H121,SorP!C:C,0))))</f>
        <v/>
      </c>
      <c r="S121" s="94"/>
      <c r="T121" s="95" t="str">
        <f t="shared" si="6"/>
        <v/>
      </c>
      <c r="U121" s="95" t="b">
        <f t="shared" si="7"/>
        <v>1</v>
      </c>
      <c r="V121" s="95" t="str">
        <f t="shared" si="5"/>
        <v/>
      </c>
    </row>
    <row r="122" spans="1:22" s="95" customFormat="1" ht="20.100000000000001" customHeight="1">
      <c r="A122" s="88"/>
      <c r="B122" s="88"/>
      <c r="C122" s="88"/>
      <c r="D122" s="88"/>
      <c r="E122" s="88"/>
      <c r="F122" s="89"/>
      <c r="G122" s="90"/>
      <c r="H122" s="90"/>
      <c r="I122" s="91"/>
      <c r="J122" s="91"/>
      <c r="K122" s="91"/>
      <c r="L122" s="91"/>
      <c r="M122" s="91"/>
      <c r="N122" s="91"/>
      <c r="O122" s="92"/>
      <c r="P122" s="93"/>
      <c r="Q122" s="92" t="str">
        <f t="shared" ca="1" si="4"/>
        <v/>
      </c>
      <c r="R122" s="92" t="str">
        <f ca="1">IF(A122="","",IF(ISERROR(MATCH($H122,SorP!B:B,0)),"",INDIRECT("'SorP'!$A$"&amp;MATCH($Q122&amp;$H122,SorP!C:C,0))))</f>
        <v/>
      </c>
      <c r="S122" s="94"/>
      <c r="T122" s="95" t="str">
        <f t="shared" si="6"/>
        <v/>
      </c>
      <c r="U122" s="95" t="b">
        <f t="shared" si="7"/>
        <v>1</v>
      </c>
      <c r="V122" s="95" t="str">
        <f t="shared" si="5"/>
        <v/>
      </c>
    </row>
    <row r="123" spans="1:22" s="95" customFormat="1" ht="20.100000000000001" customHeight="1">
      <c r="A123" s="88"/>
      <c r="B123" s="88"/>
      <c r="C123" s="88"/>
      <c r="D123" s="88"/>
      <c r="E123" s="88"/>
      <c r="F123" s="89"/>
      <c r="G123" s="90"/>
      <c r="H123" s="90"/>
      <c r="I123" s="91"/>
      <c r="J123" s="91"/>
      <c r="K123" s="91"/>
      <c r="L123" s="91"/>
      <c r="M123" s="91"/>
      <c r="N123" s="91"/>
      <c r="O123" s="92"/>
      <c r="P123" s="93"/>
      <c r="Q123" s="92" t="str">
        <f t="shared" ca="1" si="4"/>
        <v/>
      </c>
      <c r="R123" s="92" t="str">
        <f ca="1">IF(A123="","",IF(ISERROR(MATCH($H123,SorP!B:B,0)),"",INDIRECT("'SorP'!$A$"&amp;MATCH($Q123&amp;$H123,SorP!C:C,0))))</f>
        <v/>
      </c>
      <c r="S123" s="94"/>
      <c r="T123" s="95" t="str">
        <f t="shared" si="6"/>
        <v/>
      </c>
      <c r="U123" s="95" t="b">
        <f t="shared" si="7"/>
        <v>1</v>
      </c>
      <c r="V123" s="95" t="str">
        <f t="shared" si="5"/>
        <v/>
      </c>
    </row>
    <row r="124" spans="1:22" s="95" customFormat="1" ht="20.100000000000001" customHeight="1">
      <c r="A124" s="88"/>
      <c r="B124" s="88"/>
      <c r="C124" s="88"/>
      <c r="D124" s="88"/>
      <c r="E124" s="88"/>
      <c r="F124" s="89"/>
      <c r="G124" s="90"/>
      <c r="H124" s="90"/>
      <c r="I124" s="91"/>
      <c r="J124" s="91"/>
      <c r="K124" s="91"/>
      <c r="L124" s="91"/>
      <c r="M124" s="91"/>
      <c r="N124" s="91"/>
      <c r="O124" s="92"/>
      <c r="P124" s="93"/>
      <c r="Q124" s="92" t="str">
        <f t="shared" ca="1" si="4"/>
        <v/>
      </c>
      <c r="R124" s="92" t="str">
        <f ca="1">IF(A124="","",IF(ISERROR(MATCH($H124,SorP!B:B,0)),"",INDIRECT("'SorP'!$A$"&amp;MATCH($Q124&amp;$H124,SorP!C:C,0))))</f>
        <v/>
      </c>
      <c r="S124" s="94"/>
      <c r="T124" s="95" t="str">
        <f t="shared" si="6"/>
        <v/>
      </c>
      <c r="U124" s="95" t="b">
        <f t="shared" si="7"/>
        <v>1</v>
      </c>
      <c r="V124" s="95" t="str">
        <f t="shared" si="5"/>
        <v/>
      </c>
    </row>
    <row r="125" spans="1:22" s="95" customFormat="1" ht="20.100000000000001" customHeight="1">
      <c r="A125" s="88"/>
      <c r="B125" s="88"/>
      <c r="C125" s="88"/>
      <c r="D125" s="88"/>
      <c r="E125" s="88"/>
      <c r="F125" s="89"/>
      <c r="G125" s="90"/>
      <c r="H125" s="90"/>
      <c r="I125" s="91"/>
      <c r="J125" s="91"/>
      <c r="K125" s="91"/>
      <c r="L125" s="91"/>
      <c r="M125" s="91"/>
      <c r="N125" s="91"/>
      <c r="O125" s="92"/>
      <c r="P125" s="93"/>
      <c r="Q125" s="92" t="str">
        <f t="shared" ca="1" si="4"/>
        <v/>
      </c>
      <c r="R125" s="92" t="str">
        <f ca="1">IF(A125="","",IF(ISERROR(MATCH($H125,SorP!B:B,0)),"",INDIRECT("'SorP'!$A$"&amp;MATCH($Q125&amp;$H125,SorP!C:C,0))))</f>
        <v/>
      </c>
      <c r="S125" s="94"/>
      <c r="T125" s="95" t="str">
        <f t="shared" si="6"/>
        <v/>
      </c>
      <c r="U125" s="95" t="b">
        <f t="shared" si="7"/>
        <v>1</v>
      </c>
      <c r="V125" s="95" t="str">
        <f t="shared" si="5"/>
        <v/>
      </c>
    </row>
    <row r="126" spans="1:22" s="95" customFormat="1" ht="20.100000000000001" customHeight="1">
      <c r="A126" s="88"/>
      <c r="B126" s="88"/>
      <c r="C126" s="88"/>
      <c r="D126" s="88"/>
      <c r="E126" s="88"/>
      <c r="F126" s="89"/>
      <c r="G126" s="90"/>
      <c r="H126" s="90"/>
      <c r="I126" s="91"/>
      <c r="J126" s="91"/>
      <c r="K126" s="91"/>
      <c r="L126" s="91"/>
      <c r="M126" s="91"/>
      <c r="N126" s="91"/>
      <c r="O126" s="92"/>
      <c r="P126" s="93"/>
      <c r="Q126" s="92" t="str">
        <f t="shared" ca="1" si="4"/>
        <v/>
      </c>
      <c r="R126" s="92" t="str">
        <f ca="1">IF(A126="","",IF(ISERROR(MATCH($H126,SorP!B:B,0)),"",INDIRECT("'SorP'!$A$"&amp;MATCH($Q126&amp;$H126,SorP!C:C,0))))</f>
        <v/>
      </c>
      <c r="S126" s="94"/>
      <c r="T126" s="95" t="str">
        <f t="shared" si="6"/>
        <v/>
      </c>
      <c r="U126" s="95" t="b">
        <f t="shared" si="7"/>
        <v>1</v>
      </c>
      <c r="V126" s="95" t="str">
        <f t="shared" si="5"/>
        <v/>
      </c>
    </row>
    <row r="127" spans="1:22" s="95" customFormat="1" ht="20.100000000000001" customHeight="1">
      <c r="A127" s="88"/>
      <c r="B127" s="88"/>
      <c r="C127" s="88"/>
      <c r="D127" s="88"/>
      <c r="E127" s="88"/>
      <c r="F127" s="89"/>
      <c r="G127" s="90"/>
      <c r="H127" s="90"/>
      <c r="I127" s="91"/>
      <c r="J127" s="91"/>
      <c r="K127" s="91"/>
      <c r="L127" s="91"/>
      <c r="M127" s="91"/>
      <c r="N127" s="91"/>
      <c r="O127" s="92"/>
      <c r="P127" s="93"/>
      <c r="Q127" s="92" t="str">
        <f t="shared" ca="1" si="4"/>
        <v/>
      </c>
      <c r="R127" s="92" t="str">
        <f ca="1">IF(A127="","",IF(ISERROR(MATCH($H127,SorP!B:B,0)),"",INDIRECT("'SorP'!$A$"&amp;MATCH($Q127&amp;$H127,SorP!C:C,0))))</f>
        <v/>
      </c>
      <c r="S127" s="94"/>
      <c r="T127" s="95" t="str">
        <f t="shared" si="6"/>
        <v/>
      </c>
      <c r="U127" s="95" t="b">
        <f t="shared" si="7"/>
        <v>1</v>
      </c>
      <c r="V127" s="95" t="str">
        <f t="shared" si="5"/>
        <v/>
      </c>
    </row>
    <row r="128" spans="1:22" s="95" customFormat="1" ht="20.100000000000001" customHeight="1">
      <c r="A128" s="88"/>
      <c r="B128" s="88"/>
      <c r="C128" s="88"/>
      <c r="D128" s="88"/>
      <c r="E128" s="88"/>
      <c r="F128" s="89"/>
      <c r="G128" s="90"/>
      <c r="H128" s="90"/>
      <c r="I128" s="91"/>
      <c r="J128" s="91"/>
      <c r="K128" s="91"/>
      <c r="L128" s="91"/>
      <c r="M128" s="91"/>
      <c r="N128" s="91"/>
      <c r="O128" s="92"/>
      <c r="P128" s="93"/>
      <c r="Q128" s="92" t="str">
        <f t="shared" ca="1" si="4"/>
        <v/>
      </c>
      <c r="R128" s="92" t="str">
        <f ca="1">IF(A128="","",IF(ISERROR(MATCH($H128,SorP!B:B,0)),"",INDIRECT("'SorP'!$A$"&amp;MATCH($Q128&amp;$H128,SorP!C:C,0))))</f>
        <v/>
      </c>
      <c r="S128" s="94"/>
      <c r="T128" s="95" t="str">
        <f t="shared" si="6"/>
        <v/>
      </c>
      <c r="U128" s="95" t="b">
        <f t="shared" si="7"/>
        <v>1</v>
      </c>
      <c r="V128" s="95" t="str">
        <f t="shared" si="5"/>
        <v/>
      </c>
    </row>
    <row r="129" spans="1:22" s="95" customFormat="1" ht="20.100000000000001" customHeight="1">
      <c r="A129" s="88"/>
      <c r="B129" s="88"/>
      <c r="C129" s="88"/>
      <c r="D129" s="88"/>
      <c r="E129" s="88"/>
      <c r="F129" s="89"/>
      <c r="G129" s="90"/>
      <c r="H129" s="90"/>
      <c r="I129" s="91"/>
      <c r="J129" s="91"/>
      <c r="K129" s="91"/>
      <c r="L129" s="91"/>
      <c r="M129" s="91"/>
      <c r="N129" s="91"/>
      <c r="O129" s="92"/>
      <c r="P129" s="93"/>
      <c r="Q129" s="92" t="str">
        <f t="shared" ca="1" si="4"/>
        <v/>
      </c>
      <c r="R129" s="92" t="str">
        <f ca="1">IF(A129="","",IF(ISERROR(MATCH($H129,SorP!B:B,0)),"",INDIRECT("'SorP'!$A$"&amp;MATCH($Q129&amp;$H129,SorP!C:C,0))))</f>
        <v/>
      </c>
      <c r="S129" s="94"/>
      <c r="T129" s="95" t="str">
        <f t="shared" si="6"/>
        <v/>
      </c>
      <c r="U129" s="95" t="b">
        <f t="shared" si="7"/>
        <v>1</v>
      </c>
      <c r="V129" s="95" t="str">
        <f t="shared" si="5"/>
        <v/>
      </c>
    </row>
    <row r="130" spans="1:22" s="95" customFormat="1" ht="20.100000000000001" customHeight="1">
      <c r="A130" s="88"/>
      <c r="B130" s="88"/>
      <c r="C130" s="88"/>
      <c r="D130" s="88"/>
      <c r="E130" s="88"/>
      <c r="F130" s="89"/>
      <c r="G130" s="90"/>
      <c r="H130" s="90"/>
      <c r="I130" s="91"/>
      <c r="J130" s="91"/>
      <c r="K130" s="91"/>
      <c r="L130" s="91"/>
      <c r="M130" s="91"/>
      <c r="N130" s="91"/>
      <c r="O130" s="92"/>
      <c r="P130" s="93"/>
      <c r="Q130" s="92" t="str">
        <f t="shared" ca="1" si="4"/>
        <v/>
      </c>
      <c r="R130" s="92" t="str">
        <f ca="1">IF(A130="","",IF(ISERROR(MATCH($H130,SorP!B:B,0)),"",INDIRECT("'SorP'!$A$"&amp;MATCH($Q130&amp;$H130,SorP!C:C,0))))</f>
        <v/>
      </c>
      <c r="S130" s="94"/>
      <c r="T130" s="95" t="str">
        <f t="shared" si="6"/>
        <v/>
      </c>
      <c r="U130" s="95" t="b">
        <f t="shared" si="7"/>
        <v>1</v>
      </c>
      <c r="V130" s="95" t="str">
        <f t="shared" si="5"/>
        <v/>
      </c>
    </row>
    <row r="131" spans="1:22" s="95" customFormat="1" ht="20.100000000000001" customHeight="1">
      <c r="A131" s="88"/>
      <c r="B131" s="88"/>
      <c r="C131" s="88"/>
      <c r="D131" s="88"/>
      <c r="E131" s="88"/>
      <c r="F131" s="89"/>
      <c r="G131" s="90"/>
      <c r="H131" s="90"/>
      <c r="I131" s="91"/>
      <c r="J131" s="91"/>
      <c r="K131" s="91"/>
      <c r="L131" s="91"/>
      <c r="M131" s="91"/>
      <c r="N131" s="91"/>
      <c r="O131" s="92"/>
      <c r="P131" s="93"/>
      <c r="Q131" s="92" t="str">
        <f t="shared" ca="1" si="4"/>
        <v/>
      </c>
      <c r="R131" s="92" t="str">
        <f ca="1">IF(A131="","",IF(ISERROR(MATCH($H131,SorP!B:B,0)),"",INDIRECT("'SorP'!$A$"&amp;MATCH($Q131&amp;$H131,SorP!C:C,0))))</f>
        <v/>
      </c>
      <c r="S131" s="94"/>
      <c r="T131" s="95" t="str">
        <f t="shared" si="6"/>
        <v/>
      </c>
      <c r="U131" s="95" t="b">
        <f t="shared" si="7"/>
        <v>1</v>
      </c>
      <c r="V131" s="95" t="str">
        <f t="shared" si="5"/>
        <v/>
      </c>
    </row>
    <row r="132" spans="1:22" s="95" customFormat="1" ht="20.100000000000001" customHeight="1">
      <c r="A132" s="88"/>
      <c r="B132" s="88"/>
      <c r="C132" s="88"/>
      <c r="D132" s="88"/>
      <c r="E132" s="88"/>
      <c r="F132" s="89"/>
      <c r="G132" s="90"/>
      <c r="H132" s="90"/>
      <c r="I132" s="91"/>
      <c r="J132" s="91"/>
      <c r="K132" s="91"/>
      <c r="L132" s="91"/>
      <c r="M132" s="91"/>
      <c r="N132" s="91"/>
      <c r="O132" s="92"/>
      <c r="P132" s="93"/>
      <c r="Q132" s="92" t="str">
        <f t="shared" ca="1" si="4"/>
        <v/>
      </c>
      <c r="R132" s="92" t="str">
        <f ca="1">IF(A132="","",IF(ISERROR(MATCH($H132,SorP!B:B,0)),"",INDIRECT("'SorP'!$A$"&amp;MATCH($Q132&amp;$H132,SorP!C:C,0))))</f>
        <v/>
      </c>
      <c r="S132" s="94"/>
      <c r="T132" s="95" t="str">
        <f t="shared" si="6"/>
        <v/>
      </c>
      <c r="U132" s="95" t="b">
        <f t="shared" si="7"/>
        <v>1</v>
      </c>
      <c r="V132" s="95" t="str">
        <f t="shared" si="5"/>
        <v/>
      </c>
    </row>
    <row r="133" spans="1:22" s="95" customFormat="1" ht="20.100000000000001" customHeight="1">
      <c r="A133" s="88"/>
      <c r="B133" s="88"/>
      <c r="C133" s="88"/>
      <c r="D133" s="88"/>
      <c r="E133" s="88"/>
      <c r="F133" s="89"/>
      <c r="G133" s="90"/>
      <c r="H133" s="90"/>
      <c r="I133" s="91"/>
      <c r="J133" s="91"/>
      <c r="K133" s="91"/>
      <c r="L133" s="91"/>
      <c r="M133" s="91"/>
      <c r="N133" s="91"/>
      <c r="O133" s="92"/>
      <c r="P133" s="93"/>
      <c r="Q133" s="92" t="str">
        <f t="shared" ref="Q133:Q196" ca="1" si="8">IF(A133="","",IF(ISERROR(MATCH($C133,CL,0)),"Unknown",INDIRECT("'C'!$A$"&amp;MATCH($C133,CL,0)+1)))</f>
        <v/>
      </c>
      <c r="R133" s="92" t="str">
        <f ca="1">IF(A133="","",IF(ISERROR(MATCH($H133,SorP!B:B,0)),"",INDIRECT("'SorP'!$A$"&amp;MATCH($Q133&amp;$H133,SorP!C:C,0))))</f>
        <v/>
      </c>
      <c r="S133" s="94"/>
      <c r="T133" s="95" t="str">
        <f t="shared" si="6"/>
        <v/>
      </c>
      <c r="U133" s="95" t="b">
        <f t="shared" si="7"/>
        <v>1</v>
      </c>
      <c r="V133" s="95" t="str">
        <f t="shared" ref="V133:V196" si="9">IF(U133,"",A133&amp;"+")</f>
        <v/>
      </c>
    </row>
    <row r="134" spans="1:22" s="95" customFormat="1" ht="20.100000000000001" customHeight="1">
      <c r="A134" s="88"/>
      <c r="B134" s="88"/>
      <c r="C134" s="88"/>
      <c r="D134" s="88"/>
      <c r="E134" s="88"/>
      <c r="F134" s="89"/>
      <c r="G134" s="90"/>
      <c r="H134" s="90"/>
      <c r="I134" s="91"/>
      <c r="J134" s="91"/>
      <c r="K134" s="91"/>
      <c r="L134" s="91"/>
      <c r="M134" s="91"/>
      <c r="N134" s="91"/>
      <c r="O134" s="92"/>
      <c r="P134" s="93"/>
      <c r="Q134" s="92" t="str">
        <f t="shared" ca="1" si="8"/>
        <v/>
      </c>
      <c r="R134" s="92" t="str">
        <f ca="1">IF(A134="","",IF(ISERROR(MATCH($H134,SorP!B:B,0)),"",INDIRECT("'SorP'!$A$"&amp;MATCH($Q134&amp;$H134,SorP!C:C,0))))</f>
        <v/>
      </c>
      <c r="S134" s="94"/>
      <c r="T134" s="95" t="str">
        <f t="shared" ref="T134:T197" si="10">A134&amp;B134</f>
        <v/>
      </c>
      <c r="U134" s="95" t="b">
        <f t="shared" ref="U134:U197" si="11">OR(ISBLANK(B134),ISBLANK(C134))</f>
        <v>1</v>
      </c>
      <c r="V134" s="95" t="str">
        <f t="shared" si="9"/>
        <v/>
      </c>
    </row>
    <row r="135" spans="1:22" s="95" customFormat="1" ht="20.100000000000001" customHeight="1">
      <c r="A135" s="88"/>
      <c r="B135" s="88"/>
      <c r="C135" s="88"/>
      <c r="D135" s="88"/>
      <c r="E135" s="88"/>
      <c r="F135" s="89"/>
      <c r="G135" s="90"/>
      <c r="H135" s="90"/>
      <c r="I135" s="91"/>
      <c r="J135" s="91"/>
      <c r="K135" s="91"/>
      <c r="L135" s="91"/>
      <c r="M135" s="91"/>
      <c r="N135" s="91"/>
      <c r="O135" s="92"/>
      <c r="P135" s="93"/>
      <c r="Q135" s="92" t="str">
        <f t="shared" ca="1" si="8"/>
        <v/>
      </c>
      <c r="R135" s="92" t="str">
        <f ca="1">IF(A135="","",IF(ISERROR(MATCH($H135,SorP!B:B,0)),"",INDIRECT("'SorP'!$A$"&amp;MATCH($Q135&amp;$H135,SorP!C:C,0))))</f>
        <v/>
      </c>
      <c r="S135" s="94"/>
      <c r="T135" s="95" t="str">
        <f t="shared" si="10"/>
        <v/>
      </c>
      <c r="U135" s="95" t="b">
        <f t="shared" si="11"/>
        <v>1</v>
      </c>
      <c r="V135" s="95" t="str">
        <f t="shared" si="9"/>
        <v/>
      </c>
    </row>
    <row r="136" spans="1:22" s="95" customFormat="1" ht="20.100000000000001" customHeight="1">
      <c r="A136" s="88"/>
      <c r="B136" s="88"/>
      <c r="C136" s="88"/>
      <c r="D136" s="88"/>
      <c r="E136" s="88"/>
      <c r="F136" s="89"/>
      <c r="G136" s="90"/>
      <c r="H136" s="90"/>
      <c r="I136" s="91"/>
      <c r="J136" s="91"/>
      <c r="K136" s="91"/>
      <c r="L136" s="91"/>
      <c r="M136" s="91"/>
      <c r="N136" s="91"/>
      <c r="O136" s="92"/>
      <c r="P136" s="93"/>
      <c r="Q136" s="92" t="str">
        <f t="shared" ca="1" si="8"/>
        <v/>
      </c>
      <c r="R136" s="92" t="str">
        <f ca="1">IF(A136="","",IF(ISERROR(MATCH($H136,SorP!B:B,0)),"",INDIRECT("'SorP'!$A$"&amp;MATCH($Q136&amp;$H136,SorP!C:C,0))))</f>
        <v/>
      </c>
      <c r="S136" s="94"/>
      <c r="T136" s="95" t="str">
        <f t="shared" si="10"/>
        <v/>
      </c>
      <c r="U136" s="95" t="b">
        <f t="shared" si="11"/>
        <v>1</v>
      </c>
      <c r="V136" s="95" t="str">
        <f t="shared" si="9"/>
        <v/>
      </c>
    </row>
    <row r="137" spans="1:22" s="95" customFormat="1" ht="20.100000000000001" customHeight="1">
      <c r="A137" s="88"/>
      <c r="B137" s="88"/>
      <c r="C137" s="88"/>
      <c r="D137" s="88"/>
      <c r="E137" s="88"/>
      <c r="F137" s="89"/>
      <c r="G137" s="90"/>
      <c r="H137" s="90"/>
      <c r="I137" s="91"/>
      <c r="J137" s="91"/>
      <c r="K137" s="91"/>
      <c r="L137" s="91"/>
      <c r="M137" s="91"/>
      <c r="N137" s="91"/>
      <c r="O137" s="92"/>
      <c r="P137" s="93"/>
      <c r="Q137" s="92" t="str">
        <f t="shared" ca="1" si="8"/>
        <v/>
      </c>
      <c r="R137" s="92" t="str">
        <f ca="1">IF(A137="","",IF(ISERROR(MATCH($H137,SorP!B:B,0)),"",INDIRECT("'SorP'!$A$"&amp;MATCH($Q137&amp;$H137,SorP!C:C,0))))</f>
        <v/>
      </c>
      <c r="S137" s="94"/>
      <c r="T137" s="95" t="str">
        <f t="shared" si="10"/>
        <v/>
      </c>
      <c r="U137" s="95" t="b">
        <f t="shared" si="11"/>
        <v>1</v>
      </c>
      <c r="V137" s="95" t="str">
        <f t="shared" si="9"/>
        <v/>
      </c>
    </row>
    <row r="138" spans="1:22" s="95" customFormat="1" ht="20.100000000000001" customHeight="1">
      <c r="A138" s="88"/>
      <c r="B138" s="88"/>
      <c r="C138" s="88"/>
      <c r="D138" s="88"/>
      <c r="E138" s="88"/>
      <c r="F138" s="89"/>
      <c r="G138" s="90"/>
      <c r="H138" s="90"/>
      <c r="I138" s="91"/>
      <c r="J138" s="91"/>
      <c r="K138" s="91"/>
      <c r="L138" s="91"/>
      <c r="M138" s="91"/>
      <c r="N138" s="91"/>
      <c r="O138" s="92"/>
      <c r="P138" s="93"/>
      <c r="Q138" s="92" t="str">
        <f t="shared" ca="1" si="8"/>
        <v/>
      </c>
      <c r="R138" s="92" t="str">
        <f ca="1">IF(A138="","",IF(ISERROR(MATCH($H138,SorP!B:B,0)),"",INDIRECT("'SorP'!$A$"&amp;MATCH($Q138&amp;$H138,SorP!C:C,0))))</f>
        <v/>
      </c>
      <c r="S138" s="94"/>
      <c r="T138" s="95" t="str">
        <f t="shared" si="10"/>
        <v/>
      </c>
      <c r="U138" s="95" t="b">
        <f t="shared" si="11"/>
        <v>1</v>
      </c>
      <c r="V138" s="95" t="str">
        <f t="shared" si="9"/>
        <v/>
      </c>
    </row>
    <row r="139" spans="1:22" s="95" customFormat="1" ht="20.100000000000001" customHeight="1">
      <c r="A139" s="88"/>
      <c r="B139" s="88"/>
      <c r="C139" s="88"/>
      <c r="D139" s="88"/>
      <c r="E139" s="88"/>
      <c r="F139" s="89"/>
      <c r="G139" s="90"/>
      <c r="H139" s="90"/>
      <c r="I139" s="91"/>
      <c r="J139" s="91"/>
      <c r="K139" s="91"/>
      <c r="L139" s="91"/>
      <c r="M139" s="91"/>
      <c r="N139" s="91"/>
      <c r="O139" s="92"/>
      <c r="P139" s="93"/>
      <c r="Q139" s="92" t="str">
        <f t="shared" ca="1" si="8"/>
        <v/>
      </c>
      <c r="R139" s="92" t="str">
        <f ca="1">IF(A139="","",IF(ISERROR(MATCH($H139,SorP!B:B,0)),"",INDIRECT("'SorP'!$A$"&amp;MATCH($Q139&amp;$H139,SorP!C:C,0))))</f>
        <v/>
      </c>
      <c r="S139" s="94"/>
      <c r="T139" s="95" t="str">
        <f t="shared" si="10"/>
        <v/>
      </c>
      <c r="U139" s="95" t="b">
        <f t="shared" si="11"/>
        <v>1</v>
      </c>
      <c r="V139" s="95" t="str">
        <f t="shared" si="9"/>
        <v/>
      </c>
    </row>
    <row r="140" spans="1:22" s="95" customFormat="1" ht="20.100000000000001" customHeight="1">
      <c r="A140" s="88"/>
      <c r="B140" s="88"/>
      <c r="C140" s="88"/>
      <c r="D140" s="88"/>
      <c r="E140" s="88"/>
      <c r="F140" s="89"/>
      <c r="G140" s="90"/>
      <c r="H140" s="90"/>
      <c r="I140" s="91"/>
      <c r="J140" s="91"/>
      <c r="K140" s="91"/>
      <c r="L140" s="91"/>
      <c r="M140" s="91"/>
      <c r="N140" s="91"/>
      <c r="O140" s="92"/>
      <c r="P140" s="93"/>
      <c r="Q140" s="92" t="str">
        <f t="shared" ca="1" si="8"/>
        <v/>
      </c>
      <c r="R140" s="92" t="str">
        <f ca="1">IF(A140="","",IF(ISERROR(MATCH($H140,SorP!B:B,0)),"",INDIRECT("'SorP'!$A$"&amp;MATCH($Q140&amp;$H140,SorP!C:C,0))))</f>
        <v/>
      </c>
      <c r="S140" s="94"/>
      <c r="T140" s="95" t="str">
        <f t="shared" si="10"/>
        <v/>
      </c>
      <c r="U140" s="95" t="b">
        <f t="shared" si="11"/>
        <v>1</v>
      </c>
      <c r="V140" s="95" t="str">
        <f t="shared" si="9"/>
        <v/>
      </c>
    </row>
    <row r="141" spans="1:22" s="95" customFormat="1" ht="20.100000000000001" customHeight="1">
      <c r="A141" s="88"/>
      <c r="B141" s="88"/>
      <c r="C141" s="88"/>
      <c r="D141" s="88"/>
      <c r="E141" s="88"/>
      <c r="F141" s="89"/>
      <c r="G141" s="90"/>
      <c r="H141" s="90"/>
      <c r="I141" s="91"/>
      <c r="J141" s="91"/>
      <c r="K141" s="91"/>
      <c r="L141" s="91"/>
      <c r="M141" s="91"/>
      <c r="N141" s="91"/>
      <c r="O141" s="92"/>
      <c r="P141" s="93"/>
      <c r="Q141" s="92" t="str">
        <f t="shared" ca="1" si="8"/>
        <v/>
      </c>
      <c r="R141" s="92" t="str">
        <f ca="1">IF(A141="","",IF(ISERROR(MATCH($H141,SorP!B:B,0)),"",INDIRECT("'SorP'!$A$"&amp;MATCH($Q141&amp;$H141,SorP!C:C,0))))</f>
        <v/>
      </c>
      <c r="S141" s="94"/>
      <c r="T141" s="95" t="str">
        <f t="shared" si="10"/>
        <v/>
      </c>
      <c r="U141" s="95" t="b">
        <f t="shared" si="11"/>
        <v>1</v>
      </c>
      <c r="V141" s="95" t="str">
        <f t="shared" si="9"/>
        <v/>
      </c>
    </row>
    <row r="142" spans="1:22" s="95" customFormat="1" ht="20.100000000000001" customHeight="1">
      <c r="A142" s="88"/>
      <c r="B142" s="88"/>
      <c r="C142" s="88"/>
      <c r="D142" s="88"/>
      <c r="E142" s="88"/>
      <c r="F142" s="89"/>
      <c r="G142" s="90"/>
      <c r="H142" s="90"/>
      <c r="I142" s="91"/>
      <c r="J142" s="91"/>
      <c r="K142" s="91"/>
      <c r="L142" s="91"/>
      <c r="M142" s="91"/>
      <c r="N142" s="91"/>
      <c r="O142" s="92"/>
      <c r="P142" s="93"/>
      <c r="Q142" s="92" t="str">
        <f t="shared" ca="1" si="8"/>
        <v/>
      </c>
      <c r="R142" s="92" t="str">
        <f ca="1">IF(A142="","",IF(ISERROR(MATCH($H142,SorP!B:B,0)),"",INDIRECT("'SorP'!$A$"&amp;MATCH($Q142&amp;$H142,SorP!C:C,0))))</f>
        <v/>
      </c>
      <c r="S142" s="94"/>
      <c r="T142" s="95" t="str">
        <f t="shared" si="10"/>
        <v/>
      </c>
      <c r="U142" s="95" t="b">
        <f t="shared" si="11"/>
        <v>1</v>
      </c>
      <c r="V142" s="95" t="str">
        <f t="shared" si="9"/>
        <v/>
      </c>
    </row>
    <row r="143" spans="1:22" s="95" customFormat="1" ht="20.100000000000001" customHeight="1">
      <c r="A143" s="88"/>
      <c r="B143" s="88"/>
      <c r="C143" s="88"/>
      <c r="D143" s="88"/>
      <c r="E143" s="88"/>
      <c r="F143" s="89"/>
      <c r="G143" s="90"/>
      <c r="H143" s="90"/>
      <c r="I143" s="91"/>
      <c r="J143" s="91"/>
      <c r="K143" s="91"/>
      <c r="L143" s="91"/>
      <c r="M143" s="91"/>
      <c r="N143" s="91"/>
      <c r="O143" s="92"/>
      <c r="P143" s="93"/>
      <c r="Q143" s="92" t="str">
        <f t="shared" ca="1" si="8"/>
        <v/>
      </c>
      <c r="R143" s="92" t="str">
        <f ca="1">IF(A143="","",IF(ISERROR(MATCH($H143,SorP!B:B,0)),"",INDIRECT("'SorP'!$A$"&amp;MATCH($Q143&amp;$H143,SorP!C:C,0))))</f>
        <v/>
      </c>
      <c r="S143" s="94"/>
      <c r="T143" s="95" t="str">
        <f t="shared" si="10"/>
        <v/>
      </c>
      <c r="U143" s="95" t="b">
        <f t="shared" si="11"/>
        <v>1</v>
      </c>
      <c r="V143" s="95" t="str">
        <f t="shared" si="9"/>
        <v/>
      </c>
    </row>
    <row r="144" spans="1:22" s="95" customFormat="1" ht="20.100000000000001" customHeight="1">
      <c r="A144" s="88"/>
      <c r="B144" s="88"/>
      <c r="C144" s="88"/>
      <c r="D144" s="88"/>
      <c r="E144" s="88"/>
      <c r="F144" s="89"/>
      <c r="G144" s="90"/>
      <c r="H144" s="90"/>
      <c r="I144" s="91"/>
      <c r="J144" s="91"/>
      <c r="K144" s="91"/>
      <c r="L144" s="91"/>
      <c r="M144" s="91"/>
      <c r="N144" s="91"/>
      <c r="O144" s="92"/>
      <c r="P144" s="93"/>
      <c r="Q144" s="92" t="str">
        <f t="shared" ca="1" si="8"/>
        <v/>
      </c>
      <c r="R144" s="92" t="str">
        <f ca="1">IF(A144="","",IF(ISERROR(MATCH($H144,SorP!B:B,0)),"",INDIRECT("'SorP'!$A$"&amp;MATCH($Q144&amp;$H144,SorP!C:C,0))))</f>
        <v/>
      </c>
      <c r="S144" s="94"/>
      <c r="T144" s="95" t="str">
        <f t="shared" si="10"/>
        <v/>
      </c>
      <c r="U144" s="95" t="b">
        <f t="shared" si="11"/>
        <v>1</v>
      </c>
      <c r="V144" s="95" t="str">
        <f t="shared" si="9"/>
        <v/>
      </c>
    </row>
    <row r="145" spans="1:22" s="95" customFormat="1" ht="20.100000000000001" customHeight="1">
      <c r="A145" s="88"/>
      <c r="B145" s="88"/>
      <c r="C145" s="88"/>
      <c r="D145" s="88"/>
      <c r="E145" s="88"/>
      <c r="F145" s="89"/>
      <c r="G145" s="90"/>
      <c r="H145" s="90"/>
      <c r="I145" s="91"/>
      <c r="J145" s="91"/>
      <c r="K145" s="91"/>
      <c r="L145" s="91"/>
      <c r="M145" s="91"/>
      <c r="N145" s="91"/>
      <c r="O145" s="92"/>
      <c r="P145" s="93"/>
      <c r="Q145" s="92" t="str">
        <f t="shared" ca="1" si="8"/>
        <v/>
      </c>
      <c r="R145" s="92" t="str">
        <f ca="1">IF(A145="","",IF(ISERROR(MATCH($H145,SorP!B:B,0)),"",INDIRECT("'SorP'!$A$"&amp;MATCH($Q145&amp;$H145,SorP!C:C,0))))</f>
        <v/>
      </c>
      <c r="S145" s="94"/>
      <c r="T145" s="95" t="str">
        <f t="shared" si="10"/>
        <v/>
      </c>
      <c r="U145" s="95" t="b">
        <f t="shared" si="11"/>
        <v>1</v>
      </c>
      <c r="V145" s="95" t="str">
        <f t="shared" si="9"/>
        <v/>
      </c>
    </row>
    <row r="146" spans="1:22" s="95" customFormat="1" ht="20.100000000000001" customHeight="1">
      <c r="A146" s="88"/>
      <c r="B146" s="88"/>
      <c r="C146" s="88"/>
      <c r="D146" s="88"/>
      <c r="E146" s="88"/>
      <c r="F146" s="89"/>
      <c r="G146" s="90"/>
      <c r="H146" s="90"/>
      <c r="I146" s="91"/>
      <c r="J146" s="91"/>
      <c r="K146" s="91"/>
      <c r="L146" s="91"/>
      <c r="M146" s="91"/>
      <c r="N146" s="91"/>
      <c r="O146" s="92"/>
      <c r="P146" s="93"/>
      <c r="Q146" s="92" t="str">
        <f t="shared" ca="1" si="8"/>
        <v/>
      </c>
      <c r="R146" s="92" t="str">
        <f ca="1">IF(A146="","",IF(ISERROR(MATCH($H146,SorP!B:B,0)),"",INDIRECT("'SorP'!$A$"&amp;MATCH($Q146&amp;$H146,SorP!C:C,0))))</f>
        <v/>
      </c>
      <c r="S146" s="94"/>
      <c r="T146" s="95" t="str">
        <f t="shared" si="10"/>
        <v/>
      </c>
      <c r="U146" s="95" t="b">
        <f t="shared" si="11"/>
        <v>1</v>
      </c>
      <c r="V146" s="95" t="str">
        <f t="shared" si="9"/>
        <v/>
      </c>
    </row>
    <row r="147" spans="1:22" s="95" customFormat="1" ht="20.100000000000001" customHeight="1">
      <c r="A147" s="88"/>
      <c r="B147" s="88"/>
      <c r="C147" s="88"/>
      <c r="D147" s="88"/>
      <c r="E147" s="88"/>
      <c r="F147" s="89"/>
      <c r="G147" s="90"/>
      <c r="H147" s="90"/>
      <c r="I147" s="91"/>
      <c r="J147" s="91"/>
      <c r="K147" s="91"/>
      <c r="L147" s="91"/>
      <c r="M147" s="91"/>
      <c r="N147" s="91"/>
      <c r="O147" s="92"/>
      <c r="P147" s="93"/>
      <c r="Q147" s="92" t="str">
        <f t="shared" ca="1" si="8"/>
        <v/>
      </c>
      <c r="R147" s="92" t="str">
        <f ca="1">IF(A147="","",IF(ISERROR(MATCH($H147,SorP!B:B,0)),"",INDIRECT("'SorP'!$A$"&amp;MATCH($Q147&amp;$H147,SorP!C:C,0))))</f>
        <v/>
      </c>
      <c r="S147" s="94"/>
      <c r="T147" s="95" t="str">
        <f t="shared" si="10"/>
        <v/>
      </c>
      <c r="U147" s="95" t="b">
        <f t="shared" si="11"/>
        <v>1</v>
      </c>
      <c r="V147" s="95" t="str">
        <f t="shared" si="9"/>
        <v/>
      </c>
    </row>
    <row r="148" spans="1:22" s="95" customFormat="1" ht="20.100000000000001" customHeight="1">
      <c r="A148" s="88"/>
      <c r="B148" s="88"/>
      <c r="C148" s="88"/>
      <c r="D148" s="88"/>
      <c r="E148" s="88"/>
      <c r="F148" s="89"/>
      <c r="G148" s="90"/>
      <c r="H148" s="90"/>
      <c r="I148" s="91"/>
      <c r="J148" s="91"/>
      <c r="K148" s="91"/>
      <c r="L148" s="91"/>
      <c r="M148" s="91"/>
      <c r="N148" s="91"/>
      <c r="O148" s="92"/>
      <c r="P148" s="93"/>
      <c r="Q148" s="92" t="str">
        <f t="shared" ca="1" si="8"/>
        <v/>
      </c>
      <c r="R148" s="92" t="str">
        <f ca="1">IF(A148="","",IF(ISERROR(MATCH($H148,SorP!B:B,0)),"",INDIRECT("'SorP'!$A$"&amp;MATCH($Q148&amp;$H148,SorP!C:C,0))))</f>
        <v/>
      </c>
      <c r="S148" s="94"/>
      <c r="T148" s="95" t="str">
        <f t="shared" si="10"/>
        <v/>
      </c>
      <c r="U148" s="95" t="b">
        <f t="shared" si="11"/>
        <v>1</v>
      </c>
      <c r="V148" s="95" t="str">
        <f t="shared" si="9"/>
        <v/>
      </c>
    </row>
    <row r="149" spans="1:22" s="95" customFormat="1" ht="20.100000000000001" customHeight="1">
      <c r="A149" s="88"/>
      <c r="B149" s="88"/>
      <c r="C149" s="88"/>
      <c r="D149" s="88"/>
      <c r="E149" s="88"/>
      <c r="F149" s="89"/>
      <c r="G149" s="90"/>
      <c r="H149" s="90"/>
      <c r="I149" s="91"/>
      <c r="J149" s="91"/>
      <c r="K149" s="91"/>
      <c r="L149" s="91"/>
      <c r="M149" s="91"/>
      <c r="N149" s="91"/>
      <c r="O149" s="92"/>
      <c r="P149" s="93"/>
      <c r="Q149" s="92" t="str">
        <f t="shared" ca="1" si="8"/>
        <v/>
      </c>
      <c r="R149" s="92" t="str">
        <f ca="1">IF(A149="","",IF(ISERROR(MATCH($H149,SorP!B:B,0)),"",INDIRECT("'SorP'!$A$"&amp;MATCH($Q149&amp;$H149,SorP!C:C,0))))</f>
        <v/>
      </c>
      <c r="S149" s="94"/>
      <c r="T149" s="95" t="str">
        <f t="shared" si="10"/>
        <v/>
      </c>
      <c r="U149" s="95" t="b">
        <f t="shared" si="11"/>
        <v>1</v>
      </c>
      <c r="V149" s="95" t="str">
        <f t="shared" si="9"/>
        <v/>
      </c>
    </row>
    <row r="150" spans="1:22" s="95" customFormat="1" ht="20.100000000000001" customHeight="1">
      <c r="A150" s="88"/>
      <c r="B150" s="88"/>
      <c r="C150" s="88"/>
      <c r="D150" s="88"/>
      <c r="E150" s="88"/>
      <c r="F150" s="89"/>
      <c r="G150" s="90"/>
      <c r="H150" s="90"/>
      <c r="I150" s="91"/>
      <c r="J150" s="91"/>
      <c r="K150" s="91"/>
      <c r="L150" s="91"/>
      <c r="M150" s="91"/>
      <c r="N150" s="91"/>
      <c r="O150" s="92"/>
      <c r="P150" s="93"/>
      <c r="Q150" s="92" t="str">
        <f t="shared" ca="1" si="8"/>
        <v/>
      </c>
      <c r="R150" s="92" t="str">
        <f ca="1">IF(A150="","",IF(ISERROR(MATCH($H150,SorP!B:B,0)),"",INDIRECT("'SorP'!$A$"&amp;MATCH($Q150&amp;$H150,SorP!C:C,0))))</f>
        <v/>
      </c>
      <c r="S150" s="94"/>
      <c r="T150" s="95" t="str">
        <f t="shared" si="10"/>
        <v/>
      </c>
      <c r="U150" s="95" t="b">
        <f t="shared" si="11"/>
        <v>1</v>
      </c>
      <c r="V150" s="95" t="str">
        <f t="shared" si="9"/>
        <v/>
      </c>
    </row>
    <row r="151" spans="1:22" s="95" customFormat="1" ht="20.100000000000001" customHeight="1">
      <c r="A151" s="88"/>
      <c r="B151" s="88"/>
      <c r="C151" s="88"/>
      <c r="D151" s="88"/>
      <c r="E151" s="88"/>
      <c r="F151" s="89"/>
      <c r="G151" s="90"/>
      <c r="H151" s="90"/>
      <c r="I151" s="91"/>
      <c r="J151" s="91"/>
      <c r="K151" s="91"/>
      <c r="L151" s="91"/>
      <c r="M151" s="91"/>
      <c r="N151" s="91"/>
      <c r="O151" s="92"/>
      <c r="P151" s="93"/>
      <c r="Q151" s="92" t="str">
        <f t="shared" ca="1" si="8"/>
        <v/>
      </c>
      <c r="R151" s="92" t="str">
        <f ca="1">IF(A151="","",IF(ISERROR(MATCH($H151,SorP!B:B,0)),"",INDIRECT("'SorP'!$A$"&amp;MATCH($Q151&amp;$H151,SorP!C:C,0))))</f>
        <v/>
      </c>
      <c r="S151" s="94"/>
      <c r="T151" s="95" t="str">
        <f t="shared" si="10"/>
        <v/>
      </c>
      <c r="U151" s="95" t="b">
        <f t="shared" si="11"/>
        <v>1</v>
      </c>
      <c r="V151" s="95" t="str">
        <f t="shared" si="9"/>
        <v/>
      </c>
    </row>
    <row r="152" spans="1:22" s="95" customFormat="1" ht="20.100000000000001" customHeight="1">
      <c r="A152" s="88"/>
      <c r="B152" s="88"/>
      <c r="C152" s="88"/>
      <c r="D152" s="88"/>
      <c r="E152" s="88"/>
      <c r="F152" s="89"/>
      <c r="G152" s="90"/>
      <c r="H152" s="90"/>
      <c r="I152" s="91"/>
      <c r="J152" s="91"/>
      <c r="K152" s="91"/>
      <c r="L152" s="91"/>
      <c r="M152" s="91"/>
      <c r="N152" s="91"/>
      <c r="O152" s="92"/>
      <c r="P152" s="93"/>
      <c r="Q152" s="92" t="str">
        <f t="shared" ca="1" si="8"/>
        <v/>
      </c>
      <c r="R152" s="92" t="str">
        <f ca="1">IF(A152="","",IF(ISERROR(MATCH($H152,SorP!B:B,0)),"",INDIRECT("'SorP'!$A$"&amp;MATCH($Q152&amp;$H152,SorP!C:C,0))))</f>
        <v/>
      </c>
      <c r="S152" s="94"/>
      <c r="T152" s="95" t="str">
        <f t="shared" si="10"/>
        <v/>
      </c>
      <c r="U152" s="95" t="b">
        <f t="shared" si="11"/>
        <v>1</v>
      </c>
      <c r="V152" s="95" t="str">
        <f t="shared" si="9"/>
        <v/>
      </c>
    </row>
    <row r="153" spans="1:22" s="95" customFormat="1" ht="20.100000000000001" customHeight="1">
      <c r="A153" s="88"/>
      <c r="B153" s="88"/>
      <c r="C153" s="88"/>
      <c r="D153" s="88"/>
      <c r="E153" s="88"/>
      <c r="F153" s="89"/>
      <c r="G153" s="90"/>
      <c r="H153" s="90"/>
      <c r="I153" s="91"/>
      <c r="J153" s="91"/>
      <c r="K153" s="91"/>
      <c r="L153" s="91"/>
      <c r="M153" s="91"/>
      <c r="N153" s="91"/>
      <c r="O153" s="92"/>
      <c r="P153" s="93"/>
      <c r="Q153" s="92" t="str">
        <f t="shared" ca="1" si="8"/>
        <v/>
      </c>
      <c r="R153" s="92" t="str">
        <f ca="1">IF(A153="","",IF(ISERROR(MATCH($H153,SorP!B:B,0)),"",INDIRECT("'SorP'!$A$"&amp;MATCH($Q153&amp;$H153,SorP!C:C,0))))</f>
        <v/>
      </c>
      <c r="S153" s="94"/>
      <c r="T153" s="95" t="str">
        <f t="shared" si="10"/>
        <v/>
      </c>
      <c r="U153" s="95" t="b">
        <f t="shared" si="11"/>
        <v>1</v>
      </c>
      <c r="V153" s="95" t="str">
        <f t="shared" si="9"/>
        <v/>
      </c>
    </row>
    <row r="154" spans="1:22" s="95" customFormat="1" ht="20.100000000000001" customHeight="1">
      <c r="A154" s="88"/>
      <c r="B154" s="88"/>
      <c r="C154" s="88"/>
      <c r="D154" s="88"/>
      <c r="E154" s="88"/>
      <c r="F154" s="89"/>
      <c r="G154" s="90"/>
      <c r="H154" s="90"/>
      <c r="I154" s="91"/>
      <c r="J154" s="91"/>
      <c r="K154" s="91"/>
      <c r="L154" s="91"/>
      <c r="M154" s="91"/>
      <c r="N154" s="91"/>
      <c r="O154" s="92"/>
      <c r="P154" s="93"/>
      <c r="Q154" s="92" t="str">
        <f t="shared" ca="1" si="8"/>
        <v/>
      </c>
      <c r="R154" s="92" t="str">
        <f ca="1">IF(A154="","",IF(ISERROR(MATCH($H154,SorP!B:B,0)),"",INDIRECT("'SorP'!$A$"&amp;MATCH($Q154&amp;$H154,SorP!C:C,0))))</f>
        <v/>
      </c>
      <c r="S154" s="94"/>
      <c r="T154" s="95" t="str">
        <f t="shared" si="10"/>
        <v/>
      </c>
      <c r="U154" s="95" t="b">
        <f t="shared" si="11"/>
        <v>1</v>
      </c>
      <c r="V154" s="95" t="str">
        <f t="shared" si="9"/>
        <v/>
      </c>
    </row>
    <row r="155" spans="1:22" s="95" customFormat="1" ht="20.100000000000001" customHeight="1">
      <c r="A155" s="88"/>
      <c r="B155" s="88"/>
      <c r="C155" s="88"/>
      <c r="D155" s="88"/>
      <c r="E155" s="88"/>
      <c r="F155" s="89"/>
      <c r="G155" s="90"/>
      <c r="H155" s="90"/>
      <c r="I155" s="91"/>
      <c r="J155" s="91"/>
      <c r="K155" s="91"/>
      <c r="L155" s="91"/>
      <c r="M155" s="91"/>
      <c r="N155" s="91"/>
      <c r="O155" s="92"/>
      <c r="P155" s="93"/>
      <c r="Q155" s="92" t="str">
        <f t="shared" ca="1" si="8"/>
        <v/>
      </c>
      <c r="R155" s="92" t="str">
        <f ca="1">IF(A155="","",IF(ISERROR(MATCH($H155,SorP!B:B,0)),"",INDIRECT("'SorP'!$A$"&amp;MATCH($Q155&amp;$H155,SorP!C:C,0))))</f>
        <v/>
      </c>
      <c r="S155" s="94"/>
      <c r="T155" s="95" t="str">
        <f t="shared" si="10"/>
        <v/>
      </c>
      <c r="U155" s="95" t="b">
        <f t="shared" si="11"/>
        <v>1</v>
      </c>
      <c r="V155" s="95" t="str">
        <f t="shared" si="9"/>
        <v/>
      </c>
    </row>
    <row r="156" spans="1:22" s="95" customFormat="1" ht="20.100000000000001" customHeight="1">
      <c r="A156" s="88"/>
      <c r="B156" s="88"/>
      <c r="C156" s="88"/>
      <c r="D156" s="88"/>
      <c r="E156" s="88"/>
      <c r="F156" s="89"/>
      <c r="G156" s="90"/>
      <c r="H156" s="90"/>
      <c r="I156" s="91"/>
      <c r="J156" s="91"/>
      <c r="K156" s="91"/>
      <c r="L156" s="91"/>
      <c r="M156" s="91"/>
      <c r="N156" s="91"/>
      <c r="O156" s="92"/>
      <c r="P156" s="93"/>
      <c r="Q156" s="92" t="str">
        <f t="shared" ca="1" si="8"/>
        <v/>
      </c>
      <c r="R156" s="92" t="str">
        <f ca="1">IF(A156="","",IF(ISERROR(MATCH($H156,SorP!B:B,0)),"",INDIRECT("'SorP'!$A$"&amp;MATCH($Q156&amp;$H156,SorP!C:C,0))))</f>
        <v/>
      </c>
      <c r="S156" s="94"/>
      <c r="T156" s="95" t="str">
        <f t="shared" si="10"/>
        <v/>
      </c>
      <c r="U156" s="95" t="b">
        <f t="shared" si="11"/>
        <v>1</v>
      </c>
      <c r="V156" s="95" t="str">
        <f t="shared" si="9"/>
        <v/>
      </c>
    </row>
    <row r="157" spans="1:22" s="95" customFormat="1" ht="20.100000000000001" customHeight="1">
      <c r="A157" s="88"/>
      <c r="B157" s="88"/>
      <c r="C157" s="88"/>
      <c r="D157" s="88"/>
      <c r="E157" s="88"/>
      <c r="F157" s="89"/>
      <c r="G157" s="90"/>
      <c r="H157" s="90"/>
      <c r="I157" s="91"/>
      <c r="J157" s="91"/>
      <c r="K157" s="91"/>
      <c r="L157" s="91"/>
      <c r="M157" s="91"/>
      <c r="N157" s="91"/>
      <c r="O157" s="92"/>
      <c r="P157" s="93"/>
      <c r="Q157" s="92" t="str">
        <f t="shared" ca="1" si="8"/>
        <v/>
      </c>
      <c r="R157" s="92" t="str">
        <f ca="1">IF(A157="","",IF(ISERROR(MATCH($H157,SorP!B:B,0)),"",INDIRECT("'SorP'!$A$"&amp;MATCH($Q157&amp;$H157,SorP!C:C,0))))</f>
        <v/>
      </c>
      <c r="S157" s="94"/>
      <c r="T157" s="95" t="str">
        <f t="shared" si="10"/>
        <v/>
      </c>
      <c r="U157" s="95" t="b">
        <f t="shared" si="11"/>
        <v>1</v>
      </c>
      <c r="V157" s="95" t="str">
        <f t="shared" si="9"/>
        <v/>
      </c>
    </row>
    <row r="158" spans="1:22" s="95" customFormat="1" ht="20.100000000000001" customHeight="1">
      <c r="A158" s="88"/>
      <c r="B158" s="88"/>
      <c r="C158" s="88"/>
      <c r="D158" s="88"/>
      <c r="E158" s="88"/>
      <c r="F158" s="89"/>
      <c r="G158" s="90"/>
      <c r="H158" s="90"/>
      <c r="I158" s="91"/>
      <c r="J158" s="91"/>
      <c r="K158" s="91"/>
      <c r="L158" s="91"/>
      <c r="M158" s="91"/>
      <c r="N158" s="91"/>
      <c r="O158" s="92"/>
      <c r="P158" s="93"/>
      <c r="Q158" s="92" t="str">
        <f t="shared" ca="1" si="8"/>
        <v/>
      </c>
      <c r="R158" s="92" t="str">
        <f ca="1">IF(A158="","",IF(ISERROR(MATCH($H158,SorP!B:B,0)),"",INDIRECT("'SorP'!$A$"&amp;MATCH($Q158&amp;$H158,SorP!C:C,0))))</f>
        <v/>
      </c>
      <c r="S158" s="94"/>
      <c r="T158" s="95" t="str">
        <f t="shared" si="10"/>
        <v/>
      </c>
      <c r="U158" s="95" t="b">
        <f t="shared" si="11"/>
        <v>1</v>
      </c>
      <c r="V158" s="95" t="str">
        <f t="shared" si="9"/>
        <v/>
      </c>
    </row>
    <row r="159" spans="1:22" s="95" customFormat="1" ht="20.100000000000001" customHeight="1">
      <c r="A159" s="88"/>
      <c r="B159" s="88"/>
      <c r="C159" s="88"/>
      <c r="D159" s="88"/>
      <c r="E159" s="88"/>
      <c r="F159" s="89"/>
      <c r="G159" s="90"/>
      <c r="H159" s="90"/>
      <c r="I159" s="91"/>
      <c r="J159" s="91"/>
      <c r="K159" s="91"/>
      <c r="L159" s="91"/>
      <c r="M159" s="91"/>
      <c r="N159" s="91"/>
      <c r="O159" s="92"/>
      <c r="P159" s="93"/>
      <c r="Q159" s="92" t="str">
        <f t="shared" ca="1" si="8"/>
        <v/>
      </c>
      <c r="R159" s="92" t="str">
        <f ca="1">IF(A159="","",IF(ISERROR(MATCH($H159,SorP!B:B,0)),"",INDIRECT("'SorP'!$A$"&amp;MATCH($Q159&amp;$H159,SorP!C:C,0))))</f>
        <v/>
      </c>
      <c r="S159" s="94"/>
      <c r="T159" s="95" t="str">
        <f t="shared" si="10"/>
        <v/>
      </c>
      <c r="U159" s="95" t="b">
        <f t="shared" si="11"/>
        <v>1</v>
      </c>
      <c r="V159" s="95" t="str">
        <f t="shared" si="9"/>
        <v/>
      </c>
    </row>
    <row r="160" spans="1:22" s="95" customFormat="1" ht="20.100000000000001" customHeight="1">
      <c r="A160" s="88"/>
      <c r="B160" s="88"/>
      <c r="C160" s="88"/>
      <c r="D160" s="88"/>
      <c r="E160" s="88"/>
      <c r="F160" s="89"/>
      <c r="G160" s="90"/>
      <c r="H160" s="90"/>
      <c r="I160" s="91"/>
      <c r="J160" s="91"/>
      <c r="K160" s="91"/>
      <c r="L160" s="91"/>
      <c r="M160" s="91"/>
      <c r="N160" s="91"/>
      <c r="O160" s="92"/>
      <c r="P160" s="93"/>
      <c r="Q160" s="92" t="str">
        <f t="shared" ca="1" si="8"/>
        <v/>
      </c>
      <c r="R160" s="92" t="str">
        <f ca="1">IF(A160="","",IF(ISERROR(MATCH($H160,SorP!B:B,0)),"",INDIRECT("'SorP'!$A$"&amp;MATCH($Q160&amp;$H160,SorP!C:C,0))))</f>
        <v/>
      </c>
      <c r="S160" s="94"/>
      <c r="T160" s="95" t="str">
        <f t="shared" si="10"/>
        <v/>
      </c>
      <c r="U160" s="95" t="b">
        <f t="shared" si="11"/>
        <v>1</v>
      </c>
      <c r="V160" s="95" t="str">
        <f t="shared" si="9"/>
        <v/>
      </c>
    </row>
    <row r="161" spans="1:22" s="95" customFormat="1" ht="20.100000000000001" customHeight="1">
      <c r="A161" s="88"/>
      <c r="B161" s="88"/>
      <c r="C161" s="88"/>
      <c r="D161" s="88"/>
      <c r="E161" s="88"/>
      <c r="F161" s="89"/>
      <c r="G161" s="90"/>
      <c r="H161" s="90"/>
      <c r="I161" s="91"/>
      <c r="J161" s="91"/>
      <c r="K161" s="91"/>
      <c r="L161" s="91"/>
      <c r="M161" s="91"/>
      <c r="N161" s="91"/>
      <c r="O161" s="92"/>
      <c r="P161" s="93"/>
      <c r="Q161" s="92" t="str">
        <f t="shared" ca="1" si="8"/>
        <v/>
      </c>
      <c r="R161" s="92" t="str">
        <f ca="1">IF(A161="","",IF(ISERROR(MATCH($H161,SorP!B:B,0)),"",INDIRECT("'SorP'!$A$"&amp;MATCH($Q161&amp;$H161,SorP!C:C,0))))</f>
        <v/>
      </c>
      <c r="S161" s="94"/>
      <c r="T161" s="95" t="str">
        <f t="shared" si="10"/>
        <v/>
      </c>
      <c r="U161" s="95" t="b">
        <f t="shared" si="11"/>
        <v>1</v>
      </c>
      <c r="V161" s="95" t="str">
        <f t="shared" si="9"/>
        <v/>
      </c>
    </row>
    <row r="162" spans="1:22" s="95" customFormat="1" ht="20.100000000000001" customHeight="1">
      <c r="A162" s="88"/>
      <c r="B162" s="88"/>
      <c r="C162" s="88"/>
      <c r="D162" s="88"/>
      <c r="E162" s="88"/>
      <c r="F162" s="89"/>
      <c r="G162" s="90"/>
      <c r="H162" s="90"/>
      <c r="I162" s="91"/>
      <c r="J162" s="91"/>
      <c r="K162" s="91"/>
      <c r="L162" s="91"/>
      <c r="M162" s="91"/>
      <c r="N162" s="91"/>
      <c r="O162" s="92"/>
      <c r="P162" s="93"/>
      <c r="Q162" s="92" t="str">
        <f t="shared" ca="1" si="8"/>
        <v/>
      </c>
      <c r="R162" s="92" t="str">
        <f ca="1">IF(A162="","",IF(ISERROR(MATCH($H162,SorP!B:B,0)),"",INDIRECT("'SorP'!$A$"&amp;MATCH($Q162&amp;$H162,SorP!C:C,0))))</f>
        <v/>
      </c>
      <c r="S162" s="94"/>
      <c r="T162" s="95" t="str">
        <f t="shared" si="10"/>
        <v/>
      </c>
      <c r="U162" s="95" t="b">
        <f t="shared" si="11"/>
        <v>1</v>
      </c>
      <c r="V162" s="95" t="str">
        <f t="shared" si="9"/>
        <v/>
      </c>
    </row>
    <row r="163" spans="1:22" s="95" customFormat="1" ht="20.100000000000001" customHeight="1">
      <c r="A163" s="88"/>
      <c r="B163" s="88"/>
      <c r="C163" s="88"/>
      <c r="D163" s="88"/>
      <c r="E163" s="88"/>
      <c r="F163" s="89"/>
      <c r="G163" s="90"/>
      <c r="H163" s="90"/>
      <c r="I163" s="91"/>
      <c r="J163" s="91"/>
      <c r="K163" s="91"/>
      <c r="L163" s="91"/>
      <c r="M163" s="91"/>
      <c r="N163" s="91"/>
      <c r="O163" s="92"/>
      <c r="P163" s="93"/>
      <c r="Q163" s="92" t="str">
        <f t="shared" ca="1" si="8"/>
        <v/>
      </c>
      <c r="R163" s="92" t="str">
        <f ca="1">IF(A163="","",IF(ISERROR(MATCH($H163,SorP!B:B,0)),"",INDIRECT("'SorP'!$A$"&amp;MATCH($Q163&amp;$H163,SorP!C:C,0))))</f>
        <v/>
      </c>
      <c r="S163" s="94"/>
      <c r="T163" s="95" t="str">
        <f t="shared" si="10"/>
        <v/>
      </c>
      <c r="U163" s="95" t="b">
        <f t="shared" si="11"/>
        <v>1</v>
      </c>
      <c r="V163" s="95" t="str">
        <f t="shared" si="9"/>
        <v/>
      </c>
    </row>
    <row r="164" spans="1:22" s="95" customFormat="1" ht="20.100000000000001" customHeight="1">
      <c r="A164" s="88"/>
      <c r="B164" s="88"/>
      <c r="C164" s="88"/>
      <c r="D164" s="88"/>
      <c r="E164" s="88"/>
      <c r="F164" s="89"/>
      <c r="G164" s="90"/>
      <c r="H164" s="90"/>
      <c r="I164" s="91"/>
      <c r="J164" s="91"/>
      <c r="K164" s="91"/>
      <c r="L164" s="91"/>
      <c r="M164" s="91"/>
      <c r="N164" s="91"/>
      <c r="O164" s="92"/>
      <c r="P164" s="93"/>
      <c r="Q164" s="92" t="str">
        <f t="shared" ca="1" si="8"/>
        <v/>
      </c>
      <c r="R164" s="92" t="str">
        <f ca="1">IF(A164="","",IF(ISERROR(MATCH($H164,SorP!B:B,0)),"",INDIRECT("'SorP'!$A$"&amp;MATCH($Q164&amp;$H164,SorP!C:C,0))))</f>
        <v/>
      </c>
      <c r="S164" s="94"/>
      <c r="T164" s="95" t="str">
        <f t="shared" si="10"/>
        <v/>
      </c>
      <c r="U164" s="95" t="b">
        <f t="shared" si="11"/>
        <v>1</v>
      </c>
      <c r="V164" s="95" t="str">
        <f t="shared" si="9"/>
        <v/>
      </c>
    </row>
    <row r="165" spans="1:22" s="95" customFormat="1" ht="20.100000000000001" customHeight="1">
      <c r="A165" s="88"/>
      <c r="B165" s="88"/>
      <c r="C165" s="88"/>
      <c r="D165" s="88"/>
      <c r="E165" s="88"/>
      <c r="F165" s="89"/>
      <c r="G165" s="90"/>
      <c r="H165" s="90"/>
      <c r="I165" s="91"/>
      <c r="J165" s="91"/>
      <c r="K165" s="91"/>
      <c r="L165" s="91"/>
      <c r="M165" s="91"/>
      <c r="N165" s="91"/>
      <c r="O165" s="92"/>
      <c r="P165" s="93"/>
      <c r="Q165" s="92" t="str">
        <f t="shared" ca="1" si="8"/>
        <v/>
      </c>
      <c r="R165" s="92" t="str">
        <f ca="1">IF(A165="","",IF(ISERROR(MATCH($H165,SorP!B:B,0)),"",INDIRECT("'SorP'!$A$"&amp;MATCH($Q165&amp;$H165,SorP!C:C,0))))</f>
        <v/>
      </c>
      <c r="S165" s="94"/>
      <c r="T165" s="95" t="str">
        <f t="shared" si="10"/>
        <v/>
      </c>
      <c r="U165" s="95" t="b">
        <f t="shared" si="11"/>
        <v>1</v>
      </c>
      <c r="V165" s="95" t="str">
        <f t="shared" si="9"/>
        <v/>
      </c>
    </row>
    <row r="166" spans="1:22" s="95" customFormat="1" ht="20.100000000000001" customHeight="1">
      <c r="A166" s="88"/>
      <c r="B166" s="88"/>
      <c r="C166" s="88"/>
      <c r="D166" s="88"/>
      <c r="E166" s="88"/>
      <c r="F166" s="89"/>
      <c r="G166" s="90"/>
      <c r="H166" s="90"/>
      <c r="I166" s="91"/>
      <c r="J166" s="91"/>
      <c r="K166" s="91"/>
      <c r="L166" s="91"/>
      <c r="M166" s="91"/>
      <c r="N166" s="91"/>
      <c r="O166" s="92"/>
      <c r="P166" s="93"/>
      <c r="Q166" s="92" t="str">
        <f t="shared" ca="1" si="8"/>
        <v/>
      </c>
      <c r="R166" s="92" t="str">
        <f ca="1">IF(A166="","",IF(ISERROR(MATCH($H166,SorP!B:B,0)),"",INDIRECT("'SorP'!$A$"&amp;MATCH($Q166&amp;$H166,SorP!C:C,0))))</f>
        <v/>
      </c>
      <c r="S166" s="94"/>
      <c r="T166" s="95" t="str">
        <f t="shared" si="10"/>
        <v/>
      </c>
      <c r="U166" s="95" t="b">
        <f t="shared" si="11"/>
        <v>1</v>
      </c>
      <c r="V166" s="95" t="str">
        <f t="shared" si="9"/>
        <v/>
      </c>
    </row>
    <row r="167" spans="1:22" s="95" customFormat="1" ht="20.100000000000001" customHeight="1">
      <c r="A167" s="88"/>
      <c r="B167" s="88"/>
      <c r="C167" s="88"/>
      <c r="D167" s="88"/>
      <c r="E167" s="88"/>
      <c r="F167" s="89"/>
      <c r="G167" s="90"/>
      <c r="H167" s="90"/>
      <c r="I167" s="91"/>
      <c r="J167" s="91"/>
      <c r="K167" s="91"/>
      <c r="L167" s="91"/>
      <c r="M167" s="91"/>
      <c r="N167" s="91"/>
      <c r="O167" s="92"/>
      <c r="P167" s="93"/>
      <c r="Q167" s="92" t="str">
        <f t="shared" ca="1" si="8"/>
        <v/>
      </c>
      <c r="R167" s="92" t="str">
        <f ca="1">IF(A167="","",IF(ISERROR(MATCH($H167,SorP!B:B,0)),"",INDIRECT("'SorP'!$A$"&amp;MATCH($Q167&amp;$H167,SorP!C:C,0))))</f>
        <v/>
      </c>
      <c r="S167" s="94"/>
      <c r="T167" s="95" t="str">
        <f t="shared" si="10"/>
        <v/>
      </c>
      <c r="U167" s="95" t="b">
        <f t="shared" si="11"/>
        <v>1</v>
      </c>
      <c r="V167" s="95" t="str">
        <f t="shared" si="9"/>
        <v/>
      </c>
    </row>
    <row r="168" spans="1:22" s="95" customFormat="1" ht="20.100000000000001" customHeight="1">
      <c r="A168" s="88"/>
      <c r="B168" s="88"/>
      <c r="C168" s="88"/>
      <c r="D168" s="88"/>
      <c r="E168" s="88"/>
      <c r="F168" s="89"/>
      <c r="G168" s="90"/>
      <c r="H168" s="90"/>
      <c r="I168" s="91"/>
      <c r="J168" s="91"/>
      <c r="K168" s="91"/>
      <c r="L168" s="91"/>
      <c r="M168" s="91"/>
      <c r="N168" s="91"/>
      <c r="O168" s="92"/>
      <c r="P168" s="93"/>
      <c r="Q168" s="92" t="str">
        <f t="shared" ca="1" si="8"/>
        <v/>
      </c>
      <c r="R168" s="92" t="str">
        <f ca="1">IF(A168="","",IF(ISERROR(MATCH($H168,SorP!B:B,0)),"",INDIRECT("'SorP'!$A$"&amp;MATCH($Q168&amp;$H168,SorP!C:C,0))))</f>
        <v/>
      </c>
      <c r="S168" s="94"/>
      <c r="T168" s="95" t="str">
        <f t="shared" si="10"/>
        <v/>
      </c>
      <c r="U168" s="95" t="b">
        <f t="shared" si="11"/>
        <v>1</v>
      </c>
      <c r="V168" s="95" t="str">
        <f t="shared" si="9"/>
        <v/>
      </c>
    </row>
    <row r="169" spans="1:22" s="95" customFormat="1" ht="20.100000000000001" customHeight="1">
      <c r="A169" s="88"/>
      <c r="B169" s="88"/>
      <c r="C169" s="88"/>
      <c r="D169" s="88"/>
      <c r="E169" s="88"/>
      <c r="F169" s="89"/>
      <c r="G169" s="90"/>
      <c r="H169" s="90"/>
      <c r="I169" s="91"/>
      <c r="J169" s="91"/>
      <c r="K169" s="91"/>
      <c r="L169" s="91"/>
      <c r="M169" s="91"/>
      <c r="N169" s="91"/>
      <c r="O169" s="92"/>
      <c r="P169" s="93"/>
      <c r="Q169" s="92" t="str">
        <f t="shared" ca="1" si="8"/>
        <v/>
      </c>
      <c r="R169" s="92" t="str">
        <f ca="1">IF(A169="","",IF(ISERROR(MATCH($H169,SorP!B:B,0)),"",INDIRECT("'SorP'!$A$"&amp;MATCH($Q169&amp;$H169,SorP!C:C,0))))</f>
        <v/>
      </c>
      <c r="S169" s="94"/>
      <c r="T169" s="95" t="str">
        <f t="shared" si="10"/>
        <v/>
      </c>
      <c r="U169" s="95" t="b">
        <f t="shared" si="11"/>
        <v>1</v>
      </c>
      <c r="V169" s="95" t="str">
        <f t="shared" si="9"/>
        <v/>
      </c>
    </row>
    <row r="170" spans="1:22" s="95" customFormat="1" ht="20.100000000000001" customHeight="1">
      <c r="A170" s="88"/>
      <c r="B170" s="88"/>
      <c r="C170" s="88"/>
      <c r="D170" s="88"/>
      <c r="E170" s="88"/>
      <c r="F170" s="89"/>
      <c r="G170" s="90"/>
      <c r="H170" s="90"/>
      <c r="I170" s="91"/>
      <c r="J170" s="91"/>
      <c r="K170" s="91"/>
      <c r="L170" s="91"/>
      <c r="M170" s="91"/>
      <c r="N170" s="91"/>
      <c r="O170" s="92"/>
      <c r="P170" s="93"/>
      <c r="Q170" s="92" t="str">
        <f t="shared" ca="1" si="8"/>
        <v/>
      </c>
      <c r="R170" s="92" t="str">
        <f ca="1">IF(A170="","",IF(ISERROR(MATCH($H170,SorP!B:B,0)),"",INDIRECT("'SorP'!$A$"&amp;MATCH($Q170&amp;$H170,SorP!C:C,0))))</f>
        <v/>
      </c>
      <c r="S170" s="94"/>
      <c r="T170" s="95" t="str">
        <f t="shared" si="10"/>
        <v/>
      </c>
      <c r="U170" s="95" t="b">
        <f t="shared" si="11"/>
        <v>1</v>
      </c>
      <c r="V170" s="95" t="str">
        <f t="shared" si="9"/>
        <v/>
      </c>
    </row>
    <row r="171" spans="1:22" s="95" customFormat="1" ht="20.100000000000001" customHeight="1">
      <c r="A171" s="88"/>
      <c r="B171" s="88"/>
      <c r="C171" s="88"/>
      <c r="D171" s="88"/>
      <c r="E171" s="88"/>
      <c r="F171" s="89"/>
      <c r="G171" s="90"/>
      <c r="H171" s="90"/>
      <c r="I171" s="91"/>
      <c r="J171" s="91"/>
      <c r="K171" s="91"/>
      <c r="L171" s="91"/>
      <c r="M171" s="91"/>
      <c r="N171" s="91"/>
      <c r="O171" s="92"/>
      <c r="P171" s="93"/>
      <c r="Q171" s="92" t="str">
        <f t="shared" ca="1" si="8"/>
        <v/>
      </c>
      <c r="R171" s="92" t="str">
        <f ca="1">IF(A171="","",IF(ISERROR(MATCH($H171,SorP!B:B,0)),"",INDIRECT("'SorP'!$A$"&amp;MATCH($Q171&amp;$H171,SorP!C:C,0))))</f>
        <v/>
      </c>
      <c r="S171" s="94"/>
      <c r="T171" s="95" t="str">
        <f t="shared" si="10"/>
        <v/>
      </c>
      <c r="U171" s="95" t="b">
        <f t="shared" si="11"/>
        <v>1</v>
      </c>
      <c r="V171" s="95" t="str">
        <f t="shared" si="9"/>
        <v/>
      </c>
    </row>
    <row r="172" spans="1:22" s="95" customFormat="1" ht="20.100000000000001" customHeight="1">
      <c r="A172" s="88"/>
      <c r="B172" s="88"/>
      <c r="C172" s="88"/>
      <c r="D172" s="88"/>
      <c r="E172" s="88"/>
      <c r="F172" s="89"/>
      <c r="G172" s="90"/>
      <c r="H172" s="90"/>
      <c r="I172" s="91"/>
      <c r="J172" s="91"/>
      <c r="K172" s="91"/>
      <c r="L172" s="91"/>
      <c r="M172" s="91"/>
      <c r="N172" s="91"/>
      <c r="O172" s="92"/>
      <c r="P172" s="93"/>
      <c r="Q172" s="92" t="str">
        <f t="shared" ca="1" si="8"/>
        <v/>
      </c>
      <c r="R172" s="92" t="str">
        <f ca="1">IF(A172="","",IF(ISERROR(MATCH($H172,SorP!B:B,0)),"",INDIRECT("'SorP'!$A$"&amp;MATCH($Q172&amp;$H172,SorP!C:C,0))))</f>
        <v/>
      </c>
      <c r="S172" s="94"/>
      <c r="T172" s="95" t="str">
        <f t="shared" si="10"/>
        <v/>
      </c>
      <c r="U172" s="95" t="b">
        <f t="shared" si="11"/>
        <v>1</v>
      </c>
      <c r="V172" s="95" t="str">
        <f t="shared" si="9"/>
        <v/>
      </c>
    </row>
    <row r="173" spans="1:22" s="95" customFormat="1" ht="20.100000000000001" customHeight="1">
      <c r="A173" s="88"/>
      <c r="B173" s="88"/>
      <c r="C173" s="88"/>
      <c r="D173" s="88"/>
      <c r="E173" s="88"/>
      <c r="F173" s="89"/>
      <c r="G173" s="90"/>
      <c r="H173" s="90"/>
      <c r="I173" s="91"/>
      <c r="J173" s="91"/>
      <c r="K173" s="91"/>
      <c r="L173" s="91"/>
      <c r="M173" s="91"/>
      <c r="N173" s="91"/>
      <c r="O173" s="92"/>
      <c r="P173" s="93"/>
      <c r="Q173" s="92" t="str">
        <f t="shared" ca="1" si="8"/>
        <v/>
      </c>
      <c r="R173" s="92" t="str">
        <f ca="1">IF(A173="","",IF(ISERROR(MATCH($H173,SorP!B:B,0)),"",INDIRECT("'SorP'!$A$"&amp;MATCH($Q173&amp;$H173,SorP!C:C,0))))</f>
        <v/>
      </c>
      <c r="S173" s="94"/>
      <c r="T173" s="95" t="str">
        <f t="shared" si="10"/>
        <v/>
      </c>
      <c r="U173" s="95" t="b">
        <f t="shared" si="11"/>
        <v>1</v>
      </c>
      <c r="V173" s="95" t="str">
        <f t="shared" si="9"/>
        <v/>
      </c>
    </row>
    <row r="174" spans="1:22" s="95" customFormat="1" ht="20.100000000000001" customHeight="1">
      <c r="A174" s="88"/>
      <c r="B174" s="88"/>
      <c r="C174" s="88"/>
      <c r="D174" s="88"/>
      <c r="E174" s="88"/>
      <c r="F174" s="89"/>
      <c r="G174" s="90"/>
      <c r="H174" s="90"/>
      <c r="I174" s="91"/>
      <c r="J174" s="91"/>
      <c r="K174" s="91"/>
      <c r="L174" s="91"/>
      <c r="M174" s="91"/>
      <c r="N174" s="91"/>
      <c r="O174" s="92"/>
      <c r="P174" s="93"/>
      <c r="Q174" s="92" t="str">
        <f t="shared" ca="1" si="8"/>
        <v/>
      </c>
      <c r="R174" s="92" t="str">
        <f ca="1">IF(A174="","",IF(ISERROR(MATCH($H174,SorP!B:B,0)),"",INDIRECT("'SorP'!$A$"&amp;MATCH($Q174&amp;$H174,SorP!C:C,0))))</f>
        <v/>
      </c>
      <c r="S174" s="94"/>
      <c r="T174" s="95" t="str">
        <f t="shared" si="10"/>
        <v/>
      </c>
      <c r="U174" s="95" t="b">
        <f t="shared" si="11"/>
        <v>1</v>
      </c>
      <c r="V174" s="95" t="str">
        <f t="shared" si="9"/>
        <v/>
      </c>
    </row>
    <row r="175" spans="1:22" s="95" customFormat="1" ht="20.100000000000001" customHeight="1">
      <c r="A175" s="88"/>
      <c r="B175" s="88"/>
      <c r="C175" s="88"/>
      <c r="D175" s="88"/>
      <c r="E175" s="88"/>
      <c r="F175" s="89"/>
      <c r="G175" s="90"/>
      <c r="H175" s="90"/>
      <c r="I175" s="91"/>
      <c r="J175" s="91"/>
      <c r="K175" s="91"/>
      <c r="L175" s="91"/>
      <c r="M175" s="91"/>
      <c r="N175" s="91"/>
      <c r="O175" s="92"/>
      <c r="P175" s="93"/>
      <c r="Q175" s="92" t="str">
        <f t="shared" ca="1" si="8"/>
        <v/>
      </c>
      <c r="R175" s="92" t="str">
        <f ca="1">IF(A175="","",IF(ISERROR(MATCH($H175,SorP!B:B,0)),"",INDIRECT("'SorP'!$A$"&amp;MATCH($Q175&amp;$H175,SorP!C:C,0))))</f>
        <v/>
      </c>
      <c r="S175" s="94"/>
      <c r="T175" s="95" t="str">
        <f t="shared" si="10"/>
        <v/>
      </c>
      <c r="U175" s="95" t="b">
        <f t="shared" si="11"/>
        <v>1</v>
      </c>
      <c r="V175" s="95" t="str">
        <f t="shared" si="9"/>
        <v/>
      </c>
    </row>
    <row r="176" spans="1:22" s="95" customFormat="1" ht="20.100000000000001" customHeight="1">
      <c r="A176" s="88"/>
      <c r="B176" s="88"/>
      <c r="C176" s="88"/>
      <c r="D176" s="88"/>
      <c r="E176" s="88"/>
      <c r="F176" s="89"/>
      <c r="G176" s="90"/>
      <c r="H176" s="90"/>
      <c r="I176" s="91"/>
      <c r="J176" s="91"/>
      <c r="K176" s="91"/>
      <c r="L176" s="91"/>
      <c r="M176" s="91"/>
      <c r="N176" s="91"/>
      <c r="O176" s="92"/>
      <c r="P176" s="93"/>
      <c r="Q176" s="92" t="str">
        <f t="shared" ca="1" si="8"/>
        <v/>
      </c>
      <c r="R176" s="92" t="str">
        <f ca="1">IF(A176="","",IF(ISERROR(MATCH($H176,SorP!B:B,0)),"",INDIRECT("'SorP'!$A$"&amp;MATCH($Q176&amp;$H176,SorP!C:C,0))))</f>
        <v/>
      </c>
      <c r="S176" s="94"/>
      <c r="T176" s="95" t="str">
        <f t="shared" si="10"/>
        <v/>
      </c>
      <c r="U176" s="95" t="b">
        <f t="shared" si="11"/>
        <v>1</v>
      </c>
      <c r="V176" s="95" t="str">
        <f t="shared" si="9"/>
        <v/>
      </c>
    </row>
    <row r="177" spans="1:22" s="95" customFormat="1" ht="20.100000000000001" customHeight="1">
      <c r="A177" s="88"/>
      <c r="B177" s="88"/>
      <c r="C177" s="88"/>
      <c r="D177" s="88"/>
      <c r="E177" s="88"/>
      <c r="F177" s="89"/>
      <c r="G177" s="90"/>
      <c r="H177" s="90"/>
      <c r="I177" s="91"/>
      <c r="J177" s="91"/>
      <c r="K177" s="91"/>
      <c r="L177" s="91"/>
      <c r="M177" s="91"/>
      <c r="N177" s="91"/>
      <c r="O177" s="92"/>
      <c r="P177" s="93"/>
      <c r="Q177" s="92" t="str">
        <f t="shared" ca="1" si="8"/>
        <v/>
      </c>
      <c r="R177" s="92" t="str">
        <f ca="1">IF(A177="","",IF(ISERROR(MATCH($H177,SorP!B:B,0)),"",INDIRECT("'SorP'!$A$"&amp;MATCH($Q177&amp;$H177,SorP!C:C,0))))</f>
        <v/>
      </c>
      <c r="S177" s="94"/>
      <c r="T177" s="95" t="str">
        <f t="shared" si="10"/>
        <v/>
      </c>
      <c r="U177" s="95" t="b">
        <f t="shared" si="11"/>
        <v>1</v>
      </c>
      <c r="V177" s="95" t="str">
        <f t="shared" si="9"/>
        <v/>
      </c>
    </row>
    <row r="178" spans="1:22" s="95" customFormat="1" ht="20.100000000000001" customHeight="1">
      <c r="A178" s="88"/>
      <c r="B178" s="88"/>
      <c r="C178" s="88"/>
      <c r="D178" s="88"/>
      <c r="E178" s="88"/>
      <c r="F178" s="89"/>
      <c r="G178" s="90"/>
      <c r="H178" s="90"/>
      <c r="I178" s="91"/>
      <c r="J178" s="91"/>
      <c r="K178" s="91"/>
      <c r="L178" s="91"/>
      <c r="M178" s="91"/>
      <c r="N178" s="91"/>
      <c r="O178" s="92"/>
      <c r="P178" s="93"/>
      <c r="Q178" s="92" t="str">
        <f t="shared" ca="1" si="8"/>
        <v/>
      </c>
      <c r="R178" s="92" t="str">
        <f ca="1">IF(A178="","",IF(ISERROR(MATCH($H178,SorP!B:B,0)),"",INDIRECT("'SorP'!$A$"&amp;MATCH($Q178&amp;$H178,SorP!C:C,0))))</f>
        <v/>
      </c>
      <c r="S178" s="94"/>
      <c r="T178" s="95" t="str">
        <f t="shared" si="10"/>
        <v/>
      </c>
      <c r="U178" s="95" t="b">
        <f t="shared" si="11"/>
        <v>1</v>
      </c>
      <c r="V178" s="95" t="str">
        <f t="shared" si="9"/>
        <v/>
      </c>
    </row>
    <row r="179" spans="1:22" s="95" customFormat="1" ht="20.100000000000001" customHeight="1">
      <c r="A179" s="88"/>
      <c r="B179" s="88"/>
      <c r="C179" s="88"/>
      <c r="D179" s="88"/>
      <c r="E179" s="88"/>
      <c r="F179" s="89"/>
      <c r="G179" s="90"/>
      <c r="H179" s="90"/>
      <c r="I179" s="91"/>
      <c r="J179" s="91"/>
      <c r="K179" s="91"/>
      <c r="L179" s="91"/>
      <c r="M179" s="91"/>
      <c r="N179" s="91"/>
      <c r="O179" s="92"/>
      <c r="P179" s="93"/>
      <c r="Q179" s="92" t="str">
        <f t="shared" ca="1" si="8"/>
        <v/>
      </c>
      <c r="R179" s="92" t="str">
        <f ca="1">IF(A179="","",IF(ISERROR(MATCH($H179,SorP!B:B,0)),"",INDIRECT("'SorP'!$A$"&amp;MATCH($Q179&amp;$H179,SorP!C:C,0))))</f>
        <v/>
      </c>
      <c r="S179" s="94"/>
      <c r="T179" s="95" t="str">
        <f t="shared" si="10"/>
        <v/>
      </c>
      <c r="U179" s="95" t="b">
        <f t="shared" si="11"/>
        <v>1</v>
      </c>
      <c r="V179" s="95" t="str">
        <f t="shared" si="9"/>
        <v/>
      </c>
    </row>
    <row r="180" spans="1:22" s="95" customFormat="1" ht="20.100000000000001" customHeight="1">
      <c r="A180" s="88"/>
      <c r="B180" s="88"/>
      <c r="C180" s="88"/>
      <c r="D180" s="88"/>
      <c r="E180" s="88"/>
      <c r="F180" s="89"/>
      <c r="G180" s="90"/>
      <c r="H180" s="90"/>
      <c r="I180" s="91"/>
      <c r="J180" s="91"/>
      <c r="K180" s="91"/>
      <c r="L180" s="91"/>
      <c r="M180" s="91"/>
      <c r="N180" s="91"/>
      <c r="O180" s="92"/>
      <c r="P180" s="93"/>
      <c r="Q180" s="92" t="str">
        <f t="shared" ca="1" si="8"/>
        <v/>
      </c>
      <c r="R180" s="92" t="str">
        <f ca="1">IF(A180="","",IF(ISERROR(MATCH($H180,SorP!B:B,0)),"",INDIRECT("'SorP'!$A$"&amp;MATCH($Q180&amp;$H180,SorP!C:C,0))))</f>
        <v/>
      </c>
      <c r="S180" s="94"/>
      <c r="T180" s="95" t="str">
        <f t="shared" si="10"/>
        <v/>
      </c>
      <c r="U180" s="95" t="b">
        <f t="shared" si="11"/>
        <v>1</v>
      </c>
      <c r="V180" s="95" t="str">
        <f t="shared" si="9"/>
        <v/>
      </c>
    </row>
    <row r="181" spans="1:22" s="95" customFormat="1" ht="20.100000000000001" customHeight="1">
      <c r="A181" s="88"/>
      <c r="B181" s="88"/>
      <c r="C181" s="88"/>
      <c r="D181" s="88"/>
      <c r="E181" s="88"/>
      <c r="F181" s="89"/>
      <c r="G181" s="90"/>
      <c r="H181" s="90"/>
      <c r="I181" s="91"/>
      <c r="J181" s="91"/>
      <c r="K181" s="91"/>
      <c r="L181" s="91"/>
      <c r="M181" s="91"/>
      <c r="N181" s="91"/>
      <c r="O181" s="92"/>
      <c r="P181" s="93"/>
      <c r="Q181" s="92" t="str">
        <f t="shared" ca="1" si="8"/>
        <v/>
      </c>
      <c r="R181" s="92" t="str">
        <f ca="1">IF(A181="","",IF(ISERROR(MATCH($H181,SorP!B:B,0)),"",INDIRECT("'SorP'!$A$"&amp;MATCH($Q181&amp;$H181,SorP!C:C,0))))</f>
        <v/>
      </c>
      <c r="S181" s="94"/>
      <c r="T181" s="95" t="str">
        <f t="shared" si="10"/>
        <v/>
      </c>
      <c r="U181" s="95" t="b">
        <f t="shared" si="11"/>
        <v>1</v>
      </c>
      <c r="V181" s="95" t="str">
        <f t="shared" si="9"/>
        <v/>
      </c>
    </row>
    <row r="182" spans="1:22" s="95" customFormat="1" ht="20.100000000000001" customHeight="1">
      <c r="A182" s="88"/>
      <c r="B182" s="88"/>
      <c r="C182" s="88"/>
      <c r="D182" s="88"/>
      <c r="E182" s="88"/>
      <c r="F182" s="89"/>
      <c r="G182" s="90"/>
      <c r="H182" s="90"/>
      <c r="I182" s="91"/>
      <c r="J182" s="91"/>
      <c r="K182" s="91"/>
      <c r="L182" s="91"/>
      <c r="M182" s="91"/>
      <c r="N182" s="91"/>
      <c r="O182" s="92"/>
      <c r="P182" s="93"/>
      <c r="Q182" s="92" t="str">
        <f t="shared" ca="1" si="8"/>
        <v/>
      </c>
      <c r="R182" s="92" t="str">
        <f ca="1">IF(A182="","",IF(ISERROR(MATCH($H182,SorP!B:B,0)),"",INDIRECT("'SorP'!$A$"&amp;MATCH($Q182&amp;$H182,SorP!C:C,0))))</f>
        <v/>
      </c>
      <c r="S182" s="94"/>
      <c r="T182" s="95" t="str">
        <f t="shared" si="10"/>
        <v/>
      </c>
      <c r="U182" s="95" t="b">
        <f t="shared" si="11"/>
        <v>1</v>
      </c>
      <c r="V182" s="95" t="str">
        <f t="shared" si="9"/>
        <v/>
      </c>
    </row>
    <row r="183" spans="1:22" s="95" customFormat="1" ht="20.100000000000001" customHeight="1">
      <c r="A183" s="88"/>
      <c r="B183" s="88"/>
      <c r="C183" s="88"/>
      <c r="D183" s="88"/>
      <c r="E183" s="88"/>
      <c r="F183" s="89"/>
      <c r="G183" s="90"/>
      <c r="H183" s="90"/>
      <c r="I183" s="91"/>
      <c r="J183" s="91"/>
      <c r="K183" s="91"/>
      <c r="L183" s="91"/>
      <c r="M183" s="91"/>
      <c r="N183" s="91"/>
      <c r="O183" s="92"/>
      <c r="P183" s="93"/>
      <c r="Q183" s="92" t="str">
        <f t="shared" ca="1" si="8"/>
        <v/>
      </c>
      <c r="R183" s="92" t="str">
        <f ca="1">IF(A183="","",IF(ISERROR(MATCH($H183,SorP!B:B,0)),"",INDIRECT("'SorP'!$A$"&amp;MATCH($Q183&amp;$H183,SorP!C:C,0))))</f>
        <v/>
      </c>
      <c r="S183" s="94"/>
      <c r="T183" s="95" t="str">
        <f t="shared" si="10"/>
        <v/>
      </c>
      <c r="U183" s="95" t="b">
        <f t="shared" si="11"/>
        <v>1</v>
      </c>
      <c r="V183" s="95" t="str">
        <f t="shared" si="9"/>
        <v/>
      </c>
    </row>
    <row r="184" spans="1:22" s="95" customFormat="1" ht="20.100000000000001" customHeight="1">
      <c r="A184" s="88"/>
      <c r="B184" s="88"/>
      <c r="C184" s="88"/>
      <c r="D184" s="88"/>
      <c r="E184" s="88"/>
      <c r="F184" s="89"/>
      <c r="G184" s="90"/>
      <c r="H184" s="90"/>
      <c r="I184" s="91"/>
      <c r="J184" s="91"/>
      <c r="K184" s="91"/>
      <c r="L184" s="91"/>
      <c r="M184" s="91"/>
      <c r="N184" s="91"/>
      <c r="O184" s="92"/>
      <c r="P184" s="93"/>
      <c r="Q184" s="92" t="str">
        <f t="shared" ca="1" si="8"/>
        <v/>
      </c>
      <c r="R184" s="92" t="str">
        <f ca="1">IF(A184="","",IF(ISERROR(MATCH($H184,SorP!B:B,0)),"",INDIRECT("'SorP'!$A$"&amp;MATCH($Q184&amp;$H184,SorP!C:C,0))))</f>
        <v/>
      </c>
      <c r="S184" s="94"/>
      <c r="T184" s="95" t="str">
        <f t="shared" si="10"/>
        <v/>
      </c>
      <c r="U184" s="95" t="b">
        <f t="shared" si="11"/>
        <v>1</v>
      </c>
      <c r="V184" s="95" t="str">
        <f t="shared" si="9"/>
        <v/>
      </c>
    </row>
    <row r="185" spans="1:22" s="95" customFormat="1" ht="20.100000000000001" customHeight="1">
      <c r="A185" s="88"/>
      <c r="B185" s="88"/>
      <c r="C185" s="88"/>
      <c r="D185" s="88"/>
      <c r="E185" s="88"/>
      <c r="F185" s="89"/>
      <c r="G185" s="90"/>
      <c r="H185" s="90"/>
      <c r="I185" s="91"/>
      <c r="J185" s="91"/>
      <c r="K185" s="91"/>
      <c r="L185" s="91"/>
      <c r="M185" s="91"/>
      <c r="N185" s="91"/>
      <c r="O185" s="92"/>
      <c r="P185" s="93"/>
      <c r="Q185" s="92" t="str">
        <f t="shared" ca="1" si="8"/>
        <v/>
      </c>
      <c r="R185" s="92" t="str">
        <f ca="1">IF(A185="","",IF(ISERROR(MATCH($H185,SorP!B:B,0)),"",INDIRECT("'SorP'!$A$"&amp;MATCH($Q185&amp;$H185,SorP!C:C,0))))</f>
        <v/>
      </c>
      <c r="S185" s="94"/>
      <c r="T185" s="95" t="str">
        <f t="shared" si="10"/>
        <v/>
      </c>
      <c r="U185" s="95" t="b">
        <f t="shared" si="11"/>
        <v>1</v>
      </c>
      <c r="V185" s="95" t="str">
        <f t="shared" si="9"/>
        <v/>
      </c>
    </row>
    <row r="186" spans="1:22" s="95" customFormat="1" ht="20.100000000000001" customHeight="1">
      <c r="A186" s="88"/>
      <c r="B186" s="88"/>
      <c r="C186" s="88"/>
      <c r="D186" s="88"/>
      <c r="E186" s="88"/>
      <c r="F186" s="89"/>
      <c r="G186" s="90"/>
      <c r="H186" s="90"/>
      <c r="I186" s="91"/>
      <c r="J186" s="91"/>
      <c r="K186" s="91"/>
      <c r="L186" s="91"/>
      <c r="M186" s="91"/>
      <c r="N186" s="91"/>
      <c r="O186" s="92"/>
      <c r="P186" s="93"/>
      <c r="Q186" s="92" t="str">
        <f t="shared" ca="1" si="8"/>
        <v/>
      </c>
      <c r="R186" s="92" t="str">
        <f ca="1">IF(A186="","",IF(ISERROR(MATCH($H186,SorP!B:B,0)),"",INDIRECT("'SorP'!$A$"&amp;MATCH($Q186&amp;$H186,SorP!C:C,0))))</f>
        <v/>
      </c>
      <c r="S186" s="94"/>
      <c r="T186" s="95" t="str">
        <f t="shared" si="10"/>
        <v/>
      </c>
      <c r="U186" s="95" t="b">
        <f t="shared" si="11"/>
        <v>1</v>
      </c>
      <c r="V186" s="95" t="str">
        <f t="shared" si="9"/>
        <v/>
      </c>
    </row>
    <row r="187" spans="1:22" s="95" customFormat="1" ht="20.100000000000001" customHeight="1">
      <c r="A187" s="88"/>
      <c r="B187" s="88"/>
      <c r="C187" s="88"/>
      <c r="D187" s="88"/>
      <c r="E187" s="88"/>
      <c r="F187" s="89"/>
      <c r="G187" s="90"/>
      <c r="H187" s="90"/>
      <c r="I187" s="91"/>
      <c r="J187" s="91"/>
      <c r="K187" s="91"/>
      <c r="L187" s="91"/>
      <c r="M187" s="91"/>
      <c r="N187" s="91"/>
      <c r="O187" s="92"/>
      <c r="P187" s="93"/>
      <c r="Q187" s="92" t="str">
        <f t="shared" ca="1" si="8"/>
        <v/>
      </c>
      <c r="R187" s="92" t="str">
        <f ca="1">IF(A187="","",IF(ISERROR(MATCH($H187,SorP!B:B,0)),"",INDIRECT("'SorP'!$A$"&amp;MATCH($Q187&amp;$H187,SorP!C:C,0))))</f>
        <v/>
      </c>
      <c r="S187" s="94"/>
      <c r="T187" s="95" t="str">
        <f t="shared" si="10"/>
        <v/>
      </c>
      <c r="U187" s="95" t="b">
        <f t="shared" si="11"/>
        <v>1</v>
      </c>
      <c r="V187" s="95" t="str">
        <f t="shared" si="9"/>
        <v/>
      </c>
    </row>
    <row r="188" spans="1:22" s="95" customFormat="1" ht="20.100000000000001" customHeight="1">
      <c r="A188" s="88"/>
      <c r="B188" s="88"/>
      <c r="C188" s="88"/>
      <c r="D188" s="88"/>
      <c r="E188" s="88"/>
      <c r="F188" s="89"/>
      <c r="G188" s="90"/>
      <c r="H188" s="90"/>
      <c r="I188" s="91"/>
      <c r="J188" s="91"/>
      <c r="K188" s="91"/>
      <c r="L188" s="91"/>
      <c r="M188" s="91"/>
      <c r="N188" s="91"/>
      <c r="O188" s="92"/>
      <c r="P188" s="93"/>
      <c r="Q188" s="92" t="str">
        <f t="shared" ca="1" si="8"/>
        <v/>
      </c>
      <c r="R188" s="92" t="str">
        <f ca="1">IF(A188="","",IF(ISERROR(MATCH($H188,SorP!B:B,0)),"",INDIRECT("'SorP'!$A$"&amp;MATCH($Q188&amp;$H188,SorP!C:C,0))))</f>
        <v/>
      </c>
      <c r="S188" s="94"/>
      <c r="T188" s="95" t="str">
        <f t="shared" si="10"/>
        <v/>
      </c>
      <c r="U188" s="95" t="b">
        <f t="shared" si="11"/>
        <v>1</v>
      </c>
      <c r="V188" s="95" t="str">
        <f t="shared" si="9"/>
        <v/>
      </c>
    </row>
    <row r="189" spans="1:22" s="95" customFormat="1" ht="20.100000000000001" customHeight="1">
      <c r="A189" s="88"/>
      <c r="B189" s="88"/>
      <c r="C189" s="88"/>
      <c r="D189" s="88"/>
      <c r="E189" s="88"/>
      <c r="F189" s="89"/>
      <c r="G189" s="90"/>
      <c r="H189" s="90"/>
      <c r="I189" s="91"/>
      <c r="J189" s="91"/>
      <c r="K189" s="91"/>
      <c r="L189" s="91"/>
      <c r="M189" s="91"/>
      <c r="N189" s="91"/>
      <c r="O189" s="92"/>
      <c r="P189" s="93"/>
      <c r="Q189" s="92" t="str">
        <f t="shared" ca="1" si="8"/>
        <v/>
      </c>
      <c r="R189" s="92" t="str">
        <f ca="1">IF(A189="","",IF(ISERROR(MATCH($H189,SorP!B:B,0)),"",INDIRECT("'SorP'!$A$"&amp;MATCH($Q189&amp;$H189,SorP!C:C,0))))</f>
        <v/>
      </c>
      <c r="S189" s="94"/>
      <c r="T189" s="95" t="str">
        <f t="shared" si="10"/>
        <v/>
      </c>
      <c r="U189" s="95" t="b">
        <f t="shared" si="11"/>
        <v>1</v>
      </c>
      <c r="V189" s="95" t="str">
        <f t="shared" si="9"/>
        <v/>
      </c>
    </row>
    <row r="190" spans="1:22" s="95" customFormat="1" ht="20.100000000000001" customHeight="1">
      <c r="A190" s="88"/>
      <c r="B190" s="88"/>
      <c r="C190" s="88"/>
      <c r="D190" s="88"/>
      <c r="E190" s="88"/>
      <c r="F190" s="89"/>
      <c r="G190" s="90"/>
      <c r="H190" s="90"/>
      <c r="I190" s="91"/>
      <c r="J190" s="91"/>
      <c r="K190" s="91"/>
      <c r="L190" s="91"/>
      <c r="M190" s="91"/>
      <c r="N190" s="91"/>
      <c r="O190" s="92"/>
      <c r="P190" s="93"/>
      <c r="Q190" s="92" t="str">
        <f t="shared" ca="1" si="8"/>
        <v/>
      </c>
      <c r="R190" s="92" t="str">
        <f ca="1">IF(A190="","",IF(ISERROR(MATCH($H190,SorP!B:B,0)),"",INDIRECT("'SorP'!$A$"&amp;MATCH($Q190&amp;$H190,SorP!C:C,0))))</f>
        <v/>
      </c>
      <c r="S190" s="94"/>
      <c r="T190" s="95" t="str">
        <f t="shared" si="10"/>
        <v/>
      </c>
      <c r="U190" s="95" t="b">
        <f t="shared" si="11"/>
        <v>1</v>
      </c>
      <c r="V190" s="95" t="str">
        <f t="shared" si="9"/>
        <v/>
      </c>
    </row>
    <row r="191" spans="1:22" s="95" customFormat="1" ht="20.100000000000001" customHeight="1">
      <c r="A191" s="88"/>
      <c r="B191" s="88"/>
      <c r="C191" s="88"/>
      <c r="D191" s="88"/>
      <c r="E191" s="88"/>
      <c r="F191" s="89"/>
      <c r="G191" s="90"/>
      <c r="H191" s="90"/>
      <c r="I191" s="91"/>
      <c r="J191" s="91"/>
      <c r="K191" s="91"/>
      <c r="L191" s="91"/>
      <c r="M191" s="91"/>
      <c r="N191" s="91"/>
      <c r="O191" s="92"/>
      <c r="P191" s="93"/>
      <c r="Q191" s="92" t="str">
        <f t="shared" ca="1" si="8"/>
        <v/>
      </c>
      <c r="R191" s="92" t="str">
        <f ca="1">IF(A191="","",IF(ISERROR(MATCH($H191,SorP!B:B,0)),"",INDIRECT("'SorP'!$A$"&amp;MATCH($Q191&amp;$H191,SorP!C:C,0))))</f>
        <v/>
      </c>
      <c r="S191" s="94"/>
      <c r="T191" s="95" t="str">
        <f t="shared" si="10"/>
        <v/>
      </c>
      <c r="U191" s="95" t="b">
        <f t="shared" si="11"/>
        <v>1</v>
      </c>
      <c r="V191" s="95" t="str">
        <f t="shared" si="9"/>
        <v/>
      </c>
    </row>
    <row r="192" spans="1:22" s="95" customFormat="1" ht="20.100000000000001" customHeight="1">
      <c r="A192" s="88"/>
      <c r="B192" s="88"/>
      <c r="C192" s="88"/>
      <c r="D192" s="88"/>
      <c r="E192" s="88"/>
      <c r="F192" s="89"/>
      <c r="G192" s="90"/>
      <c r="H192" s="90"/>
      <c r="I192" s="91"/>
      <c r="J192" s="91"/>
      <c r="K192" s="91"/>
      <c r="L192" s="91"/>
      <c r="M192" s="91"/>
      <c r="N192" s="91"/>
      <c r="O192" s="92"/>
      <c r="P192" s="93"/>
      <c r="Q192" s="92" t="str">
        <f t="shared" ca="1" si="8"/>
        <v/>
      </c>
      <c r="R192" s="92" t="str">
        <f ca="1">IF(A192="","",IF(ISERROR(MATCH($H192,SorP!B:B,0)),"",INDIRECT("'SorP'!$A$"&amp;MATCH($Q192&amp;$H192,SorP!C:C,0))))</f>
        <v/>
      </c>
      <c r="S192" s="94"/>
      <c r="T192" s="95" t="str">
        <f t="shared" si="10"/>
        <v/>
      </c>
      <c r="U192" s="95" t="b">
        <f t="shared" si="11"/>
        <v>1</v>
      </c>
      <c r="V192" s="95" t="str">
        <f t="shared" si="9"/>
        <v/>
      </c>
    </row>
    <row r="193" spans="1:22" s="95" customFormat="1" ht="20.100000000000001" customHeight="1">
      <c r="A193" s="88"/>
      <c r="B193" s="88"/>
      <c r="C193" s="88"/>
      <c r="D193" s="88"/>
      <c r="E193" s="88"/>
      <c r="F193" s="89"/>
      <c r="G193" s="90"/>
      <c r="H193" s="90"/>
      <c r="I193" s="91"/>
      <c r="J193" s="91"/>
      <c r="K193" s="91"/>
      <c r="L193" s="91"/>
      <c r="M193" s="91"/>
      <c r="N193" s="91"/>
      <c r="O193" s="92"/>
      <c r="P193" s="93"/>
      <c r="Q193" s="92" t="str">
        <f t="shared" ca="1" si="8"/>
        <v/>
      </c>
      <c r="R193" s="92" t="str">
        <f ca="1">IF(A193="","",IF(ISERROR(MATCH($H193,SorP!B:B,0)),"",INDIRECT("'SorP'!$A$"&amp;MATCH($Q193&amp;$H193,SorP!C:C,0))))</f>
        <v/>
      </c>
      <c r="S193" s="94"/>
      <c r="T193" s="95" t="str">
        <f t="shared" si="10"/>
        <v/>
      </c>
      <c r="U193" s="95" t="b">
        <f t="shared" si="11"/>
        <v>1</v>
      </c>
      <c r="V193" s="95" t="str">
        <f t="shared" si="9"/>
        <v/>
      </c>
    </row>
    <row r="194" spans="1:22" s="95" customFormat="1" ht="20.100000000000001" customHeight="1">
      <c r="A194" s="88"/>
      <c r="B194" s="88"/>
      <c r="C194" s="88"/>
      <c r="D194" s="88"/>
      <c r="E194" s="88"/>
      <c r="F194" s="89"/>
      <c r="G194" s="90"/>
      <c r="H194" s="90"/>
      <c r="I194" s="91"/>
      <c r="J194" s="91"/>
      <c r="K194" s="91"/>
      <c r="L194" s="91"/>
      <c r="M194" s="91"/>
      <c r="N194" s="91"/>
      <c r="O194" s="92"/>
      <c r="P194" s="93"/>
      <c r="Q194" s="92" t="str">
        <f t="shared" ca="1" si="8"/>
        <v/>
      </c>
      <c r="R194" s="92" t="str">
        <f ca="1">IF(A194="","",IF(ISERROR(MATCH($H194,SorP!B:B,0)),"",INDIRECT("'SorP'!$A$"&amp;MATCH($Q194&amp;$H194,SorP!C:C,0))))</f>
        <v/>
      </c>
      <c r="S194" s="94"/>
      <c r="T194" s="95" t="str">
        <f t="shared" si="10"/>
        <v/>
      </c>
      <c r="U194" s="95" t="b">
        <f t="shared" si="11"/>
        <v>1</v>
      </c>
      <c r="V194" s="95" t="str">
        <f t="shared" si="9"/>
        <v/>
      </c>
    </row>
    <row r="195" spans="1:22" s="95" customFormat="1" ht="20.100000000000001" customHeight="1">
      <c r="A195" s="88"/>
      <c r="B195" s="88"/>
      <c r="C195" s="88"/>
      <c r="D195" s="88"/>
      <c r="E195" s="88"/>
      <c r="F195" s="89"/>
      <c r="G195" s="90"/>
      <c r="H195" s="90"/>
      <c r="I195" s="91"/>
      <c r="J195" s="91"/>
      <c r="K195" s="91"/>
      <c r="L195" s="91"/>
      <c r="M195" s="91"/>
      <c r="N195" s="91"/>
      <c r="O195" s="92"/>
      <c r="P195" s="93"/>
      <c r="Q195" s="92" t="str">
        <f t="shared" ca="1" si="8"/>
        <v/>
      </c>
      <c r="R195" s="92" t="str">
        <f ca="1">IF(A195="","",IF(ISERROR(MATCH($H195,SorP!B:B,0)),"",INDIRECT("'SorP'!$A$"&amp;MATCH($Q195&amp;$H195,SorP!C:C,0))))</f>
        <v/>
      </c>
      <c r="S195" s="94"/>
      <c r="T195" s="95" t="str">
        <f t="shared" si="10"/>
        <v/>
      </c>
      <c r="U195" s="95" t="b">
        <f t="shared" si="11"/>
        <v>1</v>
      </c>
      <c r="V195" s="95" t="str">
        <f t="shared" si="9"/>
        <v/>
      </c>
    </row>
    <row r="196" spans="1:22" s="95" customFormat="1" ht="20.100000000000001" customHeight="1">
      <c r="A196" s="88"/>
      <c r="B196" s="88"/>
      <c r="C196" s="88"/>
      <c r="D196" s="88"/>
      <c r="E196" s="88"/>
      <c r="F196" s="89"/>
      <c r="G196" s="90"/>
      <c r="H196" s="90"/>
      <c r="I196" s="91"/>
      <c r="J196" s="91"/>
      <c r="K196" s="91"/>
      <c r="L196" s="91"/>
      <c r="M196" s="91"/>
      <c r="N196" s="91"/>
      <c r="O196" s="92"/>
      <c r="P196" s="93"/>
      <c r="Q196" s="92" t="str">
        <f t="shared" ca="1" si="8"/>
        <v/>
      </c>
      <c r="R196" s="92" t="str">
        <f ca="1">IF(A196="","",IF(ISERROR(MATCH($H196,SorP!B:B,0)),"",INDIRECT("'SorP'!$A$"&amp;MATCH($Q196&amp;$H196,SorP!C:C,0))))</f>
        <v/>
      </c>
      <c r="S196" s="94"/>
      <c r="T196" s="95" t="str">
        <f t="shared" si="10"/>
        <v/>
      </c>
      <c r="U196" s="95" t="b">
        <f t="shared" si="11"/>
        <v>1</v>
      </c>
      <c r="V196" s="95" t="str">
        <f t="shared" si="9"/>
        <v/>
      </c>
    </row>
    <row r="197" spans="1:22" s="95" customFormat="1" ht="20.100000000000001" customHeight="1">
      <c r="A197" s="88"/>
      <c r="B197" s="88"/>
      <c r="C197" s="88"/>
      <c r="D197" s="88"/>
      <c r="E197" s="88"/>
      <c r="F197" s="89"/>
      <c r="G197" s="90"/>
      <c r="H197" s="90"/>
      <c r="I197" s="91"/>
      <c r="J197" s="91"/>
      <c r="K197" s="91"/>
      <c r="L197" s="91"/>
      <c r="M197" s="91"/>
      <c r="N197" s="91"/>
      <c r="O197" s="92"/>
      <c r="P197" s="93"/>
      <c r="Q197" s="92" t="str">
        <f t="shared" ref="Q197:Q260" ca="1" si="12">IF(A197="","",IF(ISERROR(MATCH($C197,CL,0)),"Unknown",INDIRECT("'C'!$A$"&amp;MATCH($C197,CL,0)+1)))</f>
        <v/>
      </c>
      <c r="R197" s="92" t="str">
        <f ca="1">IF(A197="","",IF(ISERROR(MATCH($H197,SorP!B:B,0)),"",INDIRECT("'SorP'!$A$"&amp;MATCH($Q197&amp;$H197,SorP!C:C,0))))</f>
        <v/>
      </c>
      <c r="S197" s="94"/>
      <c r="T197" s="95" t="str">
        <f t="shared" si="10"/>
        <v/>
      </c>
      <c r="U197" s="95" t="b">
        <f t="shared" si="11"/>
        <v>1</v>
      </c>
      <c r="V197" s="95" t="str">
        <f t="shared" ref="V197:V260" si="13">IF(U197,"",A197&amp;"+")</f>
        <v/>
      </c>
    </row>
    <row r="198" spans="1:22" s="95" customFormat="1" ht="20.100000000000001" customHeight="1">
      <c r="A198" s="88"/>
      <c r="B198" s="88"/>
      <c r="C198" s="88"/>
      <c r="D198" s="88"/>
      <c r="E198" s="88"/>
      <c r="F198" s="89"/>
      <c r="G198" s="90"/>
      <c r="H198" s="90"/>
      <c r="I198" s="91"/>
      <c r="J198" s="91"/>
      <c r="K198" s="91"/>
      <c r="L198" s="91"/>
      <c r="M198" s="91"/>
      <c r="N198" s="91"/>
      <c r="O198" s="92"/>
      <c r="P198" s="93"/>
      <c r="Q198" s="92" t="str">
        <f t="shared" ca="1" si="12"/>
        <v/>
      </c>
      <c r="R198" s="92" t="str">
        <f ca="1">IF(A198="","",IF(ISERROR(MATCH($H198,SorP!B:B,0)),"",INDIRECT("'SorP'!$A$"&amp;MATCH($Q198&amp;$H198,SorP!C:C,0))))</f>
        <v/>
      </c>
      <c r="S198" s="94"/>
      <c r="T198" s="95" t="str">
        <f t="shared" ref="T198:T261" si="14">A198&amp;B198</f>
        <v/>
      </c>
      <c r="U198" s="95" t="b">
        <f t="shared" ref="U198:U261" si="15">OR(ISBLANK(B198),ISBLANK(C198))</f>
        <v>1</v>
      </c>
      <c r="V198" s="95" t="str">
        <f t="shared" si="13"/>
        <v/>
      </c>
    </row>
    <row r="199" spans="1:22" s="95" customFormat="1" ht="20.100000000000001" customHeight="1">
      <c r="A199" s="88"/>
      <c r="B199" s="88"/>
      <c r="C199" s="88"/>
      <c r="D199" s="88"/>
      <c r="E199" s="88"/>
      <c r="F199" s="89"/>
      <c r="G199" s="90"/>
      <c r="H199" s="90"/>
      <c r="I199" s="91"/>
      <c r="J199" s="91"/>
      <c r="K199" s="91"/>
      <c r="L199" s="91"/>
      <c r="M199" s="91"/>
      <c r="N199" s="91"/>
      <c r="O199" s="92"/>
      <c r="P199" s="93"/>
      <c r="Q199" s="92" t="str">
        <f t="shared" ca="1" si="12"/>
        <v/>
      </c>
      <c r="R199" s="92" t="str">
        <f ca="1">IF(A199="","",IF(ISERROR(MATCH($H199,SorP!B:B,0)),"",INDIRECT("'SorP'!$A$"&amp;MATCH($Q199&amp;$H199,SorP!C:C,0))))</f>
        <v/>
      </c>
      <c r="S199" s="94"/>
      <c r="T199" s="95" t="str">
        <f t="shared" si="14"/>
        <v/>
      </c>
      <c r="U199" s="95" t="b">
        <f t="shared" si="15"/>
        <v>1</v>
      </c>
      <c r="V199" s="95" t="str">
        <f t="shared" si="13"/>
        <v/>
      </c>
    </row>
    <row r="200" spans="1:22" s="95" customFormat="1" ht="20.100000000000001" customHeight="1">
      <c r="A200" s="88"/>
      <c r="B200" s="88"/>
      <c r="C200" s="88"/>
      <c r="D200" s="88"/>
      <c r="E200" s="88"/>
      <c r="F200" s="89"/>
      <c r="G200" s="90"/>
      <c r="H200" s="90"/>
      <c r="I200" s="91"/>
      <c r="J200" s="91"/>
      <c r="K200" s="91"/>
      <c r="L200" s="91"/>
      <c r="M200" s="91"/>
      <c r="N200" s="91"/>
      <c r="O200" s="92"/>
      <c r="P200" s="93"/>
      <c r="Q200" s="92" t="str">
        <f t="shared" ca="1" si="12"/>
        <v/>
      </c>
      <c r="R200" s="92" t="str">
        <f ca="1">IF(A200="","",IF(ISERROR(MATCH($H200,SorP!B:B,0)),"",INDIRECT("'SorP'!$A$"&amp;MATCH($Q200&amp;$H200,SorP!C:C,0))))</f>
        <v/>
      </c>
      <c r="S200" s="94"/>
      <c r="T200" s="95" t="str">
        <f t="shared" si="14"/>
        <v/>
      </c>
      <c r="U200" s="95" t="b">
        <f t="shared" si="15"/>
        <v>1</v>
      </c>
      <c r="V200" s="95" t="str">
        <f t="shared" si="13"/>
        <v/>
      </c>
    </row>
    <row r="201" spans="1:22" s="95" customFormat="1" ht="20.100000000000001" customHeight="1">
      <c r="A201" s="88"/>
      <c r="B201" s="88"/>
      <c r="C201" s="88"/>
      <c r="D201" s="88"/>
      <c r="E201" s="88"/>
      <c r="F201" s="89"/>
      <c r="G201" s="90"/>
      <c r="H201" s="90"/>
      <c r="I201" s="91"/>
      <c r="J201" s="91"/>
      <c r="K201" s="91"/>
      <c r="L201" s="91"/>
      <c r="M201" s="91"/>
      <c r="N201" s="91"/>
      <c r="O201" s="92"/>
      <c r="P201" s="93"/>
      <c r="Q201" s="92" t="str">
        <f t="shared" ca="1" si="12"/>
        <v/>
      </c>
      <c r="R201" s="92" t="str">
        <f ca="1">IF(A201="","",IF(ISERROR(MATCH($H201,SorP!B:B,0)),"",INDIRECT("'SorP'!$A$"&amp;MATCH($Q201&amp;$H201,SorP!C:C,0))))</f>
        <v/>
      </c>
      <c r="S201" s="94"/>
      <c r="T201" s="95" t="str">
        <f t="shared" si="14"/>
        <v/>
      </c>
      <c r="U201" s="95" t="b">
        <f t="shared" si="15"/>
        <v>1</v>
      </c>
      <c r="V201" s="95" t="str">
        <f t="shared" si="13"/>
        <v/>
      </c>
    </row>
    <row r="202" spans="1:22" s="95" customFormat="1" ht="20.100000000000001" customHeight="1">
      <c r="A202" s="88"/>
      <c r="B202" s="88"/>
      <c r="C202" s="88"/>
      <c r="D202" s="88"/>
      <c r="E202" s="88"/>
      <c r="F202" s="89"/>
      <c r="G202" s="90"/>
      <c r="H202" s="90"/>
      <c r="I202" s="91"/>
      <c r="J202" s="91"/>
      <c r="K202" s="91"/>
      <c r="L202" s="91"/>
      <c r="M202" s="91"/>
      <c r="N202" s="91"/>
      <c r="O202" s="92"/>
      <c r="P202" s="93"/>
      <c r="Q202" s="92" t="str">
        <f t="shared" ca="1" si="12"/>
        <v/>
      </c>
      <c r="R202" s="92" t="str">
        <f ca="1">IF(A202="","",IF(ISERROR(MATCH($H202,SorP!B:B,0)),"",INDIRECT("'SorP'!$A$"&amp;MATCH($Q202&amp;$H202,SorP!C:C,0))))</f>
        <v/>
      </c>
      <c r="S202" s="94"/>
      <c r="T202" s="95" t="str">
        <f t="shared" si="14"/>
        <v/>
      </c>
      <c r="U202" s="95" t="b">
        <f t="shared" si="15"/>
        <v>1</v>
      </c>
      <c r="V202" s="95" t="str">
        <f t="shared" si="13"/>
        <v/>
      </c>
    </row>
    <row r="203" spans="1:22" s="95" customFormat="1" ht="20.100000000000001" customHeight="1">
      <c r="A203" s="88"/>
      <c r="B203" s="88"/>
      <c r="C203" s="88"/>
      <c r="D203" s="88"/>
      <c r="E203" s="88"/>
      <c r="F203" s="89"/>
      <c r="G203" s="90"/>
      <c r="H203" s="90"/>
      <c r="I203" s="91"/>
      <c r="J203" s="91"/>
      <c r="K203" s="91"/>
      <c r="L203" s="91"/>
      <c r="M203" s="91"/>
      <c r="N203" s="91"/>
      <c r="O203" s="92"/>
      <c r="P203" s="93"/>
      <c r="Q203" s="92" t="str">
        <f t="shared" ca="1" si="12"/>
        <v/>
      </c>
      <c r="R203" s="92" t="str">
        <f ca="1">IF(A203="","",IF(ISERROR(MATCH($H203,SorP!B:B,0)),"",INDIRECT("'SorP'!$A$"&amp;MATCH($Q203&amp;$H203,SorP!C:C,0))))</f>
        <v/>
      </c>
      <c r="S203" s="94"/>
      <c r="T203" s="95" t="str">
        <f t="shared" si="14"/>
        <v/>
      </c>
      <c r="U203" s="95" t="b">
        <f t="shared" si="15"/>
        <v>1</v>
      </c>
      <c r="V203" s="95" t="str">
        <f t="shared" si="13"/>
        <v/>
      </c>
    </row>
    <row r="204" spans="1:22" s="95" customFormat="1" ht="20.100000000000001" customHeight="1">
      <c r="A204" s="88"/>
      <c r="B204" s="88"/>
      <c r="C204" s="88"/>
      <c r="D204" s="88"/>
      <c r="E204" s="88"/>
      <c r="F204" s="89"/>
      <c r="G204" s="90"/>
      <c r="H204" s="90"/>
      <c r="I204" s="91"/>
      <c r="J204" s="91"/>
      <c r="K204" s="91"/>
      <c r="L204" s="91"/>
      <c r="M204" s="91"/>
      <c r="N204" s="91"/>
      <c r="O204" s="92"/>
      <c r="P204" s="93"/>
      <c r="Q204" s="92" t="str">
        <f t="shared" ca="1" si="12"/>
        <v/>
      </c>
      <c r="R204" s="92" t="str">
        <f ca="1">IF(A204="","",IF(ISERROR(MATCH($H204,SorP!B:B,0)),"",INDIRECT("'SorP'!$A$"&amp;MATCH($Q204&amp;$H204,SorP!C:C,0))))</f>
        <v/>
      </c>
      <c r="S204" s="94"/>
      <c r="T204" s="95" t="str">
        <f t="shared" si="14"/>
        <v/>
      </c>
      <c r="U204" s="95" t="b">
        <f t="shared" si="15"/>
        <v>1</v>
      </c>
      <c r="V204" s="95" t="str">
        <f t="shared" si="13"/>
        <v/>
      </c>
    </row>
    <row r="205" spans="1:22" s="95" customFormat="1" ht="20.100000000000001" customHeight="1">
      <c r="A205" s="88"/>
      <c r="B205" s="88"/>
      <c r="C205" s="88"/>
      <c r="D205" s="88"/>
      <c r="E205" s="88"/>
      <c r="F205" s="89"/>
      <c r="G205" s="90"/>
      <c r="H205" s="90"/>
      <c r="I205" s="91"/>
      <c r="J205" s="91"/>
      <c r="K205" s="91"/>
      <c r="L205" s="91"/>
      <c r="M205" s="91"/>
      <c r="N205" s="91"/>
      <c r="O205" s="92"/>
      <c r="P205" s="93"/>
      <c r="Q205" s="92" t="str">
        <f t="shared" ca="1" si="12"/>
        <v/>
      </c>
      <c r="R205" s="92" t="str">
        <f ca="1">IF(A205="","",IF(ISERROR(MATCH($H205,SorP!B:B,0)),"",INDIRECT("'SorP'!$A$"&amp;MATCH($Q205&amp;$H205,SorP!C:C,0))))</f>
        <v/>
      </c>
      <c r="S205" s="94"/>
      <c r="T205" s="95" t="str">
        <f t="shared" si="14"/>
        <v/>
      </c>
      <c r="U205" s="95" t="b">
        <f t="shared" si="15"/>
        <v>1</v>
      </c>
      <c r="V205" s="95" t="str">
        <f t="shared" si="13"/>
        <v/>
      </c>
    </row>
    <row r="206" spans="1:22" s="95" customFormat="1" ht="20.100000000000001" customHeight="1">
      <c r="A206" s="88"/>
      <c r="B206" s="88"/>
      <c r="C206" s="88"/>
      <c r="D206" s="88"/>
      <c r="E206" s="88"/>
      <c r="F206" s="89"/>
      <c r="G206" s="90"/>
      <c r="H206" s="90"/>
      <c r="I206" s="91"/>
      <c r="J206" s="91"/>
      <c r="K206" s="91"/>
      <c r="L206" s="91"/>
      <c r="M206" s="91"/>
      <c r="N206" s="91"/>
      <c r="O206" s="92"/>
      <c r="P206" s="93"/>
      <c r="Q206" s="92" t="str">
        <f t="shared" ca="1" si="12"/>
        <v/>
      </c>
      <c r="R206" s="92" t="str">
        <f ca="1">IF(A206="","",IF(ISERROR(MATCH($H206,SorP!B:B,0)),"",INDIRECT("'SorP'!$A$"&amp;MATCH($Q206&amp;$H206,SorP!C:C,0))))</f>
        <v/>
      </c>
      <c r="S206" s="94"/>
      <c r="T206" s="95" t="str">
        <f t="shared" si="14"/>
        <v/>
      </c>
      <c r="U206" s="95" t="b">
        <f t="shared" si="15"/>
        <v>1</v>
      </c>
      <c r="V206" s="95" t="str">
        <f t="shared" si="13"/>
        <v/>
      </c>
    </row>
    <row r="207" spans="1:22" s="95" customFormat="1" ht="20.100000000000001" customHeight="1">
      <c r="A207" s="88"/>
      <c r="B207" s="88"/>
      <c r="C207" s="88"/>
      <c r="D207" s="88"/>
      <c r="E207" s="88"/>
      <c r="F207" s="89"/>
      <c r="G207" s="90"/>
      <c r="H207" s="90"/>
      <c r="I207" s="91"/>
      <c r="J207" s="91"/>
      <c r="K207" s="91"/>
      <c r="L207" s="91"/>
      <c r="M207" s="91"/>
      <c r="N207" s="91"/>
      <c r="O207" s="92"/>
      <c r="P207" s="93"/>
      <c r="Q207" s="92" t="str">
        <f t="shared" ca="1" si="12"/>
        <v/>
      </c>
      <c r="R207" s="92" t="str">
        <f ca="1">IF(A207="","",IF(ISERROR(MATCH($H207,SorP!B:B,0)),"",INDIRECT("'SorP'!$A$"&amp;MATCH($Q207&amp;$H207,SorP!C:C,0))))</f>
        <v/>
      </c>
      <c r="S207" s="94"/>
      <c r="T207" s="95" t="str">
        <f t="shared" si="14"/>
        <v/>
      </c>
      <c r="U207" s="95" t="b">
        <f t="shared" si="15"/>
        <v>1</v>
      </c>
      <c r="V207" s="95" t="str">
        <f t="shared" si="13"/>
        <v/>
      </c>
    </row>
    <row r="208" spans="1:22" s="95" customFormat="1" ht="20.100000000000001" customHeight="1">
      <c r="A208" s="88"/>
      <c r="B208" s="88"/>
      <c r="C208" s="88"/>
      <c r="D208" s="88"/>
      <c r="E208" s="88"/>
      <c r="F208" s="89"/>
      <c r="G208" s="90"/>
      <c r="H208" s="90"/>
      <c r="I208" s="91"/>
      <c r="J208" s="91"/>
      <c r="K208" s="91"/>
      <c r="L208" s="91"/>
      <c r="M208" s="91"/>
      <c r="N208" s="91"/>
      <c r="O208" s="92"/>
      <c r="P208" s="93"/>
      <c r="Q208" s="92" t="str">
        <f t="shared" ca="1" si="12"/>
        <v/>
      </c>
      <c r="R208" s="92" t="str">
        <f ca="1">IF(A208="","",IF(ISERROR(MATCH($H208,SorP!B:B,0)),"",INDIRECT("'SorP'!$A$"&amp;MATCH($Q208&amp;$H208,SorP!C:C,0))))</f>
        <v/>
      </c>
      <c r="S208" s="94"/>
      <c r="T208" s="95" t="str">
        <f t="shared" si="14"/>
        <v/>
      </c>
      <c r="U208" s="95" t="b">
        <f t="shared" si="15"/>
        <v>1</v>
      </c>
      <c r="V208" s="95" t="str">
        <f t="shared" si="13"/>
        <v/>
      </c>
    </row>
    <row r="209" spans="1:22" s="95" customFormat="1" ht="20.100000000000001" customHeight="1">
      <c r="A209" s="88"/>
      <c r="B209" s="88"/>
      <c r="C209" s="88"/>
      <c r="D209" s="88"/>
      <c r="E209" s="88"/>
      <c r="F209" s="89"/>
      <c r="G209" s="90"/>
      <c r="H209" s="90"/>
      <c r="I209" s="91"/>
      <c r="J209" s="91"/>
      <c r="K209" s="91"/>
      <c r="L209" s="91"/>
      <c r="M209" s="91"/>
      <c r="N209" s="91"/>
      <c r="O209" s="92"/>
      <c r="P209" s="93"/>
      <c r="Q209" s="92" t="str">
        <f t="shared" ca="1" si="12"/>
        <v/>
      </c>
      <c r="R209" s="92" t="str">
        <f ca="1">IF(A209="","",IF(ISERROR(MATCH($H209,SorP!B:B,0)),"",INDIRECT("'SorP'!$A$"&amp;MATCH($Q209&amp;$H209,SorP!C:C,0))))</f>
        <v/>
      </c>
      <c r="S209" s="94"/>
      <c r="T209" s="95" t="str">
        <f t="shared" si="14"/>
        <v/>
      </c>
      <c r="U209" s="95" t="b">
        <f t="shared" si="15"/>
        <v>1</v>
      </c>
      <c r="V209" s="95" t="str">
        <f t="shared" si="13"/>
        <v/>
      </c>
    </row>
    <row r="210" spans="1:22" s="95" customFormat="1" ht="20.100000000000001" customHeight="1">
      <c r="A210" s="88"/>
      <c r="B210" s="88"/>
      <c r="C210" s="88"/>
      <c r="D210" s="88"/>
      <c r="E210" s="88"/>
      <c r="F210" s="89"/>
      <c r="G210" s="90"/>
      <c r="H210" s="90"/>
      <c r="I210" s="91"/>
      <c r="J210" s="91"/>
      <c r="K210" s="91"/>
      <c r="L210" s="91"/>
      <c r="M210" s="91"/>
      <c r="N210" s="91"/>
      <c r="O210" s="92"/>
      <c r="P210" s="93"/>
      <c r="Q210" s="92" t="str">
        <f t="shared" ca="1" si="12"/>
        <v/>
      </c>
      <c r="R210" s="92" t="str">
        <f ca="1">IF(A210="","",IF(ISERROR(MATCH($H210,SorP!B:B,0)),"",INDIRECT("'SorP'!$A$"&amp;MATCH($Q210&amp;$H210,SorP!C:C,0))))</f>
        <v/>
      </c>
      <c r="S210" s="94"/>
      <c r="T210" s="95" t="str">
        <f t="shared" si="14"/>
        <v/>
      </c>
      <c r="U210" s="95" t="b">
        <f t="shared" si="15"/>
        <v>1</v>
      </c>
      <c r="V210" s="95" t="str">
        <f t="shared" si="13"/>
        <v/>
      </c>
    </row>
    <row r="211" spans="1:22" s="95" customFormat="1" ht="20.100000000000001" customHeight="1">
      <c r="A211" s="88"/>
      <c r="B211" s="88"/>
      <c r="C211" s="88"/>
      <c r="D211" s="88"/>
      <c r="E211" s="88"/>
      <c r="F211" s="89"/>
      <c r="G211" s="90"/>
      <c r="H211" s="90"/>
      <c r="I211" s="91"/>
      <c r="J211" s="91"/>
      <c r="K211" s="91"/>
      <c r="L211" s="91"/>
      <c r="M211" s="91"/>
      <c r="N211" s="91"/>
      <c r="O211" s="92"/>
      <c r="P211" s="93"/>
      <c r="Q211" s="92" t="str">
        <f t="shared" ca="1" si="12"/>
        <v/>
      </c>
      <c r="R211" s="92" t="str">
        <f ca="1">IF(A211="","",IF(ISERROR(MATCH($H211,SorP!B:B,0)),"",INDIRECT("'SorP'!$A$"&amp;MATCH($Q211&amp;$H211,SorP!C:C,0))))</f>
        <v/>
      </c>
      <c r="S211" s="94"/>
      <c r="T211" s="95" t="str">
        <f t="shared" si="14"/>
        <v/>
      </c>
      <c r="U211" s="95" t="b">
        <f t="shared" si="15"/>
        <v>1</v>
      </c>
      <c r="V211" s="95" t="str">
        <f t="shared" si="13"/>
        <v/>
      </c>
    </row>
    <row r="212" spans="1:22" s="95" customFormat="1" ht="20.100000000000001" customHeight="1">
      <c r="A212" s="88"/>
      <c r="B212" s="88"/>
      <c r="C212" s="88"/>
      <c r="D212" s="88"/>
      <c r="E212" s="88"/>
      <c r="F212" s="89"/>
      <c r="G212" s="90"/>
      <c r="H212" s="90"/>
      <c r="I212" s="91"/>
      <c r="J212" s="91"/>
      <c r="K212" s="91"/>
      <c r="L212" s="91"/>
      <c r="M212" s="91"/>
      <c r="N212" s="91"/>
      <c r="O212" s="92"/>
      <c r="P212" s="93"/>
      <c r="Q212" s="92" t="str">
        <f t="shared" ca="1" si="12"/>
        <v/>
      </c>
      <c r="R212" s="92" t="str">
        <f ca="1">IF(A212="","",IF(ISERROR(MATCH($H212,SorP!B:B,0)),"",INDIRECT("'SorP'!$A$"&amp;MATCH($Q212&amp;$H212,SorP!C:C,0))))</f>
        <v/>
      </c>
      <c r="S212" s="94"/>
      <c r="T212" s="95" t="str">
        <f t="shared" si="14"/>
        <v/>
      </c>
      <c r="U212" s="95" t="b">
        <f t="shared" si="15"/>
        <v>1</v>
      </c>
      <c r="V212" s="95" t="str">
        <f t="shared" si="13"/>
        <v/>
      </c>
    </row>
    <row r="213" spans="1:22" s="95" customFormat="1" ht="20.100000000000001" customHeight="1">
      <c r="A213" s="88"/>
      <c r="B213" s="88"/>
      <c r="C213" s="88"/>
      <c r="D213" s="88"/>
      <c r="E213" s="88"/>
      <c r="F213" s="89"/>
      <c r="G213" s="90"/>
      <c r="H213" s="90"/>
      <c r="I213" s="91"/>
      <c r="J213" s="91"/>
      <c r="K213" s="91"/>
      <c r="L213" s="91"/>
      <c r="M213" s="91"/>
      <c r="N213" s="91"/>
      <c r="O213" s="92"/>
      <c r="P213" s="93"/>
      <c r="Q213" s="92" t="str">
        <f t="shared" ca="1" si="12"/>
        <v/>
      </c>
      <c r="R213" s="92" t="str">
        <f ca="1">IF(A213="","",IF(ISERROR(MATCH($H213,SorP!B:B,0)),"",INDIRECT("'SorP'!$A$"&amp;MATCH($Q213&amp;$H213,SorP!C:C,0))))</f>
        <v/>
      </c>
      <c r="S213" s="94"/>
      <c r="T213" s="95" t="str">
        <f t="shared" si="14"/>
        <v/>
      </c>
      <c r="U213" s="95" t="b">
        <f t="shared" si="15"/>
        <v>1</v>
      </c>
      <c r="V213" s="95" t="str">
        <f t="shared" si="13"/>
        <v/>
      </c>
    </row>
    <row r="214" spans="1:22" s="95" customFormat="1" ht="20.100000000000001" customHeight="1">
      <c r="A214" s="88"/>
      <c r="B214" s="88"/>
      <c r="C214" s="88"/>
      <c r="D214" s="88"/>
      <c r="E214" s="88"/>
      <c r="F214" s="89"/>
      <c r="G214" s="90"/>
      <c r="H214" s="90"/>
      <c r="I214" s="91"/>
      <c r="J214" s="91"/>
      <c r="K214" s="91"/>
      <c r="L214" s="91"/>
      <c r="M214" s="91"/>
      <c r="N214" s="91"/>
      <c r="O214" s="92"/>
      <c r="P214" s="93"/>
      <c r="Q214" s="92" t="str">
        <f t="shared" ca="1" si="12"/>
        <v/>
      </c>
      <c r="R214" s="92" t="str">
        <f ca="1">IF(A214="","",IF(ISERROR(MATCH($H214,SorP!B:B,0)),"",INDIRECT("'SorP'!$A$"&amp;MATCH($Q214&amp;$H214,SorP!C:C,0))))</f>
        <v/>
      </c>
      <c r="S214" s="94"/>
      <c r="T214" s="95" t="str">
        <f t="shared" si="14"/>
        <v/>
      </c>
      <c r="U214" s="95" t="b">
        <f t="shared" si="15"/>
        <v>1</v>
      </c>
      <c r="V214" s="95" t="str">
        <f t="shared" si="13"/>
        <v/>
      </c>
    </row>
    <row r="215" spans="1:22" s="95" customFormat="1" ht="20.100000000000001" customHeight="1">
      <c r="A215" s="88"/>
      <c r="B215" s="88"/>
      <c r="C215" s="88"/>
      <c r="D215" s="88"/>
      <c r="E215" s="88"/>
      <c r="F215" s="89"/>
      <c r="G215" s="90"/>
      <c r="H215" s="90"/>
      <c r="I215" s="91"/>
      <c r="J215" s="91"/>
      <c r="K215" s="91"/>
      <c r="L215" s="91"/>
      <c r="M215" s="91"/>
      <c r="N215" s="91"/>
      <c r="O215" s="92"/>
      <c r="P215" s="93"/>
      <c r="Q215" s="92" t="str">
        <f t="shared" ca="1" si="12"/>
        <v/>
      </c>
      <c r="R215" s="92" t="str">
        <f ca="1">IF(A215="","",IF(ISERROR(MATCH($H215,SorP!B:B,0)),"",INDIRECT("'SorP'!$A$"&amp;MATCH($Q215&amp;$H215,SorP!C:C,0))))</f>
        <v/>
      </c>
      <c r="S215" s="94"/>
      <c r="T215" s="95" t="str">
        <f t="shared" si="14"/>
        <v/>
      </c>
      <c r="U215" s="95" t="b">
        <f t="shared" si="15"/>
        <v>1</v>
      </c>
      <c r="V215" s="95" t="str">
        <f t="shared" si="13"/>
        <v/>
      </c>
    </row>
    <row r="216" spans="1:22" s="95" customFormat="1" ht="20.100000000000001" customHeight="1">
      <c r="A216" s="88"/>
      <c r="B216" s="88"/>
      <c r="C216" s="88"/>
      <c r="D216" s="88"/>
      <c r="E216" s="88"/>
      <c r="F216" s="89"/>
      <c r="G216" s="90"/>
      <c r="H216" s="90"/>
      <c r="I216" s="91"/>
      <c r="J216" s="91"/>
      <c r="K216" s="91"/>
      <c r="L216" s="91"/>
      <c r="M216" s="91"/>
      <c r="N216" s="91"/>
      <c r="O216" s="92"/>
      <c r="P216" s="93"/>
      <c r="Q216" s="92" t="str">
        <f t="shared" ca="1" si="12"/>
        <v/>
      </c>
      <c r="R216" s="92" t="str">
        <f ca="1">IF(A216="","",IF(ISERROR(MATCH($H216,SorP!B:B,0)),"",INDIRECT("'SorP'!$A$"&amp;MATCH($Q216&amp;$H216,SorP!C:C,0))))</f>
        <v/>
      </c>
      <c r="S216" s="94"/>
      <c r="T216" s="95" t="str">
        <f t="shared" si="14"/>
        <v/>
      </c>
      <c r="U216" s="95" t="b">
        <f t="shared" si="15"/>
        <v>1</v>
      </c>
      <c r="V216" s="95" t="str">
        <f t="shared" si="13"/>
        <v/>
      </c>
    </row>
    <row r="217" spans="1:22" s="95" customFormat="1" ht="20.100000000000001" customHeight="1">
      <c r="A217" s="88"/>
      <c r="B217" s="88"/>
      <c r="C217" s="88"/>
      <c r="D217" s="88"/>
      <c r="E217" s="88"/>
      <c r="F217" s="89"/>
      <c r="G217" s="90"/>
      <c r="H217" s="90"/>
      <c r="I217" s="91"/>
      <c r="J217" s="91"/>
      <c r="K217" s="91"/>
      <c r="L217" s="91"/>
      <c r="M217" s="91"/>
      <c r="N217" s="91"/>
      <c r="O217" s="92"/>
      <c r="P217" s="93"/>
      <c r="Q217" s="92" t="str">
        <f t="shared" ca="1" si="12"/>
        <v/>
      </c>
      <c r="R217" s="92" t="str">
        <f ca="1">IF(A217="","",IF(ISERROR(MATCH($H217,SorP!B:B,0)),"",INDIRECT("'SorP'!$A$"&amp;MATCH($Q217&amp;$H217,SorP!C:C,0))))</f>
        <v/>
      </c>
      <c r="S217" s="94"/>
      <c r="T217" s="95" t="str">
        <f t="shared" si="14"/>
        <v/>
      </c>
      <c r="U217" s="95" t="b">
        <f t="shared" si="15"/>
        <v>1</v>
      </c>
      <c r="V217" s="95" t="str">
        <f t="shared" si="13"/>
        <v/>
      </c>
    </row>
    <row r="218" spans="1:22" s="95" customFormat="1" ht="20.100000000000001" customHeight="1">
      <c r="A218" s="88"/>
      <c r="B218" s="88"/>
      <c r="C218" s="88"/>
      <c r="D218" s="88"/>
      <c r="E218" s="88"/>
      <c r="F218" s="89"/>
      <c r="G218" s="90"/>
      <c r="H218" s="90"/>
      <c r="I218" s="91"/>
      <c r="J218" s="91"/>
      <c r="K218" s="91"/>
      <c r="L218" s="91"/>
      <c r="M218" s="91"/>
      <c r="N218" s="91"/>
      <c r="O218" s="92"/>
      <c r="P218" s="93"/>
      <c r="Q218" s="92" t="str">
        <f t="shared" ca="1" si="12"/>
        <v/>
      </c>
      <c r="R218" s="92" t="str">
        <f ca="1">IF(A218="","",IF(ISERROR(MATCH($H218,SorP!B:B,0)),"",INDIRECT("'SorP'!$A$"&amp;MATCH($Q218&amp;$H218,SorP!C:C,0))))</f>
        <v/>
      </c>
      <c r="S218" s="94"/>
      <c r="T218" s="95" t="str">
        <f t="shared" si="14"/>
        <v/>
      </c>
      <c r="U218" s="95" t="b">
        <f t="shared" si="15"/>
        <v>1</v>
      </c>
      <c r="V218" s="95" t="str">
        <f t="shared" si="13"/>
        <v/>
      </c>
    </row>
    <row r="219" spans="1:22" s="95" customFormat="1" ht="20.100000000000001" customHeight="1">
      <c r="A219" s="88"/>
      <c r="B219" s="88"/>
      <c r="C219" s="88"/>
      <c r="D219" s="88"/>
      <c r="E219" s="88"/>
      <c r="F219" s="89"/>
      <c r="G219" s="90"/>
      <c r="H219" s="90"/>
      <c r="I219" s="91"/>
      <c r="J219" s="91"/>
      <c r="K219" s="91"/>
      <c r="L219" s="91"/>
      <c r="M219" s="91"/>
      <c r="N219" s="91"/>
      <c r="O219" s="92"/>
      <c r="P219" s="93"/>
      <c r="Q219" s="92" t="str">
        <f t="shared" ca="1" si="12"/>
        <v/>
      </c>
      <c r="R219" s="92" t="str">
        <f ca="1">IF(A219="","",IF(ISERROR(MATCH($H219,SorP!B:B,0)),"",INDIRECT("'SorP'!$A$"&amp;MATCH($Q219&amp;$H219,SorP!C:C,0))))</f>
        <v/>
      </c>
      <c r="S219" s="94"/>
      <c r="T219" s="95" t="str">
        <f t="shared" si="14"/>
        <v/>
      </c>
      <c r="U219" s="95" t="b">
        <f t="shared" si="15"/>
        <v>1</v>
      </c>
      <c r="V219" s="95" t="str">
        <f t="shared" si="13"/>
        <v/>
      </c>
    </row>
    <row r="220" spans="1:22" s="95" customFormat="1" ht="20.100000000000001" customHeight="1">
      <c r="A220" s="88"/>
      <c r="B220" s="88"/>
      <c r="C220" s="88"/>
      <c r="D220" s="88"/>
      <c r="E220" s="88"/>
      <c r="F220" s="89"/>
      <c r="G220" s="90"/>
      <c r="H220" s="90"/>
      <c r="I220" s="91"/>
      <c r="J220" s="91"/>
      <c r="K220" s="91"/>
      <c r="L220" s="91"/>
      <c r="M220" s="91"/>
      <c r="N220" s="91"/>
      <c r="O220" s="92"/>
      <c r="P220" s="93"/>
      <c r="Q220" s="92" t="str">
        <f t="shared" ca="1" si="12"/>
        <v/>
      </c>
      <c r="R220" s="92" t="str">
        <f ca="1">IF(A220="","",IF(ISERROR(MATCH($H220,SorP!B:B,0)),"",INDIRECT("'SorP'!$A$"&amp;MATCH($Q220&amp;$H220,SorP!C:C,0))))</f>
        <v/>
      </c>
      <c r="S220" s="94"/>
      <c r="T220" s="95" t="str">
        <f t="shared" si="14"/>
        <v/>
      </c>
      <c r="U220" s="95" t="b">
        <f t="shared" si="15"/>
        <v>1</v>
      </c>
      <c r="V220" s="95" t="str">
        <f t="shared" si="13"/>
        <v/>
      </c>
    </row>
    <row r="221" spans="1:22" s="95" customFormat="1" ht="20.100000000000001" customHeight="1">
      <c r="A221" s="88"/>
      <c r="B221" s="88"/>
      <c r="C221" s="88"/>
      <c r="D221" s="88"/>
      <c r="E221" s="88"/>
      <c r="F221" s="89"/>
      <c r="G221" s="90"/>
      <c r="H221" s="90"/>
      <c r="I221" s="91"/>
      <c r="J221" s="91"/>
      <c r="K221" s="91"/>
      <c r="L221" s="91"/>
      <c r="M221" s="91"/>
      <c r="N221" s="91"/>
      <c r="O221" s="92"/>
      <c r="P221" s="93"/>
      <c r="Q221" s="92" t="str">
        <f t="shared" ca="1" si="12"/>
        <v/>
      </c>
      <c r="R221" s="92" t="str">
        <f ca="1">IF(A221="","",IF(ISERROR(MATCH($H221,SorP!B:B,0)),"",INDIRECT("'SorP'!$A$"&amp;MATCH($Q221&amp;$H221,SorP!C:C,0))))</f>
        <v/>
      </c>
      <c r="S221" s="94"/>
      <c r="T221" s="95" t="str">
        <f t="shared" si="14"/>
        <v/>
      </c>
      <c r="U221" s="95" t="b">
        <f t="shared" si="15"/>
        <v>1</v>
      </c>
      <c r="V221" s="95" t="str">
        <f t="shared" si="13"/>
        <v/>
      </c>
    </row>
    <row r="222" spans="1:22" s="95" customFormat="1" ht="20.100000000000001" customHeight="1">
      <c r="A222" s="88"/>
      <c r="B222" s="88"/>
      <c r="C222" s="88"/>
      <c r="D222" s="88"/>
      <c r="E222" s="88"/>
      <c r="F222" s="89"/>
      <c r="G222" s="90"/>
      <c r="H222" s="90"/>
      <c r="I222" s="91"/>
      <c r="J222" s="91"/>
      <c r="K222" s="91"/>
      <c r="L222" s="91"/>
      <c r="M222" s="91"/>
      <c r="N222" s="91"/>
      <c r="O222" s="92"/>
      <c r="P222" s="93"/>
      <c r="Q222" s="92" t="str">
        <f t="shared" ca="1" si="12"/>
        <v/>
      </c>
      <c r="R222" s="92" t="str">
        <f ca="1">IF(A222="","",IF(ISERROR(MATCH($H222,SorP!B:B,0)),"",INDIRECT("'SorP'!$A$"&amp;MATCH($Q222&amp;$H222,SorP!C:C,0))))</f>
        <v/>
      </c>
      <c r="S222" s="94"/>
      <c r="T222" s="95" t="str">
        <f t="shared" si="14"/>
        <v/>
      </c>
      <c r="U222" s="95" t="b">
        <f t="shared" si="15"/>
        <v>1</v>
      </c>
      <c r="V222" s="95" t="str">
        <f t="shared" si="13"/>
        <v/>
      </c>
    </row>
    <row r="223" spans="1:22" s="95" customFormat="1" ht="20.100000000000001" customHeight="1">
      <c r="A223" s="88"/>
      <c r="B223" s="88"/>
      <c r="C223" s="88"/>
      <c r="D223" s="88"/>
      <c r="E223" s="88"/>
      <c r="F223" s="89"/>
      <c r="G223" s="90"/>
      <c r="H223" s="90"/>
      <c r="I223" s="91"/>
      <c r="J223" s="91"/>
      <c r="K223" s="91"/>
      <c r="L223" s="91"/>
      <c r="M223" s="91"/>
      <c r="N223" s="91"/>
      <c r="O223" s="92"/>
      <c r="P223" s="93"/>
      <c r="Q223" s="92" t="str">
        <f t="shared" ca="1" si="12"/>
        <v/>
      </c>
      <c r="R223" s="92" t="str">
        <f ca="1">IF(A223="","",IF(ISERROR(MATCH($H223,SorP!B:B,0)),"",INDIRECT("'SorP'!$A$"&amp;MATCH($Q223&amp;$H223,SorP!C:C,0))))</f>
        <v/>
      </c>
      <c r="S223" s="94"/>
      <c r="T223" s="95" t="str">
        <f t="shared" si="14"/>
        <v/>
      </c>
      <c r="U223" s="95" t="b">
        <f t="shared" si="15"/>
        <v>1</v>
      </c>
      <c r="V223" s="95" t="str">
        <f t="shared" si="13"/>
        <v/>
      </c>
    </row>
    <row r="224" spans="1:22" s="95" customFormat="1" ht="20.100000000000001" customHeight="1">
      <c r="A224" s="88"/>
      <c r="B224" s="88"/>
      <c r="C224" s="88"/>
      <c r="D224" s="88"/>
      <c r="E224" s="88"/>
      <c r="F224" s="89"/>
      <c r="G224" s="90"/>
      <c r="H224" s="90"/>
      <c r="I224" s="91"/>
      <c r="J224" s="91"/>
      <c r="K224" s="91"/>
      <c r="L224" s="91"/>
      <c r="M224" s="91"/>
      <c r="N224" s="91"/>
      <c r="O224" s="92"/>
      <c r="P224" s="93"/>
      <c r="Q224" s="92" t="str">
        <f t="shared" ca="1" si="12"/>
        <v/>
      </c>
      <c r="R224" s="92" t="str">
        <f ca="1">IF(A224="","",IF(ISERROR(MATCH($H224,SorP!B:B,0)),"",INDIRECT("'SorP'!$A$"&amp;MATCH($Q224&amp;$H224,SorP!C:C,0))))</f>
        <v/>
      </c>
      <c r="S224" s="94"/>
      <c r="T224" s="95" t="str">
        <f t="shared" si="14"/>
        <v/>
      </c>
      <c r="U224" s="95" t="b">
        <f t="shared" si="15"/>
        <v>1</v>
      </c>
      <c r="V224" s="95" t="str">
        <f t="shared" si="13"/>
        <v/>
      </c>
    </row>
    <row r="225" spans="1:22" s="95" customFormat="1" ht="20.100000000000001" customHeight="1">
      <c r="A225" s="88"/>
      <c r="B225" s="88"/>
      <c r="C225" s="88"/>
      <c r="D225" s="88"/>
      <c r="E225" s="88"/>
      <c r="F225" s="89"/>
      <c r="G225" s="90"/>
      <c r="H225" s="90"/>
      <c r="I225" s="91"/>
      <c r="J225" s="91"/>
      <c r="K225" s="91"/>
      <c r="L225" s="91"/>
      <c r="M225" s="91"/>
      <c r="N225" s="91"/>
      <c r="O225" s="92"/>
      <c r="P225" s="93"/>
      <c r="Q225" s="92" t="str">
        <f t="shared" ca="1" si="12"/>
        <v/>
      </c>
      <c r="R225" s="92" t="str">
        <f ca="1">IF(A225="","",IF(ISERROR(MATCH($H225,SorP!B:B,0)),"",INDIRECT("'SorP'!$A$"&amp;MATCH($Q225&amp;$H225,SorP!C:C,0))))</f>
        <v/>
      </c>
      <c r="S225" s="94"/>
      <c r="T225" s="95" t="str">
        <f t="shared" si="14"/>
        <v/>
      </c>
      <c r="U225" s="95" t="b">
        <f t="shared" si="15"/>
        <v>1</v>
      </c>
      <c r="V225" s="95" t="str">
        <f t="shared" si="13"/>
        <v/>
      </c>
    </row>
    <row r="226" spans="1:22" s="95" customFormat="1" ht="20.100000000000001" customHeight="1">
      <c r="A226" s="88"/>
      <c r="B226" s="88"/>
      <c r="C226" s="88"/>
      <c r="D226" s="88"/>
      <c r="E226" s="88"/>
      <c r="F226" s="89"/>
      <c r="G226" s="90"/>
      <c r="H226" s="90"/>
      <c r="I226" s="91"/>
      <c r="J226" s="91"/>
      <c r="K226" s="91"/>
      <c r="L226" s="91"/>
      <c r="M226" s="91"/>
      <c r="N226" s="91"/>
      <c r="O226" s="92"/>
      <c r="P226" s="93"/>
      <c r="Q226" s="92" t="str">
        <f t="shared" ca="1" si="12"/>
        <v/>
      </c>
      <c r="R226" s="92" t="str">
        <f ca="1">IF(A226="","",IF(ISERROR(MATCH($H226,SorP!B:B,0)),"",INDIRECT("'SorP'!$A$"&amp;MATCH($Q226&amp;$H226,SorP!C:C,0))))</f>
        <v/>
      </c>
      <c r="S226" s="94"/>
      <c r="T226" s="95" t="str">
        <f t="shared" si="14"/>
        <v/>
      </c>
      <c r="U226" s="95" t="b">
        <f t="shared" si="15"/>
        <v>1</v>
      </c>
      <c r="V226" s="95" t="str">
        <f t="shared" si="13"/>
        <v/>
      </c>
    </row>
    <row r="227" spans="1:22" s="95" customFormat="1" ht="20.100000000000001" customHeight="1">
      <c r="A227" s="88"/>
      <c r="B227" s="88"/>
      <c r="C227" s="88"/>
      <c r="D227" s="88"/>
      <c r="E227" s="88"/>
      <c r="F227" s="89"/>
      <c r="G227" s="90"/>
      <c r="H227" s="90"/>
      <c r="I227" s="91"/>
      <c r="J227" s="91"/>
      <c r="K227" s="91"/>
      <c r="L227" s="91"/>
      <c r="M227" s="91"/>
      <c r="N227" s="91"/>
      <c r="O227" s="92"/>
      <c r="P227" s="93"/>
      <c r="Q227" s="92" t="str">
        <f t="shared" ca="1" si="12"/>
        <v/>
      </c>
      <c r="R227" s="92" t="str">
        <f ca="1">IF(A227="","",IF(ISERROR(MATCH($H227,SorP!B:B,0)),"",INDIRECT("'SorP'!$A$"&amp;MATCH($Q227&amp;$H227,SorP!C:C,0))))</f>
        <v/>
      </c>
      <c r="S227" s="94"/>
      <c r="T227" s="95" t="str">
        <f t="shared" si="14"/>
        <v/>
      </c>
      <c r="U227" s="95" t="b">
        <f t="shared" si="15"/>
        <v>1</v>
      </c>
      <c r="V227" s="95" t="str">
        <f t="shared" si="13"/>
        <v/>
      </c>
    </row>
    <row r="228" spans="1:22" s="95" customFormat="1" ht="20.100000000000001" customHeight="1">
      <c r="A228" s="88"/>
      <c r="B228" s="88"/>
      <c r="C228" s="88"/>
      <c r="D228" s="88"/>
      <c r="E228" s="88"/>
      <c r="F228" s="89"/>
      <c r="G228" s="90"/>
      <c r="H228" s="90"/>
      <c r="I228" s="91"/>
      <c r="J228" s="91"/>
      <c r="K228" s="91"/>
      <c r="L228" s="91"/>
      <c r="M228" s="91"/>
      <c r="N228" s="91"/>
      <c r="O228" s="92"/>
      <c r="P228" s="93"/>
      <c r="Q228" s="92" t="str">
        <f t="shared" ca="1" si="12"/>
        <v/>
      </c>
      <c r="R228" s="92" t="str">
        <f ca="1">IF(A228="","",IF(ISERROR(MATCH($H228,SorP!B:B,0)),"",INDIRECT("'SorP'!$A$"&amp;MATCH($Q228&amp;$H228,SorP!C:C,0))))</f>
        <v/>
      </c>
      <c r="S228" s="94"/>
      <c r="T228" s="95" t="str">
        <f t="shared" si="14"/>
        <v/>
      </c>
      <c r="U228" s="95" t="b">
        <f t="shared" si="15"/>
        <v>1</v>
      </c>
      <c r="V228" s="95" t="str">
        <f t="shared" si="13"/>
        <v/>
      </c>
    </row>
    <row r="229" spans="1:22" s="95" customFormat="1" ht="20.100000000000001" customHeight="1">
      <c r="A229" s="88"/>
      <c r="B229" s="88"/>
      <c r="C229" s="88"/>
      <c r="D229" s="88"/>
      <c r="E229" s="88"/>
      <c r="F229" s="89"/>
      <c r="G229" s="90"/>
      <c r="H229" s="90"/>
      <c r="I229" s="91"/>
      <c r="J229" s="91"/>
      <c r="K229" s="91"/>
      <c r="L229" s="91"/>
      <c r="M229" s="91"/>
      <c r="N229" s="91"/>
      <c r="O229" s="92"/>
      <c r="P229" s="93"/>
      <c r="Q229" s="92" t="str">
        <f t="shared" ca="1" si="12"/>
        <v/>
      </c>
      <c r="R229" s="92" t="str">
        <f ca="1">IF(A229="","",IF(ISERROR(MATCH($H229,SorP!B:B,0)),"",INDIRECT("'SorP'!$A$"&amp;MATCH($Q229&amp;$H229,SorP!C:C,0))))</f>
        <v/>
      </c>
      <c r="S229" s="94"/>
      <c r="T229" s="95" t="str">
        <f t="shared" si="14"/>
        <v/>
      </c>
      <c r="U229" s="95" t="b">
        <f t="shared" si="15"/>
        <v>1</v>
      </c>
      <c r="V229" s="95" t="str">
        <f t="shared" si="13"/>
        <v/>
      </c>
    </row>
    <row r="230" spans="1:22" s="95" customFormat="1" ht="20.100000000000001" customHeight="1">
      <c r="A230" s="88"/>
      <c r="B230" s="88"/>
      <c r="C230" s="88"/>
      <c r="D230" s="88"/>
      <c r="E230" s="88"/>
      <c r="F230" s="89"/>
      <c r="G230" s="90"/>
      <c r="H230" s="90"/>
      <c r="I230" s="91"/>
      <c r="J230" s="91"/>
      <c r="K230" s="91"/>
      <c r="L230" s="91"/>
      <c r="M230" s="91"/>
      <c r="N230" s="91"/>
      <c r="O230" s="92"/>
      <c r="P230" s="93"/>
      <c r="Q230" s="92" t="str">
        <f t="shared" ca="1" si="12"/>
        <v/>
      </c>
      <c r="R230" s="92" t="str">
        <f ca="1">IF(A230="","",IF(ISERROR(MATCH($H230,SorP!B:B,0)),"",INDIRECT("'SorP'!$A$"&amp;MATCH($Q230&amp;$H230,SorP!C:C,0))))</f>
        <v/>
      </c>
      <c r="S230" s="94"/>
      <c r="T230" s="95" t="str">
        <f t="shared" si="14"/>
        <v/>
      </c>
      <c r="U230" s="95" t="b">
        <f t="shared" si="15"/>
        <v>1</v>
      </c>
      <c r="V230" s="95" t="str">
        <f t="shared" si="13"/>
        <v/>
      </c>
    </row>
    <row r="231" spans="1:22" s="95" customFormat="1" ht="20.100000000000001" customHeight="1">
      <c r="A231" s="88"/>
      <c r="B231" s="88"/>
      <c r="C231" s="88"/>
      <c r="D231" s="88"/>
      <c r="E231" s="88"/>
      <c r="F231" s="89"/>
      <c r="G231" s="90"/>
      <c r="H231" s="90"/>
      <c r="I231" s="91"/>
      <c r="J231" s="91"/>
      <c r="K231" s="91"/>
      <c r="L231" s="91"/>
      <c r="M231" s="91"/>
      <c r="N231" s="91"/>
      <c r="O231" s="92"/>
      <c r="P231" s="93"/>
      <c r="Q231" s="92" t="str">
        <f t="shared" ca="1" si="12"/>
        <v/>
      </c>
      <c r="R231" s="92" t="str">
        <f ca="1">IF(A231="","",IF(ISERROR(MATCH($H231,SorP!B:B,0)),"",INDIRECT("'SorP'!$A$"&amp;MATCH($Q231&amp;$H231,SorP!C:C,0))))</f>
        <v/>
      </c>
      <c r="S231" s="94"/>
      <c r="T231" s="95" t="str">
        <f t="shared" si="14"/>
        <v/>
      </c>
      <c r="U231" s="95" t="b">
        <f t="shared" si="15"/>
        <v>1</v>
      </c>
      <c r="V231" s="95" t="str">
        <f t="shared" si="13"/>
        <v/>
      </c>
    </row>
    <row r="232" spans="1:22" s="95" customFormat="1" ht="20.100000000000001" customHeight="1">
      <c r="A232" s="88"/>
      <c r="B232" s="88"/>
      <c r="C232" s="88"/>
      <c r="D232" s="88"/>
      <c r="E232" s="88"/>
      <c r="F232" s="89"/>
      <c r="G232" s="90"/>
      <c r="H232" s="90"/>
      <c r="I232" s="91"/>
      <c r="J232" s="91"/>
      <c r="K232" s="91"/>
      <c r="L232" s="91"/>
      <c r="M232" s="91"/>
      <c r="N232" s="91"/>
      <c r="O232" s="92"/>
      <c r="P232" s="93"/>
      <c r="Q232" s="92" t="str">
        <f t="shared" ca="1" si="12"/>
        <v/>
      </c>
      <c r="R232" s="92" t="str">
        <f ca="1">IF(A232="","",IF(ISERROR(MATCH($H232,SorP!B:B,0)),"",INDIRECT("'SorP'!$A$"&amp;MATCH($Q232&amp;$H232,SorP!C:C,0))))</f>
        <v/>
      </c>
      <c r="S232" s="94"/>
      <c r="T232" s="95" t="str">
        <f t="shared" si="14"/>
        <v/>
      </c>
      <c r="U232" s="95" t="b">
        <f t="shared" si="15"/>
        <v>1</v>
      </c>
      <c r="V232" s="95" t="str">
        <f t="shared" si="13"/>
        <v/>
      </c>
    </row>
    <row r="233" spans="1:22" s="95" customFormat="1" ht="20.100000000000001" customHeight="1">
      <c r="A233" s="88"/>
      <c r="B233" s="88"/>
      <c r="C233" s="88"/>
      <c r="D233" s="88"/>
      <c r="E233" s="88"/>
      <c r="F233" s="89"/>
      <c r="G233" s="90"/>
      <c r="H233" s="90"/>
      <c r="I233" s="91"/>
      <c r="J233" s="91"/>
      <c r="K233" s="91"/>
      <c r="L233" s="91"/>
      <c r="M233" s="91"/>
      <c r="N233" s="91"/>
      <c r="O233" s="92"/>
      <c r="P233" s="93"/>
      <c r="Q233" s="92" t="str">
        <f t="shared" ca="1" si="12"/>
        <v/>
      </c>
      <c r="R233" s="92" t="str">
        <f ca="1">IF(A233="","",IF(ISERROR(MATCH($H233,SorP!B:B,0)),"",INDIRECT("'SorP'!$A$"&amp;MATCH($Q233&amp;$H233,SorP!C:C,0))))</f>
        <v/>
      </c>
      <c r="S233" s="94"/>
      <c r="T233" s="95" t="str">
        <f t="shared" si="14"/>
        <v/>
      </c>
      <c r="U233" s="95" t="b">
        <f t="shared" si="15"/>
        <v>1</v>
      </c>
      <c r="V233" s="95" t="str">
        <f t="shared" si="13"/>
        <v/>
      </c>
    </row>
    <row r="234" spans="1:22" s="95" customFormat="1" ht="20.100000000000001" customHeight="1">
      <c r="A234" s="88"/>
      <c r="B234" s="88"/>
      <c r="C234" s="88"/>
      <c r="D234" s="88"/>
      <c r="E234" s="88"/>
      <c r="F234" s="89"/>
      <c r="G234" s="90"/>
      <c r="H234" s="90"/>
      <c r="I234" s="91"/>
      <c r="J234" s="91"/>
      <c r="K234" s="91"/>
      <c r="L234" s="91"/>
      <c r="M234" s="91"/>
      <c r="N234" s="91"/>
      <c r="O234" s="92"/>
      <c r="P234" s="93"/>
      <c r="Q234" s="92" t="str">
        <f t="shared" ca="1" si="12"/>
        <v/>
      </c>
      <c r="R234" s="92" t="str">
        <f ca="1">IF(A234="","",IF(ISERROR(MATCH($H234,SorP!B:B,0)),"",INDIRECT("'SorP'!$A$"&amp;MATCH($Q234&amp;$H234,SorP!C:C,0))))</f>
        <v/>
      </c>
      <c r="S234" s="94"/>
      <c r="T234" s="95" t="str">
        <f t="shared" si="14"/>
        <v/>
      </c>
      <c r="U234" s="95" t="b">
        <f t="shared" si="15"/>
        <v>1</v>
      </c>
      <c r="V234" s="95" t="str">
        <f t="shared" si="13"/>
        <v/>
      </c>
    </row>
    <row r="235" spans="1:22" s="95" customFormat="1" ht="20.100000000000001" customHeight="1">
      <c r="A235" s="88"/>
      <c r="B235" s="88"/>
      <c r="C235" s="88"/>
      <c r="D235" s="88"/>
      <c r="E235" s="88"/>
      <c r="F235" s="89"/>
      <c r="G235" s="90"/>
      <c r="H235" s="90"/>
      <c r="I235" s="91"/>
      <c r="J235" s="91"/>
      <c r="K235" s="91"/>
      <c r="L235" s="91"/>
      <c r="M235" s="91"/>
      <c r="N235" s="91"/>
      <c r="O235" s="92"/>
      <c r="P235" s="93"/>
      <c r="Q235" s="92" t="str">
        <f t="shared" ca="1" si="12"/>
        <v/>
      </c>
      <c r="R235" s="92" t="str">
        <f ca="1">IF(A235="","",IF(ISERROR(MATCH($H235,SorP!B:B,0)),"",INDIRECT("'SorP'!$A$"&amp;MATCH($Q235&amp;$H235,SorP!C:C,0))))</f>
        <v/>
      </c>
      <c r="S235" s="94"/>
      <c r="T235" s="95" t="str">
        <f t="shared" si="14"/>
        <v/>
      </c>
      <c r="U235" s="95" t="b">
        <f t="shared" si="15"/>
        <v>1</v>
      </c>
      <c r="V235" s="95" t="str">
        <f t="shared" si="13"/>
        <v/>
      </c>
    </row>
    <row r="236" spans="1:22" s="95" customFormat="1" ht="20.100000000000001" customHeight="1">
      <c r="A236" s="88"/>
      <c r="B236" s="88"/>
      <c r="C236" s="88"/>
      <c r="D236" s="88"/>
      <c r="E236" s="88"/>
      <c r="F236" s="89"/>
      <c r="G236" s="90"/>
      <c r="H236" s="90"/>
      <c r="I236" s="91"/>
      <c r="J236" s="91"/>
      <c r="K236" s="91"/>
      <c r="L236" s="91"/>
      <c r="M236" s="91"/>
      <c r="N236" s="91"/>
      <c r="O236" s="92"/>
      <c r="P236" s="93"/>
      <c r="Q236" s="92" t="str">
        <f t="shared" ca="1" si="12"/>
        <v/>
      </c>
      <c r="R236" s="92" t="str">
        <f ca="1">IF(A236="","",IF(ISERROR(MATCH($H236,SorP!B:B,0)),"",INDIRECT("'SorP'!$A$"&amp;MATCH($Q236&amp;$H236,SorP!C:C,0))))</f>
        <v/>
      </c>
      <c r="S236" s="94"/>
      <c r="T236" s="95" t="str">
        <f t="shared" si="14"/>
        <v/>
      </c>
      <c r="U236" s="95" t="b">
        <f t="shared" si="15"/>
        <v>1</v>
      </c>
      <c r="V236" s="95" t="str">
        <f t="shared" si="13"/>
        <v/>
      </c>
    </row>
    <row r="237" spans="1:22" s="95" customFormat="1" ht="20.100000000000001" customHeight="1">
      <c r="A237" s="88"/>
      <c r="B237" s="88"/>
      <c r="C237" s="88"/>
      <c r="D237" s="88"/>
      <c r="E237" s="88"/>
      <c r="F237" s="89"/>
      <c r="G237" s="90"/>
      <c r="H237" s="90"/>
      <c r="I237" s="91"/>
      <c r="J237" s="91"/>
      <c r="K237" s="91"/>
      <c r="L237" s="91"/>
      <c r="M237" s="91"/>
      <c r="N237" s="91"/>
      <c r="O237" s="92"/>
      <c r="P237" s="93"/>
      <c r="Q237" s="92" t="str">
        <f t="shared" ca="1" si="12"/>
        <v/>
      </c>
      <c r="R237" s="92" t="str">
        <f ca="1">IF(A237="","",IF(ISERROR(MATCH($H237,SorP!B:B,0)),"",INDIRECT("'SorP'!$A$"&amp;MATCH($Q237&amp;$H237,SorP!C:C,0))))</f>
        <v/>
      </c>
      <c r="S237" s="94"/>
      <c r="T237" s="95" t="str">
        <f t="shared" si="14"/>
        <v/>
      </c>
      <c r="U237" s="95" t="b">
        <f t="shared" si="15"/>
        <v>1</v>
      </c>
      <c r="V237" s="95" t="str">
        <f t="shared" si="13"/>
        <v/>
      </c>
    </row>
    <row r="238" spans="1:22" s="95" customFormat="1" ht="20.100000000000001" customHeight="1">
      <c r="A238" s="88"/>
      <c r="B238" s="88"/>
      <c r="C238" s="88"/>
      <c r="D238" s="88"/>
      <c r="E238" s="88"/>
      <c r="F238" s="89"/>
      <c r="G238" s="90"/>
      <c r="H238" s="90"/>
      <c r="I238" s="91"/>
      <c r="J238" s="91"/>
      <c r="K238" s="91"/>
      <c r="L238" s="91"/>
      <c r="M238" s="91"/>
      <c r="N238" s="91"/>
      <c r="O238" s="92"/>
      <c r="P238" s="93"/>
      <c r="Q238" s="92" t="str">
        <f t="shared" ca="1" si="12"/>
        <v/>
      </c>
      <c r="R238" s="92" t="str">
        <f ca="1">IF(A238="","",IF(ISERROR(MATCH($H238,SorP!B:B,0)),"",INDIRECT("'SorP'!$A$"&amp;MATCH($Q238&amp;$H238,SorP!C:C,0))))</f>
        <v/>
      </c>
      <c r="S238" s="94"/>
      <c r="T238" s="95" t="str">
        <f t="shared" si="14"/>
        <v/>
      </c>
      <c r="U238" s="95" t="b">
        <f t="shared" si="15"/>
        <v>1</v>
      </c>
      <c r="V238" s="95" t="str">
        <f t="shared" si="13"/>
        <v/>
      </c>
    </row>
    <row r="239" spans="1:22" s="95" customFormat="1" ht="20.100000000000001" customHeight="1">
      <c r="A239" s="88"/>
      <c r="B239" s="88"/>
      <c r="C239" s="88"/>
      <c r="D239" s="88"/>
      <c r="E239" s="88"/>
      <c r="F239" s="89"/>
      <c r="G239" s="90"/>
      <c r="H239" s="90"/>
      <c r="I239" s="91"/>
      <c r="J239" s="91"/>
      <c r="K239" s="91"/>
      <c r="L239" s="91"/>
      <c r="M239" s="91"/>
      <c r="N239" s="91"/>
      <c r="O239" s="92"/>
      <c r="P239" s="93"/>
      <c r="Q239" s="92" t="str">
        <f t="shared" ca="1" si="12"/>
        <v/>
      </c>
      <c r="R239" s="92" t="str">
        <f ca="1">IF(A239="","",IF(ISERROR(MATCH($H239,SorP!B:B,0)),"",INDIRECT("'SorP'!$A$"&amp;MATCH($Q239&amp;$H239,SorP!C:C,0))))</f>
        <v/>
      </c>
      <c r="S239" s="94"/>
      <c r="T239" s="95" t="str">
        <f t="shared" si="14"/>
        <v/>
      </c>
      <c r="U239" s="95" t="b">
        <f t="shared" si="15"/>
        <v>1</v>
      </c>
      <c r="V239" s="95" t="str">
        <f t="shared" si="13"/>
        <v/>
      </c>
    </row>
    <row r="240" spans="1:22" s="95" customFormat="1" ht="20.100000000000001" customHeight="1">
      <c r="A240" s="88"/>
      <c r="B240" s="88"/>
      <c r="C240" s="88"/>
      <c r="D240" s="88"/>
      <c r="E240" s="88"/>
      <c r="F240" s="89"/>
      <c r="G240" s="90"/>
      <c r="H240" s="90"/>
      <c r="I240" s="91"/>
      <c r="J240" s="91"/>
      <c r="K240" s="91"/>
      <c r="L240" s="91"/>
      <c r="M240" s="91"/>
      <c r="N240" s="91"/>
      <c r="O240" s="92"/>
      <c r="P240" s="93"/>
      <c r="Q240" s="92" t="str">
        <f t="shared" ca="1" si="12"/>
        <v/>
      </c>
      <c r="R240" s="92" t="str">
        <f ca="1">IF(A240="","",IF(ISERROR(MATCH($H240,SorP!B:B,0)),"",INDIRECT("'SorP'!$A$"&amp;MATCH($Q240&amp;$H240,SorP!C:C,0))))</f>
        <v/>
      </c>
      <c r="S240" s="94"/>
      <c r="T240" s="95" t="str">
        <f t="shared" si="14"/>
        <v/>
      </c>
      <c r="U240" s="95" t="b">
        <f t="shared" si="15"/>
        <v>1</v>
      </c>
      <c r="V240" s="95" t="str">
        <f t="shared" si="13"/>
        <v/>
      </c>
    </row>
    <row r="241" spans="1:22" s="95" customFormat="1" ht="20.100000000000001" customHeight="1">
      <c r="A241" s="88"/>
      <c r="B241" s="88"/>
      <c r="C241" s="88"/>
      <c r="D241" s="88"/>
      <c r="E241" s="88"/>
      <c r="F241" s="89"/>
      <c r="G241" s="90"/>
      <c r="H241" s="90"/>
      <c r="I241" s="91"/>
      <c r="J241" s="91"/>
      <c r="K241" s="91"/>
      <c r="L241" s="91"/>
      <c r="M241" s="91"/>
      <c r="N241" s="91"/>
      <c r="O241" s="92"/>
      <c r="P241" s="93"/>
      <c r="Q241" s="92" t="str">
        <f t="shared" ca="1" si="12"/>
        <v/>
      </c>
      <c r="R241" s="92" t="str">
        <f ca="1">IF(A241="","",IF(ISERROR(MATCH($H241,SorP!B:B,0)),"",INDIRECT("'SorP'!$A$"&amp;MATCH($Q241&amp;$H241,SorP!C:C,0))))</f>
        <v/>
      </c>
      <c r="S241" s="94"/>
      <c r="T241" s="95" t="str">
        <f t="shared" si="14"/>
        <v/>
      </c>
      <c r="U241" s="95" t="b">
        <f t="shared" si="15"/>
        <v>1</v>
      </c>
      <c r="V241" s="95" t="str">
        <f t="shared" si="13"/>
        <v/>
      </c>
    </row>
    <row r="242" spans="1:22" s="95" customFormat="1" ht="20.100000000000001" customHeight="1">
      <c r="A242" s="88"/>
      <c r="B242" s="88"/>
      <c r="C242" s="88"/>
      <c r="D242" s="88"/>
      <c r="E242" s="88"/>
      <c r="F242" s="89"/>
      <c r="G242" s="90"/>
      <c r="H242" s="90"/>
      <c r="I242" s="91"/>
      <c r="J242" s="91"/>
      <c r="K242" s="91"/>
      <c r="L242" s="91"/>
      <c r="M242" s="91"/>
      <c r="N242" s="91"/>
      <c r="O242" s="92"/>
      <c r="P242" s="93"/>
      <c r="Q242" s="92" t="str">
        <f t="shared" ca="1" si="12"/>
        <v/>
      </c>
      <c r="R242" s="92" t="str">
        <f ca="1">IF(A242="","",IF(ISERROR(MATCH($H242,SorP!B:B,0)),"",INDIRECT("'SorP'!$A$"&amp;MATCH($Q242&amp;$H242,SorP!C:C,0))))</f>
        <v/>
      </c>
      <c r="S242" s="94"/>
      <c r="T242" s="95" t="str">
        <f t="shared" si="14"/>
        <v/>
      </c>
      <c r="U242" s="95" t="b">
        <f t="shared" si="15"/>
        <v>1</v>
      </c>
      <c r="V242" s="95" t="str">
        <f t="shared" si="13"/>
        <v/>
      </c>
    </row>
    <row r="243" spans="1:22" s="95" customFormat="1" ht="20.100000000000001" customHeight="1">
      <c r="A243" s="88"/>
      <c r="B243" s="88"/>
      <c r="C243" s="88"/>
      <c r="D243" s="88"/>
      <c r="E243" s="88"/>
      <c r="F243" s="89"/>
      <c r="G243" s="90"/>
      <c r="H243" s="90"/>
      <c r="I243" s="91"/>
      <c r="J243" s="91"/>
      <c r="K243" s="91"/>
      <c r="L243" s="91"/>
      <c r="M243" s="91"/>
      <c r="N243" s="91"/>
      <c r="O243" s="92"/>
      <c r="P243" s="93"/>
      <c r="Q243" s="92" t="str">
        <f t="shared" ca="1" si="12"/>
        <v/>
      </c>
      <c r="R243" s="92" t="str">
        <f ca="1">IF(A243="","",IF(ISERROR(MATCH($H243,SorP!B:B,0)),"",INDIRECT("'SorP'!$A$"&amp;MATCH($Q243&amp;$H243,SorP!C:C,0))))</f>
        <v/>
      </c>
      <c r="S243" s="94"/>
      <c r="T243" s="95" t="str">
        <f t="shared" si="14"/>
        <v/>
      </c>
      <c r="U243" s="95" t="b">
        <f t="shared" si="15"/>
        <v>1</v>
      </c>
      <c r="V243" s="95" t="str">
        <f t="shared" si="13"/>
        <v/>
      </c>
    </row>
    <row r="244" spans="1:22" s="95" customFormat="1" ht="20.100000000000001" customHeight="1">
      <c r="A244" s="88"/>
      <c r="B244" s="88"/>
      <c r="C244" s="88"/>
      <c r="D244" s="88"/>
      <c r="E244" s="88"/>
      <c r="F244" s="89"/>
      <c r="G244" s="90"/>
      <c r="H244" s="90"/>
      <c r="I244" s="91"/>
      <c r="J244" s="91"/>
      <c r="K244" s="91"/>
      <c r="L244" s="91"/>
      <c r="M244" s="91"/>
      <c r="N244" s="91"/>
      <c r="O244" s="92"/>
      <c r="P244" s="93"/>
      <c r="Q244" s="92" t="str">
        <f t="shared" ca="1" si="12"/>
        <v/>
      </c>
      <c r="R244" s="92" t="str">
        <f ca="1">IF(A244="","",IF(ISERROR(MATCH($H244,SorP!B:B,0)),"",INDIRECT("'SorP'!$A$"&amp;MATCH($Q244&amp;$H244,SorP!C:C,0))))</f>
        <v/>
      </c>
      <c r="S244" s="94"/>
      <c r="T244" s="95" t="str">
        <f t="shared" si="14"/>
        <v/>
      </c>
      <c r="U244" s="95" t="b">
        <f t="shared" si="15"/>
        <v>1</v>
      </c>
      <c r="V244" s="95" t="str">
        <f t="shared" si="13"/>
        <v/>
      </c>
    </row>
    <row r="245" spans="1:22" s="95" customFormat="1" ht="20.100000000000001" customHeight="1">
      <c r="A245" s="88"/>
      <c r="B245" s="88"/>
      <c r="C245" s="88"/>
      <c r="D245" s="88"/>
      <c r="E245" s="88"/>
      <c r="F245" s="89"/>
      <c r="G245" s="90"/>
      <c r="H245" s="90"/>
      <c r="I245" s="91"/>
      <c r="J245" s="91"/>
      <c r="K245" s="91"/>
      <c r="L245" s="91"/>
      <c r="M245" s="91"/>
      <c r="N245" s="91"/>
      <c r="O245" s="92"/>
      <c r="P245" s="93"/>
      <c r="Q245" s="92" t="str">
        <f t="shared" ca="1" si="12"/>
        <v/>
      </c>
      <c r="R245" s="92" t="str">
        <f ca="1">IF(A245="","",IF(ISERROR(MATCH($H245,SorP!B:B,0)),"",INDIRECT("'SorP'!$A$"&amp;MATCH($Q245&amp;$H245,SorP!C:C,0))))</f>
        <v/>
      </c>
      <c r="S245" s="94"/>
      <c r="T245" s="95" t="str">
        <f t="shared" si="14"/>
        <v/>
      </c>
      <c r="U245" s="95" t="b">
        <f t="shared" si="15"/>
        <v>1</v>
      </c>
      <c r="V245" s="95" t="str">
        <f t="shared" si="13"/>
        <v/>
      </c>
    </row>
    <row r="246" spans="1:22" s="95" customFormat="1" ht="20.100000000000001" customHeight="1">
      <c r="A246" s="88"/>
      <c r="B246" s="88"/>
      <c r="C246" s="88"/>
      <c r="D246" s="88"/>
      <c r="E246" s="88"/>
      <c r="F246" s="89"/>
      <c r="G246" s="90"/>
      <c r="H246" s="90"/>
      <c r="I246" s="91"/>
      <c r="J246" s="91"/>
      <c r="K246" s="91"/>
      <c r="L246" s="91"/>
      <c r="M246" s="91"/>
      <c r="N246" s="91"/>
      <c r="O246" s="92"/>
      <c r="P246" s="93"/>
      <c r="Q246" s="92" t="str">
        <f t="shared" ca="1" si="12"/>
        <v/>
      </c>
      <c r="R246" s="92" t="str">
        <f ca="1">IF(A246="","",IF(ISERROR(MATCH($H246,SorP!B:B,0)),"",INDIRECT("'SorP'!$A$"&amp;MATCH($Q246&amp;$H246,SorP!C:C,0))))</f>
        <v/>
      </c>
      <c r="S246" s="94"/>
      <c r="T246" s="95" t="str">
        <f t="shared" si="14"/>
        <v/>
      </c>
      <c r="U246" s="95" t="b">
        <f t="shared" si="15"/>
        <v>1</v>
      </c>
      <c r="V246" s="95" t="str">
        <f t="shared" si="13"/>
        <v/>
      </c>
    </row>
    <row r="247" spans="1:22" s="95" customFormat="1" ht="20.100000000000001" customHeight="1">
      <c r="A247" s="88"/>
      <c r="B247" s="88"/>
      <c r="C247" s="88"/>
      <c r="D247" s="88"/>
      <c r="E247" s="88"/>
      <c r="F247" s="89"/>
      <c r="G247" s="90"/>
      <c r="H247" s="90"/>
      <c r="I247" s="91"/>
      <c r="J247" s="91"/>
      <c r="K247" s="91"/>
      <c r="L247" s="91"/>
      <c r="M247" s="91"/>
      <c r="N247" s="91"/>
      <c r="O247" s="92"/>
      <c r="P247" s="93"/>
      <c r="Q247" s="92" t="str">
        <f t="shared" ca="1" si="12"/>
        <v/>
      </c>
      <c r="R247" s="92" t="str">
        <f ca="1">IF(A247="","",IF(ISERROR(MATCH($H247,SorP!B:B,0)),"",INDIRECT("'SorP'!$A$"&amp;MATCH($Q247&amp;$H247,SorP!C:C,0))))</f>
        <v/>
      </c>
      <c r="S247" s="94"/>
      <c r="T247" s="95" t="str">
        <f t="shared" si="14"/>
        <v/>
      </c>
      <c r="U247" s="95" t="b">
        <f t="shared" si="15"/>
        <v>1</v>
      </c>
      <c r="V247" s="95" t="str">
        <f t="shared" si="13"/>
        <v/>
      </c>
    </row>
    <row r="248" spans="1:22" s="95" customFormat="1" ht="20.100000000000001" customHeight="1">
      <c r="A248" s="88"/>
      <c r="B248" s="88"/>
      <c r="C248" s="88"/>
      <c r="D248" s="88"/>
      <c r="E248" s="88"/>
      <c r="F248" s="89"/>
      <c r="G248" s="90"/>
      <c r="H248" s="90"/>
      <c r="I248" s="91"/>
      <c r="J248" s="91"/>
      <c r="K248" s="91"/>
      <c r="L248" s="91"/>
      <c r="M248" s="91"/>
      <c r="N248" s="91"/>
      <c r="O248" s="92"/>
      <c r="P248" s="93"/>
      <c r="Q248" s="92" t="str">
        <f t="shared" ca="1" si="12"/>
        <v/>
      </c>
      <c r="R248" s="92" t="str">
        <f ca="1">IF(A248="","",IF(ISERROR(MATCH($H248,SorP!B:B,0)),"",INDIRECT("'SorP'!$A$"&amp;MATCH($Q248&amp;$H248,SorP!C:C,0))))</f>
        <v/>
      </c>
      <c r="S248" s="94"/>
      <c r="T248" s="95" t="str">
        <f t="shared" si="14"/>
        <v/>
      </c>
      <c r="U248" s="95" t="b">
        <f t="shared" si="15"/>
        <v>1</v>
      </c>
      <c r="V248" s="95" t="str">
        <f t="shared" si="13"/>
        <v/>
      </c>
    </row>
    <row r="249" spans="1:22" s="95" customFormat="1" ht="20.100000000000001" customHeight="1">
      <c r="A249" s="88"/>
      <c r="B249" s="88"/>
      <c r="C249" s="88"/>
      <c r="D249" s="88"/>
      <c r="E249" s="88"/>
      <c r="F249" s="89"/>
      <c r="G249" s="90"/>
      <c r="H249" s="90"/>
      <c r="I249" s="91"/>
      <c r="J249" s="91"/>
      <c r="K249" s="91"/>
      <c r="L249" s="91"/>
      <c r="M249" s="91"/>
      <c r="N249" s="91"/>
      <c r="O249" s="92"/>
      <c r="P249" s="93"/>
      <c r="Q249" s="92" t="str">
        <f t="shared" ca="1" si="12"/>
        <v/>
      </c>
      <c r="R249" s="92" t="str">
        <f ca="1">IF(A249="","",IF(ISERROR(MATCH($H249,SorP!B:B,0)),"",INDIRECT("'SorP'!$A$"&amp;MATCH($Q249&amp;$H249,SorP!C:C,0))))</f>
        <v/>
      </c>
      <c r="S249" s="94"/>
      <c r="T249" s="95" t="str">
        <f t="shared" si="14"/>
        <v/>
      </c>
      <c r="U249" s="95" t="b">
        <f t="shared" si="15"/>
        <v>1</v>
      </c>
      <c r="V249" s="95" t="str">
        <f t="shared" si="13"/>
        <v/>
      </c>
    </row>
    <row r="250" spans="1:22" s="95" customFormat="1" ht="20.100000000000001" customHeight="1">
      <c r="A250" s="88"/>
      <c r="B250" s="88"/>
      <c r="C250" s="88"/>
      <c r="D250" s="88"/>
      <c r="E250" s="88"/>
      <c r="F250" s="89"/>
      <c r="G250" s="90"/>
      <c r="H250" s="90"/>
      <c r="I250" s="91"/>
      <c r="J250" s="91"/>
      <c r="K250" s="91"/>
      <c r="L250" s="91"/>
      <c r="M250" s="91"/>
      <c r="N250" s="91"/>
      <c r="O250" s="92"/>
      <c r="P250" s="93"/>
      <c r="Q250" s="92" t="str">
        <f t="shared" ca="1" si="12"/>
        <v/>
      </c>
      <c r="R250" s="92" t="str">
        <f ca="1">IF(A250="","",IF(ISERROR(MATCH($H250,SorP!B:B,0)),"",INDIRECT("'SorP'!$A$"&amp;MATCH($Q250&amp;$H250,SorP!C:C,0))))</f>
        <v/>
      </c>
      <c r="S250" s="94"/>
      <c r="T250" s="95" t="str">
        <f t="shared" si="14"/>
        <v/>
      </c>
      <c r="U250" s="95" t="b">
        <f t="shared" si="15"/>
        <v>1</v>
      </c>
      <c r="V250" s="95" t="str">
        <f t="shared" si="13"/>
        <v/>
      </c>
    </row>
    <row r="251" spans="1:22" s="95" customFormat="1" ht="20.100000000000001" customHeight="1">
      <c r="A251" s="88"/>
      <c r="B251" s="88"/>
      <c r="C251" s="88"/>
      <c r="D251" s="88"/>
      <c r="E251" s="88"/>
      <c r="F251" s="89"/>
      <c r="G251" s="90"/>
      <c r="H251" s="90"/>
      <c r="I251" s="91"/>
      <c r="J251" s="91"/>
      <c r="K251" s="91"/>
      <c r="L251" s="91"/>
      <c r="M251" s="91"/>
      <c r="N251" s="91"/>
      <c r="O251" s="92"/>
      <c r="P251" s="93"/>
      <c r="Q251" s="92" t="str">
        <f t="shared" ca="1" si="12"/>
        <v/>
      </c>
      <c r="R251" s="92" t="str">
        <f ca="1">IF(A251="","",IF(ISERROR(MATCH($H251,SorP!B:B,0)),"",INDIRECT("'SorP'!$A$"&amp;MATCH($Q251&amp;$H251,SorP!C:C,0))))</f>
        <v/>
      </c>
      <c r="S251" s="94"/>
      <c r="T251" s="95" t="str">
        <f t="shared" si="14"/>
        <v/>
      </c>
      <c r="U251" s="95" t="b">
        <f t="shared" si="15"/>
        <v>1</v>
      </c>
      <c r="V251" s="95" t="str">
        <f t="shared" si="13"/>
        <v/>
      </c>
    </row>
    <row r="252" spans="1:22" s="95" customFormat="1" ht="20.100000000000001" customHeight="1">
      <c r="A252" s="88"/>
      <c r="B252" s="88"/>
      <c r="C252" s="88"/>
      <c r="D252" s="88"/>
      <c r="E252" s="88"/>
      <c r="F252" s="89"/>
      <c r="G252" s="90"/>
      <c r="H252" s="90"/>
      <c r="I252" s="91"/>
      <c r="J252" s="91"/>
      <c r="K252" s="91"/>
      <c r="L252" s="91"/>
      <c r="M252" s="91"/>
      <c r="N252" s="91"/>
      <c r="O252" s="92"/>
      <c r="P252" s="93"/>
      <c r="Q252" s="92" t="str">
        <f t="shared" ca="1" si="12"/>
        <v/>
      </c>
      <c r="R252" s="92" t="str">
        <f ca="1">IF(A252="","",IF(ISERROR(MATCH($H252,SorP!B:B,0)),"",INDIRECT("'SorP'!$A$"&amp;MATCH($Q252&amp;$H252,SorP!C:C,0))))</f>
        <v/>
      </c>
      <c r="S252" s="94"/>
      <c r="T252" s="95" t="str">
        <f t="shared" si="14"/>
        <v/>
      </c>
      <c r="U252" s="95" t="b">
        <f t="shared" si="15"/>
        <v>1</v>
      </c>
      <c r="V252" s="95" t="str">
        <f t="shared" si="13"/>
        <v/>
      </c>
    </row>
    <row r="253" spans="1:22" s="95" customFormat="1" ht="20.100000000000001" customHeight="1">
      <c r="A253" s="88"/>
      <c r="B253" s="88"/>
      <c r="C253" s="88"/>
      <c r="D253" s="88"/>
      <c r="E253" s="88"/>
      <c r="F253" s="89"/>
      <c r="G253" s="90"/>
      <c r="H253" s="90"/>
      <c r="I253" s="91"/>
      <c r="J253" s="91"/>
      <c r="K253" s="91"/>
      <c r="L253" s="91"/>
      <c r="M253" s="91"/>
      <c r="N253" s="91"/>
      <c r="O253" s="92"/>
      <c r="P253" s="93"/>
      <c r="Q253" s="92" t="str">
        <f t="shared" ca="1" si="12"/>
        <v/>
      </c>
      <c r="R253" s="92" t="str">
        <f ca="1">IF(A253="","",IF(ISERROR(MATCH($H253,SorP!B:B,0)),"",INDIRECT("'SorP'!$A$"&amp;MATCH($Q253&amp;$H253,SorP!C:C,0))))</f>
        <v/>
      </c>
      <c r="S253" s="94"/>
      <c r="T253" s="95" t="str">
        <f t="shared" si="14"/>
        <v/>
      </c>
      <c r="U253" s="95" t="b">
        <f t="shared" si="15"/>
        <v>1</v>
      </c>
      <c r="V253" s="95" t="str">
        <f t="shared" si="13"/>
        <v/>
      </c>
    </row>
    <row r="254" spans="1:22" s="95" customFormat="1" ht="20.100000000000001" customHeight="1">
      <c r="A254" s="88"/>
      <c r="B254" s="88"/>
      <c r="C254" s="88"/>
      <c r="D254" s="88"/>
      <c r="E254" s="88"/>
      <c r="F254" s="89"/>
      <c r="G254" s="90"/>
      <c r="H254" s="90"/>
      <c r="I254" s="91"/>
      <c r="J254" s="91"/>
      <c r="K254" s="91"/>
      <c r="L254" s="91"/>
      <c r="M254" s="91"/>
      <c r="N254" s="91"/>
      <c r="O254" s="92"/>
      <c r="P254" s="93"/>
      <c r="Q254" s="92" t="str">
        <f t="shared" ca="1" si="12"/>
        <v/>
      </c>
      <c r="R254" s="92" t="str">
        <f ca="1">IF(A254="","",IF(ISERROR(MATCH($H254,SorP!B:B,0)),"",INDIRECT("'SorP'!$A$"&amp;MATCH($Q254&amp;$H254,SorP!C:C,0))))</f>
        <v/>
      </c>
      <c r="S254" s="94"/>
      <c r="T254" s="95" t="str">
        <f t="shared" si="14"/>
        <v/>
      </c>
      <c r="U254" s="95" t="b">
        <f t="shared" si="15"/>
        <v>1</v>
      </c>
      <c r="V254" s="95" t="str">
        <f t="shared" si="13"/>
        <v/>
      </c>
    </row>
    <row r="255" spans="1:22" s="95" customFormat="1" ht="20.100000000000001" customHeight="1">
      <c r="A255" s="88"/>
      <c r="B255" s="88"/>
      <c r="C255" s="88"/>
      <c r="D255" s="88"/>
      <c r="E255" s="88"/>
      <c r="F255" s="89"/>
      <c r="G255" s="90"/>
      <c r="H255" s="90"/>
      <c r="I255" s="91"/>
      <c r="J255" s="91"/>
      <c r="K255" s="91"/>
      <c r="L255" s="91"/>
      <c r="M255" s="91"/>
      <c r="N255" s="91"/>
      <c r="O255" s="92"/>
      <c r="P255" s="93"/>
      <c r="Q255" s="92" t="str">
        <f t="shared" ca="1" si="12"/>
        <v/>
      </c>
      <c r="R255" s="92" t="str">
        <f ca="1">IF(A255="","",IF(ISERROR(MATCH($H255,SorP!B:B,0)),"",INDIRECT("'SorP'!$A$"&amp;MATCH($Q255&amp;$H255,SorP!C:C,0))))</f>
        <v/>
      </c>
      <c r="S255" s="94"/>
      <c r="T255" s="95" t="str">
        <f t="shared" si="14"/>
        <v/>
      </c>
      <c r="U255" s="95" t="b">
        <f t="shared" si="15"/>
        <v>1</v>
      </c>
      <c r="V255" s="95" t="str">
        <f t="shared" si="13"/>
        <v/>
      </c>
    </row>
    <row r="256" spans="1:22" s="95" customFormat="1" ht="20.100000000000001" customHeight="1">
      <c r="A256" s="88"/>
      <c r="B256" s="88"/>
      <c r="C256" s="88"/>
      <c r="D256" s="88"/>
      <c r="E256" s="88"/>
      <c r="F256" s="89"/>
      <c r="G256" s="90"/>
      <c r="H256" s="90"/>
      <c r="I256" s="91"/>
      <c r="J256" s="91"/>
      <c r="K256" s="91"/>
      <c r="L256" s="91"/>
      <c r="M256" s="91"/>
      <c r="N256" s="91"/>
      <c r="O256" s="92"/>
      <c r="P256" s="93"/>
      <c r="Q256" s="92" t="str">
        <f t="shared" ca="1" si="12"/>
        <v/>
      </c>
      <c r="R256" s="92" t="str">
        <f ca="1">IF(A256="","",IF(ISERROR(MATCH($H256,SorP!B:B,0)),"",INDIRECT("'SorP'!$A$"&amp;MATCH($Q256&amp;$H256,SorP!C:C,0))))</f>
        <v/>
      </c>
      <c r="S256" s="94"/>
      <c r="T256" s="95" t="str">
        <f t="shared" si="14"/>
        <v/>
      </c>
      <c r="U256" s="95" t="b">
        <f t="shared" si="15"/>
        <v>1</v>
      </c>
      <c r="V256" s="95" t="str">
        <f t="shared" si="13"/>
        <v/>
      </c>
    </row>
    <row r="257" spans="1:22" s="95" customFormat="1" ht="20.100000000000001" customHeight="1">
      <c r="A257" s="88"/>
      <c r="B257" s="88"/>
      <c r="C257" s="88"/>
      <c r="D257" s="88"/>
      <c r="E257" s="88"/>
      <c r="F257" s="89"/>
      <c r="G257" s="90"/>
      <c r="H257" s="90"/>
      <c r="I257" s="91"/>
      <c r="J257" s="91"/>
      <c r="K257" s="91"/>
      <c r="L257" s="91"/>
      <c r="M257" s="91"/>
      <c r="N257" s="91"/>
      <c r="O257" s="92"/>
      <c r="P257" s="93"/>
      <c r="Q257" s="92" t="str">
        <f t="shared" ca="1" si="12"/>
        <v/>
      </c>
      <c r="R257" s="92" t="str">
        <f ca="1">IF(A257="","",IF(ISERROR(MATCH($H257,SorP!B:B,0)),"",INDIRECT("'SorP'!$A$"&amp;MATCH($Q257&amp;$H257,SorP!C:C,0))))</f>
        <v/>
      </c>
      <c r="S257" s="94"/>
      <c r="T257" s="95" t="str">
        <f t="shared" si="14"/>
        <v/>
      </c>
      <c r="U257" s="95" t="b">
        <f t="shared" si="15"/>
        <v>1</v>
      </c>
      <c r="V257" s="95" t="str">
        <f t="shared" si="13"/>
        <v/>
      </c>
    </row>
    <row r="258" spans="1:22" s="95" customFormat="1" ht="20.100000000000001" customHeight="1">
      <c r="A258" s="88"/>
      <c r="B258" s="88"/>
      <c r="C258" s="88"/>
      <c r="D258" s="88"/>
      <c r="E258" s="88"/>
      <c r="F258" s="89"/>
      <c r="G258" s="90"/>
      <c r="H258" s="90"/>
      <c r="I258" s="91"/>
      <c r="J258" s="91"/>
      <c r="K258" s="91"/>
      <c r="L258" s="91"/>
      <c r="M258" s="91"/>
      <c r="N258" s="91"/>
      <c r="O258" s="92"/>
      <c r="P258" s="93"/>
      <c r="Q258" s="92" t="str">
        <f t="shared" ca="1" si="12"/>
        <v/>
      </c>
      <c r="R258" s="92" t="str">
        <f ca="1">IF(A258="","",IF(ISERROR(MATCH($H258,SorP!B:B,0)),"",INDIRECT("'SorP'!$A$"&amp;MATCH($Q258&amp;$H258,SorP!C:C,0))))</f>
        <v/>
      </c>
      <c r="S258" s="94"/>
      <c r="T258" s="95" t="str">
        <f t="shared" si="14"/>
        <v/>
      </c>
      <c r="U258" s="95" t="b">
        <f t="shared" si="15"/>
        <v>1</v>
      </c>
      <c r="V258" s="95" t="str">
        <f t="shared" si="13"/>
        <v/>
      </c>
    </row>
    <row r="259" spans="1:22" s="95" customFormat="1" ht="20.100000000000001" customHeight="1">
      <c r="A259" s="88"/>
      <c r="B259" s="88"/>
      <c r="C259" s="88"/>
      <c r="D259" s="88"/>
      <c r="E259" s="88"/>
      <c r="F259" s="89"/>
      <c r="G259" s="90"/>
      <c r="H259" s="90"/>
      <c r="I259" s="91"/>
      <c r="J259" s="91"/>
      <c r="K259" s="91"/>
      <c r="L259" s="91"/>
      <c r="M259" s="91"/>
      <c r="N259" s="91"/>
      <c r="O259" s="92"/>
      <c r="P259" s="93"/>
      <c r="Q259" s="92" t="str">
        <f t="shared" ca="1" si="12"/>
        <v/>
      </c>
      <c r="R259" s="92" t="str">
        <f ca="1">IF(A259="","",IF(ISERROR(MATCH($H259,SorP!B:B,0)),"",INDIRECT("'SorP'!$A$"&amp;MATCH($Q259&amp;$H259,SorP!C:C,0))))</f>
        <v/>
      </c>
      <c r="S259" s="94"/>
      <c r="T259" s="95" t="str">
        <f t="shared" si="14"/>
        <v/>
      </c>
      <c r="U259" s="95" t="b">
        <f t="shared" si="15"/>
        <v>1</v>
      </c>
      <c r="V259" s="95" t="str">
        <f t="shared" si="13"/>
        <v/>
      </c>
    </row>
    <row r="260" spans="1:22" s="95" customFormat="1" ht="20.100000000000001" customHeight="1">
      <c r="A260" s="88"/>
      <c r="B260" s="88"/>
      <c r="C260" s="88"/>
      <c r="D260" s="88"/>
      <c r="E260" s="88"/>
      <c r="F260" s="89"/>
      <c r="G260" s="90"/>
      <c r="H260" s="90"/>
      <c r="I260" s="91"/>
      <c r="J260" s="91"/>
      <c r="K260" s="91"/>
      <c r="L260" s="91"/>
      <c r="M260" s="91"/>
      <c r="N260" s="91"/>
      <c r="O260" s="92"/>
      <c r="P260" s="93"/>
      <c r="Q260" s="92" t="str">
        <f t="shared" ca="1" si="12"/>
        <v/>
      </c>
      <c r="R260" s="92" t="str">
        <f ca="1">IF(A260="","",IF(ISERROR(MATCH($H260,SorP!B:B,0)),"",INDIRECT("'SorP'!$A$"&amp;MATCH($Q260&amp;$H260,SorP!C:C,0))))</f>
        <v/>
      </c>
      <c r="S260" s="94"/>
      <c r="T260" s="95" t="str">
        <f t="shared" si="14"/>
        <v/>
      </c>
      <c r="U260" s="95" t="b">
        <f t="shared" si="15"/>
        <v>1</v>
      </c>
      <c r="V260" s="95" t="str">
        <f t="shared" si="13"/>
        <v/>
      </c>
    </row>
    <row r="261" spans="1:22" s="95" customFormat="1" ht="20.100000000000001" customHeight="1">
      <c r="A261" s="88"/>
      <c r="B261" s="88"/>
      <c r="C261" s="88"/>
      <c r="D261" s="88"/>
      <c r="E261" s="88"/>
      <c r="F261" s="89"/>
      <c r="G261" s="90"/>
      <c r="H261" s="90"/>
      <c r="I261" s="91"/>
      <c r="J261" s="91"/>
      <c r="K261" s="91"/>
      <c r="L261" s="91"/>
      <c r="M261" s="91"/>
      <c r="N261" s="91"/>
      <c r="O261" s="92"/>
      <c r="P261" s="93"/>
      <c r="Q261" s="92" t="str">
        <f t="shared" ref="Q261:Q324" ca="1" si="16">IF(A261="","",IF(ISERROR(MATCH($C261,CL,0)),"Unknown",INDIRECT("'C'!$A$"&amp;MATCH($C261,CL,0)+1)))</f>
        <v/>
      </c>
      <c r="R261" s="92" t="str">
        <f ca="1">IF(A261="","",IF(ISERROR(MATCH($H261,SorP!B:B,0)),"",INDIRECT("'SorP'!$A$"&amp;MATCH($Q261&amp;$H261,SorP!C:C,0))))</f>
        <v/>
      </c>
      <c r="S261" s="94"/>
      <c r="T261" s="95" t="str">
        <f t="shared" si="14"/>
        <v/>
      </c>
      <c r="U261" s="95" t="b">
        <f t="shared" si="15"/>
        <v>1</v>
      </c>
      <c r="V261" s="95" t="str">
        <f t="shared" ref="V261:V324" si="17">IF(U261,"",A261&amp;"+")</f>
        <v/>
      </c>
    </row>
    <row r="262" spans="1:22" s="95" customFormat="1" ht="20.100000000000001" customHeight="1">
      <c r="A262" s="88"/>
      <c r="B262" s="88"/>
      <c r="C262" s="88"/>
      <c r="D262" s="88"/>
      <c r="E262" s="88"/>
      <c r="F262" s="89"/>
      <c r="G262" s="90"/>
      <c r="H262" s="90"/>
      <c r="I262" s="91"/>
      <c r="J262" s="91"/>
      <c r="K262" s="91"/>
      <c r="L262" s="91"/>
      <c r="M262" s="91"/>
      <c r="N262" s="91"/>
      <c r="O262" s="92"/>
      <c r="P262" s="93"/>
      <c r="Q262" s="92" t="str">
        <f t="shared" ca="1" si="16"/>
        <v/>
      </c>
      <c r="R262" s="92" t="str">
        <f ca="1">IF(A262="","",IF(ISERROR(MATCH($H262,SorP!B:B,0)),"",INDIRECT("'SorP'!$A$"&amp;MATCH($Q262&amp;$H262,SorP!C:C,0))))</f>
        <v/>
      </c>
      <c r="S262" s="94"/>
      <c r="T262" s="95" t="str">
        <f t="shared" ref="T262:T325" si="18">A262&amp;B262</f>
        <v/>
      </c>
      <c r="U262" s="95" t="b">
        <f t="shared" ref="U262:U325" si="19">OR(ISBLANK(B262),ISBLANK(C262))</f>
        <v>1</v>
      </c>
      <c r="V262" s="95" t="str">
        <f t="shared" si="17"/>
        <v/>
      </c>
    </row>
    <row r="263" spans="1:22" s="95" customFormat="1" ht="20.100000000000001" customHeight="1">
      <c r="A263" s="88"/>
      <c r="B263" s="88"/>
      <c r="C263" s="88"/>
      <c r="D263" s="88"/>
      <c r="E263" s="88"/>
      <c r="F263" s="89"/>
      <c r="G263" s="90"/>
      <c r="H263" s="90"/>
      <c r="I263" s="91"/>
      <c r="J263" s="91"/>
      <c r="K263" s="91"/>
      <c r="L263" s="91"/>
      <c r="M263" s="91"/>
      <c r="N263" s="91"/>
      <c r="O263" s="92"/>
      <c r="P263" s="93"/>
      <c r="Q263" s="92" t="str">
        <f t="shared" ca="1" si="16"/>
        <v/>
      </c>
      <c r="R263" s="92" t="str">
        <f ca="1">IF(A263="","",IF(ISERROR(MATCH($H263,SorP!B:B,0)),"",INDIRECT("'SorP'!$A$"&amp;MATCH($Q263&amp;$H263,SorP!C:C,0))))</f>
        <v/>
      </c>
      <c r="S263" s="94"/>
      <c r="T263" s="95" t="str">
        <f t="shared" si="18"/>
        <v/>
      </c>
      <c r="U263" s="95" t="b">
        <f t="shared" si="19"/>
        <v>1</v>
      </c>
      <c r="V263" s="95" t="str">
        <f t="shared" si="17"/>
        <v/>
      </c>
    </row>
    <row r="264" spans="1:22" s="95" customFormat="1" ht="20.100000000000001" customHeight="1">
      <c r="A264" s="88"/>
      <c r="B264" s="88"/>
      <c r="C264" s="88"/>
      <c r="D264" s="88"/>
      <c r="E264" s="88"/>
      <c r="F264" s="89"/>
      <c r="G264" s="90"/>
      <c r="H264" s="90"/>
      <c r="I264" s="91"/>
      <c r="J264" s="91"/>
      <c r="K264" s="91"/>
      <c r="L264" s="91"/>
      <c r="M264" s="91"/>
      <c r="N264" s="91"/>
      <c r="O264" s="92"/>
      <c r="P264" s="93"/>
      <c r="Q264" s="92" t="str">
        <f t="shared" ca="1" si="16"/>
        <v/>
      </c>
      <c r="R264" s="92" t="str">
        <f ca="1">IF(A264="","",IF(ISERROR(MATCH($H264,SorP!B:B,0)),"",INDIRECT("'SorP'!$A$"&amp;MATCH($Q264&amp;$H264,SorP!C:C,0))))</f>
        <v/>
      </c>
      <c r="S264" s="94"/>
      <c r="T264" s="95" t="str">
        <f t="shared" si="18"/>
        <v/>
      </c>
      <c r="U264" s="95" t="b">
        <f t="shared" si="19"/>
        <v>1</v>
      </c>
      <c r="V264" s="95" t="str">
        <f t="shared" si="17"/>
        <v/>
      </c>
    </row>
    <row r="265" spans="1:22" s="95" customFormat="1" ht="20.100000000000001" customHeight="1">
      <c r="A265" s="88"/>
      <c r="B265" s="88"/>
      <c r="C265" s="88"/>
      <c r="D265" s="88"/>
      <c r="E265" s="88"/>
      <c r="F265" s="89"/>
      <c r="G265" s="90"/>
      <c r="H265" s="90"/>
      <c r="I265" s="91"/>
      <c r="J265" s="91"/>
      <c r="K265" s="91"/>
      <c r="L265" s="91"/>
      <c r="M265" s="91"/>
      <c r="N265" s="91"/>
      <c r="O265" s="92"/>
      <c r="P265" s="93"/>
      <c r="Q265" s="92" t="str">
        <f t="shared" ca="1" si="16"/>
        <v/>
      </c>
      <c r="R265" s="92" t="str">
        <f ca="1">IF(A265="","",IF(ISERROR(MATCH($H265,SorP!B:B,0)),"",INDIRECT("'SorP'!$A$"&amp;MATCH($Q265&amp;$H265,SorP!C:C,0))))</f>
        <v/>
      </c>
      <c r="S265" s="94"/>
      <c r="T265" s="95" t="str">
        <f t="shared" si="18"/>
        <v/>
      </c>
      <c r="U265" s="95" t="b">
        <f t="shared" si="19"/>
        <v>1</v>
      </c>
      <c r="V265" s="95" t="str">
        <f t="shared" si="17"/>
        <v/>
      </c>
    </row>
    <row r="266" spans="1:22" s="95" customFormat="1" ht="20.100000000000001" customHeight="1">
      <c r="A266" s="88"/>
      <c r="B266" s="88"/>
      <c r="C266" s="88"/>
      <c r="D266" s="88"/>
      <c r="E266" s="88"/>
      <c r="F266" s="89"/>
      <c r="G266" s="90"/>
      <c r="H266" s="90"/>
      <c r="I266" s="91"/>
      <c r="J266" s="91"/>
      <c r="K266" s="91"/>
      <c r="L266" s="91"/>
      <c r="M266" s="91"/>
      <c r="N266" s="91"/>
      <c r="O266" s="92"/>
      <c r="P266" s="93"/>
      <c r="Q266" s="92" t="str">
        <f t="shared" ca="1" si="16"/>
        <v/>
      </c>
      <c r="R266" s="92" t="str">
        <f ca="1">IF(A266="","",IF(ISERROR(MATCH($H266,SorP!B:B,0)),"",INDIRECT("'SorP'!$A$"&amp;MATCH($Q266&amp;$H266,SorP!C:C,0))))</f>
        <v/>
      </c>
      <c r="S266" s="94"/>
      <c r="T266" s="95" t="str">
        <f t="shared" si="18"/>
        <v/>
      </c>
      <c r="U266" s="95" t="b">
        <f t="shared" si="19"/>
        <v>1</v>
      </c>
      <c r="V266" s="95" t="str">
        <f t="shared" si="17"/>
        <v/>
      </c>
    </row>
    <row r="267" spans="1:22" s="95" customFormat="1" ht="20.100000000000001" customHeight="1">
      <c r="A267" s="88"/>
      <c r="B267" s="88"/>
      <c r="C267" s="88"/>
      <c r="D267" s="88"/>
      <c r="E267" s="88"/>
      <c r="F267" s="89"/>
      <c r="G267" s="90"/>
      <c r="H267" s="90"/>
      <c r="I267" s="91"/>
      <c r="J267" s="91"/>
      <c r="K267" s="91"/>
      <c r="L267" s="91"/>
      <c r="M267" s="91"/>
      <c r="N267" s="91"/>
      <c r="O267" s="92"/>
      <c r="P267" s="93"/>
      <c r="Q267" s="92" t="str">
        <f t="shared" ca="1" si="16"/>
        <v/>
      </c>
      <c r="R267" s="92" t="str">
        <f ca="1">IF(A267="","",IF(ISERROR(MATCH($H267,SorP!B:B,0)),"",INDIRECT("'SorP'!$A$"&amp;MATCH($Q267&amp;$H267,SorP!C:C,0))))</f>
        <v/>
      </c>
      <c r="S267" s="94"/>
      <c r="T267" s="95" t="str">
        <f t="shared" si="18"/>
        <v/>
      </c>
      <c r="U267" s="95" t="b">
        <f t="shared" si="19"/>
        <v>1</v>
      </c>
      <c r="V267" s="95" t="str">
        <f t="shared" si="17"/>
        <v/>
      </c>
    </row>
    <row r="268" spans="1:22" s="95" customFormat="1" ht="20.100000000000001" customHeight="1">
      <c r="A268" s="88"/>
      <c r="B268" s="88"/>
      <c r="C268" s="88"/>
      <c r="D268" s="88"/>
      <c r="E268" s="88"/>
      <c r="F268" s="89"/>
      <c r="G268" s="90"/>
      <c r="H268" s="90"/>
      <c r="I268" s="91"/>
      <c r="J268" s="91"/>
      <c r="K268" s="91"/>
      <c r="L268" s="91"/>
      <c r="M268" s="91"/>
      <c r="N268" s="91"/>
      <c r="O268" s="92"/>
      <c r="P268" s="93"/>
      <c r="Q268" s="92" t="str">
        <f t="shared" ca="1" si="16"/>
        <v/>
      </c>
      <c r="R268" s="92" t="str">
        <f ca="1">IF(A268="","",IF(ISERROR(MATCH($H268,SorP!B:B,0)),"",INDIRECT("'SorP'!$A$"&amp;MATCH($Q268&amp;$H268,SorP!C:C,0))))</f>
        <v/>
      </c>
      <c r="S268" s="94"/>
      <c r="T268" s="95" t="str">
        <f t="shared" si="18"/>
        <v/>
      </c>
      <c r="U268" s="95" t="b">
        <f t="shared" si="19"/>
        <v>1</v>
      </c>
      <c r="V268" s="95" t="str">
        <f t="shared" si="17"/>
        <v/>
      </c>
    </row>
    <row r="269" spans="1:22" s="95" customFormat="1" ht="20.100000000000001" customHeight="1">
      <c r="A269" s="88"/>
      <c r="B269" s="88"/>
      <c r="C269" s="88"/>
      <c r="D269" s="88"/>
      <c r="E269" s="88"/>
      <c r="F269" s="89"/>
      <c r="G269" s="90"/>
      <c r="H269" s="90"/>
      <c r="I269" s="91"/>
      <c r="J269" s="91"/>
      <c r="K269" s="91"/>
      <c r="L269" s="91"/>
      <c r="M269" s="91"/>
      <c r="N269" s="91"/>
      <c r="O269" s="92"/>
      <c r="P269" s="93"/>
      <c r="Q269" s="92" t="str">
        <f t="shared" ca="1" si="16"/>
        <v/>
      </c>
      <c r="R269" s="92" t="str">
        <f ca="1">IF(A269="","",IF(ISERROR(MATCH($H269,SorP!B:B,0)),"",INDIRECT("'SorP'!$A$"&amp;MATCH($Q269&amp;$H269,SorP!C:C,0))))</f>
        <v/>
      </c>
      <c r="S269" s="94"/>
      <c r="T269" s="95" t="str">
        <f t="shared" si="18"/>
        <v/>
      </c>
      <c r="U269" s="95" t="b">
        <f t="shared" si="19"/>
        <v>1</v>
      </c>
      <c r="V269" s="95" t="str">
        <f t="shared" si="17"/>
        <v/>
      </c>
    </row>
    <row r="270" spans="1:22" s="95" customFormat="1" ht="20.100000000000001" customHeight="1">
      <c r="A270" s="88"/>
      <c r="B270" s="88"/>
      <c r="C270" s="88"/>
      <c r="D270" s="88"/>
      <c r="E270" s="88"/>
      <c r="F270" s="89"/>
      <c r="G270" s="90"/>
      <c r="H270" s="90"/>
      <c r="I270" s="91"/>
      <c r="J270" s="91"/>
      <c r="K270" s="91"/>
      <c r="L270" s="91"/>
      <c r="M270" s="91"/>
      <c r="N270" s="91"/>
      <c r="O270" s="92"/>
      <c r="P270" s="93"/>
      <c r="Q270" s="92" t="str">
        <f t="shared" ca="1" si="16"/>
        <v/>
      </c>
      <c r="R270" s="92" t="str">
        <f ca="1">IF(A270="","",IF(ISERROR(MATCH($H270,SorP!B:B,0)),"",INDIRECT("'SorP'!$A$"&amp;MATCH($Q270&amp;$H270,SorP!C:C,0))))</f>
        <v/>
      </c>
      <c r="S270" s="94"/>
      <c r="T270" s="95" t="str">
        <f t="shared" si="18"/>
        <v/>
      </c>
      <c r="U270" s="95" t="b">
        <f t="shared" si="19"/>
        <v>1</v>
      </c>
      <c r="V270" s="95" t="str">
        <f t="shared" si="17"/>
        <v/>
      </c>
    </row>
    <row r="271" spans="1:22" s="95" customFormat="1" ht="20.100000000000001" customHeight="1">
      <c r="A271" s="88"/>
      <c r="B271" s="88"/>
      <c r="C271" s="88"/>
      <c r="D271" s="88"/>
      <c r="E271" s="88"/>
      <c r="F271" s="89"/>
      <c r="G271" s="90"/>
      <c r="H271" s="90"/>
      <c r="I271" s="91"/>
      <c r="J271" s="91"/>
      <c r="K271" s="91"/>
      <c r="L271" s="91"/>
      <c r="M271" s="91"/>
      <c r="N271" s="91"/>
      <c r="O271" s="92"/>
      <c r="P271" s="93"/>
      <c r="Q271" s="92" t="str">
        <f t="shared" ca="1" si="16"/>
        <v/>
      </c>
      <c r="R271" s="92" t="str">
        <f ca="1">IF(A271="","",IF(ISERROR(MATCH($H271,SorP!B:B,0)),"",INDIRECT("'SorP'!$A$"&amp;MATCH($Q271&amp;$H271,SorP!C:C,0))))</f>
        <v/>
      </c>
      <c r="S271" s="94"/>
      <c r="T271" s="95" t="str">
        <f t="shared" si="18"/>
        <v/>
      </c>
      <c r="U271" s="95" t="b">
        <f t="shared" si="19"/>
        <v>1</v>
      </c>
      <c r="V271" s="95" t="str">
        <f t="shared" si="17"/>
        <v/>
      </c>
    </row>
    <row r="272" spans="1:22" s="95" customFormat="1" ht="20.100000000000001" customHeight="1">
      <c r="A272" s="88"/>
      <c r="B272" s="88"/>
      <c r="C272" s="88"/>
      <c r="D272" s="88"/>
      <c r="E272" s="88"/>
      <c r="F272" s="89"/>
      <c r="G272" s="90"/>
      <c r="H272" s="90"/>
      <c r="I272" s="91"/>
      <c r="J272" s="91"/>
      <c r="K272" s="91"/>
      <c r="L272" s="91"/>
      <c r="M272" s="91"/>
      <c r="N272" s="91"/>
      <c r="O272" s="92"/>
      <c r="P272" s="93"/>
      <c r="Q272" s="92" t="str">
        <f t="shared" ca="1" si="16"/>
        <v/>
      </c>
      <c r="R272" s="92" t="str">
        <f ca="1">IF(A272="","",IF(ISERROR(MATCH($H272,SorP!B:B,0)),"",INDIRECT("'SorP'!$A$"&amp;MATCH($Q272&amp;$H272,SorP!C:C,0))))</f>
        <v/>
      </c>
      <c r="S272" s="94"/>
      <c r="T272" s="95" t="str">
        <f t="shared" si="18"/>
        <v/>
      </c>
      <c r="U272" s="95" t="b">
        <f t="shared" si="19"/>
        <v>1</v>
      </c>
      <c r="V272" s="95" t="str">
        <f t="shared" si="17"/>
        <v/>
      </c>
    </row>
    <row r="273" spans="1:22" s="95" customFormat="1" ht="20.100000000000001" customHeight="1">
      <c r="A273" s="88"/>
      <c r="B273" s="88"/>
      <c r="C273" s="88"/>
      <c r="D273" s="88"/>
      <c r="E273" s="88"/>
      <c r="F273" s="89"/>
      <c r="G273" s="90"/>
      <c r="H273" s="90"/>
      <c r="I273" s="91"/>
      <c r="J273" s="91"/>
      <c r="K273" s="91"/>
      <c r="L273" s="91"/>
      <c r="M273" s="91"/>
      <c r="N273" s="91"/>
      <c r="O273" s="92"/>
      <c r="P273" s="93"/>
      <c r="Q273" s="92" t="str">
        <f t="shared" ca="1" si="16"/>
        <v/>
      </c>
      <c r="R273" s="92" t="str">
        <f ca="1">IF(A273="","",IF(ISERROR(MATCH($H273,SorP!B:B,0)),"",INDIRECT("'SorP'!$A$"&amp;MATCH($Q273&amp;$H273,SorP!C:C,0))))</f>
        <v/>
      </c>
      <c r="S273" s="94"/>
      <c r="T273" s="95" t="str">
        <f t="shared" si="18"/>
        <v/>
      </c>
      <c r="U273" s="95" t="b">
        <f t="shared" si="19"/>
        <v>1</v>
      </c>
      <c r="V273" s="95" t="str">
        <f t="shared" si="17"/>
        <v/>
      </c>
    </row>
    <row r="274" spans="1:22" s="95" customFormat="1" ht="20.100000000000001" customHeight="1">
      <c r="A274" s="88"/>
      <c r="B274" s="88"/>
      <c r="C274" s="88"/>
      <c r="D274" s="88"/>
      <c r="E274" s="88"/>
      <c r="F274" s="89"/>
      <c r="G274" s="90"/>
      <c r="H274" s="90"/>
      <c r="I274" s="91"/>
      <c r="J274" s="91"/>
      <c r="K274" s="91"/>
      <c r="L274" s="91"/>
      <c r="M274" s="91"/>
      <c r="N274" s="91"/>
      <c r="O274" s="92"/>
      <c r="P274" s="93"/>
      <c r="Q274" s="92" t="str">
        <f t="shared" ca="1" si="16"/>
        <v/>
      </c>
      <c r="R274" s="92" t="str">
        <f ca="1">IF(A274="","",IF(ISERROR(MATCH($H274,SorP!B:B,0)),"",INDIRECT("'SorP'!$A$"&amp;MATCH($Q274&amp;$H274,SorP!C:C,0))))</f>
        <v/>
      </c>
      <c r="S274" s="94"/>
      <c r="T274" s="95" t="str">
        <f t="shared" si="18"/>
        <v/>
      </c>
      <c r="U274" s="95" t="b">
        <f t="shared" si="19"/>
        <v>1</v>
      </c>
      <c r="V274" s="95" t="str">
        <f t="shared" si="17"/>
        <v/>
      </c>
    </row>
    <row r="275" spans="1:22" s="95" customFormat="1" ht="20.100000000000001" customHeight="1">
      <c r="A275" s="88"/>
      <c r="B275" s="88"/>
      <c r="C275" s="88"/>
      <c r="D275" s="88"/>
      <c r="E275" s="88"/>
      <c r="F275" s="89"/>
      <c r="G275" s="90"/>
      <c r="H275" s="90"/>
      <c r="I275" s="91"/>
      <c r="J275" s="91"/>
      <c r="K275" s="91"/>
      <c r="L275" s="91"/>
      <c r="M275" s="91"/>
      <c r="N275" s="91"/>
      <c r="O275" s="92"/>
      <c r="P275" s="93"/>
      <c r="Q275" s="92" t="str">
        <f t="shared" ca="1" si="16"/>
        <v/>
      </c>
      <c r="R275" s="92" t="str">
        <f ca="1">IF(A275="","",IF(ISERROR(MATCH($H275,SorP!B:B,0)),"",INDIRECT("'SorP'!$A$"&amp;MATCH($Q275&amp;$H275,SorP!C:C,0))))</f>
        <v/>
      </c>
      <c r="S275" s="94"/>
      <c r="T275" s="95" t="str">
        <f t="shared" si="18"/>
        <v/>
      </c>
      <c r="U275" s="95" t="b">
        <f t="shared" si="19"/>
        <v>1</v>
      </c>
      <c r="V275" s="95" t="str">
        <f t="shared" si="17"/>
        <v/>
      </c>
    </row>
    <row r="276" spans="1:22" s="95" customFormat="1" ht="20.100000000000001" customHeight="1">
      <c r="A276" s="88"/>
      <c r="B276" s="88"/>
      <c r="C276" s="88"/>
      <c r="D276" s="88"/>
      <c r="E276" s="88"/>
      <c r="F276" s="89"/>
      <c r="G276" s="90"/>
      <c r="H276" s="90"/>
      <c r="I276" s="91"/>
      <c r="J276" s="91"/>
      <c r="K276" s="91"/>
      <c r="L276" s="91"/>
      <c r="M276" s="91"/>
      <c r="N276" s="91"/>
      <c r="O276" s="92"/>
      <c r="P276" s="93"/>
      <c r="Q276" s="92" t="str">
        <f t="shared" ca="1" si="16"/>
        <v/>
      </c>
      <c r="R276" s="92" t="str">
        <f ca="1">IF(A276="","",IF(ISERROR(MATCH($H276,SorP!B:B,0)),"",INDIRECT("'SorP'!$A$"&amp;MATCH($Q276&amp;$H276,SorP!C:C,0))))</f>
        <v/>
      </c>
      <c r="S276" s="94"/>
      <c r="T276" s="95" t="str">
        <f t="shared" si="18"/>
        <v/>
      </c>
      <c r="U276" s="95" t="b">
        <f t="shared" si="19"/>
        <v>1</v>
      </c>
      <c r="V276" s="95" t="str">
        <f t="shared" si="17"/>
        <v/>
      </c>
    </row>
    <row r="277" spans="1:22" s="95" customFormat="1" ht="20.100000000000001" customHeight="1">
      <c r="A277" s="88"/>
      <c r="B277" s="88"/>
      <c r="C277" s="88"/>
      <c r="D277" s="88"/>
      <c r="E277" s="88"/>
      <c r="F277" s="89"/>
      <c r="G277" s="90"/>
      <c r="H277" s="90"/>
      <c r="I277" s="91"/>
      <c r="J277" s="91"/>
      <c r="K277" s="91"/>
      <c r="L277" s="91"/>
      <c r="M277" s="91"/>
      <c r="N277" s="91"/>
      <c r="O277" s="92"/>
      <c r="P277" s="93"/>
      <c r="Q277" s="92" t="str">
        <f t="shared" ca="1" si="16"/>
        <v/>
      </c>
      <c r="R277" s="92" t="str">
        <f ca="1">IF(A277="","",IF(ISERROR(MATCH($H277,SorP!B:B,0)),"",INDIRECT("'SorP'!$A$"&amp;MATCH($Q277&amp;$H277,SorP!C:C,0))))</f>
        <v/>
      </c>
      <c r="S277" s="94"/>
      <c r="T277" s="95" t="str">
        <f t="shared" si="18"/>
        <v/>
      </c>
      <c r="U277" s="95" t="b">
        <f t="shared" si="19"/>
        <v>1</v>
      </c>
      <c r="V277" s="95" t="str">
        <f t="shared" si="17"/>
        <v/>
      </c>
    </row>
    <row r="278" spans="1:22" s="95" customFormat="1" ht="20.100000000000001" customHeight="1">
      <c r="A278" s="88"/>
      <c r="B278" s="88"/>
      <c r="C278" s="88"/>
      <c r="D278" s="88"/>
      <c r="E278" s="88"/>
      <c r="F278" s="89"/>
      <c r="G278" s="90"/>
      <c r="H278" s="90"/>
      <c r="I278" s="91"/>
      <c r="J278" s="91"/>
      <c r="K278" s="91"/>
      <c r="L278" s="91"/>
      <c r="M278" s="91"/>
      <c r="N278" s="91"/>
      <c r="O278" s="92"/>
      <c r="P278" s="93"/>
      <c r="Q278" s="92" t="str">
        <f t="shared" ca="1" si="16"/>
        <v/>
      </c>
      <c r="R278" s="92" t="str">
        <f ca="1">IF(A278="","",IF(ISERROR(MATCH($H278,SorP!B:B,0)),"",INDIRECT("'SorP'!$A$"&amp;MATCH($Q278&amp;$H278,SorP!C:C,0))))</f>
        <v/>
      </c>
      <c r="S278" s="94"/>
      <c r="T278" s="95" t="str">
        <f t="shared" si="18"/>
        <v/>
      </c>
      <c r="U278" s="95" t="b">
        <f t="shared" si="19"/>
        <v>1</v>
      </c>
      <c r="V278" s="95" t="str">
        <f t="shared" si="17"/>
        <v/>
      </c>
    </row>
    <row r="279" spans="1:22" s="95" customFormat="1" ht="20.100000000000001" customHeight="1">
      <c r="A279" s="88"/>
      <c r="B279" s="88"/>
      <c r="C279" s="88"/>
      <c r="D279" s="88"/>
      <c r="E279" s="88"/>
      <c r="F279" s="89"/>
      <c r="G279" s="90"/>
      <c r="H279" s="90"/>
      <c r="I279" s="91"/>
      <c r="J279" s="91"/>
      <c r="K279" s="91"/>
      <c r="L279" s="91"/>
      <c r="M279" s="91"/>
      <c r="N279" s="91"/>
      <c r="O279" s="92"/>
      <c r="P279" s="93"/>
      <c r="Q279" s="92" t="str">
        <f t="shared" ca="1" si="16"/>
        <v/>
      </c>
      <c r="R279" s="92" t="str">
        <f ca="1">IF(A279="","",IF(ISERROR(MATCH($H279,SorP!B:B,0)),"",INDIRECT("'SorP'!$A$"&amp;MATCH($Q279&amp;$H279,SorP!C:C,0))))</f>
        <v/>
      </c>
      <c r="S279" s="94"/>
      <c r="T279" s="95" t="str">
        <f t="shared" si="18"/>
        <v/>
      </c>
      <c r="U279" s="95" t="b">
        <f t="shared" si="19"/>
        <v>1</v>
      </c>
      <c r="V279" s="95" t="str">
        <f t="shared" si="17"/>
        <v/>
      </c>
    </row>
    <row r="280" spans="1:22" s="95" customFormat="1" ht="20.100000000000001" customHeight="1">
      <c r="A280" s="88"/>
      <c r="B280" s="88"/>
      <c r="C280" s="88"/>
      <c r="D280" s="88"/>
      <c r="E280" s="88"/>
      <c r="F280" s="89"/>
      <c r="G280" s="90"/>
      <c r="H280" s="90"/>
      <c r="I280" s="91"/>
      <c r="J280" s="91"/>
      <c r="K280" s="91"/>
      <c r="L280" s="91"/>
      <c r="M280" s="91"/>
      <c r="N280" s="91"/>
      <c r="O280" s="92"/>
      <c r="P280" s="93"/>
      <c r="Q280" s="92" t="str">
        <f t="shared" ca="1" si="16"/>
        <v/>
      </c>
      <c r="R280" s="92" t="str">
        <f ca="1">IF(A280="","",IF(ISERROR(MATCH($H280,SorP!B:B,0)),"",INDIRECT("'SorP'!$A$"&amp;MATCH($Q280&amp;$H280,SorP!C:C,0))))</f>
        <v/>
      </c>
      <c r="S280" s="94"/>
      <c r="T280" s="95" t="str">
        <f t="shared" si="18"/>
        <v/>
      </c>
      <c r="U280" s="95" t="b">
        <f t="shared" si="19"/>
        <v>1</v>
      </c>
      <c r="V280" s="95" t="str">
        <f t="shared" si="17"/>
        <v/>
      </c>
    </row>
    <row r="281" spans="1:22" s="95" customFormat="1" ht="20.100000000000001" customHeight="1">
      <c r="A281" s="88"/>
      <c r="B281" s="88"/>
      <c r="C281" s="88"/>
      <c r="D281" s="88"/>
      <c r="E281" s="88"/>
      <c r="F281" s="89"/>
      <c r="G281" s="90"/>
      <c r="H281" s="90"/>
      <c r="I281" s="91"/>
      <c r="J281" s="91"/>
      <c r="K281" s="91"/>
      <c r="L281" s="91"/>
      <c r="M281" s="91"/>
      <c r="N281" s="91"/>
      <c r="O281" s="92"/>
      <c r="P281" s="93"/>
      <c r="Q281" s="92" t="str">
        <f t="shared" ca="1" si="16"/>
        <v/>
      </c>
      <c r="R281" s="92" t="str">
        <f ca="1">IF(A281="","",IF(ISERROR(MATCH($H281,SorP!B:B,0)),"",INDIRECT("'SorP'!$A$"&amp;MATCH($Q281&amp;$H281,SorP!C:C,0))))</f>
        <v/>
      </c>
      <c r="S281" s="94"/>
      <c r="T281" s="95" t="str">
        <f t="shared" si="18"/>
        <v/>
      </c>
      <c r="U281" s="95" t="b">
        <f t="shared" si="19"/>
        <v>1</v>
      </c>
      <c r="V281" s="95" t="str">
        <f t="shared" si="17"/>
        <v/>
      </c>
    </row>
    <row r="282" spans="1:22" s="95" customFormat="1" ht="20.100000000000001" customHeight="1">
      <c r="A282" s="88"/>
      <c r="B282" s="88"/>
      <c r="C282" s="88"/>
      <c r="D282" s="88"/>
      <c r="E282" s="88"/>
      <c r="F282" s="89"/>
      <c r="G282" s="90"/>
      <c r="H282" s="90"/>
      <c r="I282" s="91"/>
      <c r="J282" s="91"/>
      <c r="K282" s="91"/>
      <c r="L282" s="91"/>
      <c r="M282" s="91"/>
      <c r="N282" s="91"/>
      <c r="O282" s="92"/>
      <c r="P282" s="93"/>
      <c r="Q282" s="92" t="str">
        <f t="shared" ca="1" si="16"/>
        <v/>
      </c>
      <c r="R282" s="92" t="str">
        <f ca="1">IF(A282="","",IF(ISERROR(MATCH($H282,SorP!B:B,0)),"",INDIRECT("'SorP'!$A$"&amp;MATCH($Q282&amp;$H282,SorP!C:C,0))))</f>
        <v/>
      </c>
      <c r="S282" s="94"/>
      <c r="T282" s="95" t="str">
        <f t="shared" si="18"/>
        <v/>
      </c>
      <c r="U282" s="95" t="b">
        <f t="shared" si="19"/>
        <v>1</v>
      </c>
      <c r="V282" s="95" t="str">
        <f t="shared" si="17"/>
        <v/>
      </c>
    </row>
    <row r="283" spans="1:22" s="95" customFormat="1" ht="20.100000000000001" customHeight="1">
      <c r="A283" s="88"/>
      <c r="B283" s="88"/>
      <c r="C283" s="88"/>
      <c r="D283" s="88"/>
      <c r="E283" s="88"/>
      <c r="F283" s="89"/>
      <c r="G283" s="90"/>
      <c r="H283" s="90"/>
      <c r="I283" s="91"/>
      <c r="J283" s="91"/>
      <c r="K283" s="91"/>
      <c r="L283" s="91"/>
      <c r="M283" s="91"/>
      <c r="N283" s="91"/>
      <c r="O283" s="92"/>
      <c r="P283" s="93"/>
      <c r="Q283" s="92" t="str">
        <f t="shared" ca="1" si="16"/>
        <v/>
      </c>
      <c r="R283" s="92" t="str">
        <f ca="1">IF(A283="","",IF(ISERROR(MATCH($H283,SorP!B:B,0)),"",INDIRECT("'SorP'!$A$"&amp;MATCH($Q283&amp;$H283,SorP!C:C,0))))</f>
        <v/>
      </c>
      <c r="S283" s="94"/>
      <c r="T283" s="95" t="str">
        <f t="shared" si="18"/>
        <v/>
      </c>
      <c r="U283" s="95" t="b">
        <f t="shared" si="19"/>
        <v>1</v>
      </c>
      <c r="V283" s="95" t="str">
        <f t="shared" si="17"/>
        <v/>
      </c>
    </row>
    <row r="284" spans="1:22" s="95" customFormat="1" ht="20.100000000000001" customHeight="1">
      <c r="A284" s="88"/>
      <c r="B284" s="88"/>
      <c r="C284" s="88"/>
      <c r="D284" s="88"/>
      <c r="E284" s="88"/>
      <c r="F284" s="89"/>
      <c r="G284" s="90"/>
      <c r="H284" s="90"/>
      <c r="I284" s="91"/>
      <c r="J284" s="91"/>
      <c r="K284" s="91"/>
      <c r="L284" s="91"/>
      <c r="M284" s="91"/>
      <c r="N284" s="91"/>
      <c r="O284" s="92"/>
      <c r="P284" s="93"/>
      <c r="Q284" s="92" t="str">
        <f t="shared" ca="1" si="16"/>
        <v/>
      </c>
      <c r="R284" s="92" t="str">
        <f ca="1">IF(A284="","",IF(ISERROR(MATCH($H284,SorP!B:B,0)),"",INDIRECT("'SorP'!$A$"&amp;MATCH($Q284&amp;$H284,SorP!C:C,0))))</f>
        <v/>
      </c>
      <c r="S284" s="94"/>
      <c r="T284" s="95" t="str">
        <f t="shared" si="18"/>
        <v/>
      </c>
      <c r="U284" s="95" t="b">
        <f t="shared" si="19"/>
        <v>1</v>
      </c>
      <c r="V284" s="95" t="str">
        <f t="shared" si="17"/>
        <v/>
      </c>
    </row>
    <row r="285" spans="1:22" s="95" customFormat="1" ht="20.100000000000001" customHeight="1">
      <c r="A285" s="88"/>
      <c r="B285" s="88"/>
      <c r="C285" s="88"/>
      <c r="D285" s="88"/>
      <c r="E285" s="88"/>
      <c r="F285" s="89"/>
      <c r="G285" s="90"/>
      <c r="H285" s="90"/>
      <c r="I285" s="91"/>
      <c r="J285" s="91"/>
      <c r="K285" s="91"/>
      <c r="L285" s="91"/>
      <c r="M285" s="91"/>
      <c r="N285" s="91"/>
      <c r="O285" s="92"/>
      <c r="P285" s="93"/>
      <c r="Q285" s="92" t="str">
        <f t="shared" ca="1" si="16"/>
        <v/>
      </c>
      <c r="R285" s="92" t="str">
        <f ca="1">IF(A285="","",IF(ISERROR(MATCH($H285,SorP!B:B,0)),"",INDIRECT("'SorP'!$A$"&amp;MATCH($Q285&amp;$H285,SorP!C:C,0))))</f>
        <v/>
      </c>
      <c r="S285" s="94"/>
      <c r="T285" s="95" t="str">
        <f t="shared" si="18"/>
        <v/>
      </c>
      <c r="U285" s="95" t="b">
        <f t="shared" si="19"/>
        <v>1</v>
      </c>
      <c r="V285" s="95" t="str">
        <f t="shared" si="17"/>
        <v/>
      </c>
    </row>
    <row r="286" spans="1:22" s="95" customFormat="1" ht="20.100000000000001" customHeight="1">
      <c r="A286" s="88"/>
      <c r="B286" s="88"/>
      <c r="C286" s="88"/>
      <c r="D286" s="88"/>
      <c r="E286" s="88"/>
      <c r="F286" s="89"/>
      <c r="G286" s="90"/>
      <c r="H286" s="90"/>
      <c r="I286" s="91"/>
      <c r="J286" s="91"/>
      <c r="K286" s="91"/>
      <c r="L286" s="91"/>
      <c r="M286" s="91"/>
      <c r="N286" s="91"/>
      <c r="O286" s="92"/>
      <c r="P286" s="93"/>
      <c r="Q286" s="92" t="str">
        <f t="shared" ca="1" si="16"/>
        <v/>
      </c>
      <c r="R286" s="92" t="str">
        <f ca="1">IF(A286="","",IF(ISERROR(MATCH($H286,SorP!B:B,0)),"",INDIRECT("'SorP'!$A$"&amp;MATCH($Q286&amp;$H286,SorP!C:C,0))))</f>
        <v/>
      </c>
      <c r="S286" s="94"/>
      <c r="T286" s="95" t="str">
        <f t="shared" si="18"/>
        <v/>
      </c>
      <c r="U286" s="95" t="b">
        <f t="shared" si="19"/>
        <v>1</v>
      </c>
      <c r="V286" s="95" t="str">
        <f t="shared" si="17"/>
        <v/>
      </c>
    </row>
    <row r="287" spans="1:22" s="95" customFormat="1" ht="20.100000000000001" customHeight="1">
      <c r="A287" s="88"/>
      <c r="B287" s="88"/>
      <c r="C287" s="88"/>
      <c r="D287" s="88"/>
      <c r="E287" s="88"/>
      <c r="F287" s="89"/>
      <c r="G287" s="90"/>
      <c r="H287" s="90"/>
      <c r="I287" s="91"/>
      <c r="J287" s="91"/>
      <c r="K287" s="91"/>
      <c r="L287" s="91"/>
      <c r="M287" s="91"/>
      <c r="N287" s="91"/>
      <c r="O287" s="92"/>
      <c r="P287" s="93"/>
      <c r="Q287" s="92" t="str">
        <f t="shared" ca="1" si="16"/>
        <v/>
      </c>
      <c r="R287" s="92" t="str">
        <f ca="1">IF(A287="","",IF(ISERROR(MATCH($H287,SorP!B:B,0)),"",INDIRECT("'SorP'!$A$"&amp;MATCH($Q287&amp;$H287,SorP!C:C,0))))</f>
        <v/>
      </c>
      <c r="S287" s="94"/>
      <c r="T287" s="95" t="str">
        <f t="shared" si="18"/>
        <v/>
      </c>
      <c r="U287" s="95" t="b">
        <f t="shared" si="19"/>
        <v>1</v>
      </c>
      <c r="V287" s="95" t="str">
        <f t="shared" si="17"/>
        <v/>
      </c>
    </row>
    <row r="288" spans="1:22" s="95" customFormat="1" ht="20.100000000000001" customHeight="1">
      <c r="A288" s="88"/>
      <c r="B288" s="88"/>
      <c r="C288" s="88"/>
      <c r="D288" s="88"/>
      <c r="E288" s="88"/>
      <c r="F288" s="89"/>
      <c r="G288" s="90"/>
      <c r="H288" s="90"/>
      <c r="I288" s="91"/>
      <c r="J288" s="91"/>
      <c r="K288" s="91"/>
      <c r="L288" s="91"/>
      <c r="M288" s="91"/>
      <c r="N288" s="91"/>
      <c r="O288" s="92"/>
      <c r="P288" s="93"/>
      <c r="Q288" s="92" t="str">
        <f t="shared" ca="1" si="16"/>
        <v/>
      </c>
      <c r="R288" s="92" t="str">
        <f ca="1">IF(A288="","",IF(ISERROR(MATCH($H288,SorP!B:B,0)),"",INDIRECT("'SorP'!$A$"&amp;MATCH($Q288&amp;$H288,SorP!C:C,0))))</f>
        <v/>
      </c>
      <c r="S288" s="94"/>
      <c r="T288" s="95" t="str">
        <f t="shared" si="18"/>
        <v/>
      </c>
      <c r="U288" s="95" t="b">
        <f t="shared" si="19"/>
        <v>1</v>
      </c>
      <c r="V288" s="95" t="str">
        <f t="shared" si="17"/>
        <v/>
      </c>
    </row>
    <row r="289" spans="1:22" s="95" customFormat="1" ht="20.100000000000001" customHeight="1">
      <c r="A289" s="88"/>
      <c r="B289" s="88"/>
      <c r="C289" s="88"/>
      <c r="D289" s="88"/>
      <c r="E289" s="88"/>
      <c r="F289" s="89"/>
      <c r="G289" s="90"/>
      <c r="H289" s="90"/>
      <c r="I289" s="91"/>
      <c r="J289" s="91"/>
      <c r="K289" s="91"/>
      <c r="L289" s="91"/>
      <c r="M289" s="91"/>
      <c r="N289" s="91"/>
      <c r="O289" s="92"/>
      <c r="P289" s="93"/>
      <c r="Q289" s="92" t="str">
        <f t="shared" ca="1" si="16"/>
        <v/>
      </c>
      <c r="R289" s="92" t="str">
        <f ca="1">IF(A289="","",IF(ISERROR(MATCH($H289,SorP!B:B,0)),"",INDIRECT("'SorP'!$A$"&amp;MATCH($Q289&amp;$H289,SorP!C:C,0))))</f>
        <v/>
      </c>
      <c r="S289" s="94"/>
      <c r="T289" s="95" t="str">
        <f t="shared" si="18"/>
        <v/>
      </c>
      <c r="U289" s="95" t="b">
        <f t="shared" si="19"/>
        <v>1</v>
      </c>
      <c r="V289" s="95" t="str">
        <f t="shared" si="17"/>
        <v/>
      </c>
    </row>
    <row r="290" spans="1:22" s="95" customFormat="1" ht="20.100000000000001" customHeight="1">
      <c r="A290" s="88"/>
      <c r="B290" s="88"/>
      <c r="C290" s="88"/>
      <c r="D290" s="88"/>
      <c r="E290" s="88"/>
      <c r="F290" s="89"/>
      <c r="G290" s="90"/>
      <c r="H290" s="90"/>
      <c r="I290" s="91"/>
      <c r="J290" s="91"/>
      <c r="K290" s="91"/>
      <c r="L290" s="91"/>
      <c r="M290" s="91"/>
      <c r="N290" s="91"/>
      <c r="O290" s="92"/>
      <c r="P290" s="93"/>
      <c r="Q290" s="92" t="str">
        <f t="shared" ca="1" si="16"/>
        <v/>
      </c>
      <c r="R290" s="92" t="str">
        <f ca="1">IF(A290="","",IF(ISERROR(MATCH($H290,SorP!B:B,0)),"",INDIRECT("'SorP'!$A$"&amp;MATCH($Q290&amp;$H290,SorP!C:C,0))))</f>
        <v/>
      </c>
      <c r="S290" s="94"/>
      <c r="T290" s="95" t="str">
        <f t="shared" si="18"/>
        <v/>
      </c>
      <c r="U290" s="95" t="b">
        <f t="shared" si="19"/>
        <v>1</v>
      </c>
      <c r="V290" s="95" t="str">
        <f t="shared" si="17"/>
        <v/>
      </c>
    </row>
    <row r="291" spans="1:22" s="95" customFormat="1" ht="20.100000000000001" customHeight="1">
      <c r="A291" s="88"/>
      <c r="B291" s="88"/>
      <c r="C291" s="88"/>
      <c r="D291" s="88"/>
      <c r="E291" s="88"/>
      <c r="F291" s="89"/>
      <c r="G291" s="90"/>
      <c r="H291" s="90"/>
      <c r="I291" s="91"/>
      <c r="J291" s="91"/>
      <c r="K291" s="91"/>
      <c r="L291" s="91"/>
      <c r="M291" s="91"/>
      <c r="N291" s="91"/>
      <c r="O291" s="92"/>
      <c r="P291" s="93"/>
      <c r="Q291" s="92" t="str">
        <f t="shared" ca="1" si="16"/>
        <v/>
      </c>
      <c r="R291" s="92" t="str">
        <f ca="1">IF(A291="","",IF(ISERROR(MATCH($H291,SorP!B:B,0)),"",INDIRECT("'SorP'!$A$"&amp;MATCH($Q291&amp;$H291,SorP!C:C,0))))</f>
        <v/>
      </c>
      <c r="S291" s="94"/>
      <c r="T291" s="95" t="str">
        <f t="shared" si="18"/>
        <v/>
      </c>
      <c r="U291" s="95" t="b">
        <f t="shared" si="19"/>
        <v>1</v>
      </c>
      <c r="V291" s="95" t="str">
        <f t="shared" si="17"/>
        <v/>
      </c>
    </row>
    <row r="292" spans="1:22" s="95" customFormat="1" ht="20.100000000000001" customHeight="1">
      <c r="A292" s="88"/>
      <c r="B292" s="88"/>
      <c r="C292" s="88"/>
      <c r="D292" s="88"/>
      <c r="E292" s="88"/>
      <c r="F292" s="89"/>
      <c r="G292" s="90"/>
      <c r="H292" s="90"/>
      <c r="I292" s="91"/>
      <c r="J292" s="91"/>
      <c r="K292" s="91"/>
      <c r="L292" s="91"/>
      <c r="M292" s="91"/>
      <c r="N292" s="91"/>
      <c r="O292" s="92"/>
      <c r="P292" s="93"/>
      <c r="Q292" s="92" t="str">
        <f t="shared" ca="1" si="16"/>
        <v/>
      </c>
      <c r="R292" s="92" t="str">
        <f ca="1">IF(A292="","",IF(ISERROR(MATCH($H292,SorP!B:B,0)),"",INDIRECT("'SorP'!$A$"&amp;MATCH($Q292&amp;$H292,SorP!C:C,0))))</f>
        <v/>
      </c>
      <c r="S292" s="94"/>
      <c r="T292" s="95" t="str">
        <f t="shared" si="18"/>
        <v/>
      </c>
      <c r="U292" s="95" t="b">
        <f t="shared" si="19"/>
        <v>1</v>
      </c>
      <c r="V292" s="95" t="str">
        <f t="shared" si="17"/>
        <v/>
      </c>
    </row>
    <row r="293" spans="1:22" s="95" customFormat="1" ht="20.100000000000001" customHeight="1">
      <c r="A293" s="88"/>
      <c r="B293" s="88"/>
      <c r="C293" s="88"/>
      <c r="D293" s="88"/>
      <c r="E293" s="88"/>
      <c r="F293" s="89"/>
      <c r="G293" s="90"/>
      <c r="H293" s="90"/>
      <c r="I293" s="91"/>
      <c r="J293" s="91"/>
      <c r="K293" s="91"/>
      <c r="L293" s="91"/>
      <c r="M293" s="91"/>
      <c r="N293" s="91"/>
      <c r="O293" s="92"/>
      <c r="P293" s="93"/>
      <c r="Q293" s="92" t="str">
        <f t="shared" ca="1" si="16"/>
        <v/>
      </c>
      <c r="R293" s="92" t="str">
        <f ca="1">IF(A293="","",IF(ISERROR(MATCH($H293,SorP!B:B,0)),"",INDIRECT("'SorP'!$A$"&amp;MATCH($Q293&amp;$H293,SorP!C:C,0))))</f>
        <v/>
      </c>
      <c r="S293" s="94"/>
      <c r="T293" s="95" t="str">
        <f t="shared" si="18"/>
        <v/>
      </c>
      <c r="U293" s="95" t="b">
        <f t="shared" si="19"/>
        <v>1</v>
      </c>
      <c r="V293" s="95" t="str">
        <f t="shared" si="17"/>
        <v/>
      </c>
    </row>
    <row r="294" spans="1:22" s="95" customFormat="1" ht="20.100000000000001" customHeight="1">
      <c r="A294" s="88"/>
      <c r="B294" s="88"/>
      <c r="C294" s="88"/>
      <c r="D294" s="88"/>
      <c r="E294" s="88"/>
      <c r="F294" s="89"/>
      <c r="G294" s="90"/>
      <c r="H294" s="90"/>
      <c r="I294" s="91"/>
      <c r="J294" s="91"/>
      <c r="K294" s="91"/>
      <c r="L294" s="91"/>
      <c r="M294" s="91"/>
      <c r="N294" s="91"/>
      <c r="O294" s="92"/>
      <c r="P294" s="93"/>
      <c r="Q294" s="92" t="str">
        <f t="shared" ca="1" si="16"/>
        <v/>
      </c>
      <c r="R294" s="92" t="str">
        <f ca="1">IF(A294="","",IF(ISERROR(MATCH($H294,SorP!B:B,0)),"",INDIRECT("'SorP'!$A$"&amp;MATCH($Q294&amp;$H294,SorP!C:C,0))))</f>
        <v/>
      </c>
      <c r="S294" s="94"/>
      <c r="T294" s="95" t="str">
        <f t="shared" si="18"/>
        <v/>
      </c>
      <c r="U294" s="95" t="b">
        <f t="shared" si="19"/>
        <v>1</v>
      </c>
      <c r="V294" s="95" t="str">
        <f t="shared" si="17"/>
        <v/>
      </c>
    </row>
    <row r="295" spans="1:22" s="95" customFormat="1" ht="20.100000000000001" customHeight="1">
      <c r="A295" s="88"/>
      <c r="B295" s="88"/>
      <c r="C295" s="88"/>
      <c r="D295" s="88"/>
      <c r="E295" s="88"/>
      <c r="F295" s="89"/>
      <c r="G295" s="90"/>
      <c r="H295" s="90"/>
      <c r="I295" s="91"/>
      <c r="J295" s="91"/>
      <c r="K295" s="91"/>
      <c r="L295" s="91"/>
      <c r="M295" s="91"/>
      <c r="N295" s="91"/>
      <c r="O295" s="92"/>
      <c r="P295" s="93"/>
      <c r="Q295" s="92" t="str">
        <f t="shared" ca="1" si="16"/>
        <v/>
      </c>
      <c r="R295" s="92" t="str">
        <f ca="1">IF(A295="","",IF(ISERROR(MATCH($H295,SorP!B:B,0)),"",INDIRECT("'SorP'!$A$"&amp;MATCH($Q295&amp;$H295,SorP!C:C,0))))</f>
        <v/>
      </c>
      <c r="S295" s="94"/>
      <c r="T295" s="95" t="str">
        <f t="shared" si="18"/>
        <v/>
      </c>
      <c r="U295" s="95" t="b">
        <f t="shared" si="19"/>
        <v>1</v>
      </c>
      <c r="V295" s="95" t="str">
        <f t="shared" si="17"/>
        <v/>
      </c>
    </row>
    <row r="296" spans="1:22" s="95" customFormat="1" ht="20.100000000000001" customHeight="1">
      <c r="A296" s="88"/>
      <c r="B296" s="88"/>
      <c r="C296" s="88"/>
      <c r="D296" s="88"/>
      <c r="E296" s="88"/>
      <c r="F296" s="89"/>
      <c r="G296" s="90"/>
      <c r="H296" s="90"/>
      <c r="I296" s="91"/>
      <c r="J296" s="91"/>
      <c r="K296" s="91"/>
      <c r="L296" s="91"/>
      <c r="M296" s="91"/>
      <c r="N296" s="91"/>
      <c r="O296" s="92"/>
      <c r="P296" s="93"/>
      <c r="Q296" s="92" t="str">
        <f t="shared" ca="1" si="16"/>
        <v/>
      </c>
      <c r="R296" s="92" t="str">
        <f ca="1">IF(A296="","",IF(ISERROR(MATCH($H296,SorP!B:B,0)),"",INDIRECT("'SorP'!$A$"&amp;MATCH($Q296&amp;$H296,SorP!C:C,0))))</f>
        <v/>
      </c>
      <c r="S296" s="94"/>
      <c r="T296" s="95" t="str">
        <f t="shared" si="18"/>
        <v/>
      </c>
      <c r="U296" s="95" t="b">
        <f t="shared" si="19"/>
        <v>1</v>
      </c>
      <c r="V296" s="95" t="str">
        <f t="shared" si="17"/>
        <v/>
      </c>
    </row>
    <row r="297" spans="1:22" s="95" customFormat="1" ht="20.100000000000001" customHeight="1">
      <c r="A297" s="88"/>
      <c r="B297" s="88"/>
      <c r="C297" s="88"/>
      <c r="D297" s="88"/>
      <c r="E297" s="88"/>
      <c r="F297" s="89"/>
      <c r="G297" s="90"/>
      <c r="H297" s="90"/>
      <c r="I297" s="91"/>
      <c r="J297" s="91"/>
      <c r="K297" s="91"/>
      <c r="L297" s="91"/>
      <c r="M297" s="91"/>
      <c r="N297" s="91"/>
      <c r="O297" s="92"/>
      <c r="P297" s="93"/>
      <c r="Q297" s="92" t="str">
        <f t="shared" ca="1" si="16"/>
        <v/>
      </c>
      <c r="R297" s="92" t="str">
        <f ca="1">IF(A297="","",IF(ISERROR(MATCH($H297,SorP!B:B,0)),"",INDIRECT("'SorP'!$A$"&amp;MATCH($Q297&amp;$H297,SorP!C:C,0))))</f>
        <v/>
      </c>
      <c r="S297" s="94"/>
      <c r="T297" s="95" t="str">
        <f t="shared" si="18"/>
        <v/>
      </c>
      <c r="U297" s="95" t="b">
        <f t="shared" si="19"/>
        <v>1</v>
      </c>
      <c r="V297" s="95" t="str">
        <f t="shared" si="17"/>
        <v/>
      </c>
    </row>
    <row r="298" spans="1:22" s="95" customFormat="1" ht="20.100000000000001" customHeight="1">
      <c r="A298" s="88"/>
      <c r="B298" s="88"/>
      <c r="C298" s="88"/>
      <c r="D298" s="88"/>
      <c r="E298" s="88"/>
      <c r="F298" s="89"/>
      <c r="G298" s="90"/>
      <c r="H298" s="90"/>
      <c r="I298" s="91"/>
      <c r="J298" s="91"/>
      <c r="K298" s="91"/>
      <c r="L298" s="91"/>
      <c r="M298" s="91"/>
      <c r="N298" s="91"/>
      <c r="O298" s="92"/>
      <c r="P298" s="93"/>
      <c r="Q298" s="92" t="str">
        <f t="shared" ca="1" si="16"/>
        <v/>
      </c>
      <c r="R298" s="92" t="str">
        <f ca="1">IF(A298="","",IF(ISERROR(MATCH($H298,SorP!B:B,0)),"",INDIRECT("'SorP'!$A$"&amp;MATCH($Q298&amp;$H298,SorP!C:C,0))))</f>
        <v/>
      </c>
      <c r="S298" s="94"/>
      <c r="T298" s="95" t="str">
        <f t="shared" si="18"/>
        <v/>
      </c>
      <c r="U298" s="95" t="b">
        <f t="shared" si="19"/>
        <v>1</v>
      </c>
      <c r="V298" s="95" t="str">
        <f t="shared" si="17"/>
        <v/>
      </c>
    </row>
    <row r="299" spans="1:22" s="95" customFormat="1" ht="20.100000000000001" customHeight="1">
      <c r="A299" s="88"/>
      <c r="B299" s="88"/>
      <c r="C299" s="88"/>
      <c r="D299" s="88"/>
      <c r="E299" s="88"/>
      <c r="F299" s="89"/>
      <c r="G299" s="90"/>
      <c r="H299" s="90"/>
      <c r="I299" s="91"/>
      <c r="J299" s="91"/>
      <c r="K299" s="91"/>
      <c r="L299" s="91"/>
      <c r="M299" s="91"/>
      <c r="N299" s="91"/>
      <c r="O299" s="92"/>
      <c r="P299" s="93"/>
      <c r="Q299" s="92" t="str">
        <f t="shared" ca="1" si="16"/>
        <v/>
      </c>
      <c r="R299" s="92" t="str">
        <f ca="1">IF(A299="","",IF(ISERROR(MATCH($H299,SorP!B:B,0)),"",INDIRECT("'SorP'!$A$"&amp;MATCH($Q299&amp;$H299,SorP!C:C,0))))</f>
        <v/>
      </c>
      <c r="S299" s="94"/>
      <c r="T299" s="95" t="str">
        <f t="shared" si="18"/>
        <v/>
      </c>
      <c r="U299" s="95" t="b">
        <f t="shared" si="19"/>
        <v>1</v>
      </c>
      <c r="V299" s="95" t="str">
        <f t="shared" si="17"/>
        <v/>
      </c>
    </row>
    <row r="300" spans="1:22" s="95" customFormat="1" ht="20.100000000000001" customHeight="1">
      <c r="A300" s="88"/>
      <c r="B300" s="88"/>
      <c r="C300" s="88"/>
      <c r="D300" s="88"/>
      <c r="E300" s="88"/>
      <c r="F300" s="89"/>
      <c r="G300" s="90"/>
      <c r="H300" s="90"/>
      <c r="I300" s="91"/>
      <c r="J300" s="91"/>
      <c r="K300" s="91"/>
      <c r="L300" s="91"/>
      <c r="M300" s="91"/>
      <c r="N300" s="91"/>
      <c r="O300" s="92"/>
      <c r="P300" s="93"/>
      <c r="Q300" s="92" t="str">
        <f t="shared" ca="1" si="16"/>
        <v/>
      </c>
      <c r="R300" s="92" t="str">
        <f ca="1">IF(A300="","",IF(ISERROR(MATCH($H300,SorP!B:B,0)),"",INDIRECT("'SorP'!$A$"&amp;MATCH($Q300&amp;$H300,SorP!C:C,0))))</f>
        <v/>
      </c>
      <c r="S300" s="94"/>
      <c r="T300" s="95" t="str">
        <f t="shared" si="18"/>
        <v/>
      </c>
      <c r="U300" s="95" t="b">
        <f t="shared" si="19"/>
        <v>1</v>
      </c>
      <c r="V300" s="95" t="str">
        <f t="shared" si="17"/>
        <v/>
      </c>
    </row>
    <row r="301" spans="1:22" s="95" customFormat="1" ht="20.100000000000001" customHeight="1">
      <c r="A301" s="88"/>
      <c r="B301" s="88"/>
      <c r="C301" s="88"/>
      <c r="D301" s="88"/>
      <c r="E301" s="88"/>
      <c r="F301" s="89"/>
      <c r="G301" s="90"/>
      <c r="H301" s="90"/>
      <c r="I301" s="91"/>
      <c r="J301" s="91"/>
      <c r="K301" s="91"/>
      <c r="L301" s="91"/>
      <c r="M301" s="91"/>
      <c r="N301" s="91"/>
      <c r="O301" s="92"/>
      <c r="P301" s="93"/>
      <c r="Q301" s="92" t="str">
        <f t="shared" ca="1" si="16"/>
        <v/>
      </c>
      <c r="R301" s="92" t="str">
        <f ca="1">IF(A301="","",IF(ISERROR(MATCH($H301,SorP!B:B,0)),"",INDIRECT("'SorP'!$A$"&amp;MATCH($Q301&amp;$H301,SorP!C:C,0))))</f>
        <v/>
      </c>
      <c r="S301" s="94"/>
      <c r="T301" s="95" t="str">
        <f t="shared" si="18"/>
        <v/>
      </c>
      <c r="U301" s="95" t="b">
        <f t="shared" si="19"/>
        <v>1</v>
      </c>
      <c r="V301" s="95" t="str">
        <f t="shared" si="17"/>
        <v/>
      </c>
    </row>
    <row r="302" spans="1:22" s="95" customFormat="1" ht="20.100000000000001" customHeight="1">
      <c r="A302" s="88"/>
      <c r="B302" s="88"/>
      <c r="C302" s="88"/>
      <c r="D302" s="88"/>
      <c r="E302" s="88"/>
      <c r="F302" s="89"/>
      <c r="G302" s="90"/>
      <c r="H302" s="90"/>
      <c r="I302" s="91"/>
      <c r="J302" s="91"/>
      <c r="K302" s="91"/>
      <c r="L302" s="91"/>
      <c r="M302" s="91"/>
      <c r="N302" s="91"/>
      <c r="O302" s="92"/>
      <c r="P302" s="93"/>
      <c r="Q302" s="92" t="str">
        <f t="shared" ca="1" si="16"/>
        <v/>
      </c>
      <c r="R302" s="92" t="str">
        <f ca="1">IF(A302="","",IF(ISERROR(MATCH($H302,SorP!B:B,0)),"",INDIRECT("'SorP'!$A$"&amp;MATCH($Q302&amp;$H302,SorP!C:C,0))))</f>
        <v/>
      </c>
      <c r="S302" s="94"/>
      <c r="T302" s="95" t="str">
        <f t="shared" si="18"/>
        <v/>
      </c>
      <c r="U302" s="95" t="b">
        <f t="shared" si="19"/>
        <v>1</v>
      </c>
      <c r="V302" s="95" t="str">
        <f t="shared" si="17"/>
        <v/>
      </c>
    </row>
    <row r="303" spans="1:22" s="95" customFormat="1" ht="20.100000000000001" customHeight="1">
      <c r="A303" s="88"/>
      <c r="B303" s="88"/>
      <c r="C303" s="88"/>
      <c r="D303" s="88"/>
      <c r="E303" s="88"/>
      <c r="F303" s="89"/>
      <c r="G303" s="90"/>
      <c r="H303" s="90"/>
      <c r="I303" s="91"/>
      <c r="J303" s="91"/>
      <c r="K303" s="91"/>
      <c r="L303" s="91"/>
      <c r="M303" s="91"/>
      <c r="N303" s="91"/>
      <c r="O303" s="92"/>
      <c r="P303" s="93"/>
      <c r="Q303" s="92" t="str">
        <f t="shared" ca="1" si="16"/>
        <v/>
      </c>
      <c r="R303" s="92" t="str">
        <f ca="1">IF(A303="","",IF(ISERROR(MATCH($H303,SorP!B:B,0)),"",INDIRECT("'SorP'!$A$"&amp;MATCH($Q303&amp;$H303,SorP!C:C,0))))</f>
        <v/>
      </c>
      <c r="S303" s="94"/>
      <c r="T303" s="95" t="str">
        <f t="shared" si="18"/>
        <v/>
      </c>
      <c r="U303" s="95" t="b">
        <f t="shared" si="19"/>
        <v>1</v>
      </c>
      <c r="V303" s="95" t="str">
        <f t="shared" si="17"/>
        <v/>
      </c>
    </row>
    <row r="304" spans="1:22" s="95" customFormat="1" ht="20.100000000000001" customHeight="1">
      <c r="A304" s="88"/>
      <c r="B304" s="88"/>
      <c r="C304" s="88"/>
      <c r="D304" s="88"/>
      <c r="E304" s="88"/>
      <c r="F304" s="89"/>
      <c r="G304" s="90"/>
      <c r="H304" s="90"/>
      <c r="I304" s="91"/>
      <c r="J304" s="91"/>
      <c r="K304" s="91"/>
      <c r="L304" s="91"/>
      <c r="M304" s="91"/>
      <c r="N304" s="91"/>
      <c r="O304" s="92"/>
      <c r="P304" s="93"/>
      <c r="Q304" s="92" t="str">
        <f t="shared" ca="1" si="16"/>
        <v/>
      </c>
      <c r="R304" s="92" t="str">
        <f ca="1">IF(A304="","",IF(ISERROR(MATCH($H304,SorP!B:B,0)),"",INDIRECT("'SorP'!$A$"&amp;MATCH($Q304&amp;$H304,SorP!C:C,0))))</f>
        <v/>
      </c>
      <c r="S304" s="94"/>
      <c r="T304" s="95" t="str">
        <f t="shared" si="18"/>
        <v/>
      </c>
      <c r="U304" s="95" t="b">
        <f t="shared" si="19"/>
        <v>1</v>
      </c>
      <c r="V304" s="95" t="str">
        <f t="shared" si="17"/>
        <v/>
      </c>
    </row>
    <row r="305" spans="1:22" s="95" customFormat="1" ht="20.100000000000001" customHeight="1">
      <c r="A305" s="88"/>
      <c r="B305" s="88"/>
      <c r="C305" s="88"/>
      <c r="D305" s="88"/>
      <c r="E305" s="88"/>
      <c r="F305" s="89"/>
      <c r="G305" s="90"/>
      <c r="H305" s="90"/>
      <c r="I305" s="91"/>
      <c r="J305" s="91"/>
      <c r="K305" s="91"/>
      <c r="L305" s="91"/>
      <c r="M305" s="91"/>
      <c r="N305" s="91"/>
      <c r="O305" s="92"/>
      <c r="P305" s="93"/>
      <c r="Q305" s="92" t="str">
        <f t="shared" ca="1" si="16"/>
        <v/>
      </c>
      <c r="R305" s="92" t="str">
        <f ca="1">IF(A305="","",IF(ISERROR(MATCH($H305,SorP!B:B,0)),"",INDIRECT("'SorP'!$A$"&amp;MATCH($Q305&amp;$H305,SorP!C:C,0))))</f>
        <v/>
      </c>
      <c r="S305" s="94"/>
      <c r="T305" s="95" t="str">
        <f t="shared" si="18"/>
        <v/>
      </c>
      <c r="U305" s="95" t="b">
        <f t="shared" si="19"/>
        <v>1</v>
      </c>
      <c r="V305" s="95" t="str">
        <f t="shared" si="17"/>
        <v/>
      </c>
    </row>
    <row r="306" spans="1:22" s="95" customFormat="1" ht="20.100000000000001" customHeight="1">
      <c r="A306" s="88"/>
      <c r="B306" s="88"/>
      <c r="C306" s="88"/>
      <c r="D306" s="88"/>
      <c r="E306" s="88"/>
      <c r="F306" s="89"/>
      <c r="G306" s="90"/>
      <c r="H306" s="90"/>
      <c r="I306" s="91"/>
      <c r="J306" s="91"/>
      <c r="K306" s="91"/>
      <c r="L306" s="91"/>
      <c r="M306" s="91"/>
      <c r="N306" s="91"/>
      <c r="O306" s="92"/>
      <c r="P306" s="93"/>
      <c r="Q306" s="92" t="str">
        <f t="shared" ca="1" si="16"/>
        <v/>
      </c>
      <c r="R306" s="92" t="str">
        <f ca="1">IF(A306="","",IF(ISERROR(MATCH($H306,SorP!B:B,0)),"",INDIRECT("'SorP'!$A$"&amp;MATCH($Q306&amp;$H306,SorP!C:C,0))))</f>
        <v/>
      </c>
      <c r="S306" s="94"/>
      <c r="T306" s="95" t="str">
        <f t="shared" si="18"/>
        <v/>
      </c>
      <c r="U306" s="95" t="b">
        <f t="shared" si="19"/>
        <v>1</v>
      </c>
      <c r="V306" s="95" t="str">
        <f t="shared" si="17"/>
        <v/>
      </c>
    </row>
    <row r="307" spans="1:22" s="95" customFormat="1" ht="20.100000000000001" customHeight="1">
      <c r="A307" s="88"/>
      <c r="B307" s="88"/>
      <c r="C307" s="88"/>
      <c r="D307" s="88"/>
      <c r="E307" s="88"/>
      <c r="F307" s="89"/>
      <c r="G307" s="90"/>
      <c r="H307" s="90"/>
      <c r="I307" s="91"/>
      <c r="J307" s="91"/>
      <c r="K307" s="91"/>
      <c r="L307" s="91"/>
      <c r="M307" s="91"/>
      <c r="N307" s="91"/>
      <c r="O307" s="92"/>
      <c r="P307" s="93"/>
      <c r="Q307" s="92" t="str">
        <f t="shared" ca="1" si="16"/>
        <v/>
      </c>
      <c r="R307" s="92" t="str">
        <f ca="1">IF(A307="","",IF(ISERROR(MATCH($H307,SorP!B:B,0)),"",INDIRECT("'SorP'!$A$"&amp;MATCH($Q307&amp;$H307,SorP!C:C,0))))</f>
        <v/>
      </c>
      <c r="S307" s="94"/>
      <c r="T307" s="95" t="str">
        <f t="shared" si="18"/>
        <v/>
      </c>
      <c r="U307" s="95" t="b">
        <f t="shared" si="19"/>
        <v>1</v>
      </c>
      <c r="V307" s="95" t="str">
        <f t="shared" si="17"/>
        <v/>
      </c>
    </row>
    <row r="308" spans="1:22" s="95" customFormat="1" ht="20.100000000000001" customHeight="1">
      <c r="A308" s="88"/>
      <c r="B308" s="88"/>
      <c r="C308" s="88"/>
      <c r="D308" s="88"/>
      <c r="E308" s="88"/>
      <c r="F308" s="89"/>
      <c r="G308" s="90"/>
      <c r="H308" s="90"/>
      <c r="I308" s="91"/>
      <c r="J308" s="91"/>
      <c r="K308" s="91"/>
      <c r="L308" s="91"/>
      <c r="M308" s="91"/>
      <c r="N308" s="91"/>
      <c r="O308" s="92"/>
      <c r="P308" s="93"/>
      <c r="Q308" s="92" t="str">
        <f t="shared" ca="1" si="16"/>
        <v/>
      </c>
      <c r="R308" s="92" t="str">
        <f ca="1">IF(A308="","",IF(ISERROR(MATCH($H308,SorP!B:B,0)),"",INDIRECT("'SorP'!$A$"&amp;MATCH($Q308&amp;$H308,SorP!C:C,0))))</f>
        <v/>
      </c>
      <c r="S308" s="94"/>
      <c r="T308" s="95" t="str">
        <f t="shared" si="18"/>
        <v/>
      </c>
      <c r="U308" s="95" t="b">
        <f t="shared" si="19"/>
        <v>1</v>
      </c>
      <c r="V308" s="95" t="str">
        <f t="shared" si="17"/>
        <v/>
      </c>
    </row>
    <row r="309" spans="1:22" s="95" customFormat="1" ht="20.100000000000001" customHeight="1">
      <c r="A309" s="88"/>
      <c r="B309" s="88"/>
      <c r="C309" s="88"/>
      <c r="D309" s="88"/>
      <c r="E309" s="88"/>
      <c r="F309" s="89"/>
      <c r="G309" s="90"/>
      <c r="H309" s="90"/>
      <c r="I309" s="91"/>
      <c r="J309" s="91"/>
      <c r="K309" s="91"/>
      <c r="L309" s="91"/>
      <c r="M309" s="91"/>
      <c r="N309" s="91"/>
      <c r="O309" s="92"/>
      <c r="P309" s="93"/>
      <c r="Q309" s="92" t="str">
        <f t="shared" ca="1" si="16"/>
        <v/>
      </c>
      <c r="R309" s="92" t="str">
        <f ca="1">IF(A309="","",IF(ISERROR(MATCH($H309,SorP!B:B,0)),"",INDIRECT("'SorP'!$A$"&amp;MATCH($Q309&amp;$H309,SorP!C:C,0))))</f>
        <v/>
      </c>
      <c r="S309" s="94"/>
      <c r="T309" s="95" t="str">
        <f t="shared" si="18"/>
        <v/>
      </c>
      <c r="U309" s="95" t="b">
        <f t="shared" si="19"/>
        <v>1</v>
      </c>
      <c r="V309" s="95" t="str">
        <f t="shared" si="17"/>
        <v/>
      </c>
    </row>
    <row r="310" spans="1:22" s="95" customFormat="1" ht="20.100000000000001" customHeight="1">
      <c r="A310" s="88"/>
      <c r="B310" s="88"/>
      <c r="C310" s="88"/>
      <c r="D310" s="88"/>
      <c r="E310" s="88"/>
      <c r="F310" s="89"/>
      <c r="G310" s="90"/>
      <c r="H310" s="90"/>
      <c r="I310" s="91"/>
      <c r="J310" s="91"/>
      <c r="K310" s="91"/>
      <c r="L310" s="91"/>
      <c r="M310" s="91"/>
      <c r="N310" s="91"/>
      <c r="O310" s="92"/>
      <c r="P310" s="93"/>
      <c r="Q310" s="92" t="str">
        <f t="shared" ca="1" si="16"/>
        <v/>
      </c>
      <c r="R310" s="92" t="str">
        <f ca="1">IF(A310="","",IF(ISERROR(MATCH($H310,SorP!B:B,0)),"",INDIRECT("'SorP'!$A$"&amp;MATCH($Q310&amp;$H310,SorP!C:C,0))))</f>
        <v/>
      </c>
      <c r="S310" s="94"/>
      <c r="T310" s="95" t="str">
        <f t="shared" si="18"/>
        <v/>
      </c>
      <c r="U310" s="95" t="b">
        <f t="shared" si="19"/>
        <v>1</v>
      </c>
      <c r="V310" s="95" t="str">
        <f t="shared" si="17"/>
        <v/>
      </c>
    </row>
    <row r="311" spans="1:22" s="95" customFormat="1" ht="20.100000000000001" customHeight="1">
      <c r="A311" s="88"/>
      <c r="B311" s="88"/>
      <c r="C311" s="88"/>
      <c r="D311" s="88"/>
      <c r="E311" s="88"/>
      <c r="F311" s="89"/>
      <c r="G311" s="90"/>
      <c r="H311" s="90"/>
      <c r="I311" s="91"/>
      <c r="J311" s="91"/>
      <c r="K311" s="91"/>
      <c r="L311" s="91"/>
      <c r="M311" s="91"/>
      <c r="N311" s="91"/>
      <c r="O311" s="92"/>
      <c r="P311" s="93"/>
      <c r="Q311" s="92" t="str">
        <f t="shared" ca="1" si="16"/>
        <v/>
      </c>
      <c r="R311" s="92" t="str">
        <f ca="1">IF(A311="","",IF(ISERROR(MATCH($H311,SorP!B:B,0)),"",INDIRECT("'SorP'!$A$"&amp;MATCH($Q311&amp;$H311,SorP!C:C,0))))</f>
        <v/>
      </c>
      <c r="S311" s="94"/>
      <c r="T311" s="95" t="str">
        <f t="shared" si="18"/>
        <v/>
      </c>
      <c r="U311" s="95" t="b">
        <f t="shared" si="19"/>
        <v>1</v>
      </c>
      <c r="V311" s="95" t="str">
        <f t="shared" si="17"/>
        <v/>
      </c>
    </row>
    <row r="312" spans="1:22" s="95" customFormat="1" ht="20.100000000000001" customHeight="1">
      <c r="A312" s="88"/>
      <c r="B312" s="88"/>
      <c r="C312" s="88"/>
      <c r="D312" s="88"/>
      <c r="E312" s="88"/>
      <c r="F312" s="89"/>
      <c r="G312" s="90"/>
      <c r="H312" s="90"/>
      <c r="I312" s="91"/>
      <c r="J312" s="91"/>
      <c r="K312" s="91"/>
      <c r="L312" s="91"/>
      <c r="M312" s="91"/>
      <c r="N312" s="91"/>
      <c r="O312" s="92"/>
      <c r="P312" s="93"/>
      <c r="Q312" s="92" t="str">
        <f t="shared" ca="1" si="16"/>
        <v/>
      </c>
      <c r="R312" s="92" t="str">
        <f ca="1">IF(A312="","",IF(ISERROR(MATCH($H312,SorP!B:B,0)),"",INDIRECT("'SorP'!$A$"&amp;MATCH($Q312&amp;$H312,SorP!C:C,0))))</f>
        <v/>
      </c>
      <c r="S312" s="94"/>
      <c r="T312" s="95" t="str">
        <f t="shared" si="18"/>
        <v/>
      </c>
      <c r="U312" s="95" t="b">
        <f t="shared" si="19"/>
        <v>1</v>
      </c>
      <c r="V312" s="95" t="str">
        <f t="shared" si="17"/>
        <v/>
      </c>
    </row>
    <row r="313" spans="1:22" s="95" customFormat="1" ht="20.100000000000001" customHeight="1">
      <c r="A313" s="88"/>
      <c r="B313" s="88"/>
      <c r="C313" s="88"/>
      <c r="D313" s="88"/>
      <c r="E313" s="88"/>
      <c r="F313" s="89"/>
      <c r="G313" s="90"/>
      <c r="H313" s="90"/>
      <c r="I313" s="91"/>
      <c r="J313" s="91"/>
      <c r="K313" s="91"/>
      <c r="L313" s="91"/>
      <c r="M313" s="91"/>
      <c r="N313" s="91"/>
      <c r="O313" s="92"/>
      <c r="P313" s="93"/>
      <c r="Q313" s="92" t="str">
        <f t="shared" ca="1" si="16"/>
        <v/>
      </c>
      <c r="R313" s="92" t="str">
        <f ca="1">IF(A313="","",IF(ISERROR(MATCH($H313,SorP!B:B,0)),"",INDIRECT("'SorP'!$A$"&amp;MATCH($Q313&amp;$H313,SorP!C:C,0))))</f>
        <v/>
      </c>
      <c r="S313" s="94"/>
      <c r="T313" s="95" t="str">
        <f t="shared" si="18"/>
        <v/>
      </c>
      <c r="U313" s="95" t="b">
        <f t="shared" si="19"/>
        <v>1</v>
      </c>
      <c r="V313" s="95" t="str">
        <f t="shared" si="17"/>
        <v/>
      </c>
    </row>
    <row r="314" spans="1:22" s="95" customFormat="1" ht="20.100000000000001" customHeight="1">
      <c r="A314" s="88"/>
      <c r="B314" s="88"/>
      <c r="C314" s="88"/>
      <c r="D314" s="88"/>
      <c r="E314" s="88"/>
      <c r="F314" s="89"/>
      <c r="G314" s="90"/>
      <c r="H314" s="90"/>
      <c r="I314" s="91"/>
      <c r="J314" s="91"/>
      <c r="K314" s="91"/>
      <c r="L314" s="91"/>
      <c r="M314" s="91"/>
      <c r="N314" s="91"/>
      <c r="O314" s="92"/>
      <c r="P314" s="93"/>
      <c r="Q314" s="92" t="str">
        <f t="shared" ca="1" si="16"/>
        <v/>
      </c>
      <c r="R314" s="92" t="str">
        <f ca="1">IF(A314="","",IF(ISERROR(MATCH($H314,SorP!B:B,0)),"",INDIRECT("'SorP'!$A$"&amp;MATCH($Q314&amp;$H314,SorP!C:C,0))))</f>
        <v/>
      </c>
      <c r="S314" s="94"/>
      <c r="T314" s="95" t="str">
        <f t="shared" si="18"/>
        <v/>
      </c>
      <c r="U314" s="95" t="b">
        <f t="shared" si="19"/>
        <v>1</v>
      </c>
      <c r="V314" s="95" t="str">
        <f t="shared" si="17"/>
        <v/>
      </c>
    </row>
    <row r="315" spans="1:22" s="95" customFormat="1" ht="20.100000000000001" customHeight="1">
      <c r="A315" s="88"/>
      <c r="B315" s="88"/>
      <c r="C315" s="88"/>
      <c r="D315" s="88"/>
      <c r="E315" s="88"/>
      <c r="F315" s="89"/>
      <c r="G315" s="90"/>
      <c r="H315" s="90"/>
      <c r="I315" s="91"/>
      <c r="J315" s="91"/>
      <c r="K315" s="91"/>
      <c r="L315" s="91"/>
      <c r="M315" s="91"/>
      <c r="N315" s="91"/>
      <c r="O315" s="92"/>
      <c r="P315" s="93"/>
      <c r="Q315" s="92" t="str">
        <f t="shared" ca="1" si="16"/>
        <v/>
      </c>
      <c r="R315" s="92" t="str">
        <f ca="1">IF(A315="","",IF(ISERROR(MATCH($H315,SorP!B:B,0)),"",INDIRECT("'SorP'!$A$"&amp;MATCH($Q315&amp;$H315,SorP!C:C,0))))</f>
        <v/>
      </c>
      <c r="S315" s="94"/>
      <c r="T315" s="95" t="str">
        <f t="shared" si="18"/>
        <v/>
      </c>
      <c r="U315" s="95" t="b">
        <f t="shared" si="19"/>
        <v>1</v>
      </c>
      <c r="V315" s="95" t="str">
        <f t="shared" si="17"/>
        <v/>
      </c>
    </row>
    <row r="316" spans="1:22" s="95" customFormat="1" ht="20.100000000000001" customHeight="1">
      <c r="A316" s="88"/>
      <c r="B316" s="88"/>
      <c r="C316" s="88"/>
      <c r="D316" s="88"/>
      <c r="E316" s="88"/>
      <c r="F316" s="89"/>
      <c r="G316" s="90"/>
      <c r="H316" s="90"/>
      <c r="I316" s="91"/>
      <c r="J316" s="91"/>
      <c r="K316" s="91"/>
      <c r="L316" s="91"/>
      <c r="M316" s="91"/>
      <c r="N316" s="91"/>
      <c r="O316" s="92"/>
      <c r="P316" s="93"/>
      <c r="Q316" s="92" t="str">
        <f t="shared" ca="1" si="16"/>
        <v/>
      </c>
      <c r="R316" s="92" t="str">
        <f ca="1">IF(A316="","",IF(ISERROR(MATCH($H316,SorP!B:B,0)),"",INDIRECT("'SorP'!$A$"&amp;MATCH($Q316&amp;$H316,SorP!C:C,0))))</f>
        <v/>
      </c>
      <c r="S316" s="94"/>
      <c r="T316" s="95" t="str">
        <f t="shared" si="18"/>
        <v/>
      </c>
      <c r="U316" s="95" t="b">
        <f t="shared" si="19"/>
        <v>1</v>
      </c>
      <c r="V316" s="95" t="str">
        <f t="shared" si="17"/>
        <v/>
      </c>
    </row>
    <row r="317" spans="1:22" s="95" customFormat="1" ht="20.100000000000001" customHeight="1">
      <c r="A317" s="88"/>
      <c r="B317" s="88"/>
      <c r="C317" s="88"/>
      <c r="D317" s="88"/>
      <c r="E317" s="88"/>
      <c r="F317" s="89"/>
      <c r="G317" s="90"/>
      <c r="H317" s="90"/>
      <c r="I317" s="91"/>
      <c r="J317" s="91"/>
      <c r="K317" s="91"/>
      <c r="L317" s="91"/>
      <c r="M317" s="91"/>
      <c r="N317" s="91"/>
      <c r="O317" s="92"/>
      <c r="P317" s="93"/>
      <c r="Q317" s="92" t="str">
        <f t="shared" ca="1" si="16"/>
        <v/>
      </c>
      <c r="R317" s="92" t="str">
        <f ca="1">IF(A317="","",IF(ISERROR(MATCH($H317,SorP!B:B,0)),"",INDIRECT("'SorP'!$A$"&amp;MATCH($Q317&amp;$H317,SorP!C:C,0))))</f>
        <v/>
      </c>
      <c r="S317" s="94"/>
      <c r="T317" s="95" t="str">
        <f t="shared" si="18"/>
        <v/>
      </c>
      <c r="U317" s="95" t="b">
        <f t="shared" si="19"/>
        <v>1</v>
      </c>
      <c r="V317" s="95" t="str">
        <f t="shared" si="17"/>
        <v/>
      </c>
    </row>
    <row r="318" spans="1:22" s="95" customFormat="1" ht="20.100000000000001" customHeight="1">
      <c r="A318" s="88"/>
      <c r="B318" s="88"/>
      <c r="C318" s="88"/>
      <c r="D318" s="88"/>
      <c r="E318" s="88"/>
      <c r="F318" s="89"/>
      <c r="G318" s="90"/>
      <c r="H318" s="90"/>
      <c r="I318" s="91"/>
      <c r="J318" s="91"/>
      <c r="K318" s="91"/>
      <c r="L318" s="91"/>
      <c r="M318" s="91"/>
      <c r="N318" s="91"/>
      <c r="O318" s="92"/>
      <c r="P318" s="93"/>
      <c r="Q318" s="92" t="str">
        <f t="shared" ca="1" si="16"/>
        <v/>
      </c>
      <c r="R318" s="92" t="str">
        <f ca="1">IF(A318="","",IF(ISERROR(MATCH($H318,SorP!B:B,0)),"",INDIRECT("'SorP'!$A$"&amp;MATCH($Q318&amp;$H318,SorP!C:C,0))))</f>
        <v/>
      </c>
      <c r="S318" s="94"/>
      <c r="T318" s="95" t="str">
        <f t="shared" si="18"/>
        <v/>
      </c>
      <c r="U318" s="95" t="b">
        <f t="shared" si="19"/>
        <v>1</v>
      </c>
      <c r="V318" s="95" t="str">
        <f t="shared" si="17"/>
        <v/>
      </c>
    </row>
    <row r="319" spans="1:22" s="95" customFormat="1" ht="20.100000000000001" customHeight="1">
      <c r="A319" s="88"/>
      <c r="B319" s="88"/>
      <c r="C319" s="88"/>
      <c r="D319" s="88"/>
      <c r="E319" s="88"/>
      <c r="F319" s="89"/>
      <c r="G319" s="90"/>
      <c r="H319" s="90"/>
      <c r="I319" s="91"/>
      <c r="J319" s="91"/>
      <c r="K319" s="91"/>
      <c r="L319" s="91"/>
      <c r="M319" s="91"/>
      <c r="N319" s="91"/>
      <c r="O319" s="92"/>
      <c r="P319" s="93"/>
      <c r="Q319" s="92" t="str">
        <f t="shared" ca="1" si="16"/>
        <v/>
      </c>
      <c r="R319" s="92" t="str">
        <f ca="1">IF(A319="","",IF(ISERROR(MATCH($H319,SorP!B:B,0)),"",INDIRECT("'SorP'!$A$"&amp;MATCH($Q319&amp;$H319,SorP!C:C,0))))</f>
        <v/>
      </c>
      <c r="S319" s="94"/>
      <c r="T319" s="95" t="str">
        <f t="shared" si="18"/>
        <v/>
      </c>
      <c r="U319" s="95" t="b">
        <f t="shared" si="19"/>
        <v>1</v>
      </c>
      <c r="V319" s="95" t="str">
        <f t="shared" si="17"/>
        <v/>
      </c>
    </row>
    <row r="320" spans="1:22" s="95" customFormat="1" ht="20.100000000000001" customHeight="1">
      <c r="A320" s="88"/>
      <c r="B320" s="88"/>
      <c r="C320" s="88"/>
      <c r="D320" s="88"/>
      <c r="E320" s="88"/>
      <c r="F320" s="89"/>
      <c r="G320" s="90"/>
      <c r="H320" s="90"/>
      <c r="I320" s="91"/>
      <c r="J320" s="91"/>
      <c r="K320" s="91"/>
      <c r="L320" s="91"/>
      <c r="M320" s="91"/>
      <c r="N320" s="91"/>
      <c r="O320" s="92"/>
      <c r="P320" s="93"/>
      <c r="Q320" s="92" t="str">
        <f t="shared" ca="1" si="16"/>
        <v/>
      </c>
      <c r="R320" s="92" t="str">
        <f ca="1">IF(A320="","",IF(ISERROR(MATCH($H320,SorP!B:B,0)),"",INDIRECT("'SorP'!$A$"&amp;MATCH($Q320&amp;$H320,SorP!C:C,0))))</f>
        <v/>
      </c>
      <c r="S320" s="94"/>
      <c r="T320" s="95" t="str">
        <f t="shared" si="18"/>
        <v/>
      </c>
      <c r="U320" s="95" t="b">
        <f t="shared" si="19"/>
        <v>1</v>
      </c>
      <c r="V320" s="95" t="str">
        <f t="shared" si="17"/>
        <v/>
      </c>
    </row>
    <row r="321" spans="1:22" s="95" customFormat="1" ht="20.100000000000001" customHeight="1">
      <c r="A321" s="88"/>
      <c r="B321" s="88"/>
      <c r="C321" s="88"/>
      <c r="D321" s="88"/>
      <c r="E321" s="88"/>
      <c r="F321" s="89"/>
      <c r="G321" s="90"/>
      <c r="H321" s="90"/>
      <c r="I321" s="91"/>
      <c r="J321" s="91"/>
      <c r="K321" s="91"/>
      <c r="L321" s="91"/>
      <c r="M321" s="91"/>
      <c r="N321" s="91"/>
      <c r="O321" s="92"/>
      <c r="P321" s="93"/>
      <c r="Q321" s="92" t="str">
        <f t="shared" ca="1" si="16"/>
        <v/>
      </c>
      <c r="R321" s="92" t="str">
        <f ca="1">IF(A321="","",IF(ISERROR(MATCH($H321,SorP!B:B,0)),"",INDIRECT("'SorP'!$A$"&amp;MATCH($Q321&amp;$H321,SorP!C:C,0))))</f>
        <v/>
      </c>
      <c r="S321" s="94"/>
      <c r="T321" s="95" t="str">
        <f t="shared" si="18"/>
        <v/>
      </c>
      <c r="U321" s="95" t="b">
        <f t="shared" si="19"/>
        <v>1</v>
      </c>
      <c r="V321" s="95" t="str">
        <f t="shared" si="17"/>
        <v/>
      </c>
    </row>
    <row r="322" spans="1:22" s="95" customFormat="1" ht="20.100000000000001" customHeight="1">
      <c r="A322" s="88"/>
      <c r="B322" s="88"/>
      <c r="C322" s="88"/>
      <c r="D322" s="88"/>
      <c r="E322" s="88"/>
      <c r="F322" s="89"/>
      <c r="G322" s="90"/>
      <c r="H322" s="90"/>
      <c r="I322" s="91"/>
      <c r="J322" s="91"/>
      <c r="K322" s="91"/>
      <c r="L322" s="91"/>
      <c r="M322" s="91"/>
      <c r="N322" s="91"/>
      <c r="O322" s="92"/>
      <c r="P322" s="93"/>
      <c r="Q322" s="92" t="str">
        <f t="shared" ca="1" si="16"/>
        <v/>
      </c>
      <c r="R322" s="92" t="str">
        <f ca="1">IF(A322="","",IF(ISERROR(MATCH($H322,SorP!B:B,0)),"",INDIRECT("'SorP'!$A$"&amp;MATCH($Q322&amp;$H322,SorP!C:C,0))))</f>
        <v/>
      </c>
      <c r="S322" s="94"/>
      <c r="T322" s="95" t="str">
        <f t="shared" si="18"/>
        <v/>
      </c>
      <c r="U322" s="95" t="b">
        <f t="shared" si="19"/>
        <v>1</v>
      </c>
      <c r="V322" s="95" t="str">
        <f t="shared" si="17"/>
        <v/>
      </c>
    </row>
    <row r="323" spans="1:22" s="95" customFormat="1" ht="20.100000000000001" customHeight="1">
      <c r="A323" s="88"/>
      <c r="B323" s="88"/>
      <c r="C323" s="88"/>
      <c r="D323" s="88"/>
      <c r="E323" s="88"/>
      <c r="F323" s="89"/>
      <c r="G323" s="90"/>
      <c r="H323" s="90"/>
      <c r="I323" s="91"/>
      <c r="J323" s="91"/>
      <c r="K323" s="91"/>
      <c r="L323" s="91"/>
      <c r="M323" s="91"/>
      <c r="N323" s="91"/>
      <c r="O323" s="92"/>
      <c r="P323" s="93"/>
      <c r="Q323" s="92" t="str">
        <f t="shared" ca="1" si="16"/>
        <v/>
      </c>
      <c r="R323" s="92" t="str">
        <f ca="1">IF(A323="","",IF(ISERROR(MATCH($H323,SorP!B:B,0)),"",INDIRECT("'SorP'!$A$"&amp;MATCH($Q323&amp;$H323,SorP!C:C,0))))</f>
        <v/>
      </c>
      <c r="S323" s="94"/>
      <c r="T323" s="95" t="str">
        <f t="shared" si="18"/>
        <v/>
      </c>
      <c r="U323" s="95" t="b">
        <f t="shared" si="19"/>
        <v>1</v>
      </c>
      <c r="V323" s="95" t="str">
        <f t="shared" si="17"/>
        <v/>
      </c>
    </row>
    <row r="324" spans="1:22" s="95" customFormat="1" ht="20.100000000000001" customHeight="1">
      <c r="A324" s="88"/>
      <c r="B324" s="88"/>
      <c r="C324" s="88"/>
      <c r="D324" s="88"/>
      <c r="E324" s="88"/>
      <c r="F324" s="89"/>
      <c r="G324" s="90"/>
      <c r="H324" s="90"/>
      <c r="I324" s="91"/>
      <c r="J324" s="91"/>
      <c r="K324" s="91"/>
      <c r="L324" s="91"/>
      <c r="M324" s="91"/>
      <c r="N324" s="91"/>
      <c r="O324" s="92"/>
      <c r="P324" s="93"/>
      <c r="Q324" s="92" t="str">
        <f t="shared" ca="1" si="16"/>
        <v/>
      </c>
      <c r="R324" s="92" t="str">
        <f ca="1">IF(A324="","",IF(ISERROR(MATCH($H324,SorP!B:B,0)),"",INDIRECT("'SorP'!$A$"&amp;MATCH($Q324&amp;$H324,SorP!C:C,0))))</f>
        <v/>
      </c>
      <c r="S324" s="94"/>
      <c r="T324" s="95" t="str">
        <f t="shared" si="18"/>
        <v/>
      </c>
      <c r="U324" s="95" t="b">
        <f t="shared" si="19"/>
        <v>1</v>
      </c>
      <c r="V324" s="95" t="str">
        <f t="shared" si="17"/>
        <v/>
      </c>
    </row>
    <row r="325" spans="1:22" s="95" customFormat="1" ht="20.100000000000001" customHeight="1">
      <c r="A325" s="88"/>
      <c r="B325" s="88"/>
      <c r="C325" s="88"/>
      <c r="D325" s="88"/>
      <c r="E325" s="88"/>
      <c r="F325" s="89"/>
      <c r="G325" s="90"/>
      <c r="H325" s="90"/>
      <c r="I325" s="91"/>
      <c r="J325" s="91"/>
      <c r="K325" s="91"/>
      <c r="L325" s="91"/>
      <c r="M325" s="91"/>
      <c r="N325" s="91"/>
      <c r="O325" s="92"/>
      <c r="P325" s="93"/>
      <c r="Q325" s="92" t="str">
        <f t="shared" ref="Q325:Q388" ca="1" si="20">IF(A325="","",IF(ISERROR(MATCH($C325,CL,0)),"Unknown",INDIRECT("'C'!$A$"&amp;MATCH($C325,CL,0)+1)))</f>
        <v/>
      </c>
      <c r="R325" s="92" t="str">
        <f ca="1">IF(A325="","",IF(ISERROR(MATCH($H325,SorP!B:B,0)),"",INDIRECT("'SorP'!$A$"&amp;MATCH($Q325&amp;$H325,SorP!C:C,0))))</f>
        <v/>
      </c>
      <c r="S325" s="94"/>
      <c r="T325" s="95" t="str">
        <f t="shared" si="18"/>
        <v/>
      </c>
      <c r="U325" s="95" t="b">
        <f t="shared" si="19"/>
        <v>1</v>
      </c>
      <c r="V325" s="95" t="str">
        <f t="shared" ref="V325:V388" si="21">IF(U325,"",A325&amp;"+")</f>
        <v/>
      </c>
    </row>
    <row r="326" spans="1:22" s="95" customFormat="1" ht="20.100000000000001" customHeight="1">
      <c r="A326" s="88"/>
      <c r="B326" s="88"/>
      <c r="C326" s="88"/>
      <c r="D326" s="88"/>
      <c r="E326" s="88"/>
      <c r="F326" s="89"/>
      <c r="G326" s="90"/>
      <c r="H326" s="90"/>
      <c r="I326" s="91"/>
      <c r="J326" s="91"/>
      <c r="K326" s="91"/>
      <c r="L326" s="91"/>
      <c r="M326" s="91"/>
      <c r="N326" s="91"/>
      <c r="O326" s="92"/>
      <c r="P326" s="93"/>
      <c r="Q326" s="92" t="str">
        <f t="shared" ca="1" si="20"/>
        <v/>
      </c>
      <c r="R326" s="92" t="str">
        <f ca="1">IF(A326="","",IF(ISERROR(MATCH($H326,SorP!B:B,0)),"",INDIRECT("'SorP'!$A$"&amp;MATCH($Q326&amp;$H326,SorP!C:C,0))))</f>
        <v/>
      </c>
      <c r="S326" s="94"/>
      <c r="T326" s="95" t="str">
        <f t="shared" ref="T326:T389" si="22">A326&amp;B326</f>
        <v/>
      </c>
      <c r="U326" s="95" t="b">
        <f t="shared" ref="U326:U389" si="23">OR(ISBLANK(B326),ISBLANK(C326))</f>
        <v>1</v>
      </c>
      <c r="V326" s="95" t="str">
        <f t="shared" si="21"/>
        <v/>
      </c>
    </row>
    <row r="327" spans="1:22" s="95" customFormat="1" ht="20.100000000000001" customHeight="1">
      <c r="A327" s="88"/>
      <c r="B327" s="88"/>
      <c r="C327" s="88"/>
      <c r="D327" s="88"/>
      <c r="E327" s="88"/>
      <c r="F327" s="89"/>
      <c r="G327" s="90"/>
      <c r="H327" s="90"/>
      <c r="I327" s="91"/>
      <c r="J327" s="91"/>
      <c r="K327" s="91"/>
      <c r="L327" s="91"/>
      <c r="M327" s="91"/>
      <c r="N327" s="91"/>
      <c r="O327" s="92"/>
      <c r="P327" s="93"/>
      <c r="Q327" s="92" t="str">
        <f t="shared" ca="1" si="20"/>
        <v/>
      </c>
      <c r="R327" s="92" t="str">
        <f ca="1">IF(A327="","",IF(ISERROR(MATCH($H327,SorP!B:B,0)),"",INDIRECT("'SorP'!$A$"&amp;MATCH($Q327&amp;$H327,SorP!C:C,0))))</f>
        <v/>
      </c>
      <c r="S327" s="94"/>
      <c r="T327" s="95" t="str">
        <f t="shared" si="22"/>
        <v/>
      </c>
      <c r="U327" s="95" t="b">
        <f t="shared" si="23"/>
        <v>1</v>
      </c>
      <c r="V327" s="95" t="str">
        <f t="shared" si="21"/>
        <v/>
      </c>
    </row>
    <row r="328" spans="1:22" s="95" customFormat="1" ht="20.100000000000001" customHeight="1">
      <c r="A328" s="88"/>
      <c r="B328" s="88"/>
      <c r="C328" s="88"/>
      <c r="D328" s="88"/>
      <c r="E328" s="88"/>
      <c r="F328" s="89"/>
      <c r="G328" s="90"/>
      <c r="H328" s="90"/>
      <c r="I328" s="91"/>
      <c r="J328" s="91"/>
      <c r="K328" s="91"/>
      <c r="L328" s="91"/>
      <c r="M328" s="91"/>
      <c r="N328" s="91"/>
      <c r="O328" s="92"/>
      <c r="P328" s="93"/>
      <c r="Q328" s="92" t="str">
        <f t="shared" ca="1" si="20"/>
        <v/>
      </c>
      <c r="R328" s="92" t="str">
        <f ca="1">IF(A328="","",IF(ISERROR(MATCH($H328,SorP!B:B,0)),"",INDIRECT("'SorP'!$A$"&amp;MATCH($Q328&amp;$H328,SorP!C:C,0))))</f>
        <v/>
      </c>
      <c r="S328" s="94"/>
      <c r="T328" s="95" t="str">
        <f t="shared" si="22"/>
        <v/>
      </c>
      <c r="U328" s="95" t="b">
        <f t="shared" si="23"/>
        <v>1</v>
      </c>
      <c r="V328" s="95" t="str">
        <f t="shared" si="21"/>
        <v/>
      </c>
    </row>
    <row r="329" spans="1:22" s="95" customFormat="1" ht="20.100000000000001" customHeight="1">
      <c r="A329" s="88"/>
      <c r="B329" s="88"/>
      <c r="C329" s="88"/>
      <c r="D329" s="88"/>
      <c r="E329" s="88"/>
      <c r="F329" s="89"/>
      <c r="G329" s="90"/>
      <c r="H329" s="90"/>
      <c r="I329" s="91"/>
      <c r="J329" s="91"/>
      <c r="K329" s="91"/>
      <c r="L329" s="91"/>
      <c r="M329" s="91"/>
      <c r="N329" s="91"/>
      <c r="O329" s="92"/>
      <c r="P329" s="93"/>
      <c r="Q329" s="92" t="str">
        <f t="shared" ca="1" si="20"/>
        <v/>
      </c>
      <c r="R329" s="92" t="str">
        <f ca="1">IF(A329="","",IF(ISERROR(MATCH($H329,SorP!B:B,0)),"",INDIRECT("'SorP'!$A$"&amp;MATCH($Q329&amp;$H329,SorP!C:C,0))))</f>
        <v/>
      </c>
      <c r="S329" s="94"/>
      <c r="T329" s="95" t="str">
        <f t="shared" si="22"/>
        <v/>
      </c>
      <c r="U329" s="95" t="b">
        <f t="shared" si="23"/>
        <v>1</v>
      </c>
      <c r="V329" s="95" t="str">
        <f t="shared" si="21"/>
        <v/>
      </c>
    </row>
    <row r="330" spans="1:22" s="95" customFormat="1" ht="20.100000000000001" customHeight="1">
      <c r="A330" s="88"/>
      <c r="B330" s="88"/>
      <c r="C330" s="88"/>
      <c r="D330" s="88"/>
      <c r="E330" s="88"/>
      <c r="F330" s="89"/>
      <c r="G330" s="90"/>
      <c r="H330" s="90"/>
      <c r="I330" s="91"/>
      <c r="J330" s="91"/>
      <c r="K330" s="91"/>
      <c r="L330" s="91"/>
      <c r="M330" s="91"/>
      <c r="N330" s="91"/>
      <c r="O330" s="92"/>
      <c r="P330" s="93"/>
      <c r="Q330" s="92" t="str">
        <f t="shared" ca="1" si="20"/>
        <v/>
      </c>
      <c r="R330" s="92" t="str">
        <f ca="1">IF(A330="","",IF(ISERROR(MATCH($H330,SorP!B:B,0)),"",INDIRECT("'SorP'!$A$"&amp;MATCH($Q330&amp;$H330,SorP!C:C,0))))</f>
        <v/>
      </c>
      <c r="S330" s="94"/>
      <c r="T330" s="95" t="str">
        <f t="shared" si="22"/>
        <v/>
      </c>
      <c r="U330" s="95" t="b">
        <f t="shared" si="23"/>
        <v>1</v>
      </c>
      <c r="V330" s="95" t="str">
        <f t="shared" si="21"/>
        <v/>
      </c>
    </row>
    <row r="331" spans="1:22" s="95" customFormat="1" ht="20.100000000000001" customHeight="1">
      <c r="A331" s="88"/>
      <c r="B331" s="88"/>
      <c r="C331" s="88"/>
      <c r="D331" s="88"/>
      <c r="E331" s="88"/>
      <c r="F331" s="89"/>
      <c r="G331" s="90"/>
      <c r="H331" s="90"/>
      <c r="I331" s="91"/>
      <c r="J331" s="91"/>
      <c r="K331" s="91"/>
      <c r="L331" s="91"/>
      <c r="M331" s="91"/>
      <c r="N331" s="91"/>
      <c r="O331" s="92"/>
      <c r="P331" s="93"/>
      <c r="Q331" s="92" t="str">
        <f t="shared" ca="1" si="20"/>
        <v/>
      </c>
      <c r="R331" s="92" t="str">
        <f ca="1">IF(A331="","",IF(ISERROR(MATCH($H331,SorP!B:B,0)),"",INDIRECT("'SorP'!$A$"&amp;MATCH($Q331&amp;$H331,SorP!C:C,0))))</f>
        <v/>
      </c>
      <c r="S331" s="94"/>
      <c r="T331" s="95" t="str">
        <f t="shared" si="22"/>
        <v/>
      </c>
      <c r="U331" s="95" t="b">
        <f t="shared" si="23"/>
        <v>1</v>
      </c>
      <c r="V331" s="95" t="str">
        <f t="shared" si="21"/>
        <v/>
      </c>
    </row>
    <row r="332" spans="1:22" s="95" customFormat="1" ht="20.100000000000001" customHeight="1">
      <c r="A332" s="88"/>
      <c r="B332" s="88"/>
      <c r="C332" s="88"/>
      <c r="D332" s="88"/>
      <c r="E332" s="88"/>
      <c r="F332" s="89"/>
      <c r="G332" s="90"/>
      <c r="H332" s="90"/>
      <c r="I332" s="91"/>
      <c r="J332" s="91"/>
      <c r="K332" s="91"/>
      <c r="L332" s="91"/>
      <c r="M332" s="91"/>
      <c r="N332" s="91"/>
      <c r="O332" s="92"/>
      <c r="P332" s="93"/>
      <c r="Q332" s="92" t="str">
        <f t="shared" ca="1" si="20"/>
        <v/>
      </c>
      <c r="R332" s="92" t="str">
        <f ca="1">IF(A332="","",IF(ISERROR(MATCH($H332,SorP!B:B,0)),"",INDIRECT("'SorP'!$A$"&amp;MATCH($Q332&amp;$H332,SorP!C:C,0))))</f>
        <v/>
      </c>
      <c r="S332" s="94"/>
      <c r="T332" s="95" t="str">
        <f t="shared" si="22"/>
        <v/>
      </c>
      <c r="U332" s="95" t="b">
        <f t="shared" si="23"/>
        <v>1</v>
      </c>
      <c r="V332" s="95" t="str">
        <f t="shared" si="21"/>
        <v/>
      </c>
    </row>
    <row r="333" spans="1:22" s="95" customFormat="1" ht="20.100000000000001" customHeight="1">
      <c r="A333" s="88"/>
      <c r="B333" s="88"/>
      <c r="C333" s="88"/>
      <c r="D333" s="88"/>
      <c r="E333" s="88"/>
      <c r="F333" s="89"/>
      <c r="G333" s="90"/>
      <c r="H333" s="90"/>
      <c r="I333" s="91"/>
      <c r="J333" s="91"/>
      <c r="K333" s="91"/>
      <c r="L333" s="91"/>
      <c r="M333" s="91"/>
      <c r="N333" s="91"/>
      <c r="O333" s="92"/>
      <c r="P333" s="93"/>
      <c r="Q333" s="92" t="str">
        <f t="shared" ca="1" si="20"/>
        <v/>
      </c>
      <c r="R333" s="92" t="str">
        <f ca="1">IF(A333="","",IF(ISERROR(MATCH($H333,SorP!B:B,0)),"",INDIRECT("'SorP'!$A$"&amp;MATCH($Q333&amp;$H333,SorP!C:C,0))))</f>
        <v/>
      </c>
      <c r="S333" s="94"/>
      <c r="T333" s="95" t="str">
        <f t="shared" si="22"/>
        <v/>
      </c>
      <c r="U333" s="95" t="b">
        <f t="shared" si="23"/>
        <v>1</v>
      </c>
      <c r="V333" s="95" t="str">
        <f t="shared" si="21"/>
        <v/>
      </c>
    </row>
    <row r="334" spans="1:22" s="95" customFormat="1" ht="20.100000000000001" customHeight="1">
      <c r="A334" s="88"/>
      <c r="B334" s="88"/>
      <c r="C334" s="88"/>
      <c r="D334" s="88"/>
      <c r="E334" s="88"/>
      <c r="F334" s="89"/>
      <c r="G334" s="90"/>
      <c r="H334" s="90"/>
      <c r="I334" s="91"/>
      <c r="J334" s="91"/>
      <c r="K334" s="91"/>
      <c r="L334" s="91"/>
      <c r="M334" s="91"/>
      <c r="N334" s="91"/>
      <c r="O334" s="92"/>
      <c r="P334" s="93"/>
      <c r="Q334" s="92" t="str">
        <f t="shared" ca="1" si="20"/>
        <v/>
      </c>
      <c r="R334" s="92" t="str">
        <f ca="1">IF(A334="","",IF(ISERROR(MATCH($H334,SorP!B:B,0)),"",INDIRECT("'SorP'!$A$"&amp;MATCH($Q334&amp;$H334,SorP!C:C,0))))</f>
        <v/>
      </c>
      <c r="S334" s="94"/>
      <c r="T334" s="95" t="str">
        <f t="shared" si="22"/>
        <v/>
      </c>
      <c r="U334" s="95" t="b">
        <f t="shared" si="23"/>
        <v>1</v>
      </c>
      <c r="V334" s="95" t="str">
        <f t="shared" si="21"/>
        <v/>
      </c>
    </row>
    <row r="335" spans="1:22" s="95" customFormat="1" ht="20.100000000000001" customHeight="1">
      <c r="A335" s="88"/>
      <c r="B335" s="88"/>
      <c r="C335" s="88"/>
      <c r="D335" s="88"/>
      <c r="E335" s="88"/>
      <c r="F335" s="89"/>
      <c r="G335" s="90"/>
      <c r="H335" s="90"/>
      <c r="I335" s="91"/>
      <c r="J335" s="91"/>
      <c r="K335" s="91"/>
      <c r="L335" s="91"/>
      <c r="M335" s="91"/>
      <c r="N335" s="91"/>
      <c r="O335" s="92"/>
      <c r="P335" s="93"/>
      <c r="Q335" s="92" t="str">
        <f t="shared" ca="1" si="20"/>
        <v/>
      </c>
      <c r="R335" s="92" t="str">
        <f ca="1">IF(A335="","",IF(ISERROR(MATCH($H335,SorP!B:B,0)),"",INDIRECT("'SorP'!$A$"&amp;MATCH($Q335&amp;$H335,SorP!C:C,0))))</f>
        <v/>
      </c>
      <c r="S335" s="94"/>
      <c r="T335" s="95" t="str">
        <f t="shared" si="22"/>
        <v/>
      </c>
      <c r="U335" s="95" t="b">
        <f t="shared" si="23"/>
        <v>1</v>
      </c>
      <c r="V335" s="95" t="str">
        <f t="shared" si="21"/>
        <v/>
      </c>
    </row>
    <row r="336" spans="1:22" s="95" customFormat="1" ht="20.100000000000001" customHeight="1">
      <c r="A336" s="88"/>
      <c r="B336" s="88"/>
      <c r="C336" s="88"/>
      <c r="D336" s="88"/>
      <c r="E336" s="88"/>
      <c r="F336" s="89"/>
      <c r="G336" s="90"/>
      <c r="H336" s="90"/>
      <c r="I336" s="91"/>
      <c r="J336" s="91"/>
      <c r="K336" s="91"/>
      <c r="L336" s="91"/>
      <c r="M336" s="91"/>
      <c r="N336" s="91"/>
      <c r="O336" s="92"/>
      <c r="P336" s="93"/>
      <c r="Q336" s="92" t="str">
        <f t="shared" ca="1" si="20"/>
        <v/>
      </c>
      <c r="R336" s="92" t="str">
        <f ca="1">IF(A336="","",IF(ISERROR(MATCH($H336,SorP!B:B,0)),"",INDIRECT("'SorP'!$A$"&amp;MATCH($Q336&amp;$H336,SorP!C:C,0))))</f>
        <v/>
      </c>
      <c r="S336" s="94"/>
      <c r="T336" s="95" t="str">
        <f t="shared" si="22"/>
        <v/>
      </c>
      <c r="U336" s="95" t="b">
        <f t="shared" si="23"/>
        <v>1</v>
      </c>
      <c r="V336" s="95" t="str">
        <f t="shared" si="21"/>
        <v/>
      </c>
    </row>
    <row r="337" spans="1:22" s="95" customFormat="1" ht="20.100000000000001" customHeight="1">
      <c r="A337" s="88"/>
      <c r="B337" s="88"/>
      <c r="C337" s="88"/>
      <c r="D337" s="88"/>
      <c r="E337" s="88"/>
      <c r="F337" s="89"/>
      <c r="G337" s="90"/>
      <c r="H337" s="90"/>
      <c r="I337" s="91"/>
      <c r="J337" s="91"/>
      <c r="K337" s="91"/>
      <c r="L337" s="91"/>
      <c r="M337" s="91"/>
      <c r="N337" s="91"/>
      <c r="O337" s="92"/>
      <c r="P337" s="93"/>
      <c r="Q337" s="92" t="str">
        <f t="shared" ca="1" si="20"/>
        <v/>
      </c>
      <c r="R337" s="92" t="str">
        <f ca="1">IF(A337="","",IF(ISERROR(MATCH($H337,SorP!B:B,0)),"",INDIRECT("'SorP'!$A$"&amp;MATCH($Q337&amp;$H337,SorP!C:C,0))))</f>
        <v/>
      </c>
      <c r="S337" s="94"/>
      <c r="T337" s="95" t="str">
        <f t="shared" si="22"/>
        <v/>
      </c>
      <c r="U337" s="95" t="b">
        <f t="shared" si="23"/>
        <v>1</v>
      </c>
      <c r="V337" s="95" t="str">
        <f t="shared" si="21"/>
        <v/>
      </c>
    </row>
    <row r="338" spans="1:22" s="95" customFormat="1" ht="20.100000000000001" customHeight="1">
      <c r="A338" s="88"/>
      <c r="B338" s="88"/>
      <c r="C338" s="88"/>
      <c r="D338" s="88"/>
      <c r="E338" s="88"/>
      <c r="F338" s="89"/>
      <c r="G338" s="90"/>
      <c r="H338" s="90"/>
      <c r="I338" s="91"/>
      <c r="J338" s="91"/>
      <c r="K338" s="91"/>
      <c r="L338" s="91"/>
      <c r="M338" s="91"/>
      <c r="N338" s="91"/>
      <c r="O338" s="92"/>
      <c r="P338" s="93"/>
      <c r="Q338" s="92" t="str">
        <f t="shared" ca="1" si="20"/>
        <v/>
      </c>
      <c r="R338" s="92" t="str">
        <f ca="1">IF(A338="","",IF(ISERROR(MATCH($H338,SorP!B:B,0)),"",INDIRECT("'SorP'!$A$"&amp;MATCH($Q338&amp;$H338,SorP!C:C,0))))</f>
        <v/>
      </c>
      <c r="S338" s="94"/>
      <c r="T338" s="95" t="str">
        <f t="shared" si="22"/>
        <v/>
      </c>
      <c r="U338" s="95" t="b">
        <f t="shared" si="23"/>
        <v>1</v>
      </c>
      <c r="V338" s="95" t="str">
        <f t="shared" si="21"/>
        <v/>
      </c>
    </row>
    <row r="339" spans="1:22" s="95" customFormat="1" ht="20.100000000000001" customHeight="1">
      <c r="A339" s="88"/>
      <c r="B339" s="88"/>
      <c r="C339" s="88"/>
      <c r="D339" s="88"/>
      <c r="E339" s="88"/>
      <c r="F339" s="89"/>
      <c r="G339" s="90"/>
      <c r="H339" s="90"/>
      <c r="I339" s="91"/>
      <c r="J339" s="91"/>
      <c r="K339" s="91"/>
      <c r="L339" s="91"/>
      <c r="M339" s="91"/>
      <c r="N339" s="91"/>
      <c r="O339" s="92"/>
      <c r="P339" s="93"/>
      <c r="Q339" s="92" t="str">
        <f t="shared" ca="1" si="20"/>
        <v/>
      </c>
      <c r="R339" s="92" t="str">
        <f ca="1">IF(A339="","",IF(ISERROR(MATCH($H339,SorP!B:B,0)),"",INDIRECT("'SorP'!$A$"&amp;MATCH($Q339&amp;$H339,SorP!C:C,0))))</f>
        <v/>
      </c>
      <c r="S339" s="94"/>
      <c r="T339" s="95" t="str">
        <f t="shared" si="22"/>
        <v/>
      </c>
      <c r="U339" s="95" t="b">
        <f t="shared" si="23"/>
        <v>1</v>
      </c>
      <c r="V339" s="95" t="str">
        <f t="shared" si="21"/>
        <v/>
      </c>
    </row>
    <row r="340" spans="1:22" s="95" customFormat="1" ht="20.100000000000001" customHeight="1">
      <c r="A340" s="88"/>
      <c r="B340" s="88"/>
      <c r="C340" s="88"/>
      <c r="D340" s="88"/>
      <c r="E340" s="88"/>
      <c r="F340" s="89"/>
      <c r="G340" s="90"/>
      <c r="H340" s="90"/>
      <c r="I340" s="91"/>
      <c r="J340" s="91"/>
      <c r="K340" s="91"/>
      <c r="L340" s="91"/>
      <c r="M340" s="91"/>
      <c r="N340" s="91"/>
      <c r="O340" s="92"/>
      <c r="P340" s="93"/>
      <c r="Q340" s="92" t="str">
        <f t="shared" ca="1" si="20"/>
        <v/>
      </c>
      <c r="R340" s="92" t="str">
        <f ca="1">IF(A340="","",IF(ISERROR(MATCH($H340,SorP!B:B,0)),"",INDIRECT("'SorP'!$A$"&amp;MATCH($Q340&amp;$H340,SorP!C:C,0))))</f>
        <v/>
      </c>
      <c r="S340" s="94"/>
      <c r="T340" s="95" t="str">
        <f t="shared" si="22"/>
        <v/>
      </c>
      <c r="U340" s="95" t="b">
        <f t="shared" si="23"/>
        <v>1</v>
      </c>
      <c r="V340" s="95" t="str">
        <f t="shared" si="21"/>
        <v/>
      </c>
    </row>
    <row r="341" spans="1:22" s="95" customFormat="1" ht="20.100000000000001" customHeight="1">
      <c r="A341" s="88"/>
      <c r="B341" s="88"/>
      <c r="C341" s="88"/>
      <c r="D341" s="88"/>
      <c r="E341" s="88"/>
      <c r="F341" s="89"/>
      <c r="G341" s="90"/>
      <c r="H341" s="90"/>
      <c r="I341" s="91"/>
      <c r="J341" s="91"/>
      <c r="K341" s="91"/>
      <c r="L341" s="91"/>
      <c r="M341" s="91"/>
      <c r="N341" s="91"/>
      <c r="O341" s="92"/>
      <c r="P341" s="93"/>
      <c r="Q341" s="92" t="str">
        <f t="shared" ca="1" si="20"/>
        <v/>
      </c>
      <c r="R341" s="92" t="str">
        <f ca="1">IF(A341="","",IF(ISERROR(MATCH($H341,SorP!B:B,0)),"",INDIRECT("'SorP'!$A$"&amp;MATCH($Q341&amp;$H341,SorP!C:C,0))))</f>
        <v/>
      </c>
      <c r="S341" s="94"/>
      <c r="T341" s="95" t="str">
        <f t="shared" si="22"/>
        <v/>
      </c>
      <c r="U341" s="95" t="b">
        <f t="shared" si="23"/>
        <v>1</v>
      </c>
      <c r="V341" s="95" t="str">
        <f t="shared" si="21"/>
        <v/>
      </c>
    </row>
    <row r="342" spans="1:22" s="95" customFormat="1" ht="20.100000000000001" customHeight="1">
      <c r="A342" s="88"/>
      <c r="B342" s="88"/>
      <c r="C342" s="88"/>
      <c r="D342" s="88"/>
      <c r="E342" s="88"/>
      <c r="F342" s="89"/>
      <c r="G342" s="90"/>
      <c r="H342" s="90"/>
      <c r="I342" s="91"/>
      <c r="J342" s="91"/>
      <c r="K342" s="91"/>
      <c r="L342" s="91"/>
      <c r="M342" s="91"/>
      <c r="N342" s="91"/>
      <c r="O342" s="92"/>
      <c r="P342" s="93"/>
      <c r="Q342" s="92" t="str">
        <f t="shared" ca="1" si="20"/>
        <v/>
      </c>
      <c r="R342" s="92" t="str">
        <f ca="1">IF(A342="","",IF(ISERROR(MATCH($H342,SorP!B:B,0)),"",INDIRECT("'SorP'!$A$"&amp;MATCH($Q342&amp;$H342,SorP!C:C,0))))</f>
        <v/>
      </c>
      <c r="S342" s="94"/>
      <c r="T342" s="95" t="str">
        <f t="shared" si="22"/>
        <v/>
      </c>
      <c r="U342" s="95" t="b">
        <f t="shared" si="23"/>
        <v>1</v>
      </c>
      <c r="V342" s="95" t="str">
        <f t="shared" si="21"/>
        <v/>
      </c>
    </row>
    <row r="343" spans="1:22" s="95" customFormat="1" ht="20.100000000000001" customHeight="1">
      <c r="A343" s="88"/>
      <c r="B343" s="88"/>
      <c r="C343" s="88"/>
      <c r="D343" s="88"/>
      <c r="E343" s="88"/>
      <c r="F343" s="89"/>
      <c r="G343" s="90"/>
      <c r="H343" s="90"/>
      <c r="I343" s="91"/>
      <c r="J343" s="91"/>
      <c r="K343" s="91"/>
      <c r="L343" s="91"/>
      <c r="M343" s="91"/>
      <c r="N343" s="91"/>
      <c r="O343" s="92"/>
      <c r="P343" s="93"/>
      <c r="Q343" s="92" t="str">
        <f t="shared" ca="1" si="20"/>
        <v/>
      </c>
      <c r="R343" s="92" t="str">
        <f ca="1">IF(A343="","",IF(ISERROR(MATCH($H343,SorP!B:B,0)),"",INDIRECT("'SorP'!$A$"&amp;MATCH($Q343&amp;$H343,SorP!C:C,0))))</f>
        <v/>
      </c>
      <c r="S343" s="94"/>
      <c r="T343" s="95" t="str">
        <f t="shared" si="22"/>
        <v/>
      </c>
      <c r="U343" s="95" t="b">
        <f t="shared" si="23"/>
        <v>1</v>
      </c>
      <c r="V343" s="95" t="str">
        <f t="shared" si="21"/>
        <v/>
      </c>
    </row>
    <row r="344" spans="1:22" s="95" customFormat="1" ht="20.100000000000001" customHeight="1">
      <c r="A344" s="88"/>
      <c r="B344" s="88"/>
      <c r="C344" s="88"/>
      <c r="D344" s="88"/>
      <c r="E344" s="88"/>
      <c r="F344" s="89"/>
      <c r="G344" s="90"/>
      <c r="H344" s="90"/>
      <c r="I344" s="91"/>
      <c r="J344" s="91"/>
      <c r="K344" s="91"/>
      <c r="L344" s="91"/>
      <c r="M344" s="91"/>
      <c r="N344" s="91"/>
      <c r="O344" s="92"/>
      <c r="P344" s="93"/>
      <c r="Q344" s="92" t="str">
        <f t="shared" ca="1" si="20"/>
        <v/>
      </c>
      <c r="R344" s="92" t="str">
        <f ca="1">IF(A344="","",IF(ISERROR(MATCH($H344,SorP!B:B,0)),"",INDIRECT("'SorP'!$A$"&amp;MATCH($Q344&amp;$H344,SorP!C:C,0))))</f>
        <v/>
      </c>
      <c r="S344" s="94"/>
      <c r="T344" s="95" t="str">
        <f t="shared" si="22"/>
        <v/>
      </c>
      <c r="U344" s="95" t="b">
        <f t="shared" si="23"/>
        <v>1</v>
      </c>
      <c r="V344" s="95" t="str">
        <f t="shared" si="21"/>
        <v/>
      </c>
    </row>
    <row r="345" spans="1:22" s="95" customFormat="1" ht="20.100000000000001" customHeight="1">
      <c r="A345" s="88"/>
      <c r="B345" s="88"/>
      <c r="C345" s="88"/>
      <c r="D345" s="88"/>
      <c r="E345" s="88"/>
      <c r="F345" s="89"/>
      <c r="G345" s="90"/>
      <c r="H345" s="90"/>
      <c r="I345" s="91"/>
      <c r="J345" s="91"/>
      <c r="K345" s="91"/>
      <c r="L345" s="91"/>
      <c r="M345" s="91"/>
      <c r="N345" s="91"/>
      <c r="O345" s="92"/>
      <c r="P345" s="93"/>
      <c r="Q345" s="92" t="str">
        <f t="shared" ca="1" si="20"/>
        <v/>
      </c>
      <c r="R345" s="92" t="str">
        <f ca="1">IF(A345="","",IF(ISERROR(MATCH($H345,SorP!B:B,0)),"",INDIRECT("'SorP'!$A$"&amp;MATCH($Q345&amp;$H345,SorP!C:C,0))))</f>
        <v/>
      </c>
      <c r="S345" s="94"/>
      <c r="T345" s="95" t="str">
        <f t="shared" si="22"/>
        <v/>
      </c>
      <c r="U345" s="95" t="b">
        <f t="shared" si="23"/>
        <v>1</v>
      </c>
      <c r="V345" s="95" t="str">
        <f t="shared" si="21"/>
        <v/>
      </c>
    </row>
    <row r="346" spans="1:22" s="95" customFormat="1" ht="20.100000000000001" customHeight="1">
      <c r="A346" s="88"/>
      <c r="B346" s="88"/>
      <c r="C346" s="88"/>
      <c r="D346" s="88"/>
      <c r="E346" s="88"/>
      <c r="F346" s="89"/>
      <c r="G346" s="90"/>
      <c r="H346" s="90"/>
      <c r="I346" s="91"/>
      <c r="J346" s="91"/>
      <c r="K346" s="91"/>
      <c r="L346" s="91"/>
      <c r="M346" s="91"/>
      <c r="N346" s="91"/>
      <c r="O346" s="92"/>
      <c r="P346" s="93"/>
      <c r="Q346" s="92" t="str">
        <f t="shared" ca="1" si="20"/>
        <v/>
      </c>
      <c r="R346" s="92" t="str">
        <f ca="1">IF(A346="","",IF(ISERROR(MATCH($H346,SorP!B:B,0)),"",INDIRECT("'SorP'!$A$"&amp;MATCH($Q346&amp;$H346,SorP!C:C,0))))</f>
        <v/>
      </c>
      <c r="S346" s="94"/>
      <c r="T346" s="95" t="str">
        <f t="shared" si="22"/>
        <v/>
      </c>
      <c r="U346" s="95" t="b">
        <f t="shared" si="23"/>
        <v>1</v>
      </c>
      <c r="V346" s="95" t="str">
        <f t="shared" si="21"/>
        <v/>
      </c>
    </row>
    <row r="347" spans="1:22" s="95" customFormat="1" ht="20.100000000000001" customHeight="1">
      <c r="A347" s="88"/>
      <c r="B347" s="88"/>
      <c r="C347" s="88"/>
      <c r="D347" s="88"/>
      <c r="E347" s="88"/>
      <c r="F347" s="89"/>
      <c r="G347" s="90"/>
      <c r="H347" s="90"/>
      <c r="I347" s="91"/>
      <c r="J347" s="91"/>
      <c r="K347" s="91"/>
      <c r="L347" s="91"/>
      <c r="M347" s="91"/>
      <c r="N347" s="91"/>
      <c r="O347" s="92"/>
      <c r="P347" s="93"/>
      <c r="Q347" s="92" t="str">
        <f t="shared" ca="1" si="20"/>
        <v/>
      </c>
      <c r="R347" s="92" t="str">
        <f ca="1">IF(A347="","",IF(ISERROR(MATCH($H347,SorP!B:B,0)),"",INDIRECT("'SorP'!$A$"&amp;MATCH($Q347&amp;$H347,SorP!C:C,0))))</f>
        <v/>
      </c>
      <c r="S347" s="94"/>
      <c r="T347" s="95" t="str">
        <f t="shared" si="22"/>
        <v/>
      </c>
      <c r="U347" s="95" t="b">
        <f t="shared" si="23"/>
        <v>1</v>
      </c>
      <c r="V347" s="95" t="str">
        <f t="shared" si="21"/>
        <v/>
      </c>
    </row>
    <row r="348" spans="1:22" s="95" customFormat="1" ht="20.100000000000001" customHeight="1">
      <c r="A348" s="88"/>
      <c r="B348" s="88"/>
      <c r="C348" s="88"/>
      <c r="D348" s="88"/>
      <c r="E348" s="88"/>
      <c r="F348" s="89"/>
      <c r="G348" s="90"/>
      <c r="H348" s="90"/>
      <c r="I348" s="91"/>
      <c r="J348" s="91"/>
      <c r="K348" s="91"/>
      <c r="L348" s="91"/>
      <c r="M348" s="91"/>
      <c r="N348" s="91"/>
      <c r="O348" s="92"/>
      <c r="P348" s="93"/>
      <c r="Q348" s="92" t="str">
        <f t="shared" ca="1" si="20"/>
        <v/>
      </c>
      <c r="R348" s="92" t="str">
        <f ca="1">IF(A348="","",IF(ISERROR(MATCH($H348,SorP!B:B,0)),"",INDIRECT("'SorP'!$A$"&amp;MATCH($Q348&amp;$H348,SorP!C:C,0))))</f>
        <v/>
      </c>
      <c r="S348" s="94"/>
      <c r="T348" s="95" t="str">
        <f t="shared" si="22"/>
        <v/>
      </c>
      <c r="U348" s="95" t="b">
        <f t="shared" si="23"/>
        <v>1</v>
      </c>
      <c r="V348" s="95" t="str">
        <f t="shared" si="21"/>
        <v/>
      </c>
    </row>
    <row r="349" spans="1:22" s="95" customFormat="1" ht="20.100000000000001" customHeight="1">
      <c r="A349" s="88"/>
      <c r="B349" s="88"/>
      <c r="C349" s="88"/>
      <c r="D349" s="88"/>
      <c r="E349" s="88"/>
      <c r="F349" s="89"/>
      <c r="G349" s="90"/>
      <c r="H349" s="90"/>
      <c r="I349" s="91"/>
      <c r="J349" s="91"/>
      <c r="K349" s="91"/>
      <c r="L349" s="91"/>
      <c r="M349" s="91"/>
      <c r="N349" s="91"/>
      <c r="O349" s="92"/>
      <c r="P349" s="93"/>
      <c r="Q349" s="92" t="str">
        <f t="shared" ca="1" si="20"/>
        <v/>
      </c>
      <c r="R349" s="92" t="str">
        <f ca="1">IF(A349="","",IF(ISERROR(MATCH($H349,SorP!B:B,0)),"",INDIRECT("'SorP'!$A$"&amp;MATCH($Q349&amp;$H349,SorP!C:C,0))))</f>
        <v/>
      </c>
      <c r="S349" s="94"/>
      <c r="T349" s="95" t="str">
        <f t="shared" si="22"/>
        <v/>
      </c>
      <c r="U349" s="95" t="b">
        <f t="shared" si="23"/>
        <v>1</v>
      </c>
      <c r="V349" s="95" t="str">
        <f t="shared" si="21"/>
        <v/>
      </c>
    </row>
    <row r="350" spans="1:22" s="95" customFormat="1" ht="20.100000000000001" customHeight="1">
      <c r="A350" s="88"/>
      <c r="B350" s="88"/>
      <c r="C350" s="88"/>
      <c r="D350" s="88"/>
      <c r="E350" s="88"/>
      <c r="F350" s="89"/>
      <c r="G350" s="90"/>
      <c r="H350" s="90"/>
      <c r="I350" s="91"/>
      <c r="J350" s="91"/>
      <c r="K350" s="91"/>
      <c r="L350" s="91"/>
      <c r="M350" s="91"/>
      <c r="N350" s="91"/>
      <c r="O350" s="92"/>
      <c r="P350" s="93"/>
      <c r="Q350" s="92" t="str">
        <f t="shared" ca="1" si="20"/>
        <v/>
      </c>
      <c r="R350" s="92" t="str">
        <f ca="1">IF(A350="","",IF(ISERROR(MATCH($H350,SorP!B:B,0)),"",INDIRECT("'SorP'!$A$"&amp;MATCH($Q350&amp;$H350,SorP!C:C,0))))</f>
        <v/>
      </c>
      <c r="S350" s="94"/>
      <c r="T350" s="95" t="str">
        <f t="shared" si="22"/>
        <v/>
      </c>
      <c r="U350" s="95" t="b">
        <f t="shared" si="23"/>
        <v>1</v>
      </c>
      <c r="V350" s="95" t="str">
        <f t="shared" si="21"/>
        <v/>
      </c>
    </row>
    <row r="351" spans="1:22" s="95" customFormat="1" ht="20.100000000000001" customHeight="1">
      <c r="A351" s="88"/>
      <c r="B351" s="88"/>
      <c r="C351" s="88"/>
      <c r="D351" s="88"/>
      <c r="E351" s="88"/>
      <c r="F351" s="89"/>
      <c r="G351" s="90"/>
      <c r="H351" s="90"/>
      <c r="I351" s="91"/>
      <c r="J351" s="91"/>
      <c r="K351" s="91"/>
      <c r="L351" s="91"/>
      <c r="M351" s="91"/>
      <c r="N351" s="91"/>
      <c r="O351" s="92"/>
      <c r="P351" s="93"/>
      <c r="Q351" s="92" t="str">
        <f t="shared" ca="1" si="20"/>
        <v/>
      </c>
      <c r="R351" s="92" t="str">
        <f ca="1">IF(A351="","",IF(ISERROR(MATCH($H351,SorP!B:B,0)),"",INDIRECT("'SorP'!$A$"&amp;MATCH($Q351&amp;$H351,SorP!C:C,0))))</f>
        <v/>
      </c>
      <c r="S351" s="94"/>
      <c r="T351" s="95" t="str">
        <f t="shared" si="22"/>
        <v/>
      </c>
      <c r="U351" s="95" t="b">
        <f t="shared" si="23"/>
        <v>1</v>
      </c>
      <c r="V351" s="95" t="str">
        <f t="shared" si="21"/>
        <v/>
      </c>
    </row>
    <row r="352" spans="1:22" s="95" customFormat="1" ht="20.100000000000001" customHeight="1">
      <c r="A352" s="88"/>
      <c r="B352" s="88"/>
      <c r="C352" s="88"/>
      <c r="D352" s="88"/>
      <c r="E352" s="88"/>
      <c r="F352" s="89"/>
      <c r="G352" s="90"/>
      <c r="H352" s="90"/>
      <c r="I352" s="91"/>
      <c r="J352" s="91"/>
      <c r="K352" s="91"/>
      <c r="L352" s="91"/>
      <c r="M352" s="91"/>
      <c r="N352" s="91"/>
      <c r="O352" s="92"/>
      <c r="P352" s="93"/>
      <c r="Q352" s="92" t="str">
        <f t="shared" ca="1" si="20"/>
        <v/>
      </c>
      <c r="R352" s="92" t="str">
        <f ca="1">IF(A352="","",IF(ISERROR(MATCH($H352,SorP!B:B,0)),"",INDIRECT("'SorP'!$A$"&amp;MATCH($Q352&amp;$H352,SorP!C:C,0))))</f>
        <v/>
      </c>
      <c r="S352" s="94"/>
      <c r="T352" s="95" t="str">
        <f t="shared" si="22"/>
        <v/>
      </c>
      <c r="U352" s="95" t="b">
        <f t="shared" si="23"/>
        <v>1</v>
      </c>
      <c r="V352" s="95" t="str">
        <f t="shared" si="21"/>
        <v/>
      </c>
    </row>
    <row r="353" spans="1:22" s="95" customFormat="1" ht="20.100000000000001" customHeight="1">
      <c r="A353" s="88"/>
      <c r="B353" s="88"/>
      <c r="C353" s="88"/>
      <c r="D353" s="88"/>
      <c r="E353" s="88"/>
      <c r="F353" s="89"/>
      <c r="G353" s="90"/>
      <c r="H353" s="90"/>
      <c r="I353" s="91"/>
      <c r="J353" s="91"/>
      <c r="K353" s="91"/>
      <c r="L353" s="91"/>
      <c r="M353" s="91"/>
      <c r="N353" s="91"/>
      <c r="O353" s="92"/>
      <c r="P353" s="93"/>
      <c r="Q353" s="92" t="str">
        <f t="shared" ca="1" si="20"/>
        <v/>
      </c>
      <c r="R353" s="92" t="str">
        <f ca="1">IF(A353="","",IF(ISERROR(MATCH($H353,SorP!B:B,0)),"",INDIRECT("'SorP'!$A$"&amp;MATCH($Q353&amp;$H353,SorP!C:C,0))))</f>
        <v/>
      </c>
      <c r="S353" s="94"/>
      <c r="T353" s="95" t="str">
        <f t="shared" si="22"/>
        <v/>
      </c>
      <c r="U353" s="95" t="b">
        <f t="shared" si="23"/>
        <v>1</v>
      </c>
      <c r="V353" s="95" t="str">
        <f t="shared" si="21"/>
        <v/>
      </c>
    </row>
    <row r="354" spans="1:22" s="95" customFormat="1" ht="20.100000000000001" customHeight="1">
      <c r="A354" s="88"/>
      <c r="B354" s="88"/>
      <c r="C354" s="88"/>
      <c r="D354" s="88"/>
      <c r="E354" s="88"/>
      <c r="F354" s="89"/>
      <c r="G354" s="90"/>
      <c r="H354" s="90"/>
      <c r="I354" s="91"/>
      <c r="J354" s="91"/>
      <c r="K354" s="91"/>
      <c r="L354" s="91"/>
      <c r="M354" s="91"/>
      <c r="N354" s="91"/>
      <c r="O354" s="92"/>
      <c r="P354" s="93"/>
      <c r="Q354" s="92" t="str">
        <f t="shared" ca="1" si="20"/>
        <v/>
      </c>
      <c r="R354" s="92" t="str">
        <f ca="1">IF(A354="","",IF(ISERROR(MATCH($H354,SorP!B:B,0)),"",INDIRECT("'SorP'!$A$"&amp;MATCH($Q354&amp;$H354,SorP!C:C,0))))</f>
        <v/>
      </c>
      <c r="S354" s="94"/>
      <c r="T354" s="95" t="str">
        <f t="shared" si="22"/>
        <v/>
      </c>
      <c r="U354" s="95" t="b">
        <f t="shared" si="23"/>
        <v>1</v>
      </c>
      <c r="V354" s="95" t="str">
        <f t="shared" si="21"/>
        <v/>
      </c>
    </row>
    <row r="355" spans="1:22" s="95" customFormat="1" ht="20.100000000000001" customHeight="1">
      <c r="A355" s="88"/>
      <c r="B355" s="88"/>
      <c r="C355" s="88"/>
      <c r="D355" s="88"/>
      <c r="E355" s="88"/>
      <c r="F355" s="89"/>
      <c r="G355" s="90"/>
      <c r="H355" s="90"/>
      <c r="I355" s="91"/>
      <c r="J355" s="91"/>
      <c r="K355" s="91"/>
      <c r="L355" s="91"/>
      <c r="M355" s="91"/>
      <c r="N355" s="91"/>
      <c r="O355" s="92"/>
      <c r="P355" s="93"/>
      <c r="Q355" s="92" t="str">
        <f t="shared" ca="1" si="20"/>
        <v/>
      </c>
      <c r="R355" s="92" t="str">
        <f ca="1">IF(A355="","",IF(ISERROR(MATCH($H355,SorP!B:B,0)),"",INDIRECT("'SorP'!$A$"&amp;MATCH($Q355&amp;$H355,SorP!C:C,0))))</f>
        <v/>
      </c>
      <c r="S355" s="94"/>
      <c r="T355" s="95" t="str">
        <f t="shared" si="22"/>
        <v/>
      </c>
      <c r="U355" s="95" t="b">
        <f t="shared" si="23"/>
        <v>1</v>
      </c>
      <c r="V355" s="95" t="str">
        <f t="shared" si="21"/>
        <v/>
      </c>
    </row>
    <row r="356" spans="1:22" s="95" customFormat="1" ht="20.100000000000001" customHeight="1">
      <c r="A356" s="88"/>
      <c r="B356" s="88"/>
      <c r="C356" s="88"/>
      <c r="D356" s="88"/>
      <c r="E356" s="88"/>
      <c r="F356" s="89"/>
      <c r="G356" s="90"/>
      <c r="H356" s="90"/>
      <c r="I356" s="91"/>
      <c r="J356" s="91"/>
      <c r="K356" s="91"/>
      <c r="L356" s="91"/>
      <c r="M356" s="91"/>
      <c r="N356" s="91"/>
      <c r="O356" s="92"/>
      <c r="P356" s="93"/>
      <c r="Q356" s="92" t="str">
        <f t="shared" ca="1" si="20"/>
        <v/>
      </c>
      <c r="R356" s="92" t="str">
        <f ca="1">IF(A356="","",IF(ISERROR(MATCH($H356,SorP!B:B,0)),"",INDIRECT("'SorP'!$A$"&amp;MATCH($Q356&amp;$H356,SorP!C:C,0))))</f>
        <v/>
      </c>
      <c r="S356" s="94"/>
      <c r="T356" s="95" t="str">
        <f t="shared" si="22"/>
        <v/>
      </c>
      <c r="U356" s="95" t="b">
        <f t="shared" si="23"/>
        <v>1</v>
      </c>
      <c r="V356" s="95" t="str">
        <f t="shared" si="21"/>
        <v/>
      </c>
    </row>
    <row r="357" spans="1:22" s="95" customFormat="1" ht="20.100000000000001" customHeight="1">
      <c r="A357" s="88"/>
      <c r="B357" s="88"/>
      <c r="C357" s="88"/>
      <c r="D357" s="88"/>
      <c r="E357" s="88"/>
      <c r="F357" s="89"/>
      <c r="G357" s="90"/>
      <c r="H357" s="90"/>
      <c r="I357" s="91"/>
      <c r="J357" s="91"/>
      <c r="K357" s="91"/>
      <c r="L357" s="91"/>
      <c r="M357" s="91"/>
      <c r="N357" s="91"/>
      <c r="O357" s="92"/>
      <c r="P357" s="93"/>
      <c r="Q357" s="92" t="str">
        <f t="shared" ca="1" si="20"/>
        <v/>
      </c>
      <c r="R357" s="92" t="str">
        <f ca="1">IF(A357="","",IF(ISERROR(MATCH($H357,SorP!B:B,0)),"",INDIRECT("'SorP'!$A$"&amp;MATCH($Q357&amp;$H357,SorP!C:C,0))))</f>
        <v/>
      </c>
      <c r="S357" s="94"/>
      <c r="T357" s="95" t="str">
        <f t="shared" si="22"/>
        <v/>
      </c>
      <c r="U357" s="95" t="b">
        <f t="shared" si="23"/>
        <v>1</v>
      </c>
      <c r="V357" s="95" t="str">
        <f t="shared" si="21"/>
        <v/>
      </c>
    </row>
    <row r="358" spans="1:22" s="95" customFormat="1" ht="20.100000000000001" customHeight="1">
      <c r="A358" s="88"/>
      <c r="B358" s="88"/>
      <c r="C358" s="88"/>
      <c r="D358" s="88"/>
      <c r="E358" s="88"/>
      <c r="F358" s="89"/>
      <c r="G358" s="90"/>
      <c r="H358" s="90"/>
      <c r="I358" s="91"/>
      <c r="J358" s="91"/>
      <c r="K358" s="91"/>
      <c r="L358" s="91"/>
      <c r="M358" s="91"/>
      <c r="N358" s="91"/>
      <c r="O358" s="92"/>
      <c r="P358" s="93"/>
      <c r="Q358" s="92" t="str">
        <f t="shared" ca="1" si="20"/>
        <v/>
      </c>
      <c r="R358" s="92" t="str">
        <f ca="1">IF(A358="","",IF(ISERROR(MATCH($H358,SorP!B:B,0)),"",INDIRECT("'SorP'!$A$"&amp;MATCH($Q358&amp;$H358,SorP!C:C,0))))</f>
        <v/>
      </c>
      <c r="S358" s="94"/>
      <c r="T358" s="95" t="str">
        <f t="shared" si="22"/>
        <v/>
      </c>
      <c r="U358" s="95" t="b">
        <f t="shared" si="23"/>
        <v>1</v>
      </c>
      <c r="V358" s="95" t="str">
        <f t="shared" si="21"/>
        <v/>
      </c>
    </row>
    <row r="359" spans="1:22" s="95" customFormat="1" ht="20.100000000000001" customHeight="1">
      <c r="A359" s="88"/>
      <c r="B359" s="88"/>
      <c r="C359" s="88"/>
      <c r="D359" s="88"/>
      <c r="E359" s="88"/>
      <c r="F359" s="89"/>
      <c r="G359" s="90"/>
      <c r="H359" s="90"/>
      <c r="I359" s="91"/>
      <c r="J359" s="91"/>
      <c r="K359" s="91"/>
      <c r="L359" s="91"/>
      <c r="M359" s="91"/>
      <c r="N359" s="91"/>
      <c r="O359" s="92"/>
      <c r="P359" s="93"/>
      <c r="Q359" s="92" t="str">
        <f t="shared" ca="1" si="20"/>
        <v/>
      </c>
      <c r="R359" s="92" t="str">
        <f ca="1">IF(A359="","",IF(ISERROR(MATCH($H359,SorP!B:B,0)),"",INDIRECT("'SorP'!$A$"&amp;MATCH($Q359&amp;$H359,SorP!C:C,0))))</f>
        <v/>
      </c>
      <c r="S359" s="94"/>
      <c r="T359" s="95" t="str">
        <f t="shared" si="22"/>
        <v/>
      </c>
      <c r="U359" s="95" t="b">
        <f t="shared" si="23"/>
        <v>1</v>
      </c>
      <c r="V359" s="95" t="str">
        <f t="shared" si="21"/>
        <v/>
      </c>
    </row>
    <row r="360" spans="1:22" s="95" customFormat="1" ht="20.100000000000001" customHeight="1">
      <c r="A360" s="88"/>
      <c r="B360" s="88"/>
      <c r="C360" s="88"/>
      <c r="D360" s="88"/>
      <c r="E360" s="88"/>
      <c r="F360" s="89"/>
      <c r="G360" s="90"/>
      <c r="H360" s="90"/>
      <c r="I360" s="91"/>
      <c r="J360" s="91"/>
      <c r="K360" s="91"/>
      <c r="L360" s="91"/>
      <c r="M360" s="91"/>
      <c r="N360" s="91"/>
      <c r="O360" s="92"/>
      <c r="P360" s="93"/>
      <c r="Q360" s="92" t="str">
        <f t="shared" ca="1" si="20"/>
        <v/>
      </c>
      <c r="R360" s="92" t="str">
        <f ca="1">IF(A360="","",IF(ISERROR(MATCH($H360,SorP!B:B,0)),"",INDIRECT("'SorP'!$A$"&amp;MATCH($Q360&amp;$H360,SorP!C:C,0))))</f>
        <v/>
      </c>
      <c r="S360" s="94"/>
      <c r="T360" s="95" t="str">
        <f t="shared" si="22"/>
        <v/>
      </c>
      <c r="U360" s="95" t="b">
        <f t="shared" si="23"/>
        <v>1</v>
      </c>
      <c r="V360" s="95" t="str">
        <f t="shared" si="21"/>
        <v/>
      </c>
    </row>
    <row r="361" spans="1:22" s="95" customFormat="1" ht="20.100000000000001" customHeight="1">
      <c r="A361" s="88"/>
      <c r="B361" s="88"/>
      <c r="C361" s="88"/>
      <c r="D361" s="88"/>
      <c r="E361" s="88"/>
      <c r="F361" s="89"/>
      <c r="G361" s="90"/>
      <c r="H361" s="90"/>
      <c r="I361" s="91"/>
      <c r="J361" s="91"/>
      <c r="K361" s="91"/>
      <c r="L361" s="91"/>
      <c r="M361" s="91"/>
      <c r="N361" s="91"/>
      <c r="O361" s="92"/>
      <c r="P361" s="93"/>
      <c r="Q361" s="92" t="str">
        <f t="shared" ca="1" si="20"/>
        <v/>
      </c>
      <c r="R361" s="92" t="str">
        <f ca="1">IF(A361="","",IF(ISERROR(MATCH($H361,SorP!B:B,0)),"",INDIRECT("'SorP'!$A$"&amp;MATCH($Q361&amp;$H361,SorP!C:C,0))))</f>
        <v/>
      </c>
      <c r="S361" s="94"/>
      <c r="T361" s="95" t="str">
        <f t="shared" si="22"/>
        <v/>
      </c>
      <c r="U361" s="95" t="b">
        <f t="shared" si="23"/>
        <v>1</v>
      </c>
      <c r="V361" s="95" t="str">
        <f t="shared" si="21"/>
        <v/>
      </c>
    </row>
    <row r="362" spans="1:22" s="95" customFormat="1" ht="20.100000000000001" customHeight="1">
      <c r="A362" s="88"/>
      <c r="B362" s="88"/>
      <c r="C362" s="88"/>
      <c r="D362" s="88"/>
      <c r="E362" s="88"/>
      <c r="F362" s="89"/>
      <c r="G362" s="90"/>
      <c r="H362" s="90"/>
      <c r="I362" s="91"/>
      <c r="J362" s="91"/>
      <c r="K362" s="91"/>
      <c r="L362" s="91"/>
      <c r="M362" s="91"/>
      <c r="N362" s="91"/>
      <c r="O362" s="92"/>
      <c r="P362" s="93"/>
      <c r="Q362" s="92" t="str">
        <f t="shared" ca="1" si="20"/>
        <v/>
      </c>
      <c r="R362" s="92" t="str">
        <f ca="1">IF(A362="","",IF(ISERROR(MATCH($H362,SorP!B:B,0)),"",INDIRECT("'SorP'!$A$"&amp;MATCH($Q362&amp;$H362,SorP!C:C,0))))</f>
        <v/>
      </c>
      <c r="S362" s="94"/>
      <c r="T362" s="95" t="str">
        <f t="shared" si="22"/>
        <v/>
      </c>
      <c r="U362" s="95" t="b">
        <f t="shared" si="23"/>
        <v>1</v>
      </c>
      <c r="V362" s="95" t="str">
        <f t="shared" si="21"/>
        <v/>
      </c>
    </row>
    <row r="363" spans="1:22" s="95" customFormat="1" ht="20.100000000000001" customHeight="1">
      <c r="A363" s="88"/>
      <c r="B363" s="88"/>
      <c r="C363" s="88"/>
      <c r="D363" s="88"/>
      <c r="E363" s="88"/>
      <c r="F363" s="89"/>
      <c r="G363" s="90"/>
      <c r="H363" s="90"/>
      <c r="I363" s="91"/>
      <c r="J363" s="91"/>
      <c r="K363" s="91"/>
      <c r="L363" s="91"/>
      <c r="M363" s="91"/>
      <c r="N363" s="91"/>
      <c r="O363" s="92"/>
      <c r="P363" s="93"/>
      <c r="Q363" s="92" t="str">
        <f t="shared" ca="1" si="20"/>
        <v/>
      </c>
      <c r="R363" s="92" t="str">
        <f ca="1">IF(A363="","",IF(ISERROR(MATCH($H363,SorP!B:B,0)),"",INDIRECT("'SorP'!$A$"&amp;MATCH($Q363&amp;$H363,SorP!C:C,0))))</f>
        <v/>
      </c>
      <c r="S363" s="94"/>
      <c r="T363" s="95" t="str">
        <f t="shared" si="22"/>
        <v/>
      </c>
      <c r="U363" s="95" t="b">
        <f t="shared" si="23"/>
        <v>1</v>
      </c>
      <c r="V363" s="95" t="str">
        <f t="shared" si="21"/>
        <v/>
      </c>
    </row>
    <row r="364" spans="1:22" s="95" customFormat="1" ht="20.100000000000001" customHeight="1">
      <c r="A364" s="88"/>
      <c r="B364" s="88"/>
      <c r="C364" s="88"/>
      <c r="D364" s="88"/>
      <c r="E364" s="88"/>
      <c r="F364" s="89"/>
      <c r="G364" s="90"/>
      <c r="H364" s="90"/>
      <c r="I364" s="91"/>
      <c r="J364" s="91"/>
      <c r="K364" s="91"/>
      <c r="L364" s="91"/>
      <c r="M364" s="91"/>
      <c r="N364" s="91"/>
      <c r="O364" s="92"/>
      <c r="P364" s="93"/>
      <c r="Q364" s="92" t="str">
        <f t="shared" ca="1" si="20"/>
        <v/>
      </c>
      <c r="R364" s="92" t="str">
        <f ca="1">IF(A364="","",IF(ISERROR(MATCH($H364,SorP!B:B,0)),"",INDIRECT("'SorP'!$A$"&amp;MATCH($Q364&amp;$H364,SorP!C:C,0))))</f>
        <v/>
      </c>
      <c r="S364" s="94"/>
      <c r="T364" s="95" t="str">
        <f t="shared" si="22"/>
        <v/>
      </c>
      <c r="U364" s="95" t="b">
        <f t="shared" si="23"/>
        <v>1</v>
      </c>
      <c r="V364" s="95" t="str">
        <f t="shared" si="21"/>
        <v/>
      </c>
    </row>
    <row r="365" spans="1:22" s="95" customFormat="1" ht="20.100000000000001" customHeight="1">
      <c r="A365" s="88"/>
      <c r="B365" s="88"/>
      <c r="C365" s="88"/>
      <c r="D365" s="88"/>
      <c r="E365" s="88"/>
      <c r="F365" s="89"/>
      <c r="G365" s="90"/>
      <c r="H365" s="90"/>
      <c r="I365" s="91"/>
      <c r="J365" s="91"/>
      <c r="K365" s="91"/>
      <c r="L365" s="91"/>
      <c r="M365" s="91"/>
      <c r="N365" s="91"/>
      <c r="O365" s="92"/>
      <c r="P365" s="93"/>
      <c r="Q365" s="92" t="str">
        <f t="shared" ca="1" si="20"/>
        <v/>
      </c>
      <c r="R365" s="92" t="str">
        <f ca="1">IF(A365="","",IF(ISERROR(MATCH($H365,SorP!B:B,0)),"",INDIRECT("'SorP'!$A$"&amp;MATCH($Q365&amp;$H365,SorP!C:C,0))))</f>
        <v/>
      </c>
      <c r="S365" s="94"/>
      <c r="T365" s="95" t="str">
        <f t="shared" si="22"/>
        <v/>
      </c>
      <c r="U365" s="95" t="b">
        <f t="shared" si="23"/>
        <v>1</v>
      </c>
      <c r="V365" s="95" t="str">
        <f t="shared" si="21"/>
        <v/>
      </c>
    </row>
    <row r="366" spans="1:22" s="95" customFormat="1" ht="20.100000000000001" customHeight="1">
      <c r="A366" s="88"/>
      <c r="B366" s="88"/>
      <c r="C366" s="88"/>
      <c r="D366" s="88"/>
      <c r="E366" s="88"/>
      <c r="F366" s="89"/>
      <c r="G366" s="90"/>
      <c r="H366" s="90"/>
      <c r="I366" s="91"/>
      <c r="J366" s="91"/>
      <c r="K366" s="91"/>
      <c r="L366" s="91"/>
      <c r="M366" s="91"/>
      <c r="N366" s="91"/>
      <c r="O366" s="92"/>
      <c r="P366" s="93"/>
      <c r="Q366" s="92" t="str">
        <f t="shared" ca="1" si="20"/>
        <v/>
      </c>
      <c r="R366" s="92" t="str">
        <f ca="1">IF(A366="","",IF(ISERROR(MATCH($H366,SorP!B:B,0)),"",INDIRECT("'SorP'!$A$"&amp;MATCH($Q366&amp;$H366,SorP!C:C,0))))</f>
        <v/>
      </c>
      <c r="S366" s="94"/>
      <c r="T366" s="95" t="str">
        <f t="shared" si="22"/>
        <v/>
      </c>
      <c r="U366" s="95" t="b">
        <f t="shared" si="23"/>
        <v>1</v>
      </c>
      <c r="V366" s="95" t="str">
        <f t="shared" si="21"/>
        <v/>
      </c>
    </row>
    <row r="367" spans="1:22" s="95" customFormat="1" ht="20.100000000000001" customHeight="1">
      <c r="A367" s="88"/>
      <c r="B367" s="88"/>
      <c r="C367" s="88"/>
      <c r="D367" s="88"/>
      <c r="E367" s="88"/>
      <c r="F367" s="89"/>
      <c r="G367" s="90"/>
      <c r="H367" s="90"/>
      <c r="I367" s="91"/>
      <c r="J367" s="91"/>
      <c r="K367" s="91"/>
      <c r="L367" s="91"/>
      <c r="M367" s="91"/>
      <c r="N367" s="91"/>
      <c r="O367" s="92"/>
      <c r="P367" s="93"/>
      <c r="Q367" s="92" t="str">
        <f t="shared" ca="1" si="20"/>
        <v/>
      </c>
      <c r="R367" s="92" t="str">
        <f ca="1">IF(A367="","",IF(ISERROR(MATCH($H367,SorP!B:B,0)),"",INDIRECT("'SorP'!$A$"&amp;MATCH($Q367&amp;$H367,SorP!C:C,0))))</f>
        <v/>
      </c>
      <c r="S367" s="94"/>
      <c r="T367" s="95" t="str">
        <f t="shared" si="22"/>
        <v/>
      </c>
      <c r="U367" s="95" t="b">
        <f t="shared" si="23"/>
        <v>1</v>
      </c>
      <c r="V367" s="95" t="str">
        <f t="shared" si="21"/>
        <v/>
      </c>
    </row>
    <row r="368" spans="1:22" s="95" customFormat="1" ht="20.100000000000001" customHeight="1">
      <c r="A368" s="88"/>
      <c r="B368" s="88"/>
      <c r="C368" s="88"/>
      <c r="D368" s="88"/>
      <c r="E368" s="88"/>
      <c r="F368" s="89"/>
      <c r="G368" s="90"/>
      <c r="H368" s="90"/>
      <c r="I368" s="91"/>
      <c r="J368" s="91"/>
      <c r="K368" s="91"/>
      <c r="L368" s="91"/>
      <c r="M368" s="91"/>
      <c r="N368" s="91"/>
      <c r="O368" s="92"/>
      <c r="P368" s="93"/>
      <c r="Q368" s="92" t="str">
        <f t="shared" ca="1" si="20"/>
        <v/>
      </c>
      <c r="R368" s="92" t="str">
        <f ca="1">IF(A368="","",IF(ISERROR(MATCH($H368,SorP!B:B,0)),"",INDIRECT("'SorP'!$A$"&amp;MATCH($Q368&amp;$H368,SorP!C:C,0))))</f>
        <v/>
      </c>
      <c r="S368" s="94"/>
      <c r="T368" s="95" t="str">
        <f t="shared" si="22"/>
        <v/>
      </c>
      <c r="U368" s="95" t="b">
        <f t="shared" si="23"/>
        <v>1</v>
      </c>
      <c r="V368" s="95" t="str">
        <f t="shared" si="21"/>
        <v/>
      </c>
    </row>
    <row r="369" spans="1:22" s="95" customFormat="1" ht="20.100000000000001" customHeight="1">
      <c r="A369" s="88"/>
      <c r="B369" s="88"/>
      <c r="C369" s="88"/>
      <c r="D369" s="88"/>
      <c r="E369" s="88"/>
      <c r="F369" s="89"/>
      <c r="G369" s="90"/>
      <c r="H369" s="90"/>
      <c r="I369" s="91"/>
      <c r="J369" s="91"/>
      <c r="K369" s="91"/>
      <c r="L369" s="91"/>
      <c r="M369" s="91"/>
      <c r="N369" s="91"/>
      <c r="O369" s="92"/>
      <c r="P369" s="93"/>
      <c r="Q369" s="92" t="str">
        <f t="shared" ca="1" si="20"/>
        <v/>
      </c>
      <c r="R369" s="92" t="str">
        <f ca="1">IF(A369="","",IF(ISERROR(MATCH($H369,SorP!B:B,0)),"",INDIRECT("'SorP'!$A$"&amp;MATCH($Q369&amp;$H369,SorP!C:C,0))))</f>
        <v/>
      </c>
      <c r="S369" s="94"/>
      <c r="T369" s="95" t="str">
        <f t="shared" si="22"/>
        <v/>
      </c>
      <c r="U369" s="95" t="b">
        <f t="shared" si="23"/>
        <v>1</v>
      </c>
      <c r="V369" s="95" t="str">
        <f t="shared" si="21"/>
        <v/>
      </c>
    </row>
    <row r="370" spans="1:22" s="95" customFormat="1" ht="20.100000000000001" customHeight="1">
      <c r="A370" s="88"/>
      <c r="B370" s="88"/>
      <c r="C370" s="88"/>
      <c r="D370" s="88"/>
      <c r="E370" s="88"/>
      <c r="F370" s="89"/>
      <c r="G370" s="90"/>
      <c r="H370" s="90"/>
      <c r="I370" s="91"/>
      <c r="J370" s="91"/>
      <c r="K370" s="91"/>
      <c r="L370" s="91"/>
      <c r="M370" s="91"/>
      <c r="N370" s="91"/>
      <c r="O370" s="92"/>
      <c r="P370" s="93"/>
      <c r="Q370" s="92" t="str">
        <f t="shared" ca="1" si="20"/>
        <v/>
      </c>
      <c r="R370" s="92" t="str">
        <f ca="1">IF(A370="","",IF(ISERROR(MATCH($H370,SorP!B:B,0)),"",INDIRECT("'SorP'!$A$"&amp;MATCH($Q370&amp;$H370,SorP!C:C,0))))</f>
        <v/>
      </c>
      <c r="S370" s="94"/>
      <c r="T370" s="95" t="str">
        <f t="shared" si="22"/>
        <v/>
      </c>
      <c r="U370" s="95" t="b">
        <f t="shared" si="23"/>
        <v>1</v>
      </c>
      <c r="V370" s="95" t="str">
        <f t="shared" si="21"/>
        <v/>
      </c>
    </row>
    <row r="371" spans="1:22" s="95" customFormat="1" ht="20.100000000000001" customHeight="1">
      <c r="A371" s="88"/>
      <c r="B371" s="88"/>
      <c r="C371" s="88"/>
      <c r="D371" s="88"/>
      <c r="E371" s="88"/>
      <c r="F371" s="89"/>
      <c r="G371" s="90"/>
      <c r="H371" s="90"/>
      <c r="I371" s="91"/>
      <c r="J371" s="91"/>
      <c r="K371" s="91"/>
      <c r="L371" s="91"/>
      <c r="M371" s="91"/>
      <c r="N371" s="91"/>
      <c r="O371" s="92"/>
      <c r="P371" s="93"/>
      <c r="Q371" s="92" t="str">
        <f t="shared" ca="1" si="20"/>
        <v/>
      </c>
      <c r="R371" s="92" t="str">
        <f ca="1">IF(A371="","",IF(ISERROR(MATCH($H371,SorP!B:B,0)),"",INDIRECT("'SorP'!$A$"&amp;MATCH($Q371&amp;$H371,SorP!C:C,0))))</f>
        <v/>
      </c>
      <c r="S371" s="94"/>
      <c r="T371" s="95" t="str">
        <f t="shared" si="22"/>
        <v/>
      </c>
      <c r="U371" s="95" t="b">
        <f t="shared" si="23"/>
        <v>1</v>
      </c>
      <c r="V371" s="95" t="str">
        <f t="shared" si="21"/>
        <v/>
      </c>
    </row>
    <row r="372" spans="1:22" s="95" customFormat="1" ht="20.100000000000001" customHeight="1">
      <c r="A372" s="88"/>
      <c r="B372" s="88"/>
      <c r="C372" s="88"/>
      <c r="D372" s="88"/>
      <c r="E372" s="88"/>
      <c r="F372" s="89"/>
      <c r="G372" s="90"/>
      <c r="H372" s="90"/>
      <c r="I372" s="91"/>
      <c r="J372" s="91"/>
      <c r="K372" s="91"/>
      <c r="L372" s="91"/>
      <c r="M372" s="91"/>
      <c r="N372" s="91"/>
      <c r="O372" s="92"/>
      <c r="P372" s="93"/>
      <c r="Q372" s="92" t="str">
        <f t="shared" ca="1" si="20"/>
        <v/>
      </c>
      <c r="R372" s="92" t="str">
        <f ca="1">IF(A372="","",IF(ISERROR(MATCH($H372,SorP!B:B,0)),"",INDIRECT("'SorP'!$A$"&amp;MATCH($Q372&amp;$H372,SorP!C:C,0))))</f>
        <v/>
      </c>
      <c r="S372" s="94"/>
      <c r="T372" s="95" t="str">
        <f t="shared" si="22"/>
        <v/>
      </c>
      <c r="U372" s="95" t="b">
        <f t="shared" si="23"/>
        <v>1</v>
      </c>
      <c r="V372" s="95" t="str">
        <f t="shared" si="21"/>
        <v/>
      </c>
    </row>
    <row r="373" spans="1:22" s="95" customFormat="1" ht="20.100000000000001" customHeight="1">
      <c r="A373" s="88"/>
      <c r="B373" s="88"/>
      <c r="C373" s="88"/>
      <c r="D373" s="88"/>
      <c r="E373" s="88"/>
      <c r="F373" s="89"/>
      <c r="G373" s="90"/>
      <c r="H373" s="90"/>
      <c r="I373" s="91"/>
      <c r="J373" s="91"/>
      <c r="K373" s="91"/>
      <c r="L373" s="91"/>
      <c r="M373" s="91"/>
      <c r="N373" s="91"/>
      <c r="O373" s="92"/>
      <c r="P373" s="93"/>
      <c r="Q373" s="92" t="str">
        <f t="shared" ca="1" si="20"/>
        <v/>
      </c>
      <c r="R373" s="92" t="str">
        <f ca="1">IF(A373="","",IF(ISERROR(MATCH($H373,SorP!B:B,0)),"",INDIRECT("'SorP'!$A$"&amp;MATCH($Q373&amp;$H373,SorP!C:C,0))))</f>
        <v/>
      </c>
      <c r="S373" s="94"/>
      <c r="T373" s="95" t="str">
        <f t="shared" si="22"/>
        <v/>
      </c>
      <c r="U373" s="95" t="b">
        <f t="shared" si="23"/>
        <v>1</v>
      </c>
      <c r="V373" s="95" t="str">
        <f t="shared" si="21"/>
        <v/>
      </c>
    </row>
    <row r="374" spans="1:22" s="95" customFormat="1" ht="20.100000000000001" customHeight="1">
      <c r="A374" s="88"/>
      <c r="B374" s="88"/>
      <c r="C374" s="88"/>
      <c r="D374" s="88"/>
      <c r="E374" s="88"/>
      <c r="F374" s="89"/>
      <c r="G374" s="90"/>
      <c r="H374" s="90"/>
      <c r="I374" s="91"/>
      <c r="J374" s="91"/>
      <c r="K374" s="91"/>
      <c r="L374" s="91"/>
      <c r="M374" s="91"/>
      <c r="N374" s="91"/>
      <c r="O374" s="92"/>
      <c r="P374" s="93"/>
      <c r="Q374" s="92" t="str">
        <f t="shared" ca="1" si="20"/>
        <v/>
      </c>
      <c r="R374" s="92" t="str">
        <f ca="1">IF(A374="","",IF(ISERROR(MATCH($H374,SorP!B:B,0)),"",INDIRECT("'SorP'!$A$"&amp;MATCH($Q374&amp;$H374,SorP!C:C,0))))</f>
        <v/>
      </c>
      <c r="S374" s="94"/>
      <c r="T374" s="95" t="str">
        <f t="shared" si="22"/>
        <v/>
      </c>
      <c r="U374" s="95" t="b">
        <f t="shared" si="23"/>
        <v>1</v>
      </c>
      <c r="V374" s="95" t="str">
        <f t="shared" si="21"/>
        <v/>
      </c>
    </row>
    <row r="375" spans="1:22" s="95" customFormat="1" ht="20.100000000000001" customHeight="1">
      <c r="A375" s="88"/>
      <c r="B375" s="88"/>
      <c r="C375" s="88"/>
      <c r="D375" s="88"/>
      <c r="E375" s="88"/>
      <c r="F375" s="89"/>
      <c r="G375" s="90"/>
      <c r="H375" s="90"/>
      <c r="I375" s="91"/>
      <c r="J375" s="91"/>
      <c r="K375" s="91"/>
      <c r="L375" s="91"/>
      <c r="M375" s="91"/>
      <c r="N375" s="91"/>
      <c r="O375" s="92"/>
      <c r="P375" s="93"/>
      <c r="Q375" s="92" t="str">
        <f t="shared" ca="1" si="20"/>
        <v/>
      </c>
      <c r="R375" s="92" t="str">
        <f ca="1">IF(A375="","",IF(ISERROR(MATCH($H375,SorP!B:B,0)),"",INDIRECT("'SorP'!$A$"&amp;MATCH($Q375&amp;$H375,SorP!C:C,0))))</f>
        <v/>
      </c>
      <c r="S375" s="94"/>
      <c r="T375" s="95" t="str">
        <f t="shared" si="22"/>
        <v/>
      </c>
      <c r="U375" s="95" t="b">
        <f t="shared" si="23"/>
        <v>1</v>
      </c>
      <c r="V375" s="95" t="str">
        <f t="shared" si="21"/>
        <v/>
      </c>
    </row>
    <row r="376" spans="1:22" s="95" customFormat="1" ht="20.100000000000001" customHeight="1">
      <c r="A376" s="88"/>
      <c r="B376" s="88"/>
      <c r="C376" s="88"/>
      <c r="D376" s="88"/>
      <c r="E376" s="88"/>
      <c r="F376" s="89"/>
      <c r="G376" s="90"/>
      <c r="H376" s="90"/>
      <c r="I376" s="91"/>
      <c r="J376" s="91"/>
      <c r="K376" s="91"/>
      <c r="L376" s="91"/>
      <c r="M376" s="91"/>
      <c r="N376" s="91"/>
      <c r="O376" s="92"/>
      <c r="P376" s="93"/>
      <c r="Q376" s="92" t="str">
        <f t="shared" ca="1" si="20"/>
        <v/>
      </c>
      <c r="R376" s="92" t="str">
        <f ca="1">IF(A376="","",IF(ISERROR(MATCH($H376,SorP!B:B,0)),"",INDIRECT("'SorP'!$A$"&amp;MATCH($Q376&amp;$H376,SorP!C:C,0))))</f>
        <v/>
      </c>
      <c r="S376" s="94"/>
      <c r="T376" s="95" t="str">
        <f t="shared" si="22"/>
        <v/>
      </c>
      <c r="U376" s="95" t="b">
        <f t="shared" si="23"/>
        <v>1</v>
      </c>
      <c r="V376" s="95" t="str">
        <f t="shared" si="21"/>
        <v/>
      </c>
    </row>
    <row r="377" spans="1:22" s="95" customFormat="1" ht="20.100000000000001" customHeight="1">
      <c r="A377" s="88"/>
      <c r="B377" s="88"/>
      <c r="C377" s="88"/>
      <c r="D377" s="88"/>
      <c r="E377" s="88"/>
      <c r="F377" s="89"/>
      <c r="G377" s="90"/>
      <c r="H377" s="90"/>
      <c r="I377" s="91"/>
      <c r="J377" s="91"/>
      <c r="K377" s="91"/>
      <c r="L377" s="91"/>
      <c r="M377" s="91"/>
      <c r="N377" s="91"/>
      <c r="O377" s="92"/>
      <c r="P377" s="93"/>
      <c r="Q377" s="92" t="str">
        <f t="shared" ca="1" si="20"/>
        <v/>
      </c>
      <c r="R377" s="92" t="str">
        <f ca="1">IF(A377="","",IF(ISERROR(MATCH($H377,SorP!B:B,0)),"",INDIRECT("'SorP'!$A$"&amp;MATCH($Q377&amp;$H377,SorP!C:C,0))))</f>
        <v/>
      </c>
      <c r="S377" s="94"/>
      <c r="T377" s="95" t="str">
        <f t="shared" si="22"/>
        <v/>
      </c>
      <c r="U377" s="95" t="b">
        <f t="shared" si="23"/>
        <v>1</v>
      </c>
      <c r="V377" s="95" t="str">
        <f t="shared" si="21"/>
        <v/>
      </c>
    </row>
    <row r="378" spans="1:22" s="95" customFormat="1" ht="20.100000000000001" customHeight="1">
      <c r="A378" s="88"/>
      <c r="B378" s="88"/>
      <c r="C378" s="88"/>
      <c r="D378" s="88"/>
      <c r="E378" s="88"/>
      <c r="F378" s="89"/>
      <c r="G378" s="90"/>
      <c r="H378" s="90"/>
      <c r="I378" s="91"/>
      <c r="J378" s="91"/>
      <c r="K378" s="91"/>
      <c r="L378" s="91"/>
      <c r="M378" s="91"/>
      <c r="N378" s="91"/>
      <c r="O378" s="92"/>
      <c r="P378" s="93"/>
      <c r="Q378" s="92" t="str">
        <f t="shared" ca="1" si="20"/>
        <v/>
      </c>
      <c r="R378" s="92" t="str">
        <f ca="1">IF(A378="","",IF(ISERROR(MATCH($H378,SorP!B:B,0)),"",INDIRECT("'SorP'!$A$"&amp;MATCH($Q378&amp;$H378,SorP!C:C,0))))</f>
        <v/>
      </c>
      <c r="S378" s="94"/>
      <c r="T378" s="95" t="str">
        <f t="shared" si="22"/>
        <v/>
      </c>
      <c r="U378" s="95" t="b">
        <f t="shared" si="23"/>
        <v>1</v>
      </c>
      <c r="V378" s="95" t="str">
        <f t="shared" si="21"/>
        <v/>
      </c>
    </row>
    <row r="379" spans="1:22" s="95" customFormat="1" ht="20.100000000000001" customHeight="1">
      <c r="A379" s="88"/>
      <c r="B379" s="88"/>
      <c r="C379" s="88"/>
      <c r="D379" s="88"/>
      <c r="E379" s="88"/>
      <c r="F379" s="89"/>
      <c r="G379" s="90"/>
      <c r="H379" s="90"/>
      <c r="I379" s="91"/>
      <c r="J379" s="91"/>
      <c r="K379" s="91"/>
      <c r="L379" s="91"/>
      <c r="M379" s="91"/>
      <c r="N379" s="91"/>
      <c r="O379" s="92"/>
      <c r="P379" s="93"/>
      <c r="Q379" s="92" t="str">
        <f t="shared" ca="1" si="20"/>
        <v/>
      </c>
      <c r="R379" s="92" t="str">
        <f ca="1">IF(A379="","",IF(ISERROR(MATCH($H379,SorP!B:B,0)),"",INDIRECT("'SorP'!$A$"&amp;MATCH($Q379&amp;$H379,SorP!C:C,0))))</f>
        <v/>
      </c>
      <c r="S379" s="94"/>
      <c r="T379" s="95" t="str">
        <f t="shared" si="22"/>
        <v/>
      </c>
      <c r="U379" s="95" t="b">
        <f t="shared" si="23"/>
        <v>1</v>
      </c>
      <c r="V379" s="95" t="str">
        <f t="shared" si="21"/>
        <v/>
      </c>
    </row>
    <row r="380" spans="1:22" s="95" customFormat="1" ht="20.100000000000001" customHeight="1">
      <c r="A380" s="88"/>
      <c r="B380" s="88"/>
      <c r="C380" s="88"/>
      <c r="D380" s="88"/>
      <c r="E380" s="88"/>
      <c r="F380" s="89"/>
      <c r="G380" s="90"/>
      <c r="H380" s="90"/>
      <c r="I380" s="91"/>
      <c r="J380" s="91"/>
      <c r="K380" s="91"/>
      <c r="L380" s="91"/>
      <c r="M380" s="91"/>
      <c r="N380" s="91"/>
      <c r="O380" s="92"/>
      <c r="P380" s="93"/>
      <c r="Q380" s="92" t="str">
        <f t="shared" ca="1" si="20"/>
        <v/>
      </c>
      <c r="R380" s="92" t="str">
        <f ca="1">IF(A380="","",IF(ISERROR(MATCH($H380,SorP!B:B,0)),"",INDIRECT("'SorP'!$A$"&amp;MATCH($Q380&amp;$H380,SorP!C:C,0))))</f>
        <v/>
      </c>
      <c r="S380" s="94"/>
      <c r="T380" s="95" t="str">
        <f t="shared" si="22"/>
        <v/>
      </c>
      <c r="U380" s="95" t="b">
        <f t="shared" si="23"/>
        <v>1</v>
      </c>
      <c r="V380" s="95" t="str">
        <f t="shared" si="21"/>
        <v/>
      </c>
    </row>
    <row r="381" spans="1:22" s="95" customFormat="1" ht="20.100000000000001" customHeight="1">
      <c r="A381" s="88"/>
      <c r="B381" s="88"/>
      <c r="C381" s="88"/>
      <c r="D381" s="88"/>
      <c r="E381" s="88"/>
      <c r="F381" s="89"/>
      <c r="G381" s="90"/>
      <c r="H381" s="90"/>
      <c r="I381" s="91"/>
      <c r="J381" s="91"/>
      <c r="K381" s="91"/>
      <c r="L381" s="91"/>
      <c r="M381" s="91"/>
      <c r="N381" s="91"/>
      <c r="O381" s="92"/>
      <c r="P381" s="93"/>
      <c r="Q381" s="92" t="str">
        <f t="shared" ca="1" si="20"/>
        <v/>
      </c>
      <c r="R381" s="92" t="str">
        <f ca="1">IF(A381="","",IF(ISERROR(MATCH($H381,SorP!B:B,0)),"",INDIRECT("'SorP'!$A$"&amp;MATCH($Q381&amp;$H381,SorP!C:C,0))))</f>
        <v/>
      </c>
      <c r="S381" s="94"/>
      <c r="T381" s="95" t="str">
        <f t="shared" si="22"/>
        <v/>
      </c>
      <c r="U381" s="95" t="b">
        <f t="shared" si="23"/>
        <v>1</v>
      </c>
      <c r="V381" s="95" t="str">
        <f t="shared" si="21"/>
        <v/>
      </c>
    </row>
    <row r="382" spans="1:22" s="95" customFormat="1" ht="20.100000000000001" customHeight="1">
      <c r="A382" s="88"/>
      <c r="B382" s="88"/>
      <c r="C382" s="88"/>
      <c r="D382" s="88"/>
      <c r="E382" s="88"/>
      <c r="F382" s="89"/>
      <c r="G382" s="90"/>
      <c r="H382" s="90"/>
      <c r="I382" s="91"/>
      <c r="J382" s="91"/>
      <c r="K382" s="91"/>
      <c r="L382" s="91"/>
      <c r="M382" s="91"/>
      <c r="N382" s="91"/>
      <c r="O382" s="92"/>
      <c r="P382" s="93"/>
      <c r="Q382" s="92" t="str">
        <f t="shared" ca="1" si="20"/>
        <v/>
      </c>
      <c r="R382" s="92" t="str">
        <f ca="1">IF(A382="","",IF(ISERROR(MATCH($H382,SorP!B:B,0)),"",INDIRECT("'SorP'!$A$"&amp;MATCH($Q382&amp;$H382,SorP!C:C,0))))</f>
        <v/>
      </c>
      <c r="S382" s="94"/>
      <c r="T382" s="95" t="str">
        <f t="shared" si="22"/>
        <v/>
      </c>
      <c r="U382" s="95" t="b">
        <f t="shared" si="23"/>
        <v>1</v>
      </c>
      <c r="V382" s="95" t="str">
        <f t="shared" si="21"/>
        <v/>
      </c>
    </row>
    <row r="383" spans="1:22" s="95" customFormat="1" ht="20.100000000000001" customHeight="1">
      <c r="A383" s="88"/>
      <c r="B383" s="88"/>
      <c r="C383" s="88"/>
      <c r="D383" s="88"/>
      <c r="E383" s="88"/>
      <c r="F383" s="89"/>
      <c r="G383" s="90"/>
      <c r="H383" s="90"/>
      <c r="I383" s="91"/>
      <c r="J383" s="91"/>
      <c r="K383" s="91"/>
      <c r="L383" s="91"/>
      <c r="M383" s="91"/>
      <c r="N383" s="91"/>
      <c r="O383" s="92"/>
      <c r="P383" s="93"/>
      <c r="Q383" s="92" t="str">
        <f t="shared" ca="1" si="20"/>
        <v/>
      </c>
      <c r="R383" s="92" t="str">
        <f ca="1">IF(A383="","",IF(ISERROR(MATCH($H383,SorP!B:B,0)),"",INDIRECT("'SorP'!$A$"&amp;MATCH($Q383&amp;$H383,SorP!C:C,0))))</f>
        <v/>
      </c>
      <c r="S383" s="94"/>
      <c r="T383" s="95" t="str">
        <f t="shared" si="22"/>
        <v/>
      </c>
      <c r="U383" s="95" t="b">
        <f t="shared" si="23"/>
        <v>1</v>
      </c>
      <c r="V383" s="95" t="str">
        <f t="shared" si="21"/>
        <v/>
      </c>
    </row>
    <row r="384" spans="1:22" s="95" customFormat="1" ht="20.100000000000001" customHeight="1">
      <c r="A384" s="88"/>
      <c r="B384" s="88"/>
      <c r="C384" s="88"/>
      <c r="D384" s="88"/>
      <c r="E384" s="88"/>
      <c r="F384" s="89"/>
      <c r="G384" s="90"/>
      <c r="H384" s="90"/>
      <c r="I384" s="91"/>
      <c r="J384" s="91"/>
      <c r="K384" s="91"/>
      <c r="L384" s="91"/>
      <c r="M384" s="91"/>
      <c r="N384" s="91"/>
      <c r="O384" s="92"/>
      <c r="P384" s="93"/>
      <c r="Q384" s="92" t="str">
        <f t="shared" ca="1" si="20"/>
        <v/>
      </c>
      <c r="R384" s="92" t="str">
        <f ca="1">IF(A384="","",IF(ISERROR(MATCH($H384,SorP!B:B,0)),"",INDIRECT("'SorP'!$A$"&amp;MATCH($Q384&amp;$H384,SorP!C:C,0))))</f>
        <v/>
      </c>
      <c r="S384" s="94"/>
      <c r="T384" s="95" t="str">
        <f t="shared" si="22"/>
        <v/>
      </c>
      <c r="U384" s="95" t="b">
        <f t="shared" si="23"/>
        <v>1</v>
      </c>
      <c r="V384" s="95" t="str">
        <f t="shared" si="21"/>
        <v/>
      </c>
    </row>
    <row r="385" spans="1:22" s="95" customFormat="1" ht="20.100000000000001" customHeight="1">
      <c r="A385" s="88"/>
      <c r="B385" s="88"/>
      <c r="C385" s="88"/>
      <c r="D385" s="88"/>
      <c r="E385" s="88"/>
      <c r="F385" s="89"/>
      <c r="G385" s="90"/>
      <c r="H385" s="90"/>
      <c r="I385" s="91"/>
      <c r="J385" s="91"/>
      <c r="K385" s="91"/>
      <c r="L385" s="91"/>
      <c r="M385" s="91"/>
      <c r="N385" s="91"/>
      <c r="O385" s="92"/>
      <c r="P385" s="93"/>
      <c r="Q385" s="92" t="str">
        <f t="shared" ca="1" si="20"/>
        <v/>
      </c>
      <c r="R385" s="92" t="str">
        <f ca="1">IF(A385="","",IF(ISERROR(MATCH($H385,SorP!B:B,0)),"",INDIRECT("'SorP'!$A$"&amp;MATCH($Q385&amp;$H385,SorP!C:C,0))))</f>
        <v/>
      </c>
      <c r="S385" s="94"/>
      <c r="T385" s="95" t="str">
        <f t="shared" si="22"/>
        <v/>
      </c>
      <c r="U385" s="95" t="b">
        <f t="shared" si="23"/>
        <v>1</v>
      </c>
      <c r="V385" s="95" t="str">
        <f t="shared" si="21"/>
        <v/>
      </c>
    </row>
    <row r="386" spans="1:22" s="95" customFormat="1" ht="20.100000000000001" customHeight="1">
      <c r="A386" s="88"/>
      <c r="B386" s="88"/>
      <c r="C386" s="88"/>
      <c r="D386" s="88"/>
      <c r="E386" s="88"/>
      <c r="F386" s="89"/>
      <c r="G386" s="90"/>
      <c r="H386" s="90"/>
      <c r="I386" s="91"/>
      <c r="J386" s="91"/>
      <c r="K386" s="91"/>
      <c r="L386" s="91"/>
      <c r="M386" s="91"/>
      <c r="N386" s="91"/>
      <c r="O386" s="92"/>
      <c r="P386" s="93"/>
      <c r="Q386" s="92" t="str">
        <f t="shared" ca="1" si="20"/>
        <v/>
      </c>
      <c r="R386" s="92" t="str">
        <f ca="1">IF(A386="","",IF(ISERROR(MATCH($H386,SorP!B:B,0)),"",INDIRECT("'SorP'!$A$"&amp;MATCH($Q386&amp;$H386,SorP!C:C,0))))</f>
        <v/>
      </c>
      <c r="S386" s="94"/>
      <c r="T386" s="95" t="str">
        <f t="shared" si="22"/>
        <v/>
      </c>
      <c r="U386" s="95" t="b">
        <f t="shared" si="23"/>
        <v>1</v>
      </c>
      <c r="V386" s="95" t="str">
        <f t="shared" si="21"/>
        <v/>
      </c>
    </row>
    <row r="387" spans="1:22" s="95" customFormat="1" ht="20.100000000000001" customHeight="1">
      <c r="A387" s="88"/>
      <c r="B387" s="88"/>
      <c r="C387" s="88"/>
      <c r="D387" s="88"/>
      <c r="E387" s="88"/>
      <c r="F387" s="89"/>
      <c r="G387" s="90"/>
      <c r="H387" s="90"/>
      <c r="I387" s="91"/>
      <c r="J387" s="91"/>
      <c r="K387" s="91"/>
      <c r="L387" s="91"/>
      <c r="M387" s="91"/>
      <c r="N387" s="91"/>
      <c r="O387" s="92"/>
      <c r="P387" s="93"/>
      <c r="Q387" s="92" t="str">
        <f t="shared" ca="1" si="20"/>
        <v/>
      </c>
      <c r="R387" s="92" t="str">
        <f ca="1">IF(A387="","",IF(ISERROR(MATCH($H387,SorP!B:B,0)),"",INDIRECT("'SorP'!$A$"&amp;MATCH($Q387&amp;$H387,SorP!C:C,0))))</f>
        <v/>
      </c>
      <c r="S387" s="94"/>
      <c r="T387" s="95" t="str">
        <f t="shared" si="22"/>
        <v/>
      </c>
      <c r="U387" s="95" t="b">
        <f t="shared" si="23"/>
        <v>1</v>
      </c>
      <c r="V387" s="95" t="str">
        <f t="shared" si="21"/>
        <v/>
      </c>
    </row>
    <row r="388" spans="1:22" s="95" customFormat="1" ht="20.100000000000001" customHeight="1">
      <c r="A388" s="88"/>
      <c r="B388" s="88"/>
      <c r="C388" s="88"/>
      <c r="D388" s="88"/>
      <c r="E388" s="88"/>
      <c r="F388" s="89"/>
      <c r="G388" s="90"/>
      <c r="H388" s="90"/>
      <c r="I388" s="91"/>
      <c r="J388" s="91"/>
      <c r="K388" s="91"/>
      <c r="L388" s="91"/>
      <c r="M388" s="91"/>
      <c r="N388" s="91"/>
      <c r="O388" s="92"/>
      <c r="P388" s="93"/>
      <c r="Q388" s="92" t="str">
        <f t="shared" ca="1" si="20"/>
        <v/>
      </c>
      <c r="R388" s="92" t="str">
        <f ca="1">IF(A388="","",IF(ISERROR(MATCH($H388,SorP!B:B,0)),"",INDIRECT("'SorP'!$A$"&amp;MATCH($Q388&amp;$H388,SorP!C:C,0))))</f>
        <v/>
      </c>
      <c r="S388" s="94"/>
      <c r="T388" s="95" t="str">
        <f t="shared" si="22"/>
        <v/>
      </c>
      <c r="U388" s="95" t="b">
        <f t="shared" si="23"/>
        <v>1</v>
      </c>
      <c r="V388" s="95" t="str">
        <f t="shared" si="21"/>
        <v/>
      </c>
    </row>
    <row r="389" spans="1:22" s="95" customFormat="1" ht="20.100000000000001" customHeight="1">
      <c r="A389" s="88"/>
      <c r="B389" s="88"/>
      <c r="C389" s="88"/>
      <c r="D389" s="88"/>
      <c r="E389" s="88"/>
      <c r="F389" s="89"/>
      <c r="G389" s="90"/>
      <c r="H389" s="90"/>
      <c r="I389" s="91"/>
      <c r="J389" s="91"/>
      <c r="K389" s="91"/>
      <c r="L389" s="91"/>
      <c r="M389" s="91"/>
      <c r="N389" s="91"/>
      <c r="O389" s="92"/>
      <c r="P389" s="93"/>
      <c r="Q389" s="92" t="str">
        <f t="shared" ref="Q389:Q452" ca="1" si="24">IF(A389="","",IF(ISERROR(MATCH($C389,CL,0)),"Unknown",INDIRECT("'C'!$A$"&amp;MATCH($C389,CL,0)+1)))</f>
        <v/>
      </c>
      <c r="R389" s="92" t="str">
        <f ca="1">IF(A389="","",IF(ISERROR(MATCH($H389,SorP!B:B,0)),"",INDIRECT("'SorP'!$A$"&amp;MATCH($Q389&amp;$H389,SorP!C:C,0))))</f>
        <v/>
      </c>
      <c r="S389" s="94"/>
      <c r="T389" s="95" t="str">
        <f t="shared" si="22"/>
        <v/>
      </c>
      <c r="U389" s="95" t="b">
        <f t="shared" si="23"/>
        <v>1</v>
      </c>
      <c r="V389" s="95" t="str">
        <f t="shared" ref="V389:V452" si="25">IF(U389,"",A389&amp;"+")</f>
        <v/>
      </c>
    </row>
    <row r="390" spans="1:22" s="95" customFormat="1" ht="20.100000000000001" customHeight="1">
      <c r="A390" s="88"/>
      <c r="B390" s="88"/>
      <c r="C390" s="88"/>
      <c r="D390" s="88"/>
      <c r="E390" s="88"/>
      <c r="F390" s="89"/>
      <c r="G390" s="90"/>
      <c r="H390" s="90"/>
      <c r="I390" s="91"/>
      <c r="J390" s="91"/>
      <c r="K390" s="91"/>
      <c r="L390" s="91"/>
      <c r="M390" s="91"/>
      <c r="N390" s="91"/>
      <c r="O390" s="92"/>
      <c r="P390" s="93"/>
      <c r="Q390" s="92" t="str">
        <f t="shared" ca="1" si="24"/>
        <v/>
      </c>
      <c r="R390" s="92" t="str">
        <f ca="1">IF(A390="","",IF(ISERROR(MATCH($H390,SorP!B:B,0)),"",INDIRECT("'SorP'!$A$"&amp;MATCH($Q390&amp;$H390,SorP!C:C,0))))</f>
        <v/>
      </c>
      <c r="S390" s="94"/>
      <c r="T390" s="95" t="str">
        <f t="shared" ref="T390:T453" si="26">A390&amp;B390</f>
        <v/>
      </c>
      <c r="U390" s="95" t="b">
        <f t="shared" ref="U390:U453" si="27">OR(ISBLANK(B390),ISBLANK(C390))</f>
        <v>1</v>
      </c>
      <c r="V390" s="95" t="str">
        <f t="shared" si="25"/>
        <v/>
      </c>
    </row>
    <row r="391" spans="1:22" s="95" customFormat="1" ht="20.100000000000001" customHeight="1">
      <c r="A391" s="88"/>
      <c r="B391" s="88"/>
      <c r="C391" s="88"/>
      <c r="D391" s="88"/>
      <c r="E391" s="88"/>
      <c r="F391" s="89"/>
      <c r="G391" s="90"/>
      <c r="H391" s="90"/>
      <c r="I391" s="91"/>
      <c r="J391" s="91"/>
      <c r="K391" s="91"/>
      <c r="L391" s="91"/>
      <c r="M391" s="91"/>
      <c r="N391" s="91"/>
      <c r="O391" s="92"/>
      <c r="P391" s="93"/>
      <c r="Q391" s="92" t="str">
        <f t="shared" ca="1" si="24"/>
        <v/>
      </c>
      <c r="R391" s="92" t="str">
        <f ca="1">IF(A391="","",IF(ISERROR(MATCH($H391,SorP!B:B,0)),"",INDIRECT("'SorP'!$A$"&amp;MATCH($Q391&amp;$H391,SorP!C:C,0))))</f>
        <v/>
      </c>
      <c r="S391" s="94"/>
      <c r="T391" s="95" t="str">
        <f t="shared" si="26"/>
        <v/>
      </c>
      <c r="U391" s="95" t="b">
        <f t="shared" si="27"/>
        <v>1</v>
      </c>
      <c r="V391" s="95" t="str">
        <f t="shared" si="25"/>
        <v/>
      </c>
    </row>
    <row r="392" spans="1:22" s="95" customFormat="1" ht="20.100000000000001" customHeight="1">
      <c r="A392" s="88"/>
      <c r="B392" s="88"/>
      <c r="C392" s="88"/>
      <c r="D392" s="88"/>
      <c r="E392" s="88"/>
      <c r="F392" s="89"/>
      <c r="G392" s="90"/>
      <c r="H392" s="90"/>
      <c r="I392" s="91"/>
      <c r="J392" s="91"/>
      <c r="K392" s="91"/>
      <c r="L392" s="91"/>
      <c r="M392" s="91"/>
      <c r="N392" s="91"/>
      <c r="O392" s="92"/>
      <c r="P392" s="93"/>
      <c r="Q392" s="92" t="str">
        <f t="shared" ca="1" si="24"/>
        <v/>
      </c>
      <c r="R392" s="92" t="str">
        <f ca="1">IF(A392="","",IF(ISERROR(MATCH($H392,SorP!B:B,0)),"",INDIRECT("'SorP'!$A$"&amp;MATCH($Q392&amp;$H392,SorP!C:C,0))))</f>
        <v/>
      </c>
      <c r="S392" s="94"/>
      <c r="T392" s="95" t="str">
        <f t="shared" si="26"/>
        <v/>
      </c>
      <c r="U392" s="95" t="b">
        <f t="shared" si="27"/>
        <v>1</v>
      </c>
      <c r="V392" s="95" t="str">
        <f t="shared" si="25"/>
        <v/>
      </c>
    </row>
    <row r="393" spans="1:22" s="95" customFormat="1" ht="20.100000000000001" customHeight="1">
      <c r="A393" s="88"/>
      <c r="B393" s="88"/>
      <c r="C393" s="88"/>
      <c r="D393" s="88"/>
      <c r="E393" s="88"/>
      <c r="F393" s="89"/>
      <c r="G393" s="90"/>
      <c r="H393" s="90"/>
      <c r="I393" s="91"/>
      <c r="J393" s="91"/>
      <c r="K393" s="91"/>
      <c r="L393" s="91"/>
      <c r="M393" s="91"/>
      <c r="N393" s="91"/>
      <c r="O393" s="92"/>
      <c r="P393" s="93"/>
      <c r="Q393" s="92" t="str">
        <f t="shared" ca="1" si="24"/>
        <v/>
      </c>
      <c r="R393" s="92" t="str">
        <f ca="1">IF(A393="","",IF(ISERROR(MATCH($H393,SorP!B:B,0)),"",INDIRECT("'SorP'!$A$"&amp;MATCH($Q393&amp;$H393,SorP!C:C,0))))</f>
        <v/>
      </c>
      <c r="S393" s="94"/>
      <c r="T393" s="95" t="str">
        <f t="shared" si="26"/>
        <v/>
      </c>
      <c r="U393" s="95" t="b">
        <f t="shared" si="27"/>
        <v>1</v>
      </c>
      <c r="V393" s="95" t="str">
        <f t="shared" si="25"/>
        <v/>
      </c>
    </row>
    <row r="394" spans="1:22" s="95" customFormat="1" ht="20.100000000000001" customHeight="1">
      <c r="A394" s="88"/>
      <c r="B394" s="88"/>
      <c r="C394" s="88"/>
      <c r="D394" s="88"/>
      <c r="E394" s="88"/>
      <c r="F394" s="89"/>
      <c r="G394" s="90"/>
      <c r="H394" s="90"/>
      <c r="I394" s="91"/>
      <c r="J394" s="91"/>
      <c r="K394" s="91"/>
      <c r="L394" s="91"/>
      <c r="M394" s="91"/>
      <c r="N394" s="91"/>
      <c r="O394" s="92"/>
      <c r="P394" s="93"/>
      <c r="Q394" s="92" t="str">
        <f t="shared" ca="1" si="24"/>
        <v/>
      </c>
      <c r="R394" s="92" t="str">
        <f ca="1">IF(A394="","",IF(ISERROR(MATCH($H394,SorP!B:B,0)),"",INDIRECT("'SorP'!$A$"&amp;MATCH($Q394&amp;$H394,SorP!C:C,0))))</f>
        <v/>
      </c>
      <c r="S394" s="94"/>
      <c r="T394" s="95" t="str">
        <f t="shared" si="26"/>
        <v/>
      </c>
      <c r="U394" s="95" t="b">
        <f t="shared" si="27"/>
        <v>1</v>
      </c>
      <c r="V394" s="95" t="str">
        <f t="shared" si="25"/>
        <v/>
      </c>
    </row>
    <row r="395" spans="1:22" s="95" customFormat="1" ht="20.100000000000001" customHeight="1">
      <c r="A395" s="88"/>
      <c r="B395" s="88"/>
      <c r="C395" s="88"/>
      <c r="D395" s="88"/>
      <c r="E395" s="88"/>
      <c r="F395" s="89"/>
      <c r="G395" s="90"/>
      <c r="H395" s="90"/>
      <c r="I395" s="91"/>
      <c r="J395" s="91"/>
      <c r="K395" s="91"/>
      <c r="L395" s="91"/>
      <c r="M395" s="91"/>
      <c r="N395" s="91"/>
      <c r="O395" s="92"/>
      <c r="P395" s="93"/>
      <c r="Q395" s="92" t="str">
        <f t="shared" ca="1" si="24"/>
        <v/>
      </c>
      <c r="R395" s="92" t="str">
        <f ca="1">IF(A395="","",IF(ISERROR(MATCH($H395,SorP!B:B,0)),"",INDIRECT("'SorP'!$A$"&amp;MATCH($Q395&amp;$H395,SorP!C:C,0))))</f>
        <v/>
      </c>
      <c r="S395" s="94"/>
      <c r="T395" s="95" t="str">
        <f t="shared" si="26"/>
        <v/>
      </c>
      <c r="U395" s="95" t="b">
        <f t="shared" si="27"/>
        <v>1</v>
      </c>
      <c r="V395" s="95" t="str">
        <f t="shared" si="25"/>
        <v/>
      </c>
    </row>
    <row r="396" spans="1:22" s="95" customFormat="1" ht="20.100000000000001" customHeight="1">
      <c r="A396" s="88"/>
      <c r="B396" s="88"/>
      <c r="C396" s="88"/>
      <c r="D396" s="88"/>
      <c r="E396" s="88"/>
      <c r="F396" s="89"/>
      <c r="G396" s="90"/>
      <c r="H396" s="90"/>
      <c r="I396" s="91"/>
      <c r="J396" s="91"/>
      <c r="K396" s="91"/>
      <c r="L396" s="91"/>
      <c r="M396" s="91"/>
      <c r="N396" s="91"/>
      <c r="O396" s="92"/>
      <c r="P396" s="93"/>
      <c r="Q396" s="92" t="str">
        <f t="shared" ca="1" si="24"/>
        <v/>
      </c>
      <c r="R396" s="92" t="str">
        <f ca="1">IF(A396="","",IF(ISERROR(MATCH($H396,SorP!B:B,0)),"",INDIRECT("'SorP'!$A$"&amp;MATCH($Q396&amp;$H396,SorP!C:C,0))))</f>
        <v/>
      </c>
      <c r="S396" s="94"/>
      <c r="T396" s="95" t="str">
        <f t="shared" si="26"/>
        <v/>
      </c>
      <c r="U396" s="95" t="b">
        <f t="shared" si="27"/>
        <v>1</v>
      </c>
      <c r="V396" s="95" t="str">
        <f t="shared" si="25"/>
        <v/>
      </c>
    </row>
    <row r="397" spans="1:22" s="95" customFormat="1" ht="20.100000000000001" customHeight="1">
      <c r="A397" s="88"/>
      <c r="B397" s="88"/>
      <c r="C397" s="88"/>
      <c r="D397" s="88"/>
      <c r="E397" s="88"/>
      <c r="F397" s="89"/>
      <c r="G397" s="90"/>
      <c r="H397" s="90"/>
      <c r="I397" s="91"/>
      <c r="J397" s="91"/>
      <c r="K397" s="91"/>
      <c r="L397" s="91"/>
      <c r="M397" s="91"/>
      <c r="N397" s="91"/>
      <c r="O397" s="92"/>
      <c r="P397" s="93"/>
      <c r="Q397" s="92" t="str">
        <f t="shared" ca="1" si="24"/>
        <v/>
      </c>
      <c r="R397" s="92" t="str">
        <f ca="1">IF(A397="","",IF(ISERROR(MATCH($H397,SorP!B:B,0)),"",INDIRECT("'SorP'!$A$"&amp;MATCH($Q397&amp;$H397,SorP!C:C,0))))</f>
        <v/>
      </c>
      <c r="S397" s="94"/>
      <c r="T397" s="95" t="str">
        <f t="shared" si="26"/>
        <v/>
      </c>
      <c r="U397" s="95" t="b">
        <f t="shared" si="27"/>
        <v>1</v>
      </c>
      <c r="V397" s="95" t="str">
        <f t="shared" si="25"/>
        <v/>
      </c>
    </row>
    <row r="398" spans="1:22" s="95" customFormat="1" ht="20.100000000000001" customHeight="1">
      <c r="A398" s="88"/>
      <c r="B398" s="88"/>
      <c r="C398" s="88"/>
      <c r="D398" s="88"/>
      <c r="E398" s="88"/>
      <c r="F398" s="89"/>
      <c r="G398" s="90"/>
      <c r="H398" s="90"/>
      <c r="I398" s="91"/>
      <c r="J398" s="91"/>
      <c r="K398" s="91"/>
      <c r="L398" s="91"/>
      <c r="M398" s="91"/>
      <c r="N398" s="91"/>
      <c r="O398" s="92"/>
      <c r="P398" s="93"/>
      <c r="Q398" s="92" t="str">
        <f t="shared" ca="1" si="24"/>
        <v/>
      </c>
      <c r="R398" s="92" t="str">
        <f ca="1">IF(A398="","",IF(ISERROR(MATCH($H398,SorP!B:B,0)),"",INDIRECT("'SorP'!$A$"&amp;MATCH($Q398&amp;$H398,SorP!C:C,0))))</f>
        <v/>
      </c>
      <c r="S398" s="94"/>
      <c r="T398" s="95" t="str">
        <f t="shared" si="26"/>
        <v/>
      </c>
      <c r="U398" s="95" t="b">
        <f t="shared" si="27"/>
        <v>1</v>
      </c>
      <c r="V398" s="95" t="str">
        <f t="shared" si="25"/>
        <v/>
      </c>
    </row>
    <row r="399" spans="1:22" s="95" customFormat="1" ht="20.100000000000001" customHeight="1">
      <c r="A399" s="88"/>
      <c r="B399" s="88"/>
      <c r="C399" s="88"/>
      <c r="D399" s="88"/>
      <c r="E399" s="88"/>
      <c r="F399" s="89"/>
      <c r="G399" s="90"/>
      <c r="H399" s="90"/>
      <c r="I399" s="91"/>
      <c r="J399" s="91"/>
      <c r="K399" s="91"/>
      <c r="L399" s="91"/>
      <c r="M399" s="91"/>
      <c r="N399" s="91"/>
      <c r="O399" s="92"/>
      <c r="P399" s="93"/>
      <c r="Q399" s="92" t="str">
        <f t="shared" ca="1" si="24"/>
        <v/>
      </c>
      <c r="R399" s="92" t="str">
        <f ca="1">IF(A399="","",IF(ISERROR(MATCH($H399,SorP!B:B,0)),"",INDIRECT("'SorP'!$A$"&amp;MATCH($Q399&amp;$H399,SorP!C:C,0))))</f>
        <v/>
      </c>
      <c r="S399" s="94"/>
      <c r="T399" s="95" t="str">
        <f t="shared" si="26"/>
        <v/>
      </c>
      <c r="U399" s="95" t="b">
        <f t="shared" si="27"/>
        <v>1</v>
      </c>
      <c r="V399" s="95" t="str">
        <f t="shared" si="25"/>
        <v/>
      </c>
    </row>
    <row r="400" spans="1:22" s="95" customFormat="1" ht="20.100000000000001" customHeight="1">
      <c r="A400" s="88"/>
      <c r="B400" s="88"/>
      <c r="C400" s="88"/>
      <c r="D400" s="88"/>
      <c r="E400" s="88"/>
      <c r="F400" s="89"/>
      <c r="G400" s="90"/>
      <c r="H400" s="90"/>
      <c r="I400" s="91"/>
      <c r="J400" s="91"/>
      <c r="K400" s="91"/>
      <c r="L400" s="91"/>
      <c r="M400" s="91"/>
      <c r="N400" s="91"/>
      <c r="O400" s="92"/>
      <c r="P400" s="93"/>
      <c r="Q400" s="92" t="str">
        <f t="shared" ca="1" si="24"/>
        <v/>
      </c>
      <c r="R400" s="92" t="str">
        <f ca="1">IF(A400="","",IF(ISERROR(MATCH($H400,SorP!B:B,0)),"",INDIRECT("'SorP'!$A$"&amp;MATCH($Q400&amp;$H400,SorP!C:C,0))))</f>
        <v/>
      </c>
      <c r="S400" s="94"/>
      <c r="T400" s="95" t="str">
        <f t="shared" si="26"/>
        <v/>
      </c>
      <c r="U400" s="95" t="b">
        <f t="shared" si="27"/>
        <v>1</v>
      </c>
      <c r="V400" s="95" t="str">
        <f t="shared" si="25"/>
        <v/>
      </c>
    </row>
    <row r="401" spans="1:22" s="95" customFormat="1" ht="20.100000000000001" customHeight="1">
      <c r="A401" s="88"/>
      <c r="B401" s="88"/>
      <c r="C401" s="88"/>
      <c r="D401" s="88"/>
      <c r="E401" s="88"/>
      <c r="F401" s="89"/>
      <c r="G401" s="90"/>
      <c r="H401" s="90"/>
      <c r="I401" s="91"/>
      <c r="J401" s="91"/>
      <c r="K401" s="91"/>
      <c r="L401" s="91"/>
      <c r="M401" s="91"/>
      <c r="N401" s="91"/>
      <c r="O401" s="92"/>
      <c r="P401" s="93"/>
      <c r="Q401" s="92" t="str">
        <f t="shared" ca="1" si="24"/>
        <v/>
      </c>
      <c r="R401" s="92" t="str">
        <f ca="1">IF(A401="","",IF(ISERROR(MATCH($H401,SorP!B:B,0)),"",INDIRECT("'SorP'!$A$"&amp;MATCH($Q401&amp;$H401,SorP!C:C,0))))</f>
        <v/>
      </c>
      <c r="S401" s="94"/>
      <c r="T401" s="95" t="str">
        <f t="shared" si="26"/>
        <v/>
      </c>
      <c r="U401" s="95" t="b">
        <f t="shared" si="27"/>
        <v>1</v>
      </c>
      <c r="V401" s="95" t="str">
        <f t="shared" si="25"/>
        <v/>
      </c>
    </row>
    <row r="402" spans="1:22" s="95" customFormat="1" ht="20.100000000000001" customHeight="1">
      <c r="A402" s="88"/>
      <c r="B402" s="88"/>
      <c r="C402" s="88"/>
      <c r="D402" s="88"/>
      <c r="E402" s="88"/>
      <c r="F402" s="89"/>
      <c r="G402" s="90"/>
      <c r="H402" s="90"/>
      <c r="I402" s="91"/>
      <c r="J402" s="91"/>
      <c r="K402" s="91"/>
      <c r="L402" s="91"/>
      <c r="M402" s="91"/>
      <c r="N402" s="91"/>
      <c r="O402" s="92"/>
      <c r="P402" s="93"/>
      <c r="Q402" s="92" t="str">
        <f t="shared" ca="1" si="24"/>
        <v/>
      </c>
      <c r="R402" s="92" t="str">
        <f ca="1">IF(A402="","",IF(ISERROR(MATCH($H402,SorP!B:B,0)),"",INDIRECT("'SorP'!$A$"&amp;MATCH($Q402&amp;$H402,SorP!C:C,0))))</f>
        <v/>
      </c>
      <c r="S402" s="94"/>
      <c r="T402" s="95" t="str">
        <f t="shared" si="26"/>
        <v/>
      </c>
      <c r="U402" s="95" t="b">
        <f t="shared" si="27"/>
        <v>1</v>
      </c>
      <c r="V402" s="95" t="str">
        <f t="shared" si="25"/>
        <v/>
      </c>
    </row>
    <row r="403" spans="1:22" s="95" customFormat="1" ht="20.100000000000001" customHeight="1">
      <c r="A403" s="88"/>
      <c r="B403" s="88"/>
      <c r="C403" s="88"/>
      <c r="D403" s="88"/>
      <c r="E403" s="88"/>
      <c r="F403" s="89"/>
      <c r="G403" s="90"/>
      <c r="H403" s="90"/>
      <c r="I403" s="91"/>
      <c r="J403" s="91"/>
      <c r="K403" s="91"/>
      <c r="L403" s="91"/>
      <c r="M403" s="91"/>
      <c r="N403" s="91"/>
      <c r="O403" s="92"/>
      <c r="P403" s="93"/>
      <c r="Q403" s="92" t="str">
        <f t="shared" ca="1" si="24"/>
        <v/>
      </c>
      <c r="R403" s="92" t="str">
        <f ca="1">IF(A403="","",IF(ISERROR(MATCH($H403,SorP!B:B,0)),"",INDIRECT("'SorP'!$A$"&amp;MATCH($Q403&amp;$H403,SorP!C:C,0))))</f>
        <v/>
      </c>
      <c r="S403" s="94"/>
      <c r="T403" s="95" t="str">
        <f t="shared" si="26"/>
        <v/>
      </c>
      <c r="U403" s="95" t="b">
        <f t="shared" si="27"/>
        <v>1</v>
      </c>
      <c r="V403" s="95" t="str">
        <f t="shared" si="25"/>
        <v/>
      </c>
    </row>
    <row r="404" spans="1:22" s="95" customFormat="1" ht="20.100000000000001" customHeight="1">
      <c r="A404" s="88"/>
      <c r="B404" s="88"/>
      <c r="C404" s="88"/>
      <c r="D404" s="88"/>
      <c r="E404" s="88"/>
      <c r="F404" s="89"/>
      <c r="G404" s="90"/>
      <c r="H404" s="90"/>
      <c r="I404" s="91"/>
      <c r="J404" s="91"/>
      <c r="K404" s="91"/>
      <c r="L404" s="91"/>
      <c r="M404" s="91"/>
      <c r="N404" s="91"/>
      <c r="O404" s="92"/>
      <c r="P404" s="93"/>
      <c r="Q404" s="92" t="str">
        <f t="shared" ca="1" si="24"/>
        <v/>
      </c>
      <c r="R404" s="92" t="str">
        <f ca="1">IF(A404="","",IF(ISERROR(MATCH($H404,SorP!B:B,0)),"",INDIRECT("'SorP'!$A$"&amp;MATCH($Q404&amp;$H404,SorP!C:C,0))))</f>
        <v/>
      </c>
      <c r="S404" s="94"/>
      <c r="T404" s="95" t="str">
        <f t="shared" si="26"/>
        <v/>
      </c>
      <c r="U404" s="95" t="b">
        <f t="shared" si="27"/>
        <v>1</v>
      </c>
      <c r="V404" s="95" t="str">
        <f t="shared" si="25"/>
        <v/>
      </c>
    </row>
    <row r="405" spans="1:22" s="95" customFormat="1" ht="20.100000000000001" customHeight="1">
      <c r="A405" s="88"/>
      <c r="B405" s="88"/>
      <c r="C405" s="88"/>
      <c r="D405" s="88"/>
      <c r="E405" s="88"/>
      <c r="F405" s="89"/>
      <c r="G405" s="90"/>
      <c r="H405" s="90"/>
      <c r="I405" s="91"/>
      <c r="J405" s="91"/>
      <c r="K405" s="91"/>
      <c r="L405" s="91"/>
      <c r="M405" s="91"/>
      <c r="N405" s="91"/>
      <c r="O405" s="92"/>
      <c r="P405" s="93"/>
      <c r="Q405" s="92" t="str">
        <f t="shared" ca="1" si="24"/>
        <v/>
      </c>
      <c r="R405" s="92" t="str">
        <f ca="1">IF(A405="","",IF(ISERROR(MATCH($H405,SorP!B:B,0)),"",INDIRECT("'SorP'!$A$"&amp;MATCH($Q405&amp;$H405,SorP!C:C,0))))</f>
        <v/>
      </c>
      <c r="S405" s="94"/>
      <c r="T405" s="95" t="str">
        <f t="shared" si="26"/>
        <v/>
      </c>
      <c r="U405" s="95" t="b">
        <f t="shared" si="27"/>
        <v>1</v>
      </c>
      <c r="V405" s="95" t="str">
        <f t="shared" si="25"/>
        <v/>
      </c>
    </row>
    <row r="406" spans="1:22" s="95" customFormat="1" ht="20.100000000000001" customHeight="1">
      <c r="A406" s="88"/>
      <c r="B406" s="88"/>
      <c r="C406" s="88"/>
      <c r="D406" s="88"/>
      <c r="E406" s="88"/>
      <c r="F406" s="89"/>
      <c r="G406" s="90"/>
      <c r="H406" s="90"/>
      <c r="I406" s="91"/>
      <c r="J406" s="91"/>
      <c r="K406" s="91"/>
      <c r="L406" s="91"/>
      <c r="M406" s="91"/>
      <c r="N406" s="91"/>
      <c r="O406" s="92"/>
      <c r="P406" s="93"/>
      <c r="Q406" s="92" t="str">
        <f t="shared" ca="1" si="24"/>
        <v/>
      </c>
      <c r="R406" s="92" t="str">
        <f ca="1">IF(A406="","",IF(ISERROR(MATCH($H406,SorP!B:B,0)),"",INDIRECT("'SorP'!$A$"&amp;MATCH($Q406&amp;$H406,SorP!C:C,0))))</f>
        <v/>
      </c>
      <c r="S406" s="94"/>
      <c r="T406" s="95" t="str">
        <f t="shared" si="26"/>
        <v/>
      </c>
      <c r="U406" s="95" t="b">
        <f t="shared" si="27"/>
        <v>1</v>
      </c>
      <c r="V406" s="95" t="str">
        <f t="shared" si="25"/>
        <v/>
      </c>
    </row>
    <row r="407" spans="1:22" s="95" customFormat="1" ht="20.100000000000001" customHeight="1">
      <c r="A407" s="88"/>
      <c r="B407" s="88"/>
      <c r="C407" s="88"/>
      <c r="D407" s="88"/>
      <c r="E407" s="88"/>
      <c r="F407" s="89"/>
      <c r="G407" s="90"/>
      <c r="H407" s="90"/>
      <c r="I407" s="91"/>
      <c r="J407" s="91"/>
      <c r="K407" s="91"/>
      <c r="L407" s="91"/>
      <c r="M407" s="91"/>
      <c r="N407" s="91"/>
      <c r="O407" s="92"/>
      <c r="P407" s="93"/>
      <c r="Q407" s="92" t="str">
        <f t="shared" ca="1" si="24"/>
        <v/>
      </c>
      <c r="R407" s="92" t="str">
        <f ca="1">IF(A407="","",IF(ISERROR(MATCH($H407,SorP!B:B,0)),"",INDIRECT("'SorP'!$A$"&amp;MATCH($Q407&amp;$H407,SorP!C:C,0))))</f>
        <v/>
      </c>
      <c r="S407" s="94"/>
      <c r="T407" s="95" t="str">
        <f t="shared" si="26"/>
        <v/>
      </c>
      <c r="U407" s="95" t="b">
        <f t="shared" si="27"/>
        <v>1</v>
      </c>
      <c r="V407" s="95" t="str">
        <f t="shared" si="25"/>
        <v/>
      </c>
    </row>
    <row r="408" spans="1:22" s="95" customFormat="1" ht="20.100000000000001" customHeight="1">
      <c r="A408" s="88"/>
      <c r="B408" s="88"/>
      <c r="C408" s="88"/>
      <c r="D408" s="88"/>
      <c r="E408" s="88"/>
      <c r="F408" s="89"/>
      <c r="G408" s="90"/>
      <c r="H408" s="90"/>
      <c r="I408" s="91"/>
      <c r="J408" s="91"/>
      <c r="K408" s="91"/>
      <c r="L408" s="91"/>
      <c r="M408" s="91"/>
      <c r="N408" s="91"/>
      <c r="O408" s="92"/>
      <c r="P408" s="93"/>
      <c r="Q408" s="92" t="str">
        <f t="shared" ca="1" si="24"/>
        <v/>
      </c>
      <c r="R408" s="92" t="str">
        <f ca="1">IF(A408="","",IF(ISERROR(MATCH($H408,SorP!B:B,0)),"",INDIRECT("'SorP'!$A$"&amp;MATCH($Q408&amp;$H408,SorP!C:C,0))))</f>
        <v/>
      </c>
      <c r="S408" s="94"/>
      <c r="T408" s="95" t="str">
        <f t="shared" si="26"/>
        <v/>
      </c>
      <c r="U408" s="95" t="b">
        <f t="shared" si="27"/>
        <v>1</v>
      </c>
      <c r="V408" s="95" t="str">
        <f t="shared" si="25"/>
        <v/>
      </c>
    </row>
    <row r="409" spans="1:22" s="95" customFormat="1" ht="20.100000000000001" customHeight="1">
      <c r="A409" s="88"/>
      <c r="B409" s="88"/>
      <c r="C409" s="88"/>
      <c r="D409" s="88"/>
      <c r="E409" s="88"/>
      <c r="F409" s="89"/>
      <c r="G409" s="90"/>
      <c r="H409" s="90"/>
      <c r="I409" s="91"/>
      <c r="J409" s="91"/>
      <c r="K409" s="91"/>
      <c r="L409" s="91"/>
      <c r="M409" s="91"/>
      <c r="N409" s="91"/>
      <c r="O409" s="92"/>
      <c r="P409" s="93"/>
      <c r="Q409" s="92" t="str">
        <f t="shared" ca="1" si="24"/>
        <v/>
      </c>
      <c r="R409" s="92" t="str">
        <f ca="1">IF(A409="","",IF(ISERROR(MATCH($H409,SorP!B:B,0)),"",INDIRECT("'SorP'!$A$"&amp;MATCH($Q409&amp;$H409,SorP!C:C,0))))</f>
        <v/>
      </c>
      <c r="S409" s="94"/>
      <c r="T409" s="95" t="str">
        <f t="shared" si="26"/>
        <v/>
      </c>
      <c r="U409" s="95" t="b">
        <f t="shared" si="27"/>
        <v>1</v>
      </c>
      <c r="V409" s="95" t="str">
        <f t="shared" si="25"/>
        <v/>
      </c>
    </row>
    <row r="410" spans="1:22" s="95" customFormat="1" ht="20.100000000000001" customHeight="1">
      <c r="A410" s="88"/>
      <c r="B410" s="88"/>
      <c r="C410" s="88"/>
      <c r="D410" s="88"/>
      <c r="E410" s="88"/>
      <c r="F410" s="89"/>
      <c r="G410" s="90"/>
      <c r="H410" s="90"/>
      <c r="I410" s="91"/>
      <c r="J410" s="91"/>
      <c r="K410" s="91"/>
      <c r="L410" s="91"/>
      <c r="M410" s="91"/>
      <c r="N410" s="91"/>
      <c r="O410" s="92"/>
      <c r="P410" s="93"/>
      <c r="Q410" s="92" t="str">
        <f t="shared" ca="1" si="24"/>
        <v/>
      </c>
      <c r="R410" s="92" t="str">
        <f ca="1">IF(A410="","",IF(ISERROR(MATCH($H410,SorP!B:B,0)),"",INDIRECT("'SorP'!$A$"&amp;MATCH($Q410&amp;$H410,SorP!C:C,0))))</f>
        <v/>
      </c>
      <c r="S410" s="94"/>
      <c r="T410" s="95" t="str">
        <f t="shared" si="26"/>
        <v/>
      </c>
      <c r="U410" s="95" t="b">
        <f t="shared" si="27"/>
        <v>1</v>
      </c>
      <c r="V410" s="95" t="str">
        <f t="shared" si="25"/>
        <v/>
      </c>
    </row>
    <row r="411" spans="1:22" s="95" customFormat="1" ht="20.100000000000001" customHeight="1">
      <c r="A411" s="88"/>
      <c r="B411" s="88"/>
      <c r="C411" s="88"/>
      <c r="D411" s="88"/>
      <c r="E411" s="88"/>
      <c r="F411" s="89"/>
      <c r="G411" s="90"/>
      <c r="H411" s="90"/>
      <c r="I411" s="91"/>
      <c r="J411" s="91"/>
      <c r="K411" s="91"/>
      <c r="L411" s="91"/>
      <c r="M411" s="91"/>
      <c r="N411" s="91"/>
      <c r="O411" s="92"/>
      <c r="P411" s="93"/>
      <c r="Q411" s="92" t="str">
        <f t="shared" ca="1" si="24"/>
        <v/>
      </c>
      <c r="R411" s="92" t="str">
        <f ca="1">IF(A411="","",IF(ISERROR(MATCH($H411,SorP!B:B,0)),"",INDIRECT("'SorP'!$A$"&amp;MATCH($Q411&amp;$H411,SorP!C:C,0))))</f>
        <v/>
      </c>
      <c r="S411" s="94"/>
      <c r="T411" s="95" t="str">
        <f t="shared" si="26"/>
        <v/>
      </c>
      <c r="U411" s="95" t="b">
        <f t="shared" si="27"/>
        <v>1</v>
      </c>
      <c r="V411" s="95" t="str">
        <f t="shared" si="25"/>
        <v/>
      </c>
    </row>
    <row r="412" spans="1:22" s="95" customFormat="1" ht="20.100000000000001" customHeight="1">
      <c r="A412" s="88"/>
      <c r="B412" s="88"/>
      <c r="C412" s="88"/>
      <c r="D412" s="88"/>
      <c r="E412" s="88"/>
      <c r="F412" s="89"/>
      <c r="G412" s="90"/>
      <c r="H412" s="90"/>
      <c r="I412" s="91"/>
      <c r="J412" s="91"/>
      <c r="K412" s="91"/>
      <c r="L412" s="91"/>
      <c r="M412" s="91"/>
      <c r="N412" s="91"/>
      <c r="O412" s="92"/>
      <c r="P412" s="93"/>
      <c r="Q412" s="92" t="str">
        <f t="shared" ca="1" si="24"/>
        <v/>
      </c>
      <c r="R412" s="92" t="str">
        <f ca="1">IF(A412="","",IF(ISERROR(MATCH($H412,SorP!B:B,0)),"",INDIRECT("'SorP'!$A$"&amp;MATCH($Q412&amp;$H412,SorP!C:C,0))))</f>
        <v/>
      </c>
      <c r="S412" s="94"/>
      <c r="T412" s="95" t="str">
        <f t="shared" si="26"/>
        <v/>
      </c>
      <c r="U412" s="95" t="b">
        <f t="shared" si="27"/>
        <v>1</v>
      </c>
      <c r="V412" s="95" t="str">
        <f t="shared" si="25"/>
        <v/>
      </c>
    </row>
    <row r="413" spans="1:22" s="95" customFormat="1" ht="20.100000000000001" customHeight="1">
      <c r="A413" s="88"/>
      <c r="B413" s="88"/>
      <c r="C413" s="88"/>
      <c r="D413" s="88"/>
      <c r="E413" s="88"/>
      <c r="F413" s="89"/>
      <c r="G413" s="90"/>
      <c r="H413" s="90"/>
      <c r="I413" s="91"/>
      <c r="J413" s="91"/>
      <c r="K413" s="91"/>
      <c r="L413" s="91"/>
      <c r="M413" s="91"/>
      <c r="N413" s="91"/>
      <c r="O413" s="92"/>
      <c r="P413" s="93"/>
      <c r="Q413" s="92" t="str">
        <f t="shared" ca="1" si="24"/>
        <v/>
      </c>
      <c r="R413" s="92" t="str">
        <f ca="1">IF(A413="","",IF(ISERROR(MATCH($H413,SorP!B:B,0)),"",INDIRECT("'SorP'!$A$"&amp;MATCH($Q413&amp;$H413,SorP!C:C,0))))</f>
        <v/>
      </c>
      <c r="S413" s="94"/>
      <c r="T413" s="95" t="str">
        <f t="shared" si="26"/>
        <v/>
      </c>
      <c r="U413" s="95" t="b">
        <f t="shared" si="27"/>
        <v>1</v>
      </c>
      <c r="V413" s="95" t="str">
        <f t="shared" si="25"/>
        <v/>
      </c>
    </row>
    <row r="414" spans="1:22" s="95" customFormat="1" ht="20.100000000000001" customHeight="1">
      <c r="A414" s="88"/>
      <c r="B414" s="88"/>
      <c r="C414" s="88"/>
      <c r="D414" s="88"/>
      <c r="E414" s="88"/>
      <c r="F414" s="89"/>
      <c r="G414" s="90"/>
      <c r="H414" s="90"/>
      <c r="I414" s="91"/>
      <c r="J414" s="91"/>
      <c r="K414" s="91"/>
      <c r="L414" s="91"/>
      <c r="M414" s="91"/>
      <c r="N414" s="91"/>
      <c r="O414" s="92"/>
      <c r="P414" s="93"/>
      <c r="Q414" s="92" t="str">
        <f t="shared" ca="1" si="24"/>
        <v/>
      </c>
      <c r="R414" s="92" t="str">
        <f ca="1">IF(A414="","",IF(ISERROR(MATCH($H414,SorP!B:B,0)),"",INDIRECT("'SorP'!$A$"&amp;MATCH($Q414&amp;$H414,SorP!C:C,0))))</f>
        <v/>
      </c>
      <c r="S414" s="94"/>
      <c r="T414" s="95" t="str">
        <f t="shared" si="26"/>
        <v/>
      </c>
      <c r="U414" s="95" t="b">
        <f t="shared" si="27"/>
        <v>1</v>
      </c>
      <c r="V414" s="95" t="str">
        <f t="shared" si="25"/>
        <v/>
      </c>
    </row>
    <row r="415" spans="1:22" s="95" customFormat="1" ht="20.100000000000001" customHeight="1">
      <c r="A415" s="88"/>
      <c r="B415" s="88"/>
      <c r="C415" s="88"/>
      <c r="D415" s="88"/>
      <c r="E415" s="88"/>
      <c r="F415" s="89"/>
      <c r="G415" s="90"/>
      <c r="H415" s="90"/>
      <c r="I415" s="91"/>
      <c r="J415" s="91"/>
      <c r="K415" s="91"/>
      <c r="L415" s="91"/>
      <c r="M415" s="91"/>
      <c r="N415" s="91"/>
      <c r="O415" s="92"/>
      <c r="P415" s="93"/>
      <c r="Q415" s="92" t="str">
        <f t="shared" ca="1" si="24"/>
        <v/>
      </c>
      <c r="R415" s="92" t="str">
        <f ca="1">IF(A415="","",IF(ISERROR(MATCH($H415,SorP!B:B,0)),"",INDIRECT("'SorP'!$A$"&amp;MATCH($Q415&amp;$H415,SorP!C:C,0))))</f>
        <v/>
      </c>
      <c r="S415" s="94"/>
      <c r="T415" s="95" t="str">
        <f t="shared" si="26"/>
        <v/>
      </c>
      <c r="U415" s="95" t="b">
        <f t="shared" si="27"/>
        <v>1</v>
      </c>
      <c r="V415" s="95" t="str">
        <f t="shared" si="25"/>
        <v/>
      </c>
    </row>
    <row r="416" spans="1:22" s="95" customFormat="1" ht="20.100000000000001" customHeight="1">
      <c r="A416" s="88"/>
      <c r="B416" s="88"/>
      <c r="C416" s="88"/>
      <c r="D416" s="88"/>
      <c r="E416" s="88"/>
      <c r="F416" s="89"/>
      <c r="G416" s="90"/>
      <c r="H416" s="90"/>
      <c r="I416" s="91"/>
      <c r="J416" s="91"/>
      <c r="K416" s="91"/>
      <c r="L416" s="91"/>
      <c r="M416" s="91"/>
      <c r="N416" s="91"/>
      <c r="O416" s="92"/>
      <c r="P416" s="93"/>
      <c r="Q416" s="92" t="str">
        <f t="shared" ca="1" si="24"/>
        <v/>
      </c>
      <c r="R416" s="92" t="str">
        <f ca="1">IF(A416="","",IF(ISERROR(MATCH($H416,SorP!B:B,0)),"",INDIRECT("'SorP'!$A$"&amp;MATCH($Q416&amp;$H416,SorP!C:C,0))))</f>
        <v/>
      </c>
      <c r="S416" s="94"/>
      <c r="T416" s="95" t="str">
        <f t="shared" si="26"/>
        <v/>
      </c>
      <c r="U416" s="95" t="b">
        <f t="shared" si="27"/>
        <v>1</v>
      </c>
      <c r="V416" s="95" t="str">
        <f t="shared" si="25"/>
        <v/>
      </c>
    </row>
    <row r="417" spans="1:22" s="95" customFormat="1" ht="20.100000000000001" customHeight="1">
      <c r="A417" s="88"/>
      <c r="B417" s="88"/>
      <c r="C417" s="88"/>
      <c r="D417" s="88"/>
      <c r="E417" s="88"/>
      <c r="F417" s="89"/>
      <c r="G417" s="90"/>
      <c r="H417" s="90"/>
      <c r="I417" s="91"/>
      <c r="J417" s="91"/>
      <c r="K417" s="91"/>
      <c r="L417" s="91"/>
      <c r="M417" s="91"/>
      <c r="N417" s="91"/>
      <c r="O417" s="92"/>
      <c r="P417" s="93"/>
      <c r="Q417" s="92" t="str">
        <f t="shared" ca="1" si="24"/>
        <v/>
      </c>
      <c r="R417" s="92" t="str">
        <f ca="1">IF(A417="","",IF(ISERROR(MATCH($H417,SorP!B:B,0)),"",INDIRECT("'SorP'!$A$"&amp;MATCH($Q417&amp;$H417,SorP!C:C,0))))</f>
        <v/>
      </c>
      <c r="S417" s="94"/>
      <c r="T417" s="95" t="str">
        <f t="shared" si="26"/>
        <v/>
      </c>
      <c r="U417" s="95" t="b">
        <f t="shared" si="27"/>
        <v>1</v>
      </c>
      <c r="V417" s="95" t="str">
        <f t="shared" si="25"/>
        <v/>
      </c>
    </row>
    <row r="418" spans="1:22" s="95" customFormat="1" ht="20.100000000000001" customHeight="1">
      <c r="A418" s="88"/>
      <c r="B418" s="88"/>
      <c r="C418" s="88"/>
      <c r="D418" s="88"/>
      <c r="E418" s="88"/>
      <c r="F418" s="89"/>
      <c r="G418" s="90"/>
      <c r="H418" s="90"/>
      <c r="I418" s="91"/>
      <c r="J418" s="91"/>
      <c r="K418" s="91"/>
      <c r="L418" s="91"/>
      <c r="M418" s="91"/>
      <c r="N418" s="91"/>
      <c r="O418" s="92"/>
      <c r="P418" s="93"/>
      <c r="Q418" s="92" t="str">
        <f t="shared" ca="1" si="24"/>
        <v/>
      </c>
      <c r="R418" s="92" t="str">
        <f ca="1">IF(A418="","",IF(ISERROR(MATCH($H418,SorP!B:B,0)),"",INDIRECT("'SorP'!$A$"&amp;MATCH($Q418&amp;$H418,SorP!C:C,0))))</f>
        <v/>
      </c>
      <c r="S418" s="94"/>
      <c r="T418" s="95" t="str">
        <f t="shared" si="26"/>
        <v/>
      </c>
      <c r="U418" s="95" t="b">
        <f t="shared" si="27"/>
        <v>1</v>
      </c>
      <c r="V418" s="95" t="str">
        <f t="shared" si="25"/>
        <v/>
      </c>
    </row>
    <row r="419" spans="1:22" s="95" customFormat="1" ht="20.100000000000001" customHeight="1">
      <c r="A419" s="88"/>
      <c r="B419" s="88"/>
      <c r="C419" s="88"/>
      <c r="D419" s="88"/>
      <c r="E419" s="88"/>
      <c r="F419" s="89"/>
      <c r="G419" s="90"/>
      <c r="H419" s="90"/>
      <c r="I419" s="91"/>
      <c r="J419" s="91"/>
      <c r="K419" s="91"/>
      <c r="L419" s="91"/>
      <c r="M419" s="91"/>
      <c r="N419" s="91"/>
      <c r="O419" s="92"/>
      <c r="P419" s="93"/>
      <c r="Q419" s="92" t="str">
        <f t="shared" ca="1" si="24"/>
        <v/>
      </c>
      <c r="R419" s="92" t="str">
        <f ca="1">IF(A419="","",IF(ISERROR(MATCH($H419,SorP!B:B,0)),"",INDIRECT("'SorP'!$A$"&amp;MATCH($Q419&amp;$H419,SorP!C:C,0))))</f>
        <v/>
      </c>
      <c r="S419" s="94"/>
      <c r="T419" s="95" t="str">
        <f t="shared" si="26"/>
        <v/>
      </c>
      <c r="U419" s="95" t="b">
        <f t="shared" si="27"/>
        <v>1</v>
      </c>
      <c r="V419" s="95" t="str">
        <f t="shared" si="25"/>
        <v/>
      </c>
    </row>
    <row r="420" spans="1:22" s="95" customFormat="1" ht="20.100000000000001" customHeight="1">
      <c r="A420" s="88"/>
      <c r="B420" s="88"/>
      <c r="C420" s="88"/>
      <c r="D420" s="88"/>
      <c r="E420" s="88"/>
      <c r="F420" s="89"/>
      <c r="G420" s="90"/>
      <c r="H420" s="90"/>
      <c r="I420" s="91"/>
      <c r="J420" s="91"/>
      <c r="K420" s="91"/>
      <c r="L420" s="91"/>
      <c r="M420" s="91"/>
      <c r="N420" s="91"/>
      <c r="O420" s="92"/>
      <c r="P420" s="93"/>
      <c r="Q420" s="92" t="str">
        <f t="shared" ca="1" si="24"/>
        <v/>
      </c>
      <c r="R420" s="92" t="str">
        <f ca="1">IF(A420="","",IF(ISERROR(MATCH($H420,SorP!B:B,0)),"",INDIRECT("'SorP'!$A$"&amp;MATCH($Q420&amp;$H420,SorP!C:C,0))))</f>
        <v/>
      </c>
      <c r="S420" s="94"/>
      <c r="T420" s="95" t="str">
        <f t="shared" si="26"/>
        <v/>
      </c>
      <c r="U420" s="95" t="b">
        <f t="shared" si="27"/>
        <v>1</v>
      </c>
      <c r="V420" s="95" t="str">
        <f t="shared" si="25"/>
        <v/>
      </c>
    </row>
    <row r="421" spans="1:22" s="95" customFormat="1" ht="20.100000000000001" customHeight="1">
      <c r="A421" s="88"/>
      <c r="B421" s="88"/>
      <c r="C421" s="88"/>
      <c r="D421" s="88"/>
      <c r="E421" s="88"/>
      <c r="F421" s="89"/>
      <c r="G421" s="90"/>
      <c r="H421" s="90"/>
      <c r="I421" s="91"/>
      <c r="J421" s="91"/>
      <c r="K421" s="91"/>
      <c r="L421" s="91"/>
      <c r="M421" s="91"/>
      <c r="N421" s="91"/>
      <c r="O421" s="92"/>
      <c r="P421" s="93"/>
      <c r="Q421" s="92" t="str">
        <f t="shared" ca="1" si="24"/>
        <v/>
      </c>
      <c r="R421" s="92" t="str">
        <f ca="1">IF(A421="","",IF(ISERROR(MATCH($H421,SorP!B:B,0)),"",INDIRECT("'SorP'!$A$"&amp;MATCH($Q421&amp;$H421,SorP!C:C,0))))</f>
        <v/>
      </c>
      <c r="S421" s="94"/>
      <c r="T421" s="95" t="str">
        <f t="shared" si="26"/>
        <v/>
      </c>
      <c r="U421" s="95" t="b">
        <f t="shared" si="27"/>
        <v>1</v>
      </c>
      <c r="V421" s="95" t="str">
        <f t="shared" si="25"/>
        <v/>
      </c>
    </row>
    <row r="422" spans="1:22" s="95" customFormat="1" ht="20.100000000000001" customHeight="1">
      <c r="A422" s="88"/>
      <c r="B422" s="88"/>
      <c r="C422" s="88"/>
      <c r="D422" s="88"/>
      <c r="E422" s="88"/>
      <c r="F422" s="89"/>
      <c r="G422" s="90"/>
      <c r="H422" s="90"/>
      <c r="I422" s="91"/>
      <c r="J422" s="91"/>
      <c r="K422" s="91"/>
      <c r="L422" s="91"/>
      <c r="M422" s="91"/>
      <c r="N422" s="91"/>
      <c r="O422" s="92"/>
      <c r="P422" s="93"/>
      <c r="Q422" s="92" t="str">
        <f t="shared" ca="1" si="24"/>
        <v/>
      </c>
      <c r="R422" s="92" t="str">
        <f ca="1">IF(A422="","",IF(ISERROR(MATCH($H422,SorP!B:B,0)),"",INDIRECT("'SorP'!$A$"&amp;MATCH($Q422&amp;$H422,SorP!C:C,0))))</f>
        <v/>
      </c>
      <c r="S422" s="94"/>
      <c r="T422" s="95" t="str">
        <f t="shared" si="26"/>
        <v/>
      </c>
      <c r="U422" s="95" t="b">
        <f t="shared" si="27"/>
        <v>1</v>
      </c>
      <c r="V422" s="95" t="str">
        <f t="shared" si="25"/>
        <v/>
      </c>
    </row>
    <row r="423" spans="1:22" s="95" customFormat="1" ht="20.100000000000001" customHeight="1">
      <c r="A423" s="88"/>
      <c r="B423" s="88"/>
      <c r="C423" s="88"/>
      <c r="D423" s="88"/>
      <c r="E423" s="88"/>
      <c r="F423" s="89"/>
      <c r="G423" s="90"/>
      <c r="H423" s="90"/>
      <c r="I423" s="91"/>
      <c r="J423" s="91"/>
      <c r="K423" s="91"/>
      <c r="L423" s="91"/>
      <c r="M423" s="91"/>
      <c r="N423" s="91"/>
      <c r="O423" s="92"/>
      <c r="P423" s="93"/>
      <c r="Q423" s="92" t="str">
        <f t="shared" ca="1" si="24"/>
        <v/>
      </c>
      <c r="R423" s="92" t="str">
        <f ca="1">IF(A423="","",IF(ISERROR(MATCH($H423,SorP!B:B,0)),"",INDIRECT("'SorP'!$A$"&amp;MATCH($Q423&amp;$H423,SorP!C:C,0))))</f>
        <v/>
      </c>
      <c r="S423" s="94"/>
      <c r="T423" s="95" t="str">
        <f t="shared" si="26"/>
        <v/>
      </c>
      <c r="U423" s="95" t="b">
        <f t="shared" si="27"/>
        <v>1</v>
      </c>
      <c r="V423" s="95" t="str">
        <f t="shared" si="25"/>
        <v/>
      </c>
    </row>
    <row r="424" spans="1:22" s="95" customFormat="1" ht="20.100000000000001" customHeight="1">
      <c r="A424" s="88"/>
      <c r="B424" s="88"/>
      <c r="C424" s="88"/>
      <c r="D424" s="88"/>
      <c r="E424" s="88"/>
      <c r="F424" s="89"/>
      <c r="G424" s="90"/>
      <c r="H424" s="90"/>
      <c r="I424" s="91"/>
      <c r="J424" s="91"/>
      <c r="K424" s="91"/>
      <c r="L424" s="91"/>
      <c r="M424" s="91"/>
      <c r="N424" s="91"/>
      <c r="O424" s="92"/>
      <c r="P424" s="93"/>
      <c r="Q424" s="92" t="str">
        <f t="shared" ca="1" si="24"/>
        <v/>
      </c>
      <c r="R424" s="92" t="str">
        <f ca="1">IF(A424="","",IF(ISERROR(MATCH($H424,SorP!B:B,0)),"",INDIRECT("'SorP'!$A$"&amp;MATCH($Q424&amp;$H424,SorP!C:C,0))))</f>
        <v/>
      </c>
      <c r="S424" s="94"/>
      <c r="T424" s="95" t="str">
        <f t="shared" si="26"/>
        <v/>
      </c>
      <c r="U424" s="95" t="b">
        <f t="shared" si="27"/>
        <v>1</v>
      </c>
      <c r="V424" s="95" t="str">
        <f t="shared" si="25"/>
        <v/>
      </c>
    </row>
    <row r="425" spans="1:22" s="95" customFormat="1" ht="20.100000000000001" customHeight="1">
      <c r="A425" s="88"/>
      <c r="B425" s="88"/>
      <c r="C425" s="88"/>
      <c r="D425" s="88"/>
      <c r="E425" s="88"/>
      <c r="F425" s="89"/>
      <c r="G425" s="90"/>
      <c r="H425" s="90"/>
      <c r="I425" s="91"/>
      <c r="J425" s="91"/>
      <c r="K425" s="91"/>
      <c r="L425" s="91"/>
      <c r="M425" s="91"/>
      <c r="N425" s="91"/>
      <c r="O425" s="92"/>
      <c r="P425" s="93"/>
      <c r="Q425" s="92" t="str">
        <f t="shared" ca="1" si="24"/>
        <v/>
      </c>
      <c r="R425" s="92" t="str">
        <f ca="1">IF(A425="","",IF(ISERROR(MATCH($H425,SorP!B:B,0)),"",INDIRECT("'SorP'!$A$"&amp;MATCH($Q425&amp;$H425,SorP!C:C,0))))</f>
        <v/>
      </c>
      <c r="S425" s="94"/>
      <c r="T425" s="95" t="str">
        <f t="shared" si="26"/>
        <v/>
      </c>
      <c r="U425" s="95" t="b">
        <f t="shared" si="27"/>
        <v>1</v>
      </c>
      <c r="V425" s="95" t="str">
        <f t="shared" si="25"/>
        <v/>
      </c>
    </row>
    <row r="426" spans="1:22" s="95" customFormat="1" ht="20.100000000000001" customHeight="1">
      <c r="A426" s="88"/>
      <c r="B426" s="88"/>
      <c r="C426" s="88"/>
      <c r="D426" s="88"/>
      <c r="E426" s="88"/>
      <c r="F426" s="89"/>
      <c r="G426" s="90"/>
      <c r="H426" s="90"/>
      <c r="I426" s="91"/>
      <c r="J426" s="91"/>
      <c r="K426" s="91"/>
      <c r="L426" s="91"/>
      <c r="M426" s="91"/>
      <c r="N426" s="91"/>
      <c r="O426" s="92"/>
      <c r="P426" s="93"/>
      <c r="Q426" s="92" t="str">
        <f t="shared" ca="1" si="24"/>
        <v/>
      </c>
      <c r="R426" s="92" t="str">
        <f ca="1">IF(A426="","",IF(ISERROR(MATCH($H426,SorP!B:B,0)),"",INDIRECT("'SorP'!$A$"&amp;MATCH($Q426&amp;$H426,SorP!C:C,0))))</f>
        <v/>
      </c>
      <c r="S426" s="94"/>
      <c r="T426" s="95" t="str">
        <f t="shared" si="26"/>
        <v/>
      </c>
      <c r="U426" s="95" t="b">
        <f t="shared" si="27"/>
        <v>1</v>
      </c>
      <c r="V426" s="95" t="str">
        <f t="shared" si="25"/>
        <v/>
      </c>
    </row>
    <row r="427" spans="1:22" s="95" customFormat="1" ht="20.100000000000001" customHeight="1">
      <c r="A427" s="88"/>
      <c r="B427" s="88"/>
      <c r="C427" s="88"/>
      <c r="D427" s="88"/>
      <c r="E427" s="88"/>
      <c r="F427" s="89"/>
      <c r="G427" s="90"/>
      <c r="H427" s="90"/>
      <c r="I427" s="91"/>
      <c r="J427" s="91"/>
      <c r="K427" s="91"/>
      <c r="L427" s="91"/>
      <c r="M427" s="91"/>
      <c r="N427" s="91"/>
      <c r="O427" s="92"/>
      <c r="P427" s="93"/>
      <c r="Q427" s="92" t="str">
        <f t="shared" ca="1" si="24"/>
        <v/>
      </c>
      <c r="R427" s="92" t="str">
        <f ca="1">IF(A427="","",IF(ISERROR(MATCH($H427,SorP!B:B,0)),"",INDIRECT("'SorP'!$A$"&amp;MATCH($Q427&amp;$H427,SorP!C:C,0))))</f>
        <v/>
      </c>
      <c r="S427" s="94"/>
      <c r="T427" s="95" t="str">
        <f t="shared" si="26"/>
        <v/>
      </c>
      <c r="U427" s="95" t="b">
        <f t="shared" si="27"/>
        <v>1</v>
      </c>
      <c r="V427" s="95" t="str">
        <f t="shared" si="25"/>
        <v/>
      </c>
    </row>
    <row r="428" spans="1:22" s="95" customFormat="1" ht="20.100000000000001" customHeight="1">
      <c r="A428" s="88"/>
      <c r="B428" s="88"/>
      <c r="C428" s="88"/>
      <c r="D428" s="88"/>
      <c r="E428" s="88"/>
      <c r="F428" s="89"/>
      <c r="G428" s="90"/>
      <c r="H428" s="90"/>
      <c r="I428" s="91"/>
      <c r="J428" s="91"/>
      <c r="K428" s="91"/>
      <c r="L428" s="91"/>
      <c r="M428" s="91"/>
      <c r="N428" s="91"/>
      <c r="O428" s="92"/>
      <c r="P428" s="93"/>
      <c r="Q428" s="92" t="str">
        <f t="shared" ca="1" si="24"/>
        <v/>
      </c>
      <c r="R428" s="92" t="str">
        <f ca="1">IF(A428="","",IF(ISERROR(MATCH($H428,SorP!B:B,0)),"",INDIRECT("'SorP'!$A$"&amp;MATCH($Q428&amp;$H428,SorP!C:C,0))))</f>
        <v/>
      </c>
      <c r="S428" s="94"/>
      <c r="T428" s="95" t="str">
        <f t="shared" si="26"/>
        <v/>
      </c>
      <c r="U428" s="95" t="b">
        <f t="shared" si="27"/>
        <v>1</v>
      </c>
      <c r="V428" s="95" t="str">
        <f t="shared" si="25"/>
        <v/>
      </c>
    </row>
    <row r="429" spans="1:22" s="95" customFormat="1" ht="20.100000000000001" customHeight="1">
      <c r="A429" s="88"/>
      <c r="B429" s="88"/>
      <c r="C429" s="88"/>
      <c r="D429" s="88"/>
      <c r="E429" s="88"/>
      <c r="F429" s="89"/>
      <c r="G429" s="90"/>
      <c r="H429" s="90"/>
      <c r="I429" s="91"/>
      <c r="J429" s="91"/>
      <c r="K429" s="91"/>
      <c r="L429" s="91"/>
      <c r="M429" s="91"/>
      <c r="N429" s="91"/>
      <c r="O429" s="92"/>
      <c r="P429" s="93"/>
      <c r="Q429" s="92" t="str">
        <f t="shared" ca="1" si="24"/>
        <v/>
      </c>
      <c r="R429" s="92" t="str">
        <f ca="1">IF(A429="","",IF(ISERROR(MATCH($H429,SorP!B:B,0)),"",INDIRECT("'SorP'!$A$"&amp;MATCH($Q429&amp;$H429,SorP!C:C,0))))</f>
        <v/>
      </c>
      <c r="S429" s="94"/>
      <c r="T429" s="95" t="str">
        <f t="shared" si="26"/>
        <v/>
      </c>
      <c r="U429" s="95" t="b">
        <f t="shared" si="27"/>
        <v>1</v>
      </c>
      <c r="V429" s="95" t="str">
        <f t="shared" si="25"/>
        <v/>
      </c>
    </row>
    <row r="430" spans="1:22" s="95" customFormat="1" ht="20.100000000000001" customHeight="1">
      <c r="A430" s="88"/>
      <c r="B430" s="88"/>
      <c r="C430" s="88"/>
      <c r="D430" s="88"/>
      <c r="E430" s="88"/>
      <c r="F430" s="89"/>
      <c r="G430" s="90"/>
      <c r="H430" s="90"/>
      <c r="I430" s="91"/>
      <c r="J430" s="91"/>
      <c r="K430" s="91"/>
      <c r="L430" s="91"/>
      <c r="M430" s="91"/>
      <c r="N430" s="91"/>
      <c r="O430" s="92"/>
      <c r="P430" s="93"/>
      <c r="Q430" s="92" t="str">
        <f t="shared" ca="1" si="24"/>
        <v/>
      </c>
      <c r="R430" s="92" t="str">
        <f ca="1">IF(A430="","",IF(ISERROR(MATCH($H430,SorP!B:B,0)),"",INDIRECT("'SorP'!$A$"&amp;MATCH($Q430&amp;$H430,SorP!C:C,0))))</f>
        <v/>
      </c>
      <c r="S430" s="94"/>
      <c r="T430" s="95" t="str">
        <f t="shared" si="26"/>
        <v/>
      </c>
      <c r="U430" s="95" t="b">
        <f t="shared" si="27"/>
        <v>1</v>
      </c>
      <c r="V430" s="95" t="str">
        <f t="shared" si="25"/>
        <v/>
      </c>
    </row>
    <row r="431" spans="1:22" s="95" customFormat="1" ht="20.100000000000001" customHeight="1">
      <c r="A431" s="88"/>
      <c r="B431" s="88"/>
      <c r="C431" s="88"/>
      <c r="D431" s="88"/>
      <c r="E431" s="88"/>
      <c r="F431" s="89"/>
      <c r="G431" s="90"/>
      <c r="H431" s="90"/>
      <c r="I431" s="91"/>
      <c r="J431" s="91"/>
      <c r="K431" s="91"/>
      <c r="L431" s="91"/>
      <c r="M431" s="91"/>
      <c r="N431" s="91"/>
      <c r="O431" s="92"/>
      <c r="P431" s="93"/>
      <c r="Q431" s="92" t="str">
        <f t="shared" ca="1" si="24"/>
        <v/>
      </c>
      <c r="R431" s="92" t="str">
        <f ca="1">IF(A431="","",IF(ISERROR(MATCH($H431,SorP!B:B,0)),"",INDIRECT("'SorP'!$A$"&amp;MATCH($Q431&amp;$H431,SorP!C:C,0))))</f>
        <v/>
      </c>
      <c r="S431" s="94"/>
      <c r="T431" s="95" t="str">
        <f t="shared" si="26"/>
        <v/>
      </c>
      <c r="U431" s="95" t="b">
        <f t="shared" si="27"/>
        <v>1</v>
      </c>
      <c r="V431" s="95" t="str">
        <f t="shared" si="25"/>
        <v/>
      </c>
    </row>
    <row r="432" spans="1:22" s="95" customFormat="1" ht="20.100000000000001" customHeight="1">
      <c r="A432" s="88"/>
      <c r="B432" s="88"/>
      <c r="C432" s="88"/>
      <c r="D432" s="88"/>
      <c r="E432" s="88"/>
      <c r="F432" s="89"/>
      <c r="G432" s="90"/>
      <c r="H432" s="90"/>
      <c r="I432" s="91"/>
      <c r="J432" s="91"/>
      <c r="K432" s="91"/>
      <c r="L432" s="91"/>
      <c r="M432" s="91"/>
      <c r="N432" s="91"/>
      <c r="O432" s="92"/>
      <c r="P432" s="93"/>
      <c r="Q432" s="92" t="str">
        <f t="shared" ca="1" si="24"/>
        <v/>
      </c>
      <c r="R432" s="92" t="str">
        <f ca="1">IF(A432="","",IF(ISERROR(MATCH($H432,SorP!B:B,0)),"",INDIRECT("'SorP'!$A$"&amp;MATCH($Q432&amp;$H432,SorP!C:C,0))))</f>
        <v/>
      </c>
      <c r="S432" s="94"/>
      <c r="T432" s="95" t="str">
        <f t="shared" si="26"/>
        <v/>
      </c>
      <c r="U432" s="95" t="b">
        <f t="shared" si="27"/>
        <v>1</v>
      </c>
      <c r="V432" s="95" t="str">
        <f t="shared" si="25"/>
        <v/>
      </c>
    </row>
    <row r="433" spans="1:22" s="95" customFormat="1" ht="20.100000000000001" customHeight="1">
      <c r="A433" s="88"/>
      <c r="B433" s="88"/>
      <c r="C433" s="88"/>
      <c r="D433" s="88"/>
      <c r="E433" s="88"/>
      <c r="F433" s="89"/>
      <c r="G433" s="90"/>
      <c r="H433" s="90"/>
      <c r="I433" s="91"/>
      <c r="J433" s="91"/>
      <c r="K433" s="91"/>
      <c r="L433" s="91"/>
      <c r="M433" s="91"/>
      <c r="N433" s="91"/>
      <c r="O433" s="92"/>
      <c r="P433" s="93"/>
      <c r="Q433" s="92" t="str">
        <f t="shared" ca="1" si="24"/>
        <v/>
      </c>
      <c r="R433" s="92" t="str">
        <f ca="1">IF(A433="","",IF(ISERROR(MATCH($H433,SorP!B:B,0)),"",INDIRECT("'SorP'!$A$"&amp;MATCH($Q433&amp;$H433,SorP!C:C,0))))</f>
        <v/>
      </c>
      <c r="S433" s="94"/>
      <c r="T433" s="95" t="str">
        <f t="shared" si="26"/>
        <v/>
      </c>
      <c r="U433" s="95" t="b">
        <f t="shared" si="27"/>
        <v>1</v>
      </c>
      <c r="V433" s="95" t="str">
        <f t="shared" si="25"/>
        <v/>
      </c>
    </row>
    <row r="434" spans="1:22" s="95" customFormat="1" ht="20.100000000000001" customHeight="1">
      <c r="A434" s="88"/>
      <c r="B434" s="88"/>
      <c r="C434" s="88"/>
      <c r="D434" s="88"/>
      <c r="E434" s="88"/>
      <c r="F434" s="89"/>
      <c r="G434" s="90"/>
      <c r="H434" s="90"/>
      <c r="I434" s="91"/>
      <c r="J434" s="91"/>
      <c r="K434" s="91"/>
      <c r="L434" s="91"/>
      <c r="M434" s="91"/>
      <c r="N434" s="91"/>
      <c r="O434" s="92"/>
      <c r="P434" s="93"/>
      <c r="Q434" s="92" t="str">
        <f t="shared" ca="1" si="24"/>
        <v/>
      </c>
      <c r="R434" s="92" t="str">
        <f ca="1">IF(A434="","",IF(ISERROR(MATCH($H434,SorP!B:B,0)),"",INDIRECT("'SorP'!$A$"&amp;MATCH($Q434&amp;$H434,SorP!C:C,0))))</f>
        <v/>
      </c>
      <c r="S434" s="94"/>
      <c r="T434" s="95" t="str">
        <f t="shared" si="26"/>
        <v/>
      </c>
      <c r="U434" s="95" t="b">
        <f t="shared" si="27"/>
        <v>1</v>
      </c>
      <c r="V434" s="95" t="str">
        <f t="shared" si="25"/>
        <v/>
      </c>
    </row>
    <row r="435" spans="1:22" s="95" customFormat="1" ht="20.100000000000001" customHeight="1">
      <c r="A435" s="88"/>
      <c r="B435" s="88"/>
      <c r="C435" s="88"/>
      <c r="D435" s="88"/>
      <c r="E435" s="88"/>
      <c r="F435" s="89"/>
      <c r="G435" s="90"/>
      <c r="H435" s="90"/>
      <c r="I435" s="91"/>
      <c r="J435" s="91"/>
      <c r="K435" s="91"/>
      <c r="L435" s="91"/>
      <c r="M435" s="91"/>
      <c r="N435" s="91"/>
      <c r="O435" s="92"/>
      <c r="P435" s="93"/>
      <c r="Q435" s="92" t="str">
        <f t="shared" ca="1" si="24"/>
        <v/>
      </c>
      <c r="R435" s="92" t="str">
        <f ca="1">IF(A435="","",IF(ISERROR(MATCH($H435,SorP!B:B,0)),"",INDIRECT("'SorP'!$A$"&amp;MATCH($Q435&amp;$H435,SorP!C:C,0))))</f>
        <v/>
      </c>
      <c r="S435" s="94"/>
      <c r="T435" s="95" t="str">
        <f t="shared" si="26"/>
        <v/>
      </c>
      <c r="U435" s="95" t="b">
        <f t="shared" si="27"/>
        <v>1</v>
      </c>
      <c r="V435" s="95" t="str">
        <f t="shared" si="25"/>
        <v/>
      </c>
    </row>
    <row r="436" spans="1:22" s="95" customFormat="1" ht="20.100000000000001" customHeight="1">
      <c r="A436" s="88"/>
      <c r="B436" s="88"/>
      <c r="C436" s="88"/>
      <c r="D436" s="88"/>
      <c r="E436" s="88"/>
      <c r="F436" s="89"/>
      <c r="G436" s="90"/>
      <c r="H436" s="90"/>
      <c r="I436" s="91"/>
      <c r="J436" s="91"/>
      <c r="K436" s="91"/>
      <c r="L436" s="91"/>
      <c r="M436" s="91"/>
      <c r="N436" s="91"/>
      <c r="O436" s="92"/>
      <c r="P436" s="93"/>
      <c r="Q436" s="92" t="str">
        <f t="shared" ca="1" si="24"/>
        <v/>
      </c>
      <c r="R436" s="92" t="str">
        <f ca="1">IF(A436="","",IF(ISERROR(MATCH($H436,SorP!B:B,0)),"",INDIRECT("'SorP'!$A$"&amp;MATCH($Q436&amp;$H436,SorP!C:C,0))))</f>
        <v/>
      </c>
      <c r="S436" s="94"/>
      <c r="T436" s="95" t="str">
        <f t="shared" si="26"/>
        <v/>
      </c>
      <c r="U436" s="95" t="b">
        <f t="shared" si="27"/>
        <v>1</v>
      </c>
      <c r="V436" s="95" t="str">
        <f t="shared" si="25"/>
        <v/>
      </c>
    </row>
    <row r="437" spans="1:22" s="95" customFormat="1" ht="20.100000000000001" customHeight="1">
      <c r="A437" s="88"/>
      <c r="B437" s="88"/>
      <c r="C437" s="88"/>
      <c r="D437" s="88"/>
      <c r="E437" s="88"/>
      <c r="F437" s="89"/>
      <c r="G437" s="90"/>
      <c r="H437" s="90"/>
      <c r="I437" s="91"/>
      <c r="J437" s="91"/>
      <c r="K437" s="91"/>
      <c r="L437" s="91"/>
      <c r="M437" s="91"/>
      <c r="N437" s="91"/>
      <c r="O437" s="92"/>
      <c r="P437" s="93"/>
      <c r="Q437" s="92" t="str">
        <f t="shared" ca="1" si="24"/>
        <v/>
      </c>
      <c r="R437" s="92" t="str">
        <f ca="1">IF(A437="","",IF(ISERROR(MATCH($H437,SorP!B:B,0)),"",INDIRECT("'SorP'!$A$"&amp;MATCH($Q437&amp;$H437,SorP!C:C,0))))</f>
        <v/>
      </c>
      <c r="S437" s="94"/>
      <c r="T437" s="95" t="str">
        <f t="shared" si="26"/>
        <v/>
      </c>
      <c r="U437" s="95" t="b">
        <f t="shared" si="27"/>
        <v>1</v>
      </c>
      <c r="V437" s="95" t="str">
        <f t="shared" si="25"/>
        <v/>
      </c>
    </row>
    <row r="438" spans="1:22" s="95" customFormat="1" ht="20.100000000000001" customHeight="1">
      <c r="A438" s="88"/>
      <c r="B438" s="88"/>
      <c r="C438" s="88"/>
      <c r="D438" s="88"/>
      <c r="E438" s="88"/>
      <c r="F438" s="89"/>
      <c r="G438" s="90"/>
      <c r="H438" s="90"/>
      <c r="I438" s="91"/>
      <c r="J438" s="91"/>
      <c r="K438" s="91"/>
      <c r="L438" s="91"/>
      <c r="M438" s="91"/>
      <c r="N438" s="91"/>
      <c r="O438" s="92"/>
      <c r="P438" s="93"/>
      <c r="Q438" s="92" t="str">
        <f t="shared" ca="1" si="24"/>
        <v/>
      </c>
      <c r="R438" s="92" t="str">
        <f ca="1">IF(A438="","",IF(ISERROR(MATCH($H438,SorP!B:B,0)),"",INDIRECT("'SorP'!$A$"&amp;MATCH($Q438&amp;$H438,SorP!C:C,0))))</f>
        <v/>
      </c>
      <c r="S438" s="94"/>
      <c r="T438" s="95" t="str">
        <f t="shared" si="26"/>
        <v/>
      </c>
      <c r="U438" s="95" t="b">
        <f t="shared" si="27"/>
        <v>1</v>
      </c>
      <c r="V438" s="95" t="str">
        <f t="shared" si="25"/>
        <v/>
      </c>
    </row>
    <row r="439" spans="1:22" s="95" customFormat="1" ht="20.100000000000001" customHeight="1">
      <c r="A439" s="88"/>
      <c r="B439" s="88"/>
      <c r="C439" s="88"/>
      <c r="D439" s="88"/>
      <c r="E439" s="88"/>
      <c r="F439" s="89"/>
      <c r="G439" s="90"/>
      <c r="H439" s="90"/>
      <c r="I439" s="91"/>
      <c r="J439" s="91"/>
      <c r="K439" s="91"/>
      <c r="L439" s="91"/>
      <c r="M439" s="91"/>
      <c r="N439" s="91"/>
      <c r="O439" s="92"/>
      <c r="P439" s="93"/>
      <c r="Q439" s="92" t="str">
        <f t="shared" ca="1" si="24"/>
        <v/>
      </c>
      <c r="R439" s="92" t="str">
        <f ca="1">IF(A439="","",IF(ISERROR(MATCH($H439,SorP!B:B,0)),"",INDIRECT("'SorP'!$A$"&amp;MATCH($Q439&amp;$H439,SorP!C:C,0))))</f>
        <v/>
      </c>
      <c r="S439" s="94"/>
      <c r="T439" s="95" t="str">
        <f t="shared" si="26"/>
        <v/>
      </c>
      <c r="U439" s="95" t="b">
        <f t="shared" si="27"/>
        <v>1</v>
      </c>
      <c r="V439" s="95" t="str">
        <f t="shared" si="25"/>
        <v/>
      </c>
    </row>
    <row r="440" spans="1:22" s="95" customFormat="1" ht="20.100000000000001" customHeight="1">
      <c r="A440" s="88"/>
      <c r="B440" s="88"/>
      <c r="C440" s="88"/>
      <c r="D440" s="88"/>
      <c r="E440" s="88"/>
      <c r="F440" s="89"/>
      <c r="G440" s="90"/>
      <c r="H440" s="90"/>
      <c r="I440" s="91"/>
      <c r="J440" s="91"/>
      <c r="K440" s="91"/>
      <c r="L440" s="91"/>
      <c r="M440" s="91"/>
      <c r="N440" s="91"/>
      <c r="O440" s="92"/>
      <c r="P440" s="93"/>
      <c r="Q440" s="92" t="str">
        <f t="shared" ca="1" si="24"/>
        <v/>
      </c>
      <c r="R440" s="92" t="str">
        <f ca="1">IF(A440="","",IF(ISERROR(MATCH($H440,SorP!B:B,0)),"",INDIRECT("'SorP'!$A$"&amp;MATCH($Q440&amp;$H440,SorP!C:C,0))))</f>
        <v/>
      </c>
      <c r="S440" s="94"/>
      <c r="T440" s="95" t="str">
        <f t="shared" si="26"/>
        <v/>
      </c>
      <c r="U440" s="95" t="b">
        <f t="shared" si="27"/>
        <v>1</v>
      </c>
      <c r="V440" s="95" t="str">
        <f t="shared" si="25"/>
        <v/>
      </c>
    </row>
    <row r="441" spans="1:22" s="95" customFormat="1" ht="20.100000000000001" customHeight="1">
      <c r="A441" s="88"/>
      <c r="B441" s="88"/>
      <c r="C441" s="88"/>
      <c r="D441" s="88"/>
      <c r="E441" s="88"/>
      <c r="F441" s="89"/>
      <c r="G441" s="90"/>
      <c r="H441" s="90"/>
      <c r="I441" s="91"/>
      <c r="J441" s="91"/>
      <c r="K441" s="91"/>
      <c r="L441" s="91"/>
      <c r="M441" s="91"/>
      <c r="N441" s="91"/>
      <c r="O441" s="92"/>
      <c r="P441" s="93"/>
      <c r="Q441" s="92" t="str">
        <f t="shared" ca="1" si="24"/>
        <v/>
      </c>
      <c r="R441" s="92" t="str">
        <f ca="1">IF(A441="","",IF(ISERROR(MATCH($H441,SorP!B:B,0)),"",INDIRECT("'SorP'!$A$"&amp;MATCH($Q441&amp;$H441,SorP!C:C,0))))</f>
        <v/>
      </c>
      <c r="S441" s="94"/>
      <c r="T441" s="95" t="str">
        <f t="shared" si="26"/>
        <v/>
      </c>
      <c r="U441" s="95" t="b">
        <f t="shared" si="27"/>
        <v>1</v>
      </c>
      <c r="V441" s="95" t="str">
        <f t="shared" si="25"/>
        <v/>
      </c>
    </row>
    <row r="442" spans="1:22" s="95" customFormat="1" ht="20.100000000000001" customHeight="1">
      <c r="A442" s="88"/>
      <c r="B442" s="88"/>
      <c r="C442" s="88"/>
      <c r="D442" s="88"/>
      <c r="E442" s="88"/>
      <c r="F442" s="89"/>
      <c r="G442" s="90"/>
      <c r="H442" s="90"/>
      <c r="I442" s="91"/>
      <c r="J442" s="91"/>
      <c r="K442" s="91"/>
      <c r="L442" s="91"/>
      <c r="M442" s="91"/>
      <c r="N442" s="91"/>
      <c r="O442" s="92"/>
      <c r="P442" s="93"/>
      <c r="Q442" s="92" t="str">
        <f t="shared" ca="1" si="24"/>
        <v/>
      </c>
      <c r="R442" s="92" t="str">
        <f ca="1">IF(A442="","",IF(ISERROR(MATCH($H442,SorP!B:B,0)),"",INDIRECT("'SorP'!$A$"&amp;MATCH($Q442&amp;$H442,SorP!C:C,0))))</f>
        <v/>
      </c>
      <c r="S442" s="94"/>
      <c r="T442" s="95" t="str">
        <f t="shared" si="26"/>
        <v/>
      </c>
      <c r="U442" s="95" t="b">
        <f t="shared" si="27"/>
        <v>1</v>
      </c>
      <c r="V442" s="95" t="str">
        <f t="shared" si="25"/>
        <v/>
      </c>
    </row>
    <row r="443" spans="1:22" s="95" customFormat="1" ht="20.100000000000001" customHeight="1">
      <c r="A443" s="88"/>
      <c r="B443" s="88"/>
      <c r="C443" s="88"/>
      <c r="D443" s="88"/>
      <c r="E443" s="88"/>
      <c r="F443" s="89"/>
      <c r="G443" s="90"/>
      <c r="H443" s="90"/>
      <c r="I443" s="91"/>
      <c r="J443" s="91"/>
      <c r="K443" s="91"/>
      <c r="L443" s="91"/>
      <c r="M443" s="91"/>
      <c r="N443" s="91"/>
      <c r="O443" s="92"/>
      <c r="P443" s="93"/>
      <c r="Q443" s="92" t="str">
        <f t="shared" ca="1" si="24"/>
        <v/>
      </c>
      <c r="R443" s="92" t="str">
        <f ca="1">IF(A443="","",IF(ISERROR(MATCH($H443,SorP!B:B,0)),"",INDIRECT("'SorP'!$A$"&amp;MATCH($Q443&amp;$H443,SorP!C:C,0))))</f>
        <v/>
      </c>
      <c r="S443" s="94"/>
      <c r="T443" s="95" t="str">
        <f t="shared" si="26"/>
        <v/>
      </c>
      <c r="U443" s="95" t="b">
        <f t="shared" si="27"/>
        <v>1</v>
      </c>
      <c r="V443" s="95" t="str">
        <f t="shared" si="25"/>
        <v/>
      </c>
    </row>
    <row r="444" spans="1:22" s="95" customFormat="1" ht="20.100000000000001" customHeight="1">
      <c r="A444" s="88"/>
      <c r="B444" s="88"/>
      <c r="C444" s="88"/>
      <c r="D444" s="88"/>
      <c r="E444" s="88"/>
      <c r="F444" s="89"/>
      <c r="G444" s="90"/>
      <c r="H444" s="90"/>
      <c r="I444" s="91"/>
      <c r="J444" s="91"/>
      <c r="K444" s="91"/>
      <c r="L444" s="91"/>
      <c r="M444" s="91"/>
      <c r="N444" s="91"/>
      <c r="O444" s="92"/>
      <c r="P444" s="93"/>
      <c r="Q444" s="92" t="str">
        <f t="shared" ca="1" si="24"/>
        <v/>
      </c>
      <c r="R444" s="92" t="str">
        <f ca="1">IF(A444="","",IF(ISERROR(MATCH($H444,SorP!B:B,0)),"",INDIRECT("'SorP'!$A$"&amp;MATCH($Q444&amp;$H444,SorP!C:C,0))))</f>
        <v/>
      </c>
      <c r="S444" s="94"/>
      <c r="T444" s="95" t="str">
        <f t="shared" si="26"/>
        <v/>
      </c>
      <c r="U444" s="95" t="b">
        <f t="shared" si="27"/>
        <v>1</v>
      </c>
      <c r="V444" s="95" t="str">
        <f t="shared" si="25"/>
        <v/>
      </c>
    </row>
    <row r="445" spans="1:22" s="95" customFormat="1" ht="20.100000000000001" customHeight="1">
      <c r="A445" s="88"/>
      <c r="B445" s="88"/>
      <c r="C445" s="88"/>
      <c r="D445" s="88"/>
      <c r="E445" s="88"/>
      <c r="F445" s="89"/>
      <c r="G445" s="90"/>
      <c r="H445" s="90"/>
      <c r="I445" s="91"/>
      <c r="J445" s="91"/>
      <c r="K445" s="91"/>
      <c r="L445" s="91"/>
      <c r="M445" s="91"/>
      <c r="N445" s="91"/>
      <c r="O445" s="92"/>
      <c r="P445" s="93"/>
      <c r="Q445" s="92" t="str">
        <f t="shared" ca="1" si="24"/>
        <v/>
      </c>
      <c r="R445" s="92" t="str">
        <f ca="1">IF(A445="","",IF(ISERROR(MATCH($H445,SorP!B:B,0)),"",INDIRECT("'SorP'!$A$"&amp;MATCH($Q445&amp;$H445,SorP!C:C,0))))</f>
        <v/>
      </c>
      <c r="S445" s="94"/>
      <c r="T445" s="95" t="str">
        <f t="shared" si="26"/>
        <v/>
      </c>
      <c r="U445" s="95" t="b">
        <f t="shared" si="27"/>
        <v>1</v>
      </c>
      <c r="V445" s="95" t="str">
        <f t="shared" si="25"/>
        <v/>
      </c>
    </row>
    <row r="446" spans="1:22" s="95" customFormat="1" ht="20.100000000000001" customHeight="1">
      <c r="A446" s="88"/>
      <c r="B446" s="88"/>
      <c r="C446" s="88"/>
      <c r="D446" s="88"/>
      <c r="E446" s="88"/>
      <c r="F446" s="89"/>
      <c r="G446" s="90"/>
      <c r="H446" s="90"/>
      <c r="I446" s="91"/>
      <c r="J446" s="91"/>
      <c r="K446" s="91"/>
      <c r="L446" s="91"/>
      <c r="M446" s="91"/>
      <c r="N446" s="91"/>
      <c r="O446" s="92"/>
      <c r="P446" s="93"/>
      <c r="Q446" s="92" t="str">
        <f t="shared" ca="1" si="24"/>
        <v/>
      </c>
      <c r="R446" s="92" t="str">
        <f ca="1">IF(A446="","",IF(ISERROR(MATCH($H446,SorP!B:B,0)),"",INDIRECT("'SorP'!$A$"&amp;MATCH($Q446&amp;$H446,SorP!C:C,0))))</f>
        <v/>
      </c>
      <c r="S446" s="94"/>
      <c r="T446" s="95" t="str">
        <f t="shared" si="26"/>
        <v/>
      </c>
      <c r="U446" s="95" t="b">
        <f t="shared" si="27"/>
        <v>1</v>
      </c>
      <c r="V446" s="95" t="str">
        <f t="shared" si="25"/>
        <v/>
      </c>
    </row>
    <row r="447" spans="1:22" s="95" customFormat="1" ht="20.100000000000001" customHeight="1">
      <c r="A447" s="88"/>
      <c r="B447" s="88"/>
      <c r="C447" s="88"/>
      <c r="D447" s="88"/>
      <c r="E447" s="88"/>
      <c r="F447" s="89"/>
      <c r="G447" s="90"/>
      <c r="H447" s="90"/>
      <c r="I447" s="91"/>
      <c r="J447" s="91"/>
      <c r="K447" s="91"/>
      <c r="L447" s="91"/>
      <c r="M447" s="91"/>
      <c r="N447" s="91"/>
      <c r="O447" s="92"/>
      <c r="P447" s="93"/>
      <c r="Q447" s="92" t="str">
        <f t="shared" ca="1" si="24"/>
        <v/>
      </c>
      <c r="R447" s="92" t="str">
        <f ca="1">IF(A447="","",IF(ISERROR(MATCH($H447,SorP!B:B,0)),"",INDIRECT("'SorP'!$A$"&amp;MATCH($Q447&amp;$H447,SorP!C:C,0))))</f>
        <v/>
      </c>
      <c r="S447" s="94"/>
      <c r="T447" s="95" t="str">
        <f t="shared" si="26"/>
        <v/>
      </c>
      <c r="U447" s="95" t="b">
        <f t="shared" si="27"/>
        <v>1</v>
      </c>
      <c r="V447" s="95" t="str">
        <f t="shared" si="25"/>
        <v/>
      </c>
    </row>
    <row r="448" spans="1:22" s="95" customFormat="1" ht="20.100000000000001" customHeight="1">
      <c r="A448" s="88"/>
      <c r="B448" s="88"/>
      <c r="C448" s="88"/>
      <c r="D448" s="88"/>
      <c r="E448" s="88"/>
      <c r="F448" s="89"/>
      <c r="G448" s="90"/>
      <c r="H448" s="90"/>
      <c r="I448" s="91"/>
      <c r="J448" s="91"/>
      <c r="K448" s="91"/>
      <c r="L448" s="91"/>
      <c r="M448" s="91"/>
      <c r="N448" s="91"/>
      <c r="O448" s="92"/>
      <c r="P448" s="93"/>
      <c r="Q448" s="92" t="str">
        <f t="shared" ca="1" si="24"/>
        <v/>
      </c>
      <c r="R448" s="92" t="str">
        <f ca="1">IF(A448="","",IF(ISERROR(MATCH($H448,SorP!B:B,0)),"",INDIRECT("'SorP'!$A$"&amp;MATCH($Q448&amp;$H448,SorP!C:C,0))))</f>
        <v/>
      </c>
      <c r="S448" s="94"/>
      <c r="T448" s="95" t="str">
        <f t="shared" si="26"/>
        <v/>
      </c>
      <c r="U448" s="95" t="b">
        <f t="shared" si="27"/>
        <v>1</v>
      </c>
      <c r="V448" s="95" t="str">
        <f t="shared" si="25"/>
        <v/>
      </c>
    </row>
    <row r="449" spans="1:22" s="95" customFormat="1" ht="20.100000000000001" customHeight="1">
      <c r="A449" s="88"/>
      <c r="B449" s="88"/>
      <c r="C449" s="88"/>
      <c r="D449" s="88"/>
      <c r="E449" s="88"/>
      <c r="F449" s="89"/>
      <c r="G449" s="90"/>
      <c r="H449" s="90"/>
      <c r="I449" s="91"/>
      <c r="J449" s="91"/>
      <c r="K449" s="91"/>
      <c r="L449" s="91"/>
      <c r="M449" s="91"/>
      <c r="N449" s="91"/>
      <c r="O449" s="92"/>
      <c r="P449" s="93"/>
      <c r="Q449" s="92" t="str">
        <f t="shared" ca="1" si="24"/>
        <v/>
      </c>
      <c r="R449" s="92" t="str">
        <f ca="1">IF(A449="","",IF(ISERROR(MATCH($H449,SorP!B:B,0)),"",INDIRECT("'SorP'!$A$"&amp;MATCH($Q449&amp;$H449,SorP!C:C,0))))</f>
        <v/>
      </c>
      <c r="S449" s="94"/>
      <c r="T449" s="95" t="str">
        <f t="shared" si="26"/>
        <v/>
      </c>
      <c r="U449" s="95" t="b">
        <f t="shared" si="27"/>
        <v>1</v>
      </c>
      <c r="V449" s="95" t="str">
        <f t="shared" si="25"/>
        <v/>
      </c>
    </row>
    <row r="450" spans="1:22" s="95" customFormat="1" ht="20.100000000000001" customHeight="1">
      <c r="A450" s="88"/>
      <c r="B450" s="88"/>
      <c r="C450" s="88"/>
      <c r="D450" s="88"/>
      <c r="E450" s="88"/>
      <c r="F450" s="89"/>
      <c r="G450" s="90"/>
      <c r="H450" s="90"/>
      <c r="I450" s="91"/>
      <c r="J450" s="91"/>
      <c r="K450" s="91"/>
      <c r="L450" s="91"/>
      <c r="M450" s="91"/>
      <c r="N450" s="91"/>
      <c r="O450" s="92"/>
      <c r="P450" s="93"/>
      <c r="Q450" s="92" t="str">
        <f t="shared" ca="1" si="24"/>
        <v/>
      </c>
      <c r="R450" s="92" t="str">
        <f ca="1">IF(A450="","",IF(ISERROR(MATCH($H450,SorP!B:B,0)),"",INDIRECT("'SorP'!$A$"&amp;MATCH($Q450&amp;$H450,SorP!C:C,0))))</f>
        <v/>
      </c>
      <c r="S450" s="94"/>
      <c r="T450" s="95" t="str">
        <f t="shared" si="26"/>
        <v/>
      </c>
      <c r="U450" s="95" t="b">
        <f t="shared" si="27"/>
        <v>1</v>
      </c>
      <c r="V450" s="95" t="str">
        <f t="shared" si="25"/>
        <v/>
      </c>
    </row>
    <row r="451" spans="1:22" s="95" customFormat="1" ht="20.100000000000001" customHeight="1">
      <c r="A451" s="88"/>
      <c r="B451" s="88"/>
      <c r="C451" s="88"/>
      <c r="D451" s="88"/>
      <c r="E451" s="88"/>
      <c r="F451" s="89"/>
      <c r="G451" s="90"/>
      <c r="H451" s="90"/>
      <c r="I451" s="91"/>
      <c r="J451" s="91"/>
      <c r="K451" s="91"/>
      <c r="L451" s="91"/>
      <c r="M451" s="91"/>
      <c r="N451" s="91"/>
      <c r="O451" s="92"/>
      <c r="P451" s="93"/>
      <c r="Q451" s="92" t="str">
        <f t="shared" ca="1" si="24"/>
        <v/>
      </c>
      <c r="R451" s="92" t="str">
        <f ca="1">IF(A451="","",IF(ISERROR(MATCH($H451,SorP!B:B,0)),"",INDIRECT("'SorP'!$A$"&amp;MATCH($Q451&amp;$H451,SorP!C:C,0))))</f>
        <v/>
      </c>
      <c r="S451" s="94"/>
      <c r="T451" s="95" t="str">
        <f t="shared" si="26"/>
        <v/>
      </c>
      <c r="U451" s="95" t="b">
        <f t="shared" si="27"/>
        <v>1</v>
      </c>
      <c r="V451" s="95" t="str">
        <f t="shared" si="25"/>
        <v/>
      </c>
    </row>
    <row r="452" spans="1:22" s="95" customFormat="1" ht="20.100000000000001" customHeight="1">
      <c r="A452" s="88"/>
      <c r="B452" s="88"/>
      <c r="C452" s="88"/>
      <c r="D452" s="88"/>
      <c r="E452" s="88"/>
      <c r="F452" s="89"/>
      <c r="G452" s="90"/>
      <c r="H452" s="90"/>
      <c r="I452" s="91"/>
      <c r="J452" s="91"/>
      <c r="K452" s="91"/>
      <c r="L452" s="91"/>
      <c r="M452" s="91"/>
      <c r="N452" s="91"/>
      <c r="O452" s="92"/>
      <c r="P452" s="93"/>
      <c r="Q452" s="92" t="str">
        <f t="shared" ca="1" si="24"/>
        <v/>
      </c>
      <c r="R452" s="92" t="str">
        <f ca="1">IF(A452="","",IF(ISERROR(MATCH($H452,SorP!B:B,0)),"",INDIRECT("'SorP'!$A$"&amp;MATCH($Q452&amp;$H452,SorP!C:C,0))))</f>
        <v/>
      </c>
      <c r="S452" s="94"/>
      <c r="T452" s="95" t="str">
        <f t="shared" si="26"/>
        <v/>
      </c>
      <c r="U452" s="95" t="b">
        <f t="shared" si="27"/>
        <v>1</v>
      </c>
      <c r="V452" s="95" t="str">
        <f t="shared" si="25"/>
        <v/>
      </c>
    </row>
    <row r="453" spans="1:22" s="95" customFormat="1" ht="20.100000000000001" customHeight="1">
      <c r="A453" s="88"/>
      <c r="B453" s="88"/>
      <c r="C453" s="88"/>
      <c r="D453" s="88"/>
      <c r="E453" s="88"/>
      <c r="F453" s="89"/>
      <c r="G453" s="90"/>
      <c r="H453" s="90"/>
      <c r="I453" s="91"/>
      <c r="J453" s="91"/>
      <c r="K453" s="91"/>
      <c r="L453" s="91"/>
      <c r="M453" s="91"/>
      <c r="N453" s="91"/>
      <c r="O453" s="92"/>
      <c r="P453" s="93"/>
      <c r="Q453" s="92" t="str">
        <f t="shared" ref="Q453:Q516" ca="1" si="28">IF(A453="","",IF(ISERROR(MATCH($C453,CL,0)),"Unknown",INDIRECT("'C'!$A$"&amp;MATCH($C453,CL,0)+1)))</f>
        <v/>
      </c>
      <c r="R453" s="92" t="str">
        <f ca="1">IF(A453="","",IF(ISERROR(MATCH($H453,SorP!B:B,0)),"",INDIRECT("'SorP'!$A$"&amp;MATCH($Q453&amp;$H453,SorP!C:C,0))))</f>
        <v/>
      </c>
      <c r="S453" s="94"/>
      <c r="T453" s="95" t="str">
        <f t="shared" si="26"/>
        <v/>
      </c>
      <c r="U453" s="95" t="b">
        <f t="shared" si="27"/>
        <v>1</v>
      </c>
      <c r="V453" s="95" t="str">
        <f t="shared" ref="V453:V516" si="29">IF(U453,"",A453&amp;"+")</f>
        <v/>
      </c>
    </row>
    <row r="454" spans="1:22" s="95" customFormat="1" ht="20.100000000000001" customHeight="1">
      <c r="A454" s="88"/>
      <c r="B454" s="88"/>
      <c r="C454" s="88"/>
      <c r="D454" s="88"/>
      <c r="E454" s="88"/>
      <c r="F454" s="89"/>
      <c r="G454" s="90"/>
      <c r="H454" s="90"/>
      <c r="I454" s="91"/>
      <c r="J454" s="91"/>
      <c r="K454" s="91"/>
      <c r="L454" s="91"/>
      <c r="M454" s="91"/>
      <c r="N454" s="91"/>
      <c r="O454" s="92"/>
      <c r="P454" s="93"/>
      <c r="Q454" s="92" t="str">
        <f t="shared" ca="1" si="28"/>
        <v/>
      </c>
      <c r="R454" s="92" t="str">
        <f ca="1">IF(A454="","",IF(ISERROR(MATCH($H454,SorP!B:B,0)),"",INDIRECT("'SorP'!$A$"&amp;MATCH($Q454&amp;$H454,SorP!C:C,0))))</f>
        <v/>
      </c>
      <c r="S454" s="94"/>
      <c r="T454" s="95" t="str">
        <f t="shared" ref="T454:T517" si="30">A454&amp;B454</f>
        <v/>
      </c>
      <c r="U454" s="95" t="b">
        <f t="shared" ref="U454:U517" si="31">OR(ISBLANK(B454),ISBLANK(C454))</f>
        <v>1</v>
      </c>
      <c r="V454" s="95" t="str">
        <f t="shared" si="29"/>
        <v/>
      </c>
    </row>
    <row r="455" spans="1:22" s="95" customFormat="1" ht="20.100000000000001" customHeight="1">
      <c r="A455" s="88"/>
      <c r="B455" s="88"/>
      <c r="C455" s="88"/>
      <c r="D455" s="88"/>
      <c r="E455" s="88"/>
      <c r="F455" s="89"/>
      <c r="G455" s="90"/>
      <c r="H455" s="90"/>
      <c r="I455" s="91"/>
      <c r="J455" s="91"/>
      <c r="K455" s="91"/>
      <c r="L455" s="91"/>
      <c r="M455" s="91"/>
      <c r="N455" s="91"/>
      <c r="O455" s="92"/>
      <c r="P455" s="93"/>
      <c r="Q455" s="92" t="str">
        <f t="shared" ca="1" si="28"/>
        <v/>
      </c>
      <c r="R455" s="92" t="str">
        <f ca="1">IF(A455="","",IF(ISERROR(MATCH($H455,SorP!B:B,0)),"",INDIRECT("'SorP'!$A$"&amp;MATCH($Q455&amp;$H455,SorP!C:C,0))))</f>
        <v/>
      </c>
      <c r="S455" s="94"/>
      <c r="T455" s="95" t="str">
        <f t="shared" si="30"/>
        <v/>
      </c>
      <c r="U455" s="95" t="b">
        <f t="shared" si="31"/>
        <v>1</v>
      </c>
      <c r="V455" s="95" t="str">
        <f t="shared" si="29"/>
        <v/>
      </c>
    </row>
    <row r="456" spans="1:22" s="95" customFormat="1" ht="20.100000000000001" customHeight="1">
      <c r="A456" s="88"/>
      <c r="B456" s="88"/>
      <c r="C456" s="88"/>
      <c r="D456" s="88"/>
      <c r="E456" s="88"/>
      <c r="F456" s="89"/>
      <c r="G456" s="90"/>
      <c r="H456" s="90"/>
      <c r="I456" s="91"/>
      <c r="J456" s="91"/>
      <c r="K456" s="91"/>
      <c r="L456" s="91"/>
      <c r="M456" s="91"/>
      <c r="N456" s="91"/>
      <c r="O456" s="92"/>
      <c r="P456" s="93"/>
      <c r="Q456" s="92" t="str">
        <f t="shared" ca="1" si="28"/>
        <v/>
      </c>
      <c r="R456" s="92" t="str">
        <f ca="1">IF(A456="","",IF(ISERROR(MATCH($H456,SorP!B:B,0)),"",INDIRECT("'SorP'!$A$"&amp;MATCH($Q456&amp;$H456,SorP!C:C,0))))</f>
        <v/>
      </c>
      <c r="S456" s="94"/>
      <c r="T456" s="95" t="str">
        <f t="shared" si="30"/>
        <v/>
      </c>
      <c r="U456" s="95" t="b">
        <f t="shared" si="31"/>
        <v>1</v>
      </c>
      <c r="V456" s="95" t="str">
        <f t="shared" si="29"/>
        <v/>
      </c>
    </row>
    <row r="457" spans="1:22" s="95" customFormat="1" ht="20.100000000000001" customHeight="1">
      <c r="A457" s="88"/>
      <c r="B457" s="88"/>
      <c r="C457" s="88"/>
      <c r="D457" s="88"/>
      <c r="E457" s="88"/>
      <c r="F457" s="89"/>
      <c r="G457" s="90"/>
      <c r="H457" s="90"/>
      <c r="I457" s="91"/>
      <c r="J457" s="91"/>
      <c r="K457" s="91"/>
      <c r="L457" s="91"/>
      <c r="M457" s="91"/>
      <c r="N457" s="91"/>
      <c r="O457" s="92"/>
      <c r="P457" s="93"/>
      <c r="Q457" s="92" t="str">
        <f t="shared" ca="1" si="28"/>
        <v/>
      </c>
      <c r="R457" s="92" t="str">
        <f ca="1">IF(A457="","",IF(ISERROR(MATCH($H457,SorP!B:B,0)),"",INDIRECT("'SorP'!$A$"&amp;MATCH($Q457&amp;$H457,SorP!C:C,0))))</f>
        <v/>
      </c>
      <c r="S457" s="94"/>
      <c r="T457" s="95" t="str">
        <f t="shared" si="30"/>
        <v/>
      </c>
      <c r="U457" s="95" t="b">
        <f t="shared" si="31"/>
        <v>1</v>
      </c>
      <c r="V457" s="95" t="str">
        <f t="shared" si="29"/>
        <v/>
      </c>
    </row>
    <row r="458" spans="1:22" s="95" customFormat="1" ht="20.100000000000001" customHeight="1">
      <c r="A458" s="88"/>
      <c r="B458" s="88"/>
      <c r="C458" s="88"/>
      <c r="D458" s="88"/>
      <c r="E458" s="88"/>
      <c r="F458" s="89"/>
      <c r="G458" s="90"/>
      <c r="H458" s="90"/>
      <c r="I458" s="91"/>
      <c r="J458" s="91"/>
      <c r="K458" s="91"/>
      <c r="L458" s="91"/>
      <c r="M458" s="91"/>
      <c r="N458" s="91"/>
      <c r="O458" s="92"/>
      <c r="P458" s="93"/>
      <c r="Q458" s="92" t="str">
        <f t="shared" ca="1" si="28"/>
        <v/>
      </c>
      <c r="R458" s="92" t="str">
        <f ca="1">IF(A458="","",IF(ISERROR(MATCH($H458,SorP!B:B,0)),"",INDIRECT("'SorP'!$A$"&amp;MATCH($Q458&amp;$H458,SorP!C:C,0))))</f>
        <v/>
      </c>
      <c r="S458" s="94"/>
      <c r="T458" s="95" t="str">
        <f t="shared" si="30"/>
        <v/>
      </c>
      <c r="U458" s="95" t="b">
        <f t="shared" si="31"/>
        <v>1</v>
      </c>
      <c r="V458" s="95" t="str">
        <f t="shared" si="29"/>
        <v/>
      </c>
    </row>
    <row r="459" spans="1:22" s="95" customFormat="1" ht="20.100000000000001" customHeight="1">
      <c r="A459" s="88"/>
      <c r="B459" s="88"/>
      <c r="C459" s="88"/>
      <c r="D459" s="88"/>
      <c r="E459" s="88"/>
      <c r="F459" s="89"/>
      <c r="G459" s="90"/>
      <c r="H459" s="90"/>
      <c r="I459" s="91"/>
      <c r="J459" s="91"/>
      <c r="K459" s="91"/>
      <c r="L459" s="91"/>
      <c r="M459" s="91"/>
      <c r="N459" s="91"/>
      <c r="O459" s="92"/>
      <c r="P459" s="93"/>
      <c r="Q459" s="92" t="str">
        <f t="shared" ca="1" si="28"/>
        <v/>
      </c>
      <c r="R459" s="92" t="str">
        <f ca="1">IF(A459="","",IF(ISERROR(MATCH($H459,SorP!B:B,0)),"",INDIRECT("'SorP'!$A$"&amp;MATCH($Q459&amp;$H459,SorP!C:C,0))))</f>
        <v/>
      </c>
      <c r="S459" s="94"/>
      <c r="T459" s="95" t="str">
        <f t="shared" si="30"/>
        <v/>
      </c>
      <c r="U459" s="95" t="b">
        <f t="shared" si="31"/>
        <v>1</v>
      </c>
      <c r="V459" s="95" t="str">
        <f t="shared" si="29"/>
        <v/>
      </c>
    </row>
    <row r="460" spans="1:22" s="95" customFormat="1" ht="20.100000000000001" customHeight="1">
      <c r="A460" s="88"/>
      <c r="B460" s="88"/>
      <c r="C460" s="88"/>
      <c r="D460" s="88"/>
      <c r="E460" s="88"/>
      <c r="F460" s="89"/>
      <c r="G460" s="90"/>
      <c r="H460" s="90"/>
      <c r="I460" s="91"/>
      <c r="J460" s="91"/>
      <c r="K460" s="91"/>
      <c r="L460" s="91"/>
      <c r="M460" s="91"/>
      <c r="N460" s="91"/>
      <c r="O460" s="92"/>
      <c r="P460" s="93"/>
      <c r="Q460" s="92" t="str">
        <f t="shared" ca="1" si="28"/>
        <v/>
      </c>
      <c r="R460" s="92" t="str">
        <f ca="1">IF(A460="","",IF(ISERROR(MATCH($H460,SorP!B:B,0)),"",INDIRECT("'SorP'!$A$"&amp;MATCH($Q460&amp;$H460,SorP!C:C,0))))</f>
        <v/>
      </c>
      <c r="S460" s="94"/>
      <c r="T460" s="95" t="str">
        <f t="shared" si="30"/>
        <v/>
      </c>
      <c r="U460" s="95" t="b">
        <f t="shared" si="31"/>
        <v>1</v>
      </c>
      <c r="V460" s="95" t="str">
        <f t="shared" si="29"/>
        <v/>
      </c>
    </row>
    <row r="461" spans="1:22" s="95" customFormat="1" ht="20.100000000000001" customHeight="1">
      <c r="A461" s="88"/>
      <c r="B461" s="88"/>
      <c r="C461" s="88"/>
      <c r="D461" s="88"/>
      <c r="E461" s="88"/>
      <c r="F461" s="89"/>
      <c r="G461" s="90"/>
      <c r="H461" s="90"/>
      <c r="I461" s="91"/>
      <c r="J461" s="91"/>
      <c r="K461" s="91"/>
      <c r="L461" s="91"/>
      <c r="M461" s="91"/>
      <c r="N461" s="91"/>
      <c r="O461" s="92"/>
      <c r="P461" s="93"/>
      <c r="Q461" s="92" t="str">
        <f t="shared" ca="1" si="28"/>
        <v/>
      </c>
      <c r="R461" s="92" t="str">
        <f ca="1">IF(A461="","",IF(ISERROR(MATCH($H461,SorP!B:B,0)),"",INDIRECT("'SorP'!$A$"&amp;MATCH($Q461&amp;$H461,SorP!C:C,0))))</f>
        <v/>
      </c>
      <c r="S461" s="94"/>
      <c r="T461" s="95" t="str">
        <f t="shared" si="30"/>
        <v/>
      </c>
      <c r="U461" s="95" t="b">
        <f t="shared" si="31"/>
        <v>1</v>
      </c>
      <c r="V461" s="95" t="str">
        <f t="shared" si="29"/>
        <v/>
      </c>
    </row>
    <row r="462" spans="1:22" s="95" customFormat="1" ht="20.100000000000001" customHeight="1">
      <c r="A462" s="88"/>
      <c r="B462" s="88"/>
      <c r="C462" s="88"/>
      <c r="D462" s="88"/>
      <c r="E462" s="88"/>
      <c r="F462" s="89"/>
      <c r="G462" s="90"/>
      <c r="H462" s="90"/>
      <c r="I462" s="91"/>
      <c r="J462" s="91"/>
      <c r="K462" s="91"/>
      <c r="L462" s="91"/>
      <c r="M462" s="91"/>
      <c r="N462" s="91"/>
      <c r="O462" s="92"/>
      <c r="P462" s="93"/>
      <c r="Q462" s="92" t="str">
        <f t="shared" ca="1" si="28"/>
        <v/>
      </c>
      <c r="R462" s="92" t="str">
        <f ca="1">IF(A462="","",IF(ISERROR(MATCH($H462,SorP!B:B,0)),"",INDIRECT("'SorP'!$A$"&amp;MATCH($Q462&amp;$H462,SorP!C:C,0))))</f>
        <v/>
      </c>
      <c r="S462" s="94"/>
      <c r="T462" s="95" t="str">
        <f t="shared" si="30"/>
        <v/>
      </c>
      <c r="U462" s="95" t="b">
        <f t="shared" si="31"/>
        <v>1</v>
      </c>
      <c r="V462" s="95" t="str">
        <f t="shared" si="29"/>
        <v/>
      </c>
    </row>
    <row r="463" spans="1:22" s="95" customFormat="1" ht="20.100000000000001" customHeight="1">
      <c r="A463" s="88"/>
      <c r="B463" s="88"/>
      <c r="C463" s="88"/>
      <c r="D463" s="88"/>
      <c r="E463" s="88"/>
      <c r="F463" s="89"/>
      <c r="G463" s="90"/>
      <c r="H463" s="90"/>
      <c r="I463" s="91"/>
      <c r="J463" s="91"/>
      <c r="K463" s="91"/>
      <c r="L463" s="91"/>
      <c r="M463" s="91"/>
      <c r="N463" s="91"/>
      <c r="O463" s="92"/>
      <c r="P463" s="93"/>
      <c r="Q463" s="92" t="str">
        <f t="shared" ca="1" si="28"/>
        <v/>
      </c>
      <c r="R463" s="92" t="str">
        <f ca="1">IF(A463="","",IF(ISERROR(MATCH($H463,SorP!B:B,0)),"",INDIRECT("'SorP'!$A$"&amp;MATCH($Q463&amp;$H463,SorP!C:C,0))))</f>
        <v/>
      </c>
      <c r="S463" s="94"/>
      <c r="T463" s="95" t="str">
        <f t="shared" si="30"/>
        <v/>
      </c>
      <c r="U463" s="95" t="b">
        <f t="shared" si="31"/>
        <v>1</v>
      </c>
      <c r="V463" s="95" t="str">
        <f t="shared" si="29"/>
        <v/>
      </c>
    </row>
    <row r="464" spans="1:22" s="95" customFormat="1" ht="20.100000000000001" customHeight="1">
      <c r="A464" s="88"/>
      <c r="B464" s="88"/>
      <c r="C464" s="88"/>
      <c r="D464" s="88"/>
      <c r="E464" s="88"/>
      <c r="F464" s="89"/>
      <c r="G464" s="90"/>
      <c r="H464" s="90"/>
      <c r="I464" s="91"/>
      <c r="J464" s="91"/>
      <c r="K464" s="91"/>
      <c r="L464" s="91"/>
      <c r="M464" s="91"/>
      <c r="N464" s="91"/>
      <c r="O464" s="92"/>
      <c r="P464" s="93"/>
      <c r="Q464" s="92" t="str">
        <f t="shared" ca="1" si="28"/>
        <v/>
      </c>
      <c r="R464" s="92" t="str">
        <f ca="1">IF(A464="","",IF(ISERROR(MATCH($H464,SorP!B:B,0)),"",INDIRECT("'SorP'!$A$"&amp;MATCH($Q464&amp;$H464,SorP!C:C,0))))</f>
        <v/>
      </c>
      <c r="S464" s="94"/>
      <c r="T464" s="95" t="str">
        <f t="shared" si="30"/>
        <v/>
      </c>
      <c r="U464" s="95" t="b">
        <f t="shared" si="31"/>
        <v>1</v>
      </c>
      <c r="V464" s="95" t="str">
        <f t="shared" si="29"/>
        <v/>
      </c>
    </row>
    <row r="465" spans="1:22" s="95" customFormat="1" ht="20.100000000000001" customHeight="1">
      <c r="A465" s="88"/>
      <c r="B465" s="88"/>
      <c r="C465" s="88"/>
      <c r="D465" s="88"/>
      <c r="E465" s="88"/>
      <c r="F465" s="89"/>
      <c r="G465" s="90"/>
      <c r="H465" s="90"/>
      <c r="I465" s="91"/>
      <c r="J465" s="91"/>
      <c r="K465" s="91"/>
      <c r="L465" s="91"/>
      <c r="M465" s="91"/>
      <c r="N465" s="91"/>
      <c r="O465" s="92"/>
      <c r="P465" s="93"/>
      <c r="Q465" s="92" t="str">
        <f t="shared" ca="1" si="28"/>
        <v/>
      </c>
      <c r="R465" s="92" t="str">
        <f ca="1">IF(A465="","",IF(ISERROR(MATCH($H465,SorP!B:B,0)),"",INDIRECT("'SorP'!$A$"&amp;MATCH($Q465&amp;$H465,SorP!C:C,0))))</f>
        <v/>
      </c>
      <c r="S465" s="94"/>
      <c r="T465" s="95" t="str">
        <f t="shared" si="30"/>
        <v/>
      </c>
      <c r="U465" s="95" t="b">
        <f t="shared" si="31"/>
        <v>1</v>
      </c>
      <c r="V465" s="95" t="str">
        <f t="shared" si="29"/>
        <v/>
      </c>
    </row>
    <row r="466" spans="1:22" s="95" customFormat="1" ht="20.100000000000001" customHeight="1">
      <c r="A466" s="88"/>
      <c r="B466" s="88"/>
      <c r="C466" s="88"/>
      <c r="D466" s="88"/>
      <c r="E466" s="88"/>
      <c r="F466" s="89"/>
      <c r="G466" s="90"/>
      <c r="H466" s="90"/>
      <c r="I466" s="91"/>
      <c r="J466" s="91"/>
      <c r="K466" s="91"/>
      <c r="L466" s="91"/>
      <c r="M466" s="91"/>
      <c r="N466" s="91"/>
      <c r="O466" s="92"/>
      <c r="P466" s="93"/>
      <c r="Q466" s="92" t="str">
        <f t="shared" ca="1" si="28"/>
        <v/>
      </c>
      <c r="R466" s="92" t="str">
        <f ca="1">IF(A466="","",IF(ISERROR(MATCH($H466,SorP!B:B,0)),"",INDIRECT("'SorP'!$A$"&amp;MATCH($Q466&amp;$H466,SorP!C:C,0))))</f>
        <v/>
      </c>
      <c r="S466" s="94"/>
      <c r="T466" s="95" t="str">
        <f t="shared" si="30"/>
        <v/>
      </c>
      <c r="U466" s="95" t="b">
        <f t="shared" si="31"/>
        <v>1</v>
      </c>
      <c r="V466" s="95" t="str">
        <f t="shared" si="29"/>
        <v/>
      </c>
    </row>
    <row r="467" spans="1:22" s="95" customFormat="1" ht="20.100000000000001" customHeight="1">
      <c r="A467" s="88"/>
      <c r="B467" s="88"/>
      <c r="C467" s="88"/>
      <c r="D467" s="88"/>
      <c r="E467" s="88"/>
      <c r="F467" s="89"/>
      <c r="G467" s="90"/>
      <c r="H467" s="90"/>
      <c r="I467" s="91"/>
      <c r="J467" s="91"/>
      <c r="K467" s="91"/>
      <c r="L467" s="91"/>
      <c r="M467" s="91"/>
      <c r="N467" s="91"/>
      <c r="O467" s="92"/>
      <c r="P467" s="93"/>
      <c r="Q467" s="92" t="str">
        <f t="shared" ca="1" si="28"/>
        <v/>
      </c>
      <c r="R467" s="92" t="str">
        <f ca="1">IF(A467="","",IF(ISERROR(MATCH($H467,SorP!B:B,0)),"",INDIRECT("'SorP'!$A$"&amp;MATCH($Q467&amp;$H467,SorP!C:C,0))))</f>
        <v/>
      </c>
      <c r="S467" s="94"/>
      <c r="T467" s="95" t="str">
        <f t="shared" si="30"/>
        <v/>
      </c>
      <c r="U467" s="95" t="b">
        <f t="shared" si="31"/>
        <v>1</v>
      </c>
      <c r="V467" s="95" t="str">
        <f t="shared" si="29"/>
        <v/>
      </c>
    </row>
    <row r="468" spans="1:22" s="95" customFormat="1" ht="20.100000000000001" customHeight="1">
      <c r="A468" s="88"/>
      <c r="B468" s="88"/>
      <c r="C468" s="88"/>
      <c r="D468" s="88"/>
      <c r="E468" s="88"/>
      <c r="F468" s="89"/>
      <c r="G468" s="90"/>
      <c r="H468" s="90"/>
      <c r="I468" s="91"/>
      <c r="J468" s="91"/>
      <c r="K468" s="91"/>
      <c r="L468" s="91"/>
      <c r="M468" s="91"/>
      <c r="N468" s="91"/>
      <c r="O468" s="92"/>
      <c r="P468" s="93"/>
      <c r="Q468" s="92" t="str">
        <f t="shared" ca="1" si="28"/>
        <v/>
      </c>
      <c r="R468" s="92" t="str">
        <f ca="1">IF(A468="","",IF(ISERROR(MATCH($H468,SorP!B:B,0)),"",INDIRECT("'SorP'!$A$"&amp;MATCH($Q468&amp;$H468,SorP!C:C,0))))</f>
        <v/>
      </c>
      <c r="S468" s="94"/>
      <c r="T468" s="95" t="str">
        <f t="shared" si="30"/>
        <v/>
      </c>
      <c r="U468" s="95" t="b">
        <f t="shared" si="31"/>
        <v>1</v>
      </c>
      <c r="V468" s="95" t="str">
        <f t="shared" si="29"/>
        <v/>
      </c>
    </row>
    <row r="469" spans="1:22" s="95" customFormat="1" ht="20.100000000000001" customHeight="1">
      <c r="A469" s="88"/>
      <c r="B469" s="88"/>
      <c r="C469" s="88"/>
      <c r="D469" s="88"/>
      <c r="E469" s="88"/>
      <c r="F469" s="89"/>
      <c r="G469" s="90"/>
      <c r="H469" s="90"/>
      <c r="I469" s="91"/>
      <c r="J469" s="91"/>
      <c r="K469" s="91"/>
      <c r="L469" s="91"/>
      <c r="M469" s="91"/>
      <c r="N469" s="91"/>
      <c r="O469" s="92"/>
      <c r="P469" s="93"/>
      <c r="Q469" s="92" t="str">
        <f t="shared" ca="1" si="28"/>
        <v/>
      </c>
      <c r="R469" s="92" t="str">
        <f ca="1">IF(A469="","",IF(ISERROR(MATCH($H469,SorP!B:B,0)),"",INDIRECT("'SorP'!$A$"&amp;MATCH($Q469&amp;$H469,SorP!C:C,0))))</f>
        <v/>
      </c>
      <c r="S469" s="94"/>
      <c r="T469" s="95" t="str">
        <f t="shared" si="30"/>
        <v/>
      </c>
      <c r="U469" s="95" t="b">
        <f t="shared" si="31"/>
        <v>1</v>
      </c>
      <c r="V469" s="95" t="str">
        <f t="shared" si="29"/>
        <v/>
      </c>
    </row>
    <row r="470" spans="1:22" s="95" customFormat="1" ht="20.100000000000001" customHeight="1">
      <c r="A470" s="88"/>
      <c r="B470" s="88"/>
      <c r="C470" s="88"/>
      <c r="D470" s="88"/>
      <c r="E470" s="88"/>
      <c r="F470" s="89"/>
      <c r="G470" s="90"/>
      <c r="H470" s="90"/>
      <c r="I470" s="91"/>
      <c r="J470" s="91"/>
      <c r="K470" s="91"/>
      <c r="L470" s="91"/>
      <c r="M470" s="91"/>
      <c r="N470" s="91"/>
      <c r="O470" s="92"/>
      <c r="P470" s="93"/>
      <c r="Q470" s="92" t="str">
        <f t="shared" ca="1" si="28"/>
        <v/>
      </c>
      <c r="R470" s="92" t="str">
        <f ca="1">IF(A470="","",IF(ISERROR(MATCH($H470,SorP!B:B,0)),"",INDIRECT("'SorP'!$A$"&amp;MATCH($Q470&amp;$H470,SorP!C:C,0))))</f>
        <v/>
      </c>
      <c r="S470" s="94"/>
      <c r="T470" s="95" t="str">
        <f t="shared" si="30"/>
        <v/>
      </c>
      <c r="U470" s="95" t="b">
        <f t="shared" si="31"/>
        <v>1</v>
      </c>
      <c r="V470" s="95" t="str">
        <f t="shared" si="29"/>
        <v/>
      </c>
    </row>
    <row r="471" spans="1:22" s="95" customFormat="1" ht="20.100000000000001" customHeight="1">
      <c r="A471" s="88"/>
      <c r="B471" s="88"/>
      <c r="C471" s="88"/>
      <c r="D471" s="88"/>
      <c r="E471" s="88"/>
      <c r="F471" s="89"/>
      <c r="G471" s="90"/>
      <c r="H471" s="90"/>
      <c r="I471" s="91"/>
      <c r="J471" s="91"/>
      <c r="K471" s="91"/>
      <c r="L471" s="91"/>
      <c r="M471" s="91"/>
      <c r="N471" s="91"/>
      <c r="O471" s="92"/>
      <c r="P471" s="93"/>
      <c r="Q471" s="92" t="str">
        <f t="shared" ca="1" si="28"/>
        <v/>
      </c>
      <c r="R471" s="92" t="str">
        <f ca="1">IF(A471="","",IF(ISERROR(MATCH($H471,SorP!B:B,0)),"",INDIRECT("'SorP'!$A$"&amp;MATCH($Q471&amp;$H471,SorP!C:C,0))))</f>
        <v/>
      </c>
      <c r="S471" s="94"/>
      <c r="T471" s="95" t="str">
        <f t="shared" si="30"/>
        <v/>
      </c>
      <c r="U471" s="95" t="b">
        <f t="shared" si="31"/>
        <v>1</v>
      </c>
      <c r="V471" s="95" t="str">
        <f t="shared" si="29"/>
        <v/>
      </c>
    </row>
    <row r="472" spans="1:22" s="95" customFormat="1" ht="20.100000000000001" customHeight="1">
      <c r="A472" s="88"/>
      <c r="B472" s="88"/>
      <c r="C472" s="88"/>
      <c r="D472" s="88"/>
      <c r="E472" s="88"/>
      <c r="F472" s="89"/>
      <c r="G472" s="90"/>
      <c r="H472" s="90"/>
      <c r="I472" s="91"/>
      <c r="J472" s="91"/>
      <c r="K472" s="91"/>
      <c r="L472" s="91"/>
      <c r="M472" s="91"/>
      <c r="N472" s="91"/>
      <c r="O472" s="92"/>
      <c r="P472" s="93"/>
      <c r="Q472" s="92" t="str">
        <f t="shared" ca="1" si="28"/>
        <v/>
      </c>
      <c r="R472" s="92" t="str">
        <f ca="1">IF(A472="","",IF(ISERROR(MATCH($H472,SorP!B:B,0)),"",INDIRECT("'SorP'!$A$"&amp;MATCH($Q472&amp;$H472,SorP!C:C,0))))</f>
        <v/>
      </c>
      <c r="S472" s="94"/>
      <c r="T472" s="95" t="str">
        <f t="shared" si="30"/>
        <v/>
      </c>
      <c r="U472" s="95" t="b">
        <f t="shared" si="31"/>
        <v>1</v>
      </c>
      <c r="V472" s="95" t="str">
        <f t="shared" si="29"/>
        <v/>
      </c>
    </row>
    <row r="473" spans="1:22" s="95" customFormat="1" ht="20.100000000000001" customHeight="1">
      <c r="A473" s="88"/>
      <c r="B473" s="88"/>
      <c r="C473" s="88"/>
      <c r="D473" s="88"/>
      <c r="E473" s="88"/>
      <c r="F473" s="89"/>
      <c r="G473" s="90"/>
      <c r="H473" s="90"/>
      <c r="I473" s="91"/>
      <c r="J473" s="91"/>
      <c r="K473" s="91"/>
      <c r="L473" s="91"/>
      <c r="M473" s="91"/>
      <c r="N473" s="91"/>
      <c r="O473" s="92"/>
      <c r="P473" s="93"/>
      <c r="Q473" s="92" t="str">
        <f t="shared" ca="1" si="28"/>
        <v/>
      </c>
      <c r="R473" s="92" t="str">
        <f ca="1">IF(A473="","",IF(ISERROR(MATCH($H473,SorP!B:B,0)),"",INDIRECT("'SorP'!$A$"&amp;MATCH($Q473&amp;$H473,SorP!C:C,0))))</f>
        <v/>
      </c>
      <c r="S473" s="94"/>
      <c r="T473" s="95" t="str">
        <f t="shared" si="30"/>
        <v/>
      </c>
      <c r="U473" s="95" t="b">
        <f t="shared" si="31"/>
        <v>1</v>
      </c>
      <c r="V473" s="95" t="str">
        <f t="shared" si="29"/>
        <v/>
      </c>
    </row>
    <row r="474" spans="1:22" s="95" customFormat="1" ht="20.100000000000001" customHeight="1">
      <c r="A474" s="88"/>
      <c r="B474" s="88"/>
      <c r="C474" s="88"/>
      <c r="D474" s="88"/>
      <c r="E474" s="88"/>
      <c r="F474" s="89"/>
      <c r="G474" s="90"/>
      <c r="H474" s="90"/>
      <c r="I474" s="91"/>
      <c r="J474" s="91"/>
      <c r="K474" s="91"/>
      <c r="L474" s="91"/>
      <c r="M474" s="91"/>
      <c r="N474" s="91"/>
      <c r="O474" s="92"/>
      <c r="P474" s="93"/>
      <c r="Q474" s="92" t="str">
        <f t="shared" ca="1" si="28"/>
        <v/>
      </c>
      <c r="R474" s="92" t="str">
        <f ca="1">IF(A474="","",IF(ISERROR(MATCH($H474,SorP!B:B,0)),"",INDIRECT("'SorP'!$A$"&amp;MATCH($Q474&amp;$H474,SorP!C:C,0))))</f>
        <v/>
      </c>
      <c r="S474" s="94"/>
      <c r="T474" s="95" t="str">
        <f t="shared" si="30"/>
        <v/>
      </c>
      <c r="U474" s="95" t="b">
        <f t="shared" si="31"/>
        <v>1</v>
      </c>
      <c r="V474" s="95" t="str">
        <f t="shared" si="29"/>
        <v/>
      </c>
    </row>
    <row r="475" spans="1:22" s="95" customFormat="1" ht="20.100000000000001" customHeight="1">
      <c r="A475" s="88"/>
      <c r="B475" s="88"/>
      <c r="C475" s="88"/>
      <c r="D475" s="88"/>
      <c r="E475" s="88"/>
      <c r="F475" s="89"/>
      <c r="G475" s="90"/>
      <c r="H475" s="90"/>
      <c r="I475" s="91"/>
      <c r="J475" s="91"/>
      <c r="K475" s="91"/>
      <c r="L475" s="91"/>
      <c r="M475" s="91"/>
      <c r="N475" s="91"/>
      <c r="O475" s="92"/>
      <c r="P475" s="93"/>
      <c r="Q475" s="92" t="str">
        <f t="shared" ca="1" si="28"/>
        <v/>
      </c>
      <c r="R475" s="92" t="str">
        <f ca="1">IF(A475="","",IF(ISERROR(MATCH($H475,SorP!B:B,0)),"",INDIRECT("'SorP'!$A$"&amp;MATCH($Q475&amp;$H475,SorP!C:C,0))))</f>
        <v/>
      </c>
      <c r="S475" s="94"/>
      <c r="T475" s="95" t="str">
        <f t="shared" si="30"/>
        <v/>
      </c>
      <c r="U475" s="95" t="b">
        <f t="shared" si="31"/>
        <v>1</v>
      </c>
      <c r="V475" s="95" t="str">
        <f t="shared" si="29"/>
        <v/>
      </c>
    </row>
    <row r="476" spans="1:22" s="95" customFormat="1" ht="20.100000000000001" customHeight="1">
      <c r="A476" s="88"/>
      <c r="B476" s="88"/>
      <c r="C476" s="88"/>
      <c r="D476" s="88"/>
      <c r="E476" s="88"/>
      <c r="F476" s="89"/>
      <c r="G476" s="90"/>
      <c r="H476" s="90"/>
      <c r="I476" s="91"/>
      <c r="J476" s="91"/>
      <c r="K476" s="91"/>
      <c r="L476" s="91"/>
      <c r="M476" s="91"/>
      <c r="N476" s="91"/>
      <c r="O476" s="92"/>
      <c r="P476" s="93"/>
      <c r="Q476" s="92" t="str">
        <f t="shared" ca="1" si="28"/>
        <v/>
      </c>
      <c r="R476" s="92" t="str">
        <f ca="1">IF(A476="","",IF(ISERROR(MATCH($H476,SorP!B:B,0)),"",INDIRECT("'SorP'!$A$"&amp;MATCH($Q476&amp;$H476,SorP!C:C,0))))</f>
        <v/>
      </c>
      <c r="S476" s="94"/>
      <c r="T476" s="95" t="str">
        <f t="shared" si="30"/>
        <v/>
      </c>
      <c r="U476" s="95" t="b">
        <f t="shared" si="31"/>
        <v>1</v>
      </c>
      <c r="V476" s="95" t="str">
        <f t="shared" si="29"/>
        <v/>
      </c>
    </row>
    <row r="477" spans="1:22" s="95" customFormat="1" ht="20.100000000000001" customHeight="1">
      <c r="A477" s="88"/>
      <c r="B477" s="88"/>
      <c r="C477" s="88"/>
      <c r="D477" s="88"/>
      <c r="E477" s="88"/>
      <c r="F477" s="89"/>
      <c r="G477" s="90"/>
      <c r="H477" s="90"/>
      <c r="I477" s="91"/>
      <c r="J477" s="91"/>
      <c r="K477" s="91"/>
      <c r="L477" s="91"/>
      <c r="M477" s="91"/>
      <c r="N477" s="91"/>
      <c r="O477" s="92"/>
      <c r="P477" s="93"/>
      <c r="Q477" s="92" t="str">
        <f t="shared" ca="1" si="28"/>
        <v/>
      </c>
      <c r="R477" s="92" t="str">
        <f ca="1">IF(A477="","",IF(ISERROR(MATCH($H477,SorP!B:B,0)),"",INDIRECT("'SorP'!$A$"&amp;MATCH($Q477&amp;$H477,SorP!C:C,0))))</f>
        <v/>
      </c>
      <c r="S477" s="94"/>
      <c r="T477" s="95" t="str">
        <f t="shared" si="30"/>
        <v/>
      </c>
      <c r="U477" s="95" t="b">
        <f t="shared" si="31"/>
        <v>1</v>
      </c>
      <c r="V477" s="95" t="str">
        <f t="shared" si="29"/>
        <v/>
      </c>
    </row>
    <row r="478" spans="1:22" s="95" customFormat="1" ht="20.100000000000001" customHeight="1">
      <c r="A478" s="88"/>
      <c r="B478" s="88"/>
      <c r="C478" s="88"/>
      <c r="D478" s="88"/>
      <c r="E478" s="88"/>
      <c r="F478" s="89"/>
      <c r="G478" s="90"/>
      <c r="H478" s="90"/>
      <c r="I478" s="91"/>
      <c r="J478" s="91"/>
      <c r="K478" s="91"/>
      <c r="L478" s="91"/>
      <c r="M478" s="91"/>
      <c r="N478" s="91"/>
      <c r="O478" s="92"/>
      <c r="P478" s="93"/>
      <c r="Q478" s="92" t="str">
        <f t="shared" ca="1" si="28"/>
        <v/>
      </c>
      <c r="R478" s="92" t="str">
        <f ca="1">IF(A478="","",IF(ISERROR(MATCH($H478,SorP!B:B,0)),"",INDIRECT("'SorP'!$A$"&amp;MATCH($Q478&amp;$H478,SorP!C:C,0))))</f>
        <v/>
      </c>
      <c r="S478" s="94"/>
      <c r="T478" s="95" t="str">
        <f t="shared" si="30"/>
        <v/>
      </c>
      <c r="U478" s="95" t="b">
        <f t="shared" si="31"/>
        <v>1</v>
      </c>
      <c r="V478" s="95" t="str">
        <f t="shared" si="29"/>
        <v/>
      </c>
    </row>
    <row r="479" spans="1:22" s="95" customFormat="1" ht="20.100000000000001" customHeight="1">
      <c r="A479" s="88"/>
      <c r="B479" s="88"/>
      <c r="C479" s="88"/>
      <c r="D479" s="88"/>
      <c r="E479" s="88"/>
      <c r="F479" s="89"/>
      <c r="G479" s="90"/>
      <c r="H479" s="90"/>
      <c r="I479" s="91"/>
      <c r="J479" s="91"/>
      <c r="K479" s="91"/>
      <c r="L479" s="91"/>
      <c r="M479" s="91"/>
      <c r="N479" s="91"/>
      <c r="O479" s="92"/>
      <c r="P479" s="93"/>
      <c r="Q479" s="92" t="str">
        <f t="shared" ca="1" si="28"/>
        <v/>
      </c>
      <c r="R479" s="92" t="str">
        <f ca="1">IF(A479="","",IF(ISERROR(MATCH($H479,SorP!B:B,0)),"",INDIRECT("'SorP'!$A$"&amp;MATCH($Q479&amp;$H479,SorP!C:C,0))))</f>
        <v/>
      </c>
      <c r="S479" s="94"/>
      <c r="T479" s="95" t="str">
        <f t="shared" si="30"/>
        <v/>
      </c>
      <c r="U479" s="95" t="b">
        <f t="shared" si="31"/>
        <v>1</v>
      </c>
      <c r="V479" s="95" t="str">
        <f t="shared" si="29"/>
        <v/>
      </c>
    </row>
    <row r="480" spans="1:22" s="95" customFormat="1" ht="20.100000000000001" customHeight="1">
      <c r="A480" s="88"/>
      <c r="B480" s="88"/>
      <c r="C480" s="88"/>
      <c r="D480" s="88"/>
      <c r="E480" s="88"/>
      <c r="F480" s="89"/>
      <c r="G480" s="90"/>
      <c r="H480" s="90"/>
      <c r="I480" s="91"/>
      <c r="J480" s="91"/>
      <c r="K480" s="91"/>
      <c r="L480" s="91"/>
      <c r="M480" s="91"/>
      <c r="N480" s="91"/>
      <c r="O480" s="92"/>
      <c r="P480" s="93"/>
      <c r="Q480" s="92" t="str">
        <f t="shared" ca="1" si="28"/>
        <v/>
      </c>
      <c r="R480" s="92" t="str">
        <f ca="1">IF(A480="","",IF(ISERROR(MATCH($H480,SorP!B:B,0)),"",INDIRECT("'SorP'!$A$"&amp;MATCH($Q480&amp;$H480,SorP!C:C,0))))</f>
        <v/>
      </c>
      <c r="S480" s="94"/>
      <c r="T480" s="95" t="str">
        <f t="shared" si="30"/>
        <v/>
      </c>
      <c r="U480" s="95" t="b">
        <f t="shared" si="31"/>
        <v>1</v>
      </c>
      <c r="V480" s="95" t="str">
        <f t="shared" si="29"/>
        <v/>
      </c>
    </row>
    <row r="481" spans="1:22" s="95" customFormat="1" ht="20.100000000000001" customHeight="1">
      <c r="A481" s="88"/>
      <c r="B481" s="88"/>
      <c r="C481" s="88"/>
      <c r="D481" s="88"/>
      <c r="E481" s="88"/>
      <c r="F481" s="89"/>
      <c r="G481" s="90"/>
      <c r="H481" s="90"/>
      <c r="I481" s="91"/>
      <c r="J481" s="91"/>
      <c r="K481" s="91"/>
      <c r="L481" s="91"/>
      <c r="M481" s="91"/>
      <c r="N481" s="91"/>
      <c r="O481" s="92"/>
      <c r="P481" s="93"/>
      <c r="Q481" s="92" t="str">
        <f t="shared" ca="1" si="28"/>
        <v/>
      </c>
      <c r="R481" s="92" t="str">
        <f ca="1">IF(A481="","",IF(ISERROR(MATCH($H481,SorP!B:B,0)),"",INDIRECT("'SorP'!$A$"&amp;MATCH($Q481&amp;$H481,SorP!C:C,0))))</f>
        <v/>
      </c>
      <c r="S481" s="94"/>
      <c r="T481" s="95" t="str">
        <f t="shared" si="30"/>
        <v/>
      </c>
      <c r="U481" s="95" t="b">
        <f t="shared" si="31"/>
        <v>1</v>
      </c>
      <c r="V481" s="95" t="str">
        <f t="shared" si="29"/>
        <v/>
      </c>
    </row>
    <row r="482" spans="1:22" s="95" customFormat="1" ht="20.100000000000001" customHeight="1">
      <c r="A482" s="88"/>
      <c r="B482" s="88"/>
      <c r="C482" s="88"/>
      <c r="D482" s="88"/>
      <c r="E482" s="88"/>
      <c r="F482" s="89"/>
      <c r="G482" s="90"/>
      <c r="H482" s="90"/>
      <c r="I482" s="91"/>
      <c r="J482" s="91"/>
      <c r="K482" s="91"/>
      <c r="L482" s="91"/>
      <c r="M482" s="91"/>
      <c r="N482" s="91"/>
      <c r="O482" s="92"/>
      <c r="P482" s="93"/>
      <c r="Q482" s="92" t="str">
        <f t="shared" ca="1" si="28"/>
        <v/>
      </c>
      <c r="R482" s="92" t="str">
        <f ca="1">IF(A482="","",IF(ISERROR(MATCH($H482,SorP!B:B,0)),"",INDIRECT("'SorP'!$A$"&amp;MATCH($Q482&amp;$H482,SorP!C:C,0))))</f>
        <v/>
      </c>
      <c r="S482" s="94"/>
      <c r="T482" s="95" t="str">
        <f t="shared" si="30"/>
        <v/>
      </c>
      <c r="U482" s="95" t="b">
        <f t="shared" si="31"/>
        <v>1</v>
      </c>
      <c r="V482" s="95" t="str">
        <f t="shared" si="29"/>
        <v/>
      </c>
    </row>
    <row r="483" spans="1:22" s="95" customFormat="1" ht="20.100000000000001" customHeight="1">
      <c r="A483" s="88"/>
      <c r="B483" s="88"/>
      <c r="C483" s="88"/>
      <c r="D483" s="88"/>
      <c r="E483" s="88"/>
      <c r="F483" s="89"/>
      <c r="G483" s="90"/>
      <c r="H483" s="90"/>
      <c r="I483" s="91"/>
      <c r="J483" s="91"/>
      <c r="K483" s="91"/>
      <c r="L483" s="91"/>
      <c r="M483" s="91"/>
      <c r="N483" s="91"/>
      <c r="O483" s="92"/>
      <c r="P483" s="93"/>
      <c r="Q483" s="92" t="str">
        <f t="shared" ca="1" si="28"/>
        <v/>
      </c>
      <c r="R483" s="92" t="str">
        <f ca="1">IF(A483="","",IF(ISERROR(MATCH($H483,SorP!B:B,0)),"",INDIRECT("'SorP'!$A$"&amp;MATCH($Q483&amp;$H483,SorP!C:C,0))))</f>
        <v/>
      </c>
      <c r="S483" s="94"/>
      <c r="T483" s="95" t="str">
        <f t="shared" si="30"/>
        <v/>
      </c>
      <c r="U483" s="95" t="b">
        <f t="shared" si="31"/>
        <v>1</v>
      </c>
      <c r="V483" s="95" t="str">
        <f t="shared" si="29"/>
        <v/>
      </c>
    </row>
    <row r="484" spans="1:22" s="95" customFormat="1" ht="20.100000000000001" customHeight="1">
      <c r="A484" s="88"/>
      <c r="B484" s="88"/>
      <c r="C484" s="88"/>
      <c r="D484" s="88"/>
      <c r="E484" s="88"/>
      <c r="F484" s="89"/>
      <c r="G484" s="90"/>
      <c r="H484" s="90"/>
      <c r="I484" s="91"/>
      <c r="J484" s="91"/>
      <c r="K484" s="91"/>
      <c r="L484" s="91"/>
      <c r="M484" s="91"/>
      <c r="N484" s="91"/>
      <c r="O484" s="92"/>
      <c r="P484" s="93"/>
      <c r="Q484" s="92" t="str">
        <f t="shared" ca="1" si="28"/>
        <v/>
      </c>
      <c r="R484" s="92" t="str">
        <f ca="1">IF(A484="","",IF(ISERROR(MATCH($H484,SorP!B:B,0)),"",INDIRECT("'SorP'!$A$"&amp;MATCH($Q484&amp;$H484,SorP!C:C,0))))</f>
        <v/>
      </c>
      <c r="S484" s="94"/>
      <c r="T484" s="95" t="str">
        <f t="shared" si="30"/>
        <v/>
      </c>
      <c r="U484" s="95" t="b">
        <f t="shared" si="31"/>
        <v>1</v>
      </c>
      <c r="V484" s="95" t="str">
        <f t="shared" si="29"/>
        <v/>
      </c>
    </row>
    <row r="485" spans="1:22" s="95" customFormat="1" ht="20.100000000000001" customHeight="1">
      <c r="A485" s="88"/>
      <c r="B485" s="88"/>
      <c r="C485" s="88"/>
      <c r="D485" s="88"/>
      <c r="E485" s="88"/>
      <c r="F485" s="89"/>
      <c r="G485" s="90"/>
      <c r="H485" s="90"/>
      <c r="I485" s="91"/>
      <c r="J485" s="91"/>
      <c r="K485" s="91"/>
      <c r="L485" s="91"/>
      <c r="M485" s="91"/>
      <c r="N485" s="91"/>
      <c r="O485" s="92"/>
      <c r="P485" s="93"/>
      <c r="Q485" s="92" t="str">
        <f t="shared" ca="1" si="28"/>
        <v/>
      </c>
      <c r="R485" s="92" t="str">
        <f ca="1">IF(A485="","",IF(ISERROR(MATCH($H485,SorP!B:B,0)),"",INDIRECT("'SorP'!$A$"&amp;MATCH($Q485&amp;$H485,SorP!C:C,0))))</f>
        <v/>
      </c>
      <c r="S485" s="94"/>
      <c r="T485" s="95" t="str">
        <f t="shared" si="30"/>
        <v/>
      </c>
      <c r="U485" s="95" t="b">
        <f t="shared" si="31"/>
        <v>1</v>
      </c>
      <c r="V485" s="95" t="str">
        <f t="shared" si="29"/>
        <v/>
      </c>
    </row>
    <row r="486" spans="1:22" s="95" customFormat="1" ht="20.100000000000001" customHeight="1">
      <c r="A486" s="88"/>
      <c r="B486" s="88"/>
      <c r="C486" s="88"/>
      <c r="D486" s="88"/>
      <c r="E486" s="88"/>
      <c r="F486" s="89"/>
      <c r="G486" s="90"/>
      <c r="H486" s="90"/>
      <c r="I486" s="91"/>
      <c r="J486" s="91"/>
      <c r="K486" s="91"/>
      <c r="L486" s="91"/>
      <c r="M486" s="91"/>
      <c r="N486" s="91"/>
      <c r="O486" s="92"/>
      <c r="P486" s="93"/>
      <c r="Q486" s="92" t="str">
        <f t="shared" ca="1" si="28"/>
        <v/>
      </c>
      <c r="R486" s="92" t="str">
        <f ca="1">IF(A486="","",IF(ISERROR(MATCH($H486,SorP!B:B,0)),"",INDIRECT("'SorP'!$A$"&amp;MATCH($Q486&amp;$H486,SorP!C:C,0))))</f>
        <v/>
      </c>
      <c r="S486" s="94"/>
      <c r="T486" s="95" t="str">
        <f t="shared" si="30"/>
        <v/>
      </c>
      <c r="U486" s="95" t="b">
        <f t="shared" si="31"/>
        <v>1</v>
      </c>
      <c r="V486" s="95" t="str">
        <f t="shared" si="29"/>
        <v/>
      </c>
    </row>
    <row r="487" spans="1:22" s="95" customFormat="1" ht="20.100000000000001" customHeight="1">
      <c r="A487" s="88"/>
      <c r="B487" s="88"/>
      <c r="C487" s="88"/>
      <c r="D487" s="88"/>
      <c r="E487" s="88"/>
      <c r="F487" s="89"/>
      <c r="G487" s="90"/>
      <c r="H487" s="90"/>
      <c r="I487" s="91"/>
      <c r="J487" s="91"/>
      <c r="K487" s="91"/>
      <c r="L487" s="91"/>
      <c r="M487" s="91"/>
      <c r="N487" s="91"/>
      <c r="O487" s="92"/>
      <c r="P487" s="93"/>
      <c r="Q487" s="92" t="str">
        <f t="shared" ca="1" si="28"/>
        <v/>
      </c>
      <c r="R487" s="92" t="str">
        <f ca="1">IF(A487="","",IF(ISERROR(MATCH($H487,SorP!B:B,0)),"",INDIRECT("'SorP'!$A$"&amp;MATCH($Q487&amp;$H487,SorP!C:C,0))))</f>
        <v/>
      </c>
      <c r="S487" s="94"/>
      <c r="T487" s="95" t="str">
        <f t="shared" si="30"/>
        <v/>
      </c>
      <c r="U487" s="95" t="b">
        <f t="shared" si="31"/>
        <v>1</v>
      </c>
      <c r="V487" s="95" t="str">
        <f t="shared" si="29"/>
        <v/>
      </c>
    </row>
    <row r="488" spans="1:22" s="95" customFormat="1" ht="20.100000000000001" customHeight="1">
      <c r="A488" s="88"/>
      <c r="B488" s="88"/>
      <c r="C488" s="88"/>
      <c r="D488" s="88"/>
      <c r="E488" s="88"/>
      <c r="F488" s="89"/>
      <c r="G488" s="90"/>
      <c r="H488" s="90"/>
      <c r="I488" s="91"/>
      <c r="J488" s="91"/>
      <c r="K488" s="91"/>
      <c r="L488" s="91"/>
      <c r="M488" s="91"/>
      <c r="N488" s="91"/>
      <c r="O488" s="92"/>
      <c r="P488" s="93"/>
      <c r="Q488" s="92" t="str">
        <f t="shared" ca="1" si="28"/>
        <v/>
      </c>
      <c r="R488" s="92" t="str">
        <f ca="1">IF(A488="","",IF(ISERROR(MATCH($H488,SorP!B:B,0)),"",INDIRECT("'SorP'!$A$"&amp;MATCH($Q488&amp;$H488,SorP!C:C,0))))</f>
        <v/>
      </c>
      <c r="S488" s="94"/>
      <c r="T488" s="95" t="str">
        <f t="shared" si="30"/>
        <v/>
      </c>
      <c r="U488" s="95" t="b">
        <f t="shared" si="31"/>
        <v>1</v>
      </c>
      <c r="V488" s="95" t="str">
        <f t="shared" si="29"/>
        <v/>
      </c>
    </row>
    <row r="489" spans="1:22" s="95" customFormat="1" ht="20.100000000000001" customHeight="1">
      <c r="A489" s="88"/>
      <c r="B489" s="88"/>
      <c r="C489" s="88"/>
      <c r="D489" s="88"/>
      <c r="E489" s="88"/>
      <c r="F489" s="89"/>
      <c r="G489" s="90"/>
      <c r="H489" s="90"/>
      <c r="I489" s="91"/>
      <c r="J489" s="91"/>
      <c r="K489" s="91"/>
      <c r="L489" s="91"/>
      <c r="M489" s="91"/>
      <c r="N489" s="91"/>
      <c r="O489" s="92"/>
      <c r="P489" s="93"/>
      <c r="Q489" s="92" t="str">
        <f t="shared" ca="1" si="28"/>
        <v/>
      </c>
      <c r="R489" s="92" t="str">
        <f ca="1">IF(A489="","",IF(ISERROR(MATCH($H489,SorP!B:B,0)),"",INDIRECT("'SorP'!$A$"&amp;MATCH($Q489&amp;$H489,SorP!C:C,0))))</f>
        <v/>
      </c>
      <c r="S489" s="94"/>
      <c r="T489" s="95" t="str">
        <f t="shared" si="30"/>
        <v/>
      </c>
      <c r="U489" s="95" t="b">
        <f t="shared" si="31"/>
        <v>1</v>
      </c>
      <c r="V489" s="95" t="str">
        <f t="shared" si="29"/>
        <v/>
      </c>
    </row>
    <row r="490" spans="1:22" s="95" customFormat="1" ht="20.100000000000001" customHeight="1">
      <c r="A490" s="88"/>
      <c r="B490" s="88"/>
      <c r="C490" s="88"/>
      <c r="D490" s="88"/>
      <c r="E490" s="88"/>
      <c r="F490" s="89"/>
      <c r="G490" s="90"/>
      <c r="H490" s="90"/>
      <c r="I490" s="91"/>
      <c r="J490" s="91"/>
      <c r="K490" s="91"/>
      <c r="L490" s="91"/>
      <c r="M490" s="91"/>
      <c r="N490" s="91"/>
      <c r="O490" s="92"/>
      <c r="P490" s="93"/>
      <c r="Q490" s="92" t="str">
        <f t="shared" ca="1" si="28"/>
        <v/>
      </c>
      <c r="R490" s="92" t="str">
        <f ca="1">IF(A490="","",IF(ISERROR(MATCH($H490,SorP!B:B,0)),"",INDIRECT("'SorP'!$A$"&amp;MATCH($Q490&amp;$H490,SorP!C:C,0))))</f>
        <v/>
      </c>
      <c r="S490" s="94"/>
      <c r="T490" s="95" t="str">
        <f t="shared" si="30"/>
        <v/>
      </c>
      <c r="U490" s="95" t="b">
        <f t="shared" si="31"/>
        <v>1</v>
      </c>
      <c r="V490" s="95" t="str">
        <f t="shared" si="29"/>
        <v/>
      </c>
    </row>
    <row r="491" spans="1:22" s="95" customFormat="1" ht="20.100000000000001" customHeight="1">
      <c r="A491" s="88"/>
      <c r="B491" s="88"/>
      <c r="C491" s="88"/>
      <c r="D491" s="88"/>
      <c r="E491" s="88"/>
      <c r="F491" s="89"/>
      <c r="G491" s="90"/>
      <c r="H491" s="90"/>
      <c r="I491" s="91"/>
      <c r="J491" s="91"/>
      <c r="K491" s="91"/>
      <c r="L491" s="91"/>
      <c r="M491" s="91"/>
      <c r="N491" s="91"/>
      <c r="O491" s="92"/>
      <c r="P491" s="93"/>
      <c r="Q491" s="92" t="str">
        <f t="shared" ca="1" si="28"/>
        <v/>
      </c>
      <c r="R491" s="92" t="str">
        <f ca="1">IF(A491="","",IF(ISERROR(MATCH($H491,SorP!B:B,0)),"",INDIRECT("'SorP'!$A$"&amp;MATCH($Q491&amp;$H491,SorP!C:C,0))))</f>
        <v/>
      </c>
      <c r="S491" s="94"/>
      <c r="T491" s="95" t="str">
        <f t="shared" si="30"/>
        <v/>
      </c>
      <c r="U491" s="95" t="b">
        <f t="shared" si="31"/>
        <v>1</v>
      </c>
      <c r="V491" s="95" t="str">
        <f t="shared" si="29"/>
        <v/>
      </c>
    </row>
    <row r="492" spans="1:22" s="95" customFormat="1" ht="20.100000000000001" customHeight="1">
      <c r="A492" s="88"/>
      <c r="B492" s="88"/>
      <c r="C492" s="88"/>
      <c r="D492" s="88"/>
      <c r="E492" s="88"/>
      <c r="F492" s="89"/>
      <c r="G492" s="90"/>
      <c r="H492" s="90"/>
      <c r="I492" s="91"/>
      <c r="J492" s="91"/>
      <c r="K492" s="91"/>
      <c r="L492" s="91"/>
      <c r="M492" s="91"/>
      <c r="N492" s="91"/>
      <c r="O492" s="92"/>
      <c r="P492" s="93"/>
      <c r="Q492" s="92" t="str">
        <f t="shared" ca="1" si="28"/>
        <v/>
      </c>
      <c r="R492" s="92" t="str">
        <f ca="1">IF(A492="","",IF(ISERROR(MATCH($H492,SorP!B:B,0)),"",INDIRECT("'SorP'!$A$"&amp;MATCH($Q492&amp;$H492,SorP!C:C,0))))</f>
        <v/>
      </c>
      <c r="S492" s="94"/>
      <c r="T492" s="95" t="str">
        <f t="shared" si="30"/>
        <v/>
      </c>
      <c r="U492" s="95" t="b">
        <f t="shared" si="31"/>
        <v>1</v>
      </c>
      <c r="V492" s="95" t="str">
        <f t="shared" si="29"/>
        <v/>
      </c>
    </row>
    <row r="493" spans="1:22" s="95" customFormat="1" ht="20.100000000000001" customHeight="1">
      <c r="A493" s="88"/>
      <c r="B493" s="88"/>
      <c r="C493" s="88"/>
      <c r="D493" s="88"/>
      <c r="E493" s="88"/>
      <c r="F493" s="89"/>
      <c r="G493" s="90"/>
      <c r="H493" s="90"/>
      <c r="I493" s="91"/>
      <c r="J493" s="91"/>
      <c r="K493" s="91"/>
      <c r="L493" s="91"/>
      <c r="M493" s="91"/>
      <c r="N493" s="91"/>
      <c r="O493" s="92"/>
      <c r="P493" s="93"/>
      <c r="Q493" s="92" t="str">
        <f t="shared" ca="1" si="28"/>
        <v/>
      </c>
      <c r="R493" s="92" t="str">
        <f ca="1">IF(A493="","",IF(ISERROR(MATCH($H493,SorP!B:B,0)),"",INDIRECT("'SorP'!$A$"&amp;MATCH($Q493&amp;$H493,SorP!C:C,0))))</f>
        <v/>
      </c>
      <c r="S493" s="94"/>
      <c r="T493" s="95" t="str">
        <f t="shared" si="30"/>
        <v/>
      </c>
      <c r="U493" s="95" t="b">
        <f t="shared" si="31"/>
        <v>1</v>
      </c>
      <c r="V493" s="95" t="str">
        <f t="shared" si="29"/>
        <v/>
      </c>
    </row>
    <row r="494" spans="1:22" s="95" customFormat="1" ht="20.100000000000001" customHeight="1">
      <c r="A494" s="88"/>
      <c r="B494" s="88"/>
      <c r="C494" s="88"/>
      <c r="D494" s="88"/>
      <c r="E494" s="88"/>
      <c r="F494" s="89"/>
      <c r="G494" s="90"/>
      <c r="H494" s="90"/>
      <c r="I494" s="91"/>
      <c r="J494" s="91"/>
      <c r="K494" s="91"/>
      <c r="L494" s="91"/>
      <c r="M494" s="91"/>
      <c r="N494" s="91"/>
      <c r="O494" s="92"/>
      <c r="P494" s="93"/>
      <c r="Q494" s="92" t="str">
        <f t="shared" ca="1" si="28"/>
        <v/>
      </c>
      <c r="R494" s="92" t="str">
        <f ca="1">IF(A494="","",IF(ISERROR(MATCH($H494,SorP!B:B,0)),"",INDIRECT("'SorP'!$A$"&amp;MATCH($Q494&amp;$H494,SorP!C:C,0))))</f>
        <v/>
      </c>
      <c r="S494" s="94"/>
      <c r="T494" s="95" t="str">
        <f t="shared" si="30"/>
        <v/>
      </c>
      <c r="U494" s="95" t="b">
        <f t="shared" si="31"/>
        <v>1</v>
      </c>
      <c r="V494" s="95" t="str">
        <f t="shared" si="29"/>
        <v/>
      </c>
    </row>
    <row r="495" spans="1:22" s="95" customFormat="1" ht="20.100000000000001" customHeight="1">
      <c r="A495" s="88"/>
      <c r="B495" s="88"/>
      <c r="C495" s="88"/>
      <c r="D495" s="88"/>
      <c r="E495" s="88"/>
      <c r="F495" s="89"/>
      <c r="G495" s="90"/>
      <c r="H495" s="90"/>
      <c r="I495" s="91"/>
      <c r="J495" s="91"/>
      <c r="K495" s="91"/>
      <c r="L495" s="91"/>
      <c r="M495" s="91"/>
      <c r="N495" s="91"/>
      <c r="O495" s="92"/>
      <c r="P495" s="93"/>
      <c r="Q495" s="92" t="str">
        <f t="shared" ca="1" si="28"/>
        <v/>
      </c>
      <c r="R495" s="92" t="str">
        <f ca="1">IF(A495="","",IF(ISERROR(MATCH($H495,SorP!B:B,0)),"",INDIRECT("'SorP'!$A$"&amp;MATCH($Q495&amp;$H495,SorP!C:C,0))))</f>
        <v/>
      </c>
      <c r="S495" s="94"/>
      <c r="T495" s="95" t="str">
        <f t="shared" si="30"/>
        <v/>
      </c>
      <c r="U495" s="95" t="b">
        <f t="shared" si="31"/>
        <v>1</v>
      </c>
      <c r="V495" s="95" t="str">
        <f t="shared" si="29"/>
        <v/>
      </c>
    </row>
    <row r="496" spans="1:22" s="95" customFormat="1" ht="20.100000000000001" customHeight="1">
      <c r="A496" s="88"/>
      <c r="B496" s="88"/>
      <c r="C496" s="88"/>
      <c r="D496" s="88"/>
      <c r="E496" s="88"/>
      <c r="F496" s="89"/>
      <c r="G496" s="90"/>
      <c r="H496" s="90"/>
      <c r="I496" s="91"/>
      <c r="J496" s="91"/>
      <c r="K496" s="91"/>
      <c r="L496" s="91"/>
      <c r="M496" s="91"/>
      <c r="N496" s="91"/>
      <c r="O496" s="92"/>
      <c r="P496" s="93"/>
      <c r="Q496" s="92" t="str">
        <f t="shared" ca="1" si="28"/>
        <v/>
      </c>
      <c r="R496" s="92" t="str">
        <f ca="1">IF(A496="","",IF(ISERROR(MATCH($H496,SorP!B:B,0)),"",INDIRECT("'SorP'!$A$"&amp;MATCH($Q496&amp;$H496,SorP!C:C,0))))</f>
        <v/>
      </c>
      <c r="S496" s="94"/>
      <c r="T496" s="95" t="str">
        <f t="shared" si="30"/>
        <v/>
      </c>
      <c r="U496" s="95" t="b">
        <f t="shared" si="31"/>
        <v>1</v>
      </c>
      <c r="V496" s="95" t="str">
        <f t="shared" si="29"/>
        <v/>
      </c>
    </row>
    <row r="497" spans="1:22" s="95" customFormat="1" ht="20.100000000000001" customHeight="1">
      <c r="A497" s="88"/>
      <c r="B497" s="88"/>
      <c r="C497" s="88"/>
      <c r="D497" s="88"/>
      <c r="E497" s="88"/>
      <c r="F497" s="89"/>
      <c r="G497" s="90"/>
      <c r="H497" s="90"/>
      <c r="I497" s="91"/>
      <c r="J497" s="91"/>
      <c r="K497" s="91"/>
      <c r="L497" s="91"/>
      <c r="M497" s="91"/>
      <c r="N497" s="91"/>
      <c r="O497" s="92"/>
      <c r="P497" s="93"/>
      <c r="Q497" s="92" t="str">
        <f t="shared" ca="1" si="28"/>
        <v/>
      </c>
      <c r="R497" s="92" t="str">
        <f ca="1">IF(A497="","",IF(ISERROR(MATCH($H497,SorP!B:B,0)),"",INDIRECT("'SorP'!$A$"&amp;MATCH($Q497&amp;$H497,SorP!C:C,0))))</f>
        <v/>
      </c>
      <c r="S497" s="94"/>
      <c r="T497" s="95" t="str">
        <f t="shared" si="30"/>
        <v/>
      </c>
      <c r="U497" s="95" t="b">
        <f t="shared" si="31"/>
        <v>1</v>
      </c>
      <c r="V497" s="95" t="str">
        <f t="shared" si="29"/>
        <v/>
      </c>
    </row>
    <row r="498" spans="1:22" s="95" customFormat="1" ht="20.100000000000001" customHeight="1">
      <c r="A498" s="88"/>
      <c r="B498" s="88"/>
      <c r="C498" s="88"/>
      <c r="D498" s="88"/>
      <c r="E498" s="88"/>
      <c r="F498" s="89"/>
      <c r="G498" s="90"/>
      <c r="H498" s="90"/>
      <c r="I498" s="91"/>
      <c r="J498" s="91"/>
      <c r="K498" s="91"/>
      <c r="L498" s="91"/>
      <c r="M498" s="91"/>
      <c r="N498" s="91"/>
      <c r="O498" s="92"/>
      <c r="P498" s="93"/>
      <c r="Q498" s="92" t="str">
        <f t="shared" ca="1" si="28"/>
        <v/>
      </c>
      <c r="R498" s="92" t="str">
        <f ca="1">IF(A498="","",IF(ISERROR(MATCH($H498,SorP!B:B,0)),"",INDIRECT("'SorP'!$A$"&amp;MATCH($Q498&amp;$H498,SorP!C:C,0))))</f>
        <v/>
      </c>
      <c r="S498" s="94"/>
      <c r="T498" s="95" t="str">
        <f t="shared" si="30"/>
        <v/>
      </c>
      <c r="U498" s="95" t="b">
        <f t="shared" si="31"/>
        <v>1</v>
      </c>
      <c r="V498" s="95" t="str">
        <f t="shared" si="29"/>
        <v/>
      </c>
    </row>
    <row r="499" spans="1:22" s="95" customFormat="1" ht="20.100000000000001" customHeight="1">
      <c r="A499" s="88"/>
      <c r="B499" s="88"/>
      <c r="C499" s="88"/>
      <c r="D499" s="88"/>
      <c r="E499" s="88"/>
      <c r="F499" s="89"/>
      <c r="G499" s="90"/>
      <c r="H499" s="90"/>
      <c r="I499" s="91"/>
      <c r="J499" s="91"/>
      <c r="K499" s="91"/>
      <c r="L499" s="91"/>
      <c r="M499" s="91"/>
      <c r="N499" s="91"/>
      <c r="O499" s="92"/>
      <c r="P499" s="93"/>
      <c r="Q499" s="92" t="str">
        <f t="shared" ca="1" si="28"/>
        <v/>
      </c>
      <c r="R499" s="92" t="str">
        <f ca="1">IF(A499="","",IF(ISERROR(MATCH($H499,SorP!B:B,0)),"",INDIRECT("'SorP'!$A$"&amp;MATCH($Q499&amp;$H499,SorP!C:C,0))))</f>
        <v/>
      </c>
      <c r="S499" s="94"/>
      <c r="T499" s="95" t="str">
        <f t="shared" si="30"/>
        <v/>
      </c>
      <c r="U499" s="95" t="b">
        <f t="shared" si="31"/>
        <v>1</v>
      </c>
      <c r="V499" s="95" t="str">
        <f t="shared" si="29"/>
        <v/>
      </c>
    </row>
    <row r="500" spans="1:22" s="95" customFormat="1" ht="20.100000000000001" customHeight="1">
      <c r="A500" s="88"/>
      <c r="B500" s="88"/>
      <c r="C500" s="88"/>
      <c r="D500" s="88"/>
      <c r="E500" s="88"/>
      <c r="F500" s="89"/>
      <c r="G500" s="90"/>
      <c r="H500" s="90"/>
      <c r="I500" s="91"/>
      <c r="J500" s="91"/>
      <c r="K500" s="91"/>
      <c r="L500" s="91"/>
      <c r="M500" s="91"/>
      <c r="N500" s="91"/>
      <c r="O500" s="92"/>
      <c r="P500" s="93"/>
      <c r="Q500" s="92" t="str">
        <f t="shared" ca="1" si="28"/>
        <v/>
      </c>
      <c r="R500" s="92" t="str">
        <f ca="1">IF(A500="","",IF(ISERROR(MATCH($H500,SorP!B:B,0)),"",INDIRECT("'SorP'!$A$"&amp;MATCH($Q500&amp;$H500,SorP!C:C,0))))</f>
        <v/>
      </c>
      <c r="S500" s="94"/>
      <c r="T500" s="95" t="str">
        <f t="shared" si="30"/>
        <v/>
      </c>
      <c r="U500" s="95" t="b">
        <f t="shared" si="31"/>
        <v>1</v>
      </c>
      <c r="V500" s="95" t="str">
        <f t="shared" si="29"/>
        <v/>
      </c>
    </row>
    <row r="501" spans="1:22" s="95" customFormat="1" ht="20.100000000000001" customHeight="1">
      <c r="A501" s="88"/>
      <c r="B501" s="88"/>
      <c r="C501" s="88"/>
      <c r="D501" s="88"/>
      <c r="E501" s="88"/>
      <c r="F501" s="89"/>
      <c r="G501" s="90"/>
      <c r="H501" s="90"/>
      <c r="I501" s="91"/>
      <c r="J501" s="91"/>
      <c r="K501" s="91"/>
      <c r="L501" s="91"/>
      <c r="M501" s="91"/>
      <c r="N501" s="91"/>
      <c r="O501" s="92"/>
      <c r="P501" s="93"/>
      <c r="Q501" s="92" t="str">
        <f t="shared" ca="1" si="28"/>
        <v/>
      </c>
      <c r="R501" s="92" t="str">
        <f ca="1">IF(A501="","",IF(ISERROR(MATCH($H501,SorP!B:B,0)),"",INDIRECT("'SorP'!$A$"&amp;MATCH($Q501&amp;$H501,SorP!C:C,0))))</f>
        <v/>
      </c>
      <c r="S501" s="94"/>
      <c r="T501" s="95" t="str">
        <f t="shared" si="30"/>
        <v/>
      </c>
      <c r="U501" s="95" t="b">
        <f t="shared" si="31"/>
        <v>1</v>
      </c>
      <c r="V501" s="95" t="str">
        <f t="shared" si="29"/>
        <v/>
      </c>
    </row>
    <row r="502" spans="1:22" s="95" customFormat="1" ht="20.100000000000001" customHeight="1">
      <c r="A502" s="88"/>
      <c r="B502" s="88"/>
      <c r="C502" s="88"/>
      <c r="D502" s="88"/>
      <c r="E502" s="88"/>
      <c r="F502" s="89"/>
      <c r="G502" s="90"/>
      <c r="H502" s="90"/>
      <c r="I502" s="91"/>
      <c r="J502" s="91"/>
      <c r="K502" s="91"/>
      <c r="L502" s="91"/>
      <c r="M502" s="91"/>
      <c r="N502" s="91"/>
      <c r="O502" s="92"/>
      <c r="P502" s="93"/>
      <c r="Q502" s="92" t="str">
        <f t="shared" ca="1" si="28"/>
        <v/>
      </c>
      <c r="R502" s="92" t="str">
        <f ca="1">IF(A502="","",IF(ISERROR(MATCH($H502,SorP!B:B,0)),"",INDIRECT("'SorP'!$A$"&amp;MATCH($Q502&amp;$H502,SorP!C:C,0))))</f>
        <v/>
      </c>
      <c r="S502" s="94"/>
      <c r="T502" s="95" t="str">
        <f t="shared" si="30"/>
        <v/>
      </c>
      <c r="U502" s="95" t="b">
        <f t="shared" si="31"/>
        <v>1</v>
      </c>
      <c r="V502" s="95" t="str">
        <f t="shared" si="29"/>
        <v/>
      </c>
    </row>
    <row r="503" spans="1:22" s="95" customFormat="1" ht="20.100000000000001" customHeight="1">
      <c r="A503" s="88"/>
      <c r="B503" s="88"/>
      <c r="C503" s="88"/>
      <c r="D503" s="88"/>
      <c r="E503" s="88"/>
      <c r="F503" s="89"/>
      <c r="G503" s="90"/>
      <c r="H503" s="90"/>
      <c r="I503" s="91"/>
      <c r="J503" s="91"/>
      <c r="K503" s="91"/>
      <c r="L503" s="91"/>
      <c r="M503" s="91"/>
      <c r="N503" s="91"/>
      <c r="O503" s="92"/>
      <c r="P503" s="93"/>
      <c r="Q503" s="92" t="str">
        <f t="shared" ca="1" si="28"/>
        <v/>
      </c>
      <c r="R503" s="92" t="str">
        <f ca="1">IF(A503="","",IF(ISERROR(MATCH($H503,SorP!B:B,0)),"",INDIRECT("'SorP'!$A$"&amp;MATCH($Q503&amp;$H503,SorP!C:C,0))))</f>
        <v/>
      </c>
      <c r="S503" s="94"/>
      <c r="T503" s="95" t="str">
        <f t="shared" si="30"/>
        <v/>
      </c>
      <c r="U503" s="95" t="b">
        <f t="shared" si="31"/>
        <v>1</v>
      </c>
      <c r="V503" s="95" t="str">
        <f t="shared" si="29"/>
        <v/>
      </c>
    </row>
    <row r="504" spans="1:22" s="95" customFormat="1" ht="20.100000000000001" customHeight="1">
      <c r="A504" s="88"/>
      <c r="B504" s="88"/>
      <c r="C504" s="88"/>
      <c r="D504" s="88"/>
      <c r="E504" s="88"/>
      <c r="F504" s="89"/>
      <c r="G504" s="90"/>
      <c r="H504" s="90"/>
      <c r="I504" s="91"/>
      <c r="J504" s="91"/>
      <c r="K504" s="91"/>
      <c r="L504" s="91"/>
      <c r="M504" s="91"/>
      <c r="N504" s="91"/>
      <c r="O504" s="92"/>
      <c r="P504" s="93"/>
      <c r="Q504" s="92" t="str">
        <f t="shared" ca="1" si="28"/>
        <v/>
      </c>
      <c r="R504" s="92" t="str">
        <f ca="1">IF(A504="","",IF(ISERROR(MATCH($H504,SorP!B:B,0)),"",INDIRECT("'SorP'!$A$"&amp;MATCH($Q504&amp;$H504,SorP!C:C,0))))</f>
        <v/>
      </c>
      <c r="S504" s="94"/>
      <c r="T504" s="95" t="str">
        <f t="shared" si="30"/>
        <v/>
      </c>
      <c r="U504" s="95" t="b">
        <f t="shared" si="31"/>
        <v>1</v>
      </c>
      <c r="V504" s="95" t="str">
        <f t="shared" si="29"/>
        <v/>
      </c>
    </row>
    <row r="505" spans="1:22" s="95" customFormat="1" ht="20.100000000000001" customHeight="1">
      <c r="A505" s="88"/>
      <c r="B505" s="88"/>
      <c r="C505" s="88"/>
      <c r="D505" s="88"/>
      <c r="E505" s="88"/>
      <c r="F505" s="89"/>
      <c r="G505" s="90"/>
      <c r="H505" s="90"/>
      <c r="I505" s="91"/>
      <c r="J505" s="91"/>
      <c r="K505" s="91"/>
      <c r="L505" s="91"/>
      <c r="M505" s="91"/>
      <c r="N505" s="91"/>
      <c r="O505" s="92"/>
      <c r="P505" s="93"/>
      <c r="Q505" s="92" t="str">
        <f t="shared" ca="1" si="28"/>
        <v/>
      </c>
      <c r="R505" s="92" t="str">
        <f ca="1">IF(A505="","",IF(ISERROR(MATCH($H505,SorP!B:B,0)),"",INDIRECT("'SorP'!$A$"&amp;MATCH($Q505&amp;$H505,SorP!C:C,0))))</f>
        <v/>
      </c>
      <c r="S505" s="94"/>
      <c r="T505" s="95" t="str">
        <f t="shared" si="30"/>
        <v/>
      </c>
      <c r="U505" s="95" t="b">
        <f t="shared" si="31"/>
        <v>1</v>
      </c>
      <c r="V505" s="95" t="str">
        <f t="shared" si="29"/>
        <v/>
      </c>
    </row>
    <row r="506" spans="1:22" s="95" customFormat="1" ht="20.100000000000001" customHeight="1">
      <c r="A506" s="88"/>
      <c r="B506" s="88"/>
      <c r="C506" s="88"/>
      <c r="D506" s="88"/>
      <c r="E506" s="88"/>
      <c r="F506" s="89"/>
      <c r="G506" s="90"/>
      <c r="H506" s="90"/>
      <c r="I506" s="91"/>
      <c r="J506" s="91"/>
      <c r="K506" s="91"/>
      <c r="L506" s="91"/>
      <c r="M506" s="91"/>
      <c r="N506" s="91"/>
      <c r="O506" s="92"/>
      <c r="P506" s="93"/>
      <c r="Q506" s="92" t="str">
        <f t="shared" ca="1" si="28"/>
        <v/>
      </c>
      <c r="R506" s="92" t="str">
        <f ca="1">IF(A506="","",IF(ISERROR(MATCH($H506,SorP!B:B,0)),"",INDIRECT("'SorP'!$A$"&amp;MATCH($Q506&amp;$H506,SorP!C:C,0))))</f>
        <v/>
      </c>
      <c r="S506" s="94"/>
      <c r="T506" s="95" t="str">
        <f t="shared" si="30"/>
        <v/>
      </c>
      <c r="U506" s="95" t="b">
        <f t="shared" si="31"/>
        <v>1</v>
      </c>
      <c r="V506" s="95" t="str">
        <f t="shared" si="29"/>
        <v/>
      </c>
    </row>
    <row r="507" spans="1:22" s="95" customFormat="1" ht="20.100000000000001" customHeight="1">
      <c r="A507" s="88"/>
      <c r="B507" s="88"/>
      <c r="C507" s="88"/>
      <c r="D507" s="88"/>
      <c r="E507" s="88"/>
      <c r="F507" s="89"/>
      <c r="G507" s="90"/>
      <c r="H507" s="90"/>
      <c r="I507" s="91"/>
      <c r="J507" s="91"/>
      <c r="K507" s="91"/>
      <c r="L507" s="91"/>
      <c r="M507" s="91"/>
      <c r="N507" s="91"/>
      <c r="O507" s="92"/>
      <c r="P507" s="93"/>
      <c r="Q507" s="92" t="str">
        <f t="shared" ca="1" si="28"/>
        <v/>
      </c>
      <c r="R507" s="92" t="str">
        <f ca="1">IF(A507="","",IF(ISERROR(MATCH($H507,SorP!B:B,0)),"",INDIRECT("'SorP'!$A$"&amp;MATCH($Q507&amp;$H507,SorP!C:C,0))))</f>
        <v/>
      </c>
      <c r="S507" s="94"/>
      <c r="T507" s="95" t="str">
        <f t="shared" si="30"/>
        <v/>
      </c>
      <c r="U507" s="95" t="b">
        <f t="shared" si="31"/>
        <v>1</v>
      </c>
      <c r="V507" s="95" t="str">
        <f t="shared" si="29"/>
        <v/>
      </c>
    </row>
    <row r="508" spans="1:22" s="95" customFormat="1" ht="20.100000000000001" customHeight="1">
      <c r="A508" s="88"/>
      <c r="B508" s="88"/>
      <c r="C508" s="88"/>
      <c r="D508" s="88"/>
      <c r="E508" s="88"/>
      <c r="F508" s="89"/>
      <c r="G508" s="90"/>
      <c r="H508" s="90"/>
      <c r="I508" s="91"/>
      <c r="J508" s="91"/>
      <c r="K508" s="91"/>
      <c r="L508" s="91"/>
      <c r="M508" s="91"/>
      <c r="N508" s="91"/>
      <c r="O508" s="92"/>
      <c r="P508" s="93"/>
      <c r="Q508" s="92" t="str">
        <f t="shared" ca="1" si="28"/>
        <v/>
      </c>
      <c r="R508" s="92" t="str">
        <f ca="1">IF(A508="","",IF(ISERROR(MATCH($H508,SorP!B:B,0)),"",INDIRECT("'SorP'!$A$"&amp;MATCH($Q508&amp;$H508,SorP!C:C,0))))</f>
        <v/>
      </c>
      <c r="S508" s="94"/>
      <c r="T508" s="95" t="str">
        <f t="shared" si="30"/>
        <v/>
      </c>
      <c r="U508" s="95" t="b">
        <f t="shared" si="31"/>
        <v>1</v>
      </c>
      <c r="V508" s="95" t="str">
        <f t="shared" si="29"/>
        <v/>
      </c>
    </row>
    <row r="509" spans="1:22" s="95" customFormat="1" ht="20.100000000000001" customHeight="1">
      <c r="A509" s="88"/>
      <c r="B509" s="88"/>
      <c r="C509" s="88"/>
      <c r="D509" s="88"/>
      <c r="E509" s="88"/>
      <c r="F509" s="89"/>
      <c r="G509" s="90"/>
      <c r="H509" s="90"/>
      <c r="I509" s="91"/>
      <c r="J509" s="91"/>
      <c r="K509" s="91"/>
      <c r="L509" s="91"/>
      <c r="M509" s="91"/>
      <c r="N509" s="91"/>
      <c r="O509" s="92"/>
      <c r="P509" s="93"/>
      <c r="Q509" s="92" t="str">
        <f t="shared" ca="1" si="28"/>
        <v/>
      </c>
      <c r="R509" s="92" t="str">
        <f ca="1">IF(A509="","",IF(ISERROR(MATCH($H509,SorP!B:B,0)),"",INDIRECT("'SorP'!$A$"&amp;MATCH($Q509&amp;$H509,SorP!C:C,0))))</f>
        <v/>
      </c>
      <c r="S509" s="94"/>
      <c r="T509" s="95" t="str">
        <f t="shared" si="30"/>
        <v/>
      </c>
      <c r="U509" s="95" t="b">
        <f t="shared" si="31"/>
        <v>1</v>
      </c>
      <c r="V509" s="95" t="str">
        <f t="shared" si="29"/>
        <v/>
      </c>
    </row>
    <row r="510" spans="1:22" s="95" customFormat="1" ht="20.100000000000001" customHeight="1">
      <c r="A510" s="88"/>
      <c r="B510" s="88"/>
      <c r="C510" s="88"/>
      <c r="D510" s="88"/>
      <c r="E510" s="88"/>
      <c r="F510" s="89"/>
      <c r="G510" s="90"/>
      <c r="H510" s="90"/>
      <c r="I510" s="91"/>
      <c r="J510" s="91"/>
      <c r="K510" s="91"/>
      <c r="L510" s="91"/>
      <c r="M510" s="91"/>
      <c r="N510" s="91"/>
      <c r="O510" s="92"/>
      <c r="P510" s="93"/>
      <c r="Q510" s="92" t="str">
        <f t="shared" ca="1" si="28"/>
        <v/>
      </c>
      <c r="R510" s="92" t="str">
        <f ca="1">IF(A510="","",IF(ISERROR(MATCH($H510,SorP!B:B,0)),"",INDIRECT("'SorP'!$A$"&amp;MATCH($Q510&amp;$H510,SorP!C:C,0))))</f>
        <v/>
      </c>
      <c r="S510" s="94"/>
      <c r="T510" s="95" t="str">
        <f t="shared" si="30"/>
        <v/>
      </c>
      <c r="U510" s="95" t="b">
        <f t="shared" si="31"/>
        <v>1</v>
      </c>
      <c r="V510" s="95" t="str">
        <f t="shared" si="29"/>
        <v/>
      </c>
    </row>
    <row r="511" spans="1:22" s="95" customFormat="1" ht="20.100000000000001" customHeight="1">
      <c r="A511" s="88"/>
      <c r="B511" s="88"/>
      <c r="C511" s="88"/>
      <c r="D511" s="88"/>
      <c r="E511" s="88"/>
      <c r="F511" s="89"/>
      <c r="G511" s="90"/>
      <c r="H511" s="90"/>
      <c r="I511" s="91"/>
      <c r="J511" s="91"/>
      <c r="K511" s="91"/>
      <c r="L511" s="91"/>
      <c r="M511" s="91"/>
      <c r="N511" s="91"/>
      <c r="O511" s="92"/>
      <c r="P511" s="93"/>
      <c r="Q511" s="92" t="str">
        <f t="shared" ca="1" si="28"/>
        <v/>
      </c>
      <c r="R511" s="92" t="str">
        <f ca="1">IF(A511="","",IF(ISERROR(MATCH($H511,SorP!B:B,0)),"",INDIRECT("'SorP'!$A$"&amp;MATCH($Q511&amp;$H511,SorP!C:C,0))))</f>
        <v/>
      </c>
      <c r="S511" s="94"/>
      <c r="T511" s="95" t="str">
        <f t="shared" si="30"/>
        <v/>
      </c>
      <c r="U511" s="95" t="b">
        <f t="shared" si="31"/>
        <v>1</v>
      </c>
      <c r="V511" s="95" t="str">
        <f t="shared" si="29"/>
        <v/>
      </c>
    </row>
    <row r="512" spans="1:22" s="95" customFormat="1" ht="20.100000000000001" customHeight="1">
      <c r="A512" s="88"/>
      <c r="B512" s="88"/>
      <c r="C512" s="88"/>
      <c r="D512" s="88"/>
      <c r="E512" s="88"/>
      <c r="F512" s="89"/>
      <c r="G512" s="90"/>
      <c r="H512" s="90"/>
      <c r="I512" s="91"/>
      <c r="J512" s="91"/>
      <c r="K512" s="91"/>
      <c r="L512" s="91"/>
      <c r="M512" s="91"/>
      <c r="N512" s="91"/>
      <c r="O512" s="92"/>
      <c r="P512" s="93"/>
      <c r="Q512" s="92" t="str">
        <f t="shared" ca="1" si="28"/>
        <v/>
      </c>
      <c r="R512" s="92" t="str">
        <f ca="1">IF(A512="","",IF(ISERROR(MATCH($H512,SorP!B:B,0)),"",INDIRECT("'SorP'!$A$"&amp;MATCH($Q512&amp;$H512,SorP!C:C,0))))</f>
        <v/>
      </c>
      <c r="S512" s="94"/>
      <c r="T512" s="95" t="str">
        <f t="shared" si="30"/>
        <v/>
      </c>
      <c r="U512" s="95" t="b">
        <f t="shared" si="31"/>
        <v>1</v>
      </c>
      <c r="V512" s="95" t="str">
        <f t="shared" si="29"/>
        <v/>
      </c>
    </row>
    <row r="513" spans="1:22" s="95" customFormat="1" ht="20.100000000000001" customHeight="1">
      <c r="A513" s="88"/>
      <c r="B513" s="88"/>
      <c r="C513" s="88"/>
      <c r="D513" s="88"/>
      <c r="E513" s="88"/>
      <c r="F513" s="89"/>
      <c r="G513" s="90"/>
      <c r="H513" s="90"/>
      <c r="I513" s="91"/>
      <c r="J513" s="91"/>
      <c r="K513" s="91"/>
      <c r="L513" s="91"/>
      <c r="M513" s="91"/>
      <c r="N513" s="91"/>
      <c r="O513" s="92"/>
      <c r="P513" s="93"/>
      <c r="Q513" s="92" t="str">
        <f t="shared" ca="1" si="28"/>
        <v/>
      </c>
      <c r="R513" s="92" t="str">
        <f ca="1">IF(A513="","",IF(ISERROR(MATCH($H513,SorP!B:B,0)),"",INDIRECT("'SorP'!$A$"&amp;MATCH($Q513&amp;$H513,SorP!C:C,0))))</f>
        <v/>
      </c>
      <c r="S513" s="94"/>
      <c r="T513" s="95" t="str">
        <f t="shared" si="30"/>
        <v/>
      </c>
      <c r="U513" s="95" t="b">
        <f t="shared" si="31"/>
        <v>1</v>
      </c>
      <c r="V513" s="95" t="str">
        <f t="shared" si="29"/>
        <v/>
      </c>
    </row>
    <row r="514" spans="1:22" s="95" customFormat="1" ht="20.100000000000001" customHeight="1">
      <c r="A514" s="88"/>
      <c r="B514" s="88"/>
      <c r="C514" s="88"/>
      <c r="D514" s="88"/>
      <c r="E514" s="88"/>
      <c r="F514" s="89"/>
      <c r="G514" s="90"/>
      <c r="H514" s="90"/>
      <c r="I514" s="91"/>
      <c r="J514" s="91"/>
      <c r="K514" s="91"/>
      <c r="L514" s="91"/>
      <c r="M514" s="91"/>
      <c r="N514" s="91"/>
      <c r="O514" s="92"/>
      <c r="P514" s="93"/>
      <c r="Q514" s="92" t="str">
        <f t="shared" ca="1" si="28"/>
        <v/>
      </c>
      <c r="R514" s="92" t="str">
        <f ca="1">IF(A514="","",IF(ISERROR(MATCH($H514,SorP!B:B,0)),"",INDIRECT("'SorP'!$A$"&amp;MATCH($Q514&amp;$H514,SorP!C:C,0))))</f>
        <v/>
      </c>
      <c r="S514" s="94"/>
      <c r="T514" s="95" t="str">
        <f t="shared" si="30"/>
        <v/>
      </c>
      <c r="U514" s="95" t="b">
        <f t="shared" si="31"/>
        <v>1</v>
      </c>
      <c r="V514" s="95" t="str">
        <f t="shared" si="29"/>
        <v/>
      </c>
    </row>
    <row r="515" spans="1:22" s="95" customFormat="1" ht="20.100000000000001" customHeight="1">
      <c r="A515" s="88"/>
      <c r="B515" s="88"/>
      <c r="C515" s="88"/>
      <c r="D515" s="88"/>
      <c r="E515" s="88"/>
      <c r="F515" s="89"/>
      <c r="G515" s="90"/>
      <c r="H515" s="90"/>
      <c r="I515" s="91"/>
      <c r="J515" s="91"/>
      <c r="K515" s="91"/>
      <c r="L515" s="91"/>
      <c r="M515" s="91"/>
      <c r="N515" s="91"/>
      <c r="O515" s="92"/>
      <c r="P515" s="93"/>
      <c r="Q515" s="92" t="str">
        <f t="shared" ca="1" si="28"/>
        <v/>
      </c>
      <c r="R515" s="92" t="str">
        <f ca="1">IF(A515="","",IF(ISERROR(MATCH($H515,SorP!B:B,0)),"",INDIRECT("'SorP'!$A$"&amp;MATCH($Q515&amp;$H515,SorP!C:C,0))))</f>
        <v/>
      </c>
      <c r="S515" s="94"/>
      <c r="T515" s="95" t="str">
        <f t="shared" si="30"/>
        <v/>
      </c>
      <c r="U515" s="95" t="b">
        <f t="shared" si="31"/>
        <v>1</v>
      </c>
      <c r="V515" s="95" t="str">
        <f t="shared" si="29"/>
        <v/>
      </c>
    </row>
    <row r="516" spans="1:22" s="95" customFormat="1" ht="20.100000000000001" customHeight="1">
      <c r="A516" s="88"/>
      <c r="B516" s="88"/>
      <c r="C516" s="88"/>
      <c r="D516" s="88"/>
      <c r="E516" s="88"/>
      <c r="F516" s="89"/>
      <c r="G516" s="90"/>
      <c r="H516" s="90"/>
      <c r="I516" s="91"/>
      <c r="J516" s="91"/>
      <c r="K516" s="91"/>
      <c r="L516" s="91"/>
      <c r="M516" s="91"/>
      <c r="N516" s="91"/>
      <c r="O516" s="92"/>
      <c r="P516" s="93"/>
      <c r="Q516" s="92" t="str">
        <f t="shared" ca="1" si="28"/>
        <v/>
      </c>
      <c r="R516" s="92" t="str">
        <f ca="1">IF(A516="","",IF(ISERROR(MATCH($H516,SorP!B:B,0)),"",INDIRECT("'SorP'!$A$"&amp;MATCH($Q516&amp;$H516,SorP!C:C,0))))</f>
        <v/>
      </c>
      <c r="S516" s="94"/>
      <c r="T516" s="95" t="str">
        <f t="shared" si="30"/>
        <v/>
      </c>
      <c r="U516" s="95" t="b">
        <f t="shared" si="31"/>
        <v>1</v>
      </c>
      <c r="V516" s="95" t="str">
        <f t="shared" si="29"/>
        <v/>
      </c>
    </row>
    <row r="517" spans="1:22" s="95" customFormat="1" ht="20.100000000000001" customHeight="1">
      <c r="A517" s="88"/>
      <c r="B517" s="88"/>
      <c r="C517" s="88"/>
      <c r="D517" s="88"/>
      <c r="E517" s="88"/>
      <c r="F517" s="89"/>
      <c r="G517" s="90"/>
      <c r="H517" s="90"/>
      <c r="I517" s="91"/>
      <c r="J517" s="91"/>
      <c r="K517" s="91"/>
      <c r="L517" s="91"/>
      <c r="M517" s="91"/>
      <c r="N517" s="91"/>
      <c r="O517" s="92"/>
      <c r="P517" s="93"/>
      <c r="Q517" s="92" t="str">
        <f t="shared" ref="Q517:Q580" ca="1" si="32">IF(A517="","",IF(ISERROR(MATCH($C517,CL,0)),"Unknown",INDIRECT("'C'!$A$"&amp;MATCH($C517,CL,0)+1)))</f>
        <v/>
      </c>
      <c r="R517" s="92" t="str">
        <f ca="1">IF(A517="","",IF(ISERROR(MATCH($H517,SorP!B:B,0)),"",INDIRECT("'SorP'!$A$"&amp;MATCH($Q517&amp;$H517,SorP!C:C,0))))</f>
        <v/>
      </c>
      <c r="S517" s="94"/>
      <c r="T517" s="95" t="str">
        <f t="shared" si="30"/>
        <v/>
      </c>
      <c r="U517" s="95" t="b">
        <f t="shared" si="31"/>
        <v>1</v>
      </c>
      <c r="V517" s="95" t="str">
        <f t="shared" ref="V517:V580" si="33">IF(U517,"",A517&amp;"+")</f>
        <v/>
      </c>
    </row>
    <row r="518" spans="1:22" s="95" customFormat="1" ht="20.100000000000001" customHeight="1">
      <c r="A518" s="88"/>
      <c r="B518" s="88"/>
      <c r="C518" s="88"/>
      <c r="D518" s="88"/>
      <c r="E518" s="88"/>
      <c r="F518" s="89"/>
      <c r="G518" s="90"/>
      <c r="H518" s="90"/>
      <c r="I518" s="91"/>
      <c r="J518" s="91"/>
      <c r="K518" s="91"/>
      <c r="L518" s="91"/>
      <c r="M518" s="91"/>
      <c r="N518" s="91"/>
      <c r="O518" s="92"/>
      <c r="P518" s="93"/>
      <c r="Q518" s="92" t="str">
        <f t="shared" ca="1" si="32"/>
        <v/>
      </c>
      <c r="R518" s="92" t="str">
        <f ca="1">IF(A518="","",IF(ISERROR(MATCH($H518,SorP!B:B,0)),"",INDIRECT("'SorP'!$A$"&amp;MATCH($Q518&amp;$H518,SorP!C:C,0))))</f>
        <v/>
      </c>
      <c r="S518" s="94"/>
      <c r="T518" s="95" t="str">
        <f t="shared" ref="T518:T581" si="34">A518&amp;B518</f>
        <v/>
      </c>
      <c r="U518" s="95" t="b">
        <f t="shared" ref="U518:U581" si="35">OR(ISBLANK(B518),ISBLANK(C518))</f>
        <v>1</v>
      </c>
      <c r="V518" s="95" t="str">
        <f t="shared" si="33"/>
        <v/>
      </c>
    </row>
    <row r="519" spans="1:22" s="95" customFormat="1" ht="20.100000000000001" customHeight="1">
      <c r="A519" s="88"/>
      <c r="B519" s="88"/>
      <c r="C519" s="88"/>
      <c r="D519" s="88"/>
      <c r="E519" s="88"/>
      <c r="F519" s="89"/>
      <c r="G519" s="90"/>
      <c r="H519" s="90"/>
      <c r="I519" s="91"/>
      <c r="J519" s="91"/>
      <c r="K519" s="91"/>
      <c r="L519" s="91"/>
      <c r="M519" s="91"/>
      <c r="N519" s="91"/>
      <c r="O519" s="92"/>
      <c r="P519" s="93"/>
      <c r="Q519" s="92" t="str">
        <f t="shared" ca="1" si="32"/>
        <v/>
      </c>
      <c r="R519" s="92" t="str">
        <f ca="1">IF(A519="","",IF(ISERROR(MATCH($H519,SorP!B:B,0)),"",INDIRECT("'SorP'!$A$"&amp;MATCH($Q519&amp;$H519,SorP!C:C,0))))</f>
        <v/>
      </c>
      <c r="S519" s="94"/>
      <c r="T519" s="95" t="str">
        <f t="shared" si="34"/>
        <v/>
      </c>
      <c r="U519" s="95" t="b">
        <f t="shared" si="35"/>
        <v>1</v>
      </c>
      <c r="V519" s="95" t="str">
        <f t="shared" si="33"/>
        <v/>
      </c>
    </row>
    <row r="520" spans="1:22" s="95" customFormat="1" ht="20.100000000000001" customHeight="1">
      <c r="A520" s="88"/>
      <c r="B520" s="88"/>
      <c r="C520" s="88"/>
      <c r="D520" s="88"/>
      <c r="E520" s="88"/>
      <c r="F520" s="89"/>
      <c r="G520" s="90"/>
      <c r="H520" s="90"/>
      <c r="I520" s="91"/>
      <c r="J520" s="91"/>
      <c r="K520" s="91"/>
      <c r="L520" s="91"/>
      <c r="M520" s="91"/>
      <c r="N520" s="91"/>
      <c r="O520" s="92"/>
      <c r="P520" s="93"/>
      <c r="Q520" s="92" t="str">
        <f t="shared" ca="1" si="32"/>
        <v/>
      </c>
      <c r="R520" s="92" t="str">
        <f ca="1">IF(A520="","",IF(ISERROR(MATCH($H520,SorP!B:B,0)),"",INDIRECT("'SorP'!$A$"&amp;MATCH($Q520&amp;$H520,SorP!C:C,0))))</f>
        <v/>
      </c>
      <c r="S520" s="94"/>
      <c r="T520" s="95" t="str">
        <f t="shared" si="34"/>
        <v/>
      </c>
      <c r="U520" s="95" t="b">
        <f t="shared" si="35"/>
        <v>1</v>
      </c>
      <c r="V520" s="95" t="str">
        <f t="shared" si="33"/>
        <v/>
      </c>
    </row>
    <row r="521" spans="1:22" s="95" customFormat="1" ht="20.100000000000001" customHeight="1">
      <c r="A521" s="88"/>
      <c r="B521" s="88"/>
      <c r="C521" s="88"/>
      <c r="D521" s="88"/>
      <c r="E521" s="88"/>
      <c r="F521" s="89"/>
      <c r="G521" s="90"/>
      <c r="H521" s="90"/>
      <c r="I521" s="91"/>
      <c r="J521" s="91"/>
      <c r="K521" s="91"/>
      <c r="L521" s="91"/>
      <c r="M521" s="91"/>
      <c r="N521" s="91"/>
      <c r="O521" s="92"/>
      <c r="P521" s="93"/>
      <c r="Q521" s="92" t="str">
        <f t="shared" ca="1" si="32"/>
        <v/>
      </c>
      <c r="R521" s="92" t="str">
        <f ca="1">IF(A521="","",IF(ISERROR(MATCH($H521,SorP!B:B,0)),"",INDIRECT("'SorP'!$A$"&amp;MATCH($Q521&amp;$H521,SorP!C:C,0))))</f>
        <v/>
      </c>
      <c r="S521" s="94"/>
      <c r="T521" s="95" t="str">
        <f t="shared" si="34"/>
        <v/>
      </c>
      <c r="U521" s="95" t="b">
        <f t="shared" si="35"/>
        <v>1</v>
      </c>
      <c r="V521" s="95" t="str">
        <f t="shared" si="33"/>
        <v/>
      </c>
    </row>
    <row r="522" spans="1:22" s="95" customFormat="1" ht="20.100000000000001" customHeight="1">
      <c r="A522" s="88"/>
      <c r="B522" s="88"/>
      <c r="C522" s="88"/>
      <c r="D522" s="88"/>
      <c r="E522" s="88"/>
      <c r="F522" s="89"/>
      <c r="G522" s="90"/>
      <c r="H522" s="90"/>
      <c r="I522" s="91"/>
      <c r="J522" s="91"/>
      <c r="K522" s="91"/>
      <c r="L522" s="91"/>
      <c r="M522" s="91"/>
      <c r="N522" s="91"/>
      <c r="O522" s="92"/>
      <c r="P522" s="93"/>
      <c r="Q522" s="92" t="str">
        <f t="shared" ca="1" si="32"/>
        <v/>
      </c>
      <c r="R522" s="92" t="str">
        <f ca="1">IF(A522="","",IF(ISERROR(MATCH($H522,SorP!B:B,0)),"",INDIRECT("'SorP'!$A$"&amp;MATCH($Q522&amp;$H522,SorP!C:C,0))))</f>
        <v/>
      </c>
      <c r="S522" s="94"/>
      <c r="T522" s="95" t="str">
        <f t="shared" si="34"/>
        <v/>
      </c>
      <c r="U522" s="95" t="b">
        <f t="shared" si="35"/>
        <v>1</v>
      </c>
      <c r="V522" s="95" t="str">
        <f t="shared" si="33"/>
        <v/>
      </c>
    </row>
    <row r="523" spans="1:22" s="95" customFormat="1" ht="20.100000000000001" customHeight="1">
      <c r="A523" s="88"/>
      <c r="B523" s="88"/>
      <c r="C523" s="88"/>
      <c r="D523" s="88"/>
      <c r="E523" s="88"/>
      <c r="F523" s="89"/>
      <c r="G523" s="90"/>
      <c r="H523" s="90"/>
      <c r="I523" s="91"/>
      <c r="J523" s="91"/>
      <c r="K523" s="91"/>
      <c r="L523" s="91"/>
      <c r="M523" s="91"/>
      <c r="N523" s="91"/>
      <c r="O523" s="92"/>
      <c r="P523" s="93"/>
      <c r="Q523" s="92" t="str">
        <f t="shared" ca="1" si="32"/>
        <v/>
      </c>
      <c r="R523" s="92" t="str">
        <f ca="1">IF(A523="","",IF(ISERROR(MATCH($H523,SorP!B:B,0)),"",INDIRECT("'SorP'!$A$"&amp;MATCH($Q523&amp;$H523,SorP!C:C,0))))</f>
        <v/>
      </c>
      <c r="S523" s="94"/>
      <c r="T523" s="95" t="str">
        <f t="shared" si="34"/>
        <v/>
      </c>
      <c r="U523" s="95" t="b">
        <f t="shared" si="35"/>
        <v>1</v>
      </c>
      <c r="V523" s="95" t="str">
        <f t="shared" si="33"/>
        <v/>
      </c>
    </row>
    <row r="524" spans="1:22" s="95" customFormat="1" ht="20.100000000000001" customHeight="1">
      <c r="A524" s="88"/>
      <c r="B524" s="88"/>
      <c r="C524" s="88"/>
      <c r="D524" s="88"/>
      <c r="E524" s="88"/>
      <c r="F524" s="89"/>
      <c r="G524" s="90"/>
      <c r="H524" s="90"/>
      <c r="I524" s="91"/>
      <c r="J524" s="91"/>
      <c r="K524" s="91"/>
      <c r="L524" s="91"/>
      <c r="M524" s="91"/>
      <c r="N524" s="91"/>
      <c r="O524" s="92"/>
      <c r="P524" s="93"/>
      <c r="Q524" s="92" t="str">
        <f t="shared" ca="1" si="32"/>
        <v/>
      </c>
      <c r="R524" s="92" t="str">
        <f ca="1">IF(A524="","",IF(ISERROR(MATCH($H524,SorP!B:B,0)),"",INDIRECT("'SorP'!$A$"&amp;MATCH($Q524&amp;$H524,SorP!C:C,0))))</f>
        <v/>
      </c>
      <c r="S524" s="94"/>
      <c r="T524" s="95" t="str">
        <f t="shared" si="34"/>
        <v/>
      </c>
      <c r="U524" s="95" t="b">
        <f t="shared" si="35"/>
        <v>1</v>
      </c>
      <c r="V524" s="95" t="str">
        <f t="shared" si="33"/>
        <v/>
      </c>
    </row>
    <row r="525" spans="1:22" s="95" customFormat="1" ht="20.100000000000001" customHeight="1">
      <c r="A525" s="88"/>
      <c r="B525" s="88"/>
      <c r="C525" s="88"/>
      <c r="D525" s="88"/>
      <c r="E525" s="88"/>
      <c r="F525" s="89"/>
      <c r="G525" s="90"/>
      <c r="H525" s="90"/>
      <c r="I525" s="91"/>
      <c r="J525" s="91"/>
      <c r="K525" s="91"/>
      <c r="L525" s="91"/>
      <c r="M525" s="91"/>
      <c r="N525" s="91"/>
      <c r="O525" s="92"/>
      <c r="P525" s="93"/>
      <c r="Q525" s="92" t="str">
        <f t="shared" ca="1" si="32"/>
        <v/>
      </c>
      <c r="R525" s="92" t="str">
        <f ca="1">IF(A525="","",IF(ISERROR(MATCH($H525,SorP!B:B,0)),"",INDIRECT("'SorP'!$A$"&amp;MATCH($Q525&amp;$H525,SorP!C:C,0))))</f>
        <v/>
      </c>
      <c r="S525" s="94"/>
      <c r="T525" s="95" t="str">
        <f t="shared" si="34"/>
        <v/>
      </c>
      <c r="U525" s="95" t="b">
        <f t="shared" si="35"/>
        <v>1</v>
      </c>
      <c r="V525" s="95" t="str">
        <f t="shared" si="33"/>
        <v/>
      </c>
    </row>
    <row r="526" spans="1:22" s="95" customFormat="1" ht="20.100000000000001" customHeight="1">
      <c r="A526" s="88"/>
      <c r="B526" s="88"/>
      <c r="C526" s="88"/>
      <c r="D526" s="88"/>
      <c r="E526" s="88"/>
      <c r="F526" s="89"/>
      <c r="G526" s="90"/>
      <c r="H526" s="90"/>
      <c r="I526" s="91"/>
      <c r="J526" s="91"/>
      <c r="K526" s="91"/>
      <c r="L526" s="91"/>
      <c r="M526" s="91"/>
      <c r="N526" s="91"/>
      <c r="O526" s="92"/>
      <c r="P526" s="93"/>
      <c r="Q526" s="92" t="str">
        <f t="shared" ca="1" si="32"/>
        <v/>
      </c>
      <c r="R526" s="92" t="str">
        <f ca="1">IF(A526="","",IF(ISERROR(MATCH($H526,SorP!B:B,0)),"",INDIRECT("'SorP'!$A$"&amp;MATCH($Q526&amp;$H526,SorP!C:C,0))))</f>
        <v/>
      </c>
      <c r="S526" s="94"/>
      <c r="T526" s="95" t="str">
        <f t="shared" si="34"/>
        <v/>
      </c>
      <c r="U526" s="95" t="b">
        <f t="shared" si="35"/>
        <v>1</v>
      </c>
      <c r="V526" s="95" t="str">
        <f t="shared" si="33"/>
        <v/>
      </c>
    </row>
    <row r="527" spans="1:22" s="95" customFormat="1" ht="20.100000000000001" customHeight="1">
      <c r="A527" s="88"/>
      <c r="B527" s="88"/>
      <c r="C527" s="88"/>
      <c r="D527" s="88"/>
      <c r="E527" s="88"/>
      <c r="F527" s="89"/>
      <c r="G527" s="90"/>
      <c r="H527" s="90"/>
      <c r="I527" s="91"/>
      <c r="J527" s="91"/>
      <c r="K527" s="91"/>
      <c r="L527" s="91"/>
      <c r="M527" s="91"/>
      <c r="N527" s="91"/>
      <c r="O527" s="92"/>
      <c r="P527" s="93"/>
      <c r="Q527" s="92" t="str">
        <f t="shared" ca="1" si="32"/>
        <v/>
      </c>
      <c r="R527" s="92" t="str">
        <f ca="1">IF(A527="","",IF(ISERROR(MATCH($H527,SorP!B:B,0)),"",INDIRECT("'SorP'!$A$"&amp;MATCH($Q527&amp;$H527,SorP!C:C,0))))</f>
        <v/>
      </c>
      <c r="S527" s="94"/>
      <c r="T527" s="95" t="str">
        <f t="shared" si="34"/>
        <v/>
      </c>
      <c r="U527" s="95" t="b">
        <f t="shared" si="35"/>
        <v>1</v>
      </c>
      <c r="V527" s="95" t="str">
        <f t="shared" si="33"/>
        <v/>
      </c>
    </row>
    <row r="528" spans="1:22" s="95" customFormat="1" ht="20.100000000000001" customHeight="1">
      <c r="A528" s="88"/>
      <c r="B528" s="88"/>
      <c r="C528" s="88"/>
      <c r="D528" s="88"/>
      <c r="E528" s="88"/>
      <c r="F528" s="89"/>
      <c r="G528" s="90"/>
      <c r="H528" s="90"/>
      <c r="I528" s="91"/>
      <c r="J528" s="91"/>
      <c r="K528" s="91"/>
      <c r="L528" s="91"/>
      <c r="M528" s="91"/>
      <c r="N528" s="91"/>
      <c r="O528" s="92"/>
      <c r="P528" s="93"/>
      <c r="Q528" s="92" t="str">
        <f t="shared" ca="1" si="32"/>
        <v/>
      </c>
      <c r="R528" s="92" t="str">
        <f ca="1">IF(A528="","",IF(ISERROR(MATCH($H528,SorP!B:B,0)),"",INDIRECT("'SorP'!$A$"&amp;MATCH($Q528&amp;$H528,SorP!C:C,0))))</f>
        <v/>
      </c>
      <c r="S528" s="94"/>
      <c r="T528" s="95" t="str">
        <f t="shared" si="34"/>
        <v/>
      </c>
      <c r="U528" s="95" t="b">
        <f t="shared" si="35"/>
        <v>1</v>
      </c>
      <c r="V528" s="95" t="str">
        <f t="shared" si="33"/>
        <v/>
      </c>
    </row>
    <row r="529" spans="1:22" s="95" customFormat="1" ht="20.100000000000001" customHeight="1">
      <c r="A529" s="88"/>
      <c r="B529" s="88"/>
      <c r="C529" s="88"/>
      <c r="D529" s="88"/>
      <c r="E529" s="88"/>
      <c r="F529" s="89"/>
      <c r="G529" s="90"/>
      <c r="H529" s="90"/>
      <c r="I529" s="91"/>
      <c r="J529" s="91"/>
      <c r="K529" s="91"/>
      <c r="L529" s="91"/>
      <c r="M529" s="91"/>
      <c r="N529" s="91"/>
      <c r="O529" s="92"/>
      <c r="P529" s="93"/>
      <c r="Q529" s="92" t="str">
        <f t="shared" ca="1" si="32"/>
        <v/>
      </c>
      <c r="R529" s="92" t="str">
        <f ca="1">IF(A529="","",IF(ISERROR(MATCH($H529,SorP!B:B,0)),"",INDIRECT("'SorP'!$A$"&amp;MATCH($Q529&amp;$H529,SorP!C:C,0))))</f>
        <v/>
      </c>
      <c r="S529" s="94"/>
      <c r="T529" s="95" t="str">
        <f t="shared" si="34"/>
        <v/>
      </c>
      <c r="U529" s="95" t="b">
        <f t="shared" si="35"/>
        <v>1</v>
      </c>
      <c r="V529" s="95" t="str">
        <f t="shared" si="33"/>
        <v/>
      </c>
    </row>
    <row r="530" spans="1:22" s="95" customFormat="1" ht="20.100000000000001" customHeight="1">
      <c r="A530" s="88"/>
      <c r="B530" s="88"/>
      <c r="C530" s="88"/>
      <c r="D530" s="88"/>
      <c r="E530" s="88"/>
      <c r="F530" s="89"/>
      <c r="G530" s="90"/>
      <c r="H530" s="90"/>
      <c r="I530" s="91"/>
      <c r="J530" s="91"/>
      <c r="K530" s="91"/>
      <c r="L530" s="91"/>
      <c r="M530" s="91"/>
      <c r="N530" s="91"/>
      <c r="O530" s="92"/>
      <c r="P530" s="93"/>
      <c r="Q530" s="92" t="str">
        <f t="shared" ca="1" si="32"/>
        <v/>
      </c>
      <c r="R530" s="92" t="str">
        <f ca="1">IF(A530="","",IF(ISERROR(MATCH($H530,SorP!B:B,0)),"",INDIRECT("'SorP'!$A$"&amp;MATCH($Q530&amp;$H530,SorP!C:C,0))))</f>
        <v/>
      </c>
      <c r="S530" s="94"/>
      <c r="T530" s="95" t="str">
        <f t="shared" si="34"/>
        <v/>
      </c>
      <c r="U530" s="95" t="b">
        <f t="shared" si="35"/>
        <v>1</v>
      </c>
      <c r="V530" s="95" t="str">
        <f t="shared" si="33"/>
        <v/>
      </c>
    </row>
    <row r="531" spans="1:22" s="95" customFormat="1" ht="20.100000000000001" customHeight="1">
      <c r="A531" s="88"/>
      <c r="B531" s="88"/>
      <c r="C531" s="88"/>
      <c r="D531" s="88"/>
      <c r="E531" s="88"/>
      <c r="F531" s="89"/>
      <c r="G531" s="90"/>
      <c r="H531" s="90"/>
      <c r="I531" s="91"/>
      <c r="J531" s="91"/>
      <c r="K531" s="91"/>
      <c r="L531" s="91"/>
      <c r="M531" s="91"/>
      <c r="N531" s="91"/>
      <c r="O531" s="92"/>
      <c r="P531" s="93"/>
      <c r="Q531" s="92" t="str">
        <f t="shared" ca="1" si="32"/>
        <v/>
      </c>
      <c r="R531" s="92" t="str">
        <f ca="1">IF(A531="","",IF(ISERROR(MATCH($H531,SorP!B:B,0)),"",INDIRECT("'SorP'!$A$"&amp;MATCH($Q531&amp;$H531,SorP!C:C,0))))</f>
        <v/>
      </c>
      <c r="S531" s="94"/>
      <c r="T531" s="95" t="str">
        <f t="shared" si="34"/>
        <v/>
      </c>
      <c r="U531" s="95" t="b">
        <f t="shared" si="35"/>
        <v>1</v>
      </c>
      <c r="V531" s="95" t="str">
        <f t="shared" si="33"/>
        <v/>
      </c>
    </row>
    <row r="532" spans="1:22" s="95" customFormat="1" ht="20.100000000000001" customHeight="1">
      <c r="A532" s="88"/>
      <c r="B532" s="88"/>
      <c r="C532" s="88"/>
      <c r="D532" s="88"/>
      <c r="E532" s="88"/>
      <c r="F532" s="89"/>
      <c r="G532" s="90"/>
      <c r="H532" s="90"/>
      <c r="I532" s="91"/>
      <c r="J532" s="91"/>
      <c r="K532" s="91"/>
      <c r="L532" s="91"/>
      <c r="M532" s="91"/>
      <c r="N532" s="91"/>
      <c r="O532" s="92"/>
      <c r="P532" s="93"/>
      <c r="Q532" s="92" t="str">
        <f t="shared" ca="1" si="32"/>
        <v/>
      </c>
      <c r="R532" s="92" t="str">
        <f ca="1">IF(A532="","",IF(ISERROR(MATCH($H532,SorP!B:B,0)),"",INDIRECT("'SorP'!$A$"&amp;MATCH($Q532&amp;$H532,SorP!C:C,0))))</f>
        <v/>
      </c>
      <c r="S532" s="94"/>
      <c r="T532" s="95" t="str">
        <f t="shared" si="34"/>
        <v/>
      </c>
      <c r="U532" s="95" t="b">
        <f t="shared" si="35"/>
        <v>1</v>
      </c>
      <c r="V532" s="95" t="str">
        <f t="shared" si="33"/>
        <v/>
      </c>
    </row>
    <row r="533" spans="1:22" s="95" customFormat="1" ht="20.100000000000001" customHeight="1">
      <c r="A533" s="88"/>
      <c r="B533" s="88"/>
      <c r="C533" s="88"/>
      <c r="D533" s="88"/>
      <c r="E533" s="88"/>
      <c r="F533" s="89"/>
      <c r="G533" s="90"/>
      <c r="H533" s="90"/>
      <c r="I533" s="91"/>
      <c r="J533" s="91"/>
      <c r="K533" s="91"/>
      <c r="L533" s="91"/>
      <c r="M533" s="91"/>
      <c r="N533" s="91"/>
      <c r="O533" s="92"/>
      <c r="P533" s="93"/>
      <c r="Q533" s="92" t="str">
        <f t="shared" ca="1" si="32"/>
        <v/>
      </c>
      <c r="R533" s="92" t="str">
        <f ca="1">IF(A533="","",IF(ISERROR(MATCH($H533,SorP!B:B,0)),"",INDIRECT("'SorP'!$A$"&amp;MATCH($Q533&amp;$H533,SorP!C:C,0))))</f>
        <v/>
      </c>
      <c r="S533" s="94"/>
      <c r="T533" s="95" t="str">
        <f t="shared" si="34"/>
        <v/>
      </c>
      <c r="U533" s="95" t="b">
        <f t="shared" si="35"/>
        <v>1</v>
      </c>
      <c r="V533" s="95" t="str">
        <f t="shared" si="33"/>
        <v/>
      </c>
    </row>
    <row r="534" spans="1:22" s="95" customFormat="1" ht="20.100000000000001" customHeight="1">
      <c r="A534" s="88"/>
      <c r="B534" s="88"/>
      <c r="C534" s="88"/>
      <c r="D534" s="88"/>
      <c r="E534" s="88"/>
      <c r="F534" s="89"/>
      <c r="G534" s="90"/>
      <c r="H534" s="90"/>
      <c r="I534" s="91"/>
      <c r="J534" s="91"/>
      <c r="K534" s="91"/>
      <c r="L534" s="91"/>
      <c r="M534" s="91"/>
      <c r="N534" s="91"/>
      <c r="O534" s="92"/>
      <c r="P534" s="93"/>
      <c r="Q534" s="92" t="str">
        <f t="shared" ca="1" si="32"/>
        <v/>
      </c>
      <c r="R534" s="92" t="str">
        <f ca="1">IF(A534="","",IF(ISERROR(MATCH($H534,SorP!B:B,0)),"",INDIRECT("'SorP'!$A$"&amp;MATCH($Q534&amp;$H534,SorP!C:C,0))))</f>
        <v/>
      </c>
      <c r="S534" s="94"/>
      <c r="T534" s="95" t="str">
        <f t="shared" si="34"/>
        <v/>
      </c>
      <c r="U534" s="95" t="b">
        <f t="shared" si="35"/>
        <v>1</v>
      </c>
      <c r="V534" s="95" t="str">
        <f t="shared" si="33"/>
        <v/>
      </c>
    </row>
    <row r="535" spans="1:22" s="95" customFormat="1" ht="20.100000000000001" customHeight="1">
      <c r="A535" s="88"/>
      <c r="B535" s="88"/>
      <c r="C535" s="88"/>
      <c r="D535" s="88"/>
      <c r="E535" s="88"/>
      <c r="F535" s="89"/>
      <c r="G535" s="90"/>
      <c r="H535" s="90"/>
      <c r="I535" s="91"/>
      <c r="J535" s="91"/>
      <c r="K535" s="91"/>
      <c r="L535" s="91"/>
      <c r="M535" s="91"/>
      <c r="N535" s="91"/>
      <c r="O535" s="92"/>
      <c r="P535" s="93"/>
      <c r="Q535" s="92" t="str">
        <f t="shared" ca="1" si="32"/>
        <v/>
      </c>
      <c r="R535" s="92" t="str">
        <f ca="1">IF(A535="","",IF(ISERROR(MATCH($H535,SorP!B:B,0)),"",INDIRECT("'SorP'!$A$"&amp;MATCH($Q535&amp;$H535,SorP!C:C,0))))</f>
        <v/>
      </c>
      <c r="S535" s="94"/>
      <c r="T535" s="95" t="str">
        <f t="shared" si="34"/>
        <v/>
      </c>
      <c r="U535" s="95" t="b">
        <f t="shared" si="35"/>
        <v>1</v>
      </c>
      <c r="V535" s="95" t="str">
        <f t="shared" si="33"/>
        <v/>
      </c>
    </row>
    <row r="536" spans="1:22" s="95" customFormat="1" ht="20.100000000000001" customHeight="1">
      <c r="A536" s="88"/>
      <c r="B536" s="88"/>
      <c r="C536" s="88"/>
      <c r="D536" s="88"/>
      <c r="E536" s="88"/>
      <c r="F536" s="89"/>
      <c r="G536" s="90"/>
      <c r="H536" s="90"/>
      <c r="I536" s="91"/>
      <c r="J536" s="91"/>
      <c r="K536" s="91"/>
      <c r="L536" s="91"/>
      <c r="M536" s="91"/>
      <c r="N536" s="91"/>
      <c r="O536" s="92"/>
      <c r="P536" s="93"/>
      <c r="Q536" s="92" t="str">
        <f t="shared" ca="1" si="32"/>
        <v/>
      </c>
      <c r="R536" s="92" t="str">
        <f ca="1">IF(A536="","",IF(ISERROR(MATCH($H536,SorP!B:B,0)),"",INDIRECT("'SorP'!$A$"&amp;MATCH($Q536&amp;$H536,SorP!C:C,0))))</f>
        <v/>
      </c>
      <c r="S536" s="94"/>
      <c r="T536" s="95" t="str">
        <f t="shared" si="34"/>
        <v/>
      </c>
      <c r="U536" s="95" t="b">
        <f t="shared" si="35"/>
        <v>1</v>
      </c>
      <c r="V536" s="95" t="str">
        <f t="shared" si="33"/>
        <v/>
      </c>
    </row>
    <row r="537" spans="1:22" s="95" customFormat="1" ht="20.100000000000001" customHeight="1">
      <c r="A537" s="88"/>
      <c r="B537" s="88"/>
      <c r="C537" s="88"/>
      <c r="D537" s="88"/>
      <c r="E537" s="88"/>
      <c r="F537" s="89"/>
      <c r="G537" s="90"/>
      <c r="H537" s="90"/>
      <c r="I537" s="91"/>
      <c r="J537" s="91"/>
      <c r="K537" s="91"/>
      <c r="L537" s="91"/>
      <c r="M537" s="91"/>
      <c r="N537" s="91"/>
      <c r="O537" s="92"/>
      <c r="P537" s="93"/>
      <c r="Q537" s="92" t="str">
        <f t="shared" ca="1" si="32"/>
        <v/>
      </c>
      <c r="R537" s="92" t="str">
        <f ca="1">IF(A537="","",IF(ISERROR(MATCH($H537,SorP!B:B,0)),"",INDIRECT("'SorP'!$A$"&amp;MATCH($Q537&amp;$H537,SorP!C:C,0))))</f>
        <v/>
      </c>
      <c r="S537" s="94"/>
      <c r="T537" s="95" t="str">
        <f t="shared" si="34"/>
        <v/>
      </c>
      <c r="U537" s="95" t="b">
        <f t="shared" si="35"/>
        <v>1</v>
      </c>
      <c r="V537" s="95" t="str">
        <f t="shared" si="33"/>
        <v/>
      </c>
    </row>
    <row r="538" spans="1:22" s="95" customFormat="1" ht="20.100000000000001" customHeight="1">
      <c r="A538" s="88"/>
      <c r="B538" s="88"/>
      <c r="C538" s="88"/>
      <c r="D538" s="88"/>
      <c r="E538" s="88"/>
      <c r="F538" s="89"/>
      <c r="G538" s="90"/>
      <c r="H538" s="90"/>
      <c r="I538" s="91"/>
      <c r="J538" s="91"/>
      <c r="K538" s="91"/>
      <c r="L538" s="91"/>
      <c r="M538" s="91"/>
      <c r="N538" s="91"/>
      <c r="O538" s="92"/>
      <c r="P538" s="93"/>
      <c r="Q538" s="92" t="str">
        <f t="shared" ca="1" si="32"/>
        <v/>
      </c>
      <c r="R538" s="92" t="str">
        <f ca="1">IF(A538="","",IF(ISERROR(MATCH($H538,SorP!B:B,0)),"",INDIRECT("'SorP'!$A$"&amp;MATCH($Q538&amp;$H538,SorP!C:C,0))))</f>
        <v/>
      </c>
      <c r="S538" s="94"/>
      <c r="T538" s="95" t="str">
        <f t="shared" si="34"/>
        <v/>
      </c>
      <c r="U538" s="95" t="b">
        <f t="shared" si="35"/>
        <v>1</v>
      </c>
      <c r="V538" s="95" t="str">
        <f t="shared" si="33"/>
        <v/>
      </c>
    </row>
    <row r="539" spans="1:22" s="95" customFormat="1" ht="20.100000000000001" customHeight="1">
      <c r="A539" s="88"/>
      <c r="B539" s="88"/>
      <c r="C539" s="88"/>
      <c r="D539" s="88"/>
      <c r="E539" s="88"/>
      <c r="F539" s="89"/>
      <c r="G539" s="90"/>
      <c r="H539" s="90"/>
      <c r="I539" s="91"/>
      <c r="J539" s="91"/>
      <c r="K539" s="91"/>
      <c r="L539" s="91"/>
      <c r="M539" s="91"/>
      <c r="N539" s="91"/>
      <c r="O539" s="92"/>
      <c r="P539" s="93"/>
      <c r="Q539" s="92" t="str">
        <f t="shared" ca="1" si="32"/>
        <v/>
      </c>
      <c r="R539" s="92" t="str">
        <f ca="1">IF(A539="","",IF(ISERROR(MATCH($H539,SorP!B:B,0)),"",INDIRECT("'SorP'!$A$"&amp;MATCH($Q539&amp;$H539,SorP!C:C,0))))</f>
        <v/>
      </c>
      <c r="S539" s="94"/>
      <c r="T539" s="95" t="str">
        <f t="shared" si="34"/>
        <v/>
      </c>
      <c r="U539" s="95" t="b">
        <f t="shared" si="35"/>
        <v>1</v>
      </c>
      <c r="V539" s="95" t="str">
        <f t="shared" si="33"/>
        <v/>
      </c>
    </row>
    <row r="540" spans="1:22" s="95" customFormat="1" ht="20.100000000000001" customHeight="1">
      <c r="A540" s="88"/>
      <c r="B540" s="88"/>
      <c r="C540" s="88"/>
      <c r="D540" s="88"/>
      <c r="E540" s="88"/>
      <c r="F540" s="89"/>
      <c r="G540" s="90"/>
      <c r="H540" s="90"/>
      <c r="I540" s="91"/>
      <c r="J540" s="91"/>
      <c r="K540" s="91"/>
      <c r="L540" s="91"/>
      <c r="M540" s="91"/>
      <c r="N540" s="91"/>
      <c r="O540" s="92"/>
      <c r="P540" s="93"/>
      <c r="Q540" s="92" t="str">
        <f t="shared" ca="1" si="32"/>
        <v/>
      </c>
      <c r="R540" s="92" t="str">
        <f ca="1">IF(A540="","",IF(ISERROR(MATCH($H540,SorP!B:B,0)),"",INDIRECT("'SorP'!$A$"&amp;MATCH($Q540&amp;$H540,SorP!C:C,0))))</f>
        <v/>
      </c>
      <c r="S540" s="94"/>
      <c r="T540" s="95" t="str">
        <f t="shared" si="34"/>
        <v/>
      </c>
      <c r="U540" s="95" t="b">
        <f t="shared" si="35"/>
        <v>1</v>
      </c>
      <c r="V540" s="95" t="str">
        <f t="shared" si="33"/>
        <v/>
      </c>
    </row>
    <row r="541" spans="1:22" s="95" customFormat="1" ht="20.100000000000001" customHeight="1">
      <c r="A541" s="88"/>
      <c r="B541" s="88"/>
      <c r="C541" s="88"/>
      <c r="D541" s="88"/>
      <c r="E541" s="88"/>
      <c r="F541" s="89"/>
      <c r="G541" s="90"/>
      <c r="H541" s="90"/>
      <c r="I541" s="91"/>
      <c r="J541" s="91"/>
      <c r="K541" s="91"/>
      <c r="L541" s="91"/>
      <c r="M541" s="91"/>
      <c r="N541" s="91"/>
      <c r="O541" s="92"/>
      <c r="P541" s="93"/>
      <c r="Q541" s="92" t="str">
        <f t="shared" ca="1" si="32"/>
        <v/>
      </c>
      <c r="R541" s="92" t="str">
        <f ca="1">IF(A541="","",IF(ISERROR(MATCH($H541,SorP!B:B,0)),"",INDIRECT("'SorP'!$A$"&amp;MATCH($Q541&amp;$H541,SorP!C:C,0))))</f>
        <v/>
      </c>
      <c r="S541" s="94"/>
      <c r="T541" s="95" t="str">
        <f t="shared" si="34"/>
        <v/>
      </c>
      <c r="U541" s="95" t="b">
        <f t="shared" si="35"/>
        <v>1</v>
      </c>
      <c r="V541" s="95" t="str">
        <f t="shared" si="33"/>
        <v/>
      </c>
    </row>
    <row r="542" spans="1:22" s="95" customFormat="1" ht="20.100000000000001" customHeight="1">
      <c r="A542" s="88"/>
      <c r="B542" s="88"/>
      <c r="C542" s="88"/>
      <c r="D542" s="88"/>
      <c r="E542" s="88"/>
      <c r="F542" s="89"/>
      <c r="G542" s="90"/>
      <c r="H542" s="90"/>
      <c r="I542" s="91"/>
      <c r="J542" s="91"/>
      <c r="K542" s="91"/>
      <c r="L542" s="91"/>
      <c r="M542" s="91"/>
      <c r="N542" s="91"/>
      <c r="O542" s="92"/>
      <c r="P542" s="93"/>
      <c r="Q542" s="92" t="str">
        <f t="shared" ca="1" si="32"/>
        <v/>
      </c>
      <c r="R542" s="92" t="str">
        <f ca="1">IF(A542="","",IF(ISERROR(MATCH($H542,SorP!B:B,0)),"",INDIRECT("'SorP'!$A$"&amp;MATCH($Q542&amp;$H542,SorP!C:C,0))))</f>
        <v/>
      </c>
      <c r="S542" s="94"/>
      <c r="T542" s="95" t="str">
        <f t="shared" si="34"/>
        <v/>
      </c>
      <c r="U542" s="95" t="b">
        <f t="shared" si="35"/>
        <v>1</v>
      </c>
      <c r="V542" s="95" t="str">
        <f t="shared" si="33"/>
        <v/>
      </c>
    </row>
    <row r="543" spans="1:22" s="95" customFormat="1" ht="20.100000000000001" customHeight="1">
      <c r="A543" s="88"/>
      <c r="B543" s="88"/>
      <c r="C543" s="88"/>
      <c r="D543" s="88"/>
      <c r="E543" s="88"/>
      <c r="F543" s="89"/>
      <c r="G543" s="90"/>
      <c r="H543" s="90"/>
      <c r="I543" s="91"/>
      <c r="J543" s="91"/>
      <c r="K543" s="91"/>
      <c r="L543" s="91"/>
      <c r="M543" s="91"/>
      <c r="N543" s="91"/>
      <c r="O543" s="92"/>
      <c r="P543" s="93"/>
      <c r="Q543" s="92" t="str">
        <f t="shared" ca="1" si="32"/>
        <v/>
      </c>
      <c r="R543" s="92" t="str">
        <f ca="1">IF(A543="","",IF(ISERROR(MATCH($H543,SorP!B:B,0)),"",INDIRECT("'SorP'!$A$"&amp;MATCH($Q543&amp;$H543,SorP!C:C,0))))</f>
        <v/>
      </c>
      <c r="S543" s="94"/>
      <c r="T543" s="95" t="str">
        <f t="shared" si="34"/>
        <v/>
      </c>
      <c r="U543" s="95" t="b">
        <f t="shared" si="35"/>
        <v>1</v>
      </c>
      <c r="V543" s="95" t="str">
        <f t="shared" si="33"/>
        <v/>
      </c>
    </row>
    <row r="544" spans="1:22" s="95" customFormat="1" ht="20.100000000000001" customHeight="1">
      <c r="A544" s="88"/>
      <c r="B544" s="88"/>
      <c r="C544" s="88"/>
      <c r="D544" s="88"/>
      <c r="E544" s="88"/>
      <c r="F544" s="89"/>
      <c r="G544" s="90"/>
      <c r="H544" s="90"/>
      <c r="I544" s="91"/>
      <c r="J544" s="91"/>
      <c r="K544" s="91"/>
      <c r="L544" s="91"/>
      <c r="M544" s="91"/>
      <c r="N544" s="91"/>
      <c r="O544" s="92"/>
      <c r="P544" s="93"/>
      <c r="Q544" s="92" t="str">
        <f t="shared" ca="1" si="32"/>
        <v/>
      </c>
      <c r="R544" s="92" t="str">
        <f ca="1">IF(A544="","",IF(ISERROR(MATCH($H544,SorP!B:B,0)),"",INDIRECT("'SorP'!$A$"&amp;MATCH($Q544&amp;$H544,SorP!C:C,0))))</f>
        <v/>
      </c>
      <c r="S544" s="94"/>
      <c r="T544" s="95" t="str">
        <f t="shared" si="34"/>
        <v/>
      </c>
      <c r="U544" s="95" t="b">
        <f t="shared" si="35"/>
        <v>1</v>
      </c>
      <c r="V544" s="95" t="str">
        <f t="shared" si="33"/>
        <v/>
      </c>
    </row>
    <row r="545" spans="1:22" s="95" customFormat="1" ht="20.100000000000001" customHeight="1">
      <c r="A545" s="88"/>
      <c r="B545" s="88"/>
      <c r="C545" s="88"/>
      <c r="D545" s="88"/>
      <c r="E545" s="88"/>
      <c r="F545" s="89"/>
      <c r="G545" s="90"/>
      <c r="H545" s="90"/>
      <c r="I545" s="91"/>
      <c r="J545" s="91"/>
      <c r="K545" s="91"/>
      <c r="L545" s="91"/>
      <c r="M545" s="91"/>
      <c r="N545" s="91"/>
      <c r="O545" s="92"/>
      <c r="P545" s="93"/>
      <c r="Q545" s="92" t="str">
        <f t="shared" ca="1" si="32"/>
        <v/>
      </c>
      <c r="R545" s="92" t="str">
        <f ca="1">IF(A545="","",IF(ISERROR(MATCH($H545,SorP!B:B,0)),"",INDIRECT("'SorP'!$A$"&amp;MATCH($Q545&amp;$H545,SorP!C:C,0))))</f>
        <v/>
      </c>
      <c r="S545" s="94"/>
      <c r="T545" s="95" t="str">
        <f t="shared" si="34"/>
        <v/>
      </c>
      <c r="U545" s="95" t="b">
        <f t="shared" si="35"/>
        <v>1</v>
      </c>
      <c r="V545" s="95" t="str">
        <f t="shared" si="33"/>
        <v/>
      </c>
    </row>
    <row r="546" spans="1:22" s="95" customFormat="1" ht="20.100000000000001" customHeight="1">
      <c r="A546" s="88"/>
      <c r="B546" s="88"/>
      <c r="C546" s="88"/>
      <c r="D546" s="88"/>
      <c r="E546" s="88"/>
      <c r="F546" s="89"/>
      <c r="G546" s="90"/>
      <c r="H546" s="90"/>
      <c r="I546" s="91"/>
      <c r="J546" s="91"/>
      <c r="K546" s="91"/>
      <c r="L546" s="91"/>
      <c r="M546" s="91"/>
      <c r="N546" s="91"/>
      <c r="O546" s="92"/>
      <c r="P546" s="93"/>
      <c r="Q546" s="92" t="str">
        <f t="shared" ca="1" si="32"/>
        <v/>
      </c>
      <c r="R546" s="92" t="str">
        <f ca="1">IF(A546="","",IF(ISERROR(MATCH($H546,SorP!B:B,0)),"",INDIRECT("'SorP'!$A$"&amp;MATCH($Q546&amp;$H546,SorP!C:C,0))))</f>
        <v/>
      </c>
      <c r="S546" s="94"/>
      <c r="T546" s="95" t="str">
        <f t="shared" si="34"/>
        <v/>
      </c>
      <c r="U546" s="95" t="b">
        <f t="shared" si="35"/>
        <v>1</v>
      </c>
      <c r="V546" s="95" t="str">
        <f t="shared" si="33"/>
        <v/>
      </c>
    </row>
    <row r="547" spans="1:22" s="95" customFormat="1" ht="20.100000000000001" customHeight="1">
      <c r="A547" s="88"/>
      <c r="B547" s="88"/>
      <c r="C547" s="88"/>
      <c r="D547" s="88"/>
      <c r="E547" s="88"/>
      <c r="F547" s="89"/>
      <c r="G547" s="90"/>
      <c r="H547" s="90"/>
      <c r="I547" s="91"/>
      <c r="J547" s="91"/>
      <c r="K547" s="91"/>
      <c r="L547" s="91"/>
      <c r="M547" s="91"/>
      <c r="N547" s="91"/>
      <c r="O547" s="92"/>
      <c r="P547" s="93"/>
      <c r="Q547" s="92" t="str">
        <f t="shared" ca="1" si="32"/>
        <v/>
      </c>
      <c r="R547" s="92" t="str">
        <f ca="1">IF(A547="","",IF(ISERROR(MATCH($H547,SorP!B:B,0)),"",INDIRECT("'SorP'!$A$"&amp;MATCH($Q547&amp;$H547,SorP!C:C,0))))</f>
        <v/>
      </c>
      <c r="S547" s="94"/>
      <c r="T547" s="95" t="str">
        <f t="shared" si="34"/>
        <v/>
      </c>
      <c r="U547" s="95" t="b">
        <f t="shared" si="35"/>
        <v>1</v>
      </c>
      <c r="V547" s="95" t="str">
        <f t="shared" si="33"/>
        <v/>
      </c>
    </row>
    <row r="548" spans="1:22" s="95" customFormat="1" ht="20.100000000000001" customHeight="1">
      <c r="A548" s="88"/>
      <c r="B548" s="88"/>
      <c r="C548" s="88"/>
      <c r="D548" s="88"/>
      <c r="E548" s="88"/>
      <c r="F548" s="89"/>
      <c r="G548" s="90"/>
      <c r="H548" s="90"/>
      <c r="I548" s="91"/>
      <c r="J548" s="91"/>
      <c r="K548" s="91"/>
      <c r="L548" s="91"/>
      <c r="M548" s="91"/>
      <c r="N548" s="91"/>
      <c r="O548" s="92"/>
      <c r="P548" s="93"/>
      <c r="Q548" s="92" t="str">
        <f t="shared" ca="1" si="32"/>
        <v/>
      </c>
      <c r="R548" s="92" t="str">
        <f ca="1">IF(A548="","",IF(ISERROR(MATCH($H548,SorP!B:B,0)),"",INDIRECT("'SorP'!$A$"&amp;MATCH($Q548&amp;$H548,SorP!C:C,0))))</f>
        <v/>
      </c>
      <c r="S548" s="94"/>
      <c r="T548" s="95" t="str">
        <f t="shared" si="34"/>
        <v/>
      </c>
      <c r="U548" s="95" t="b">
        <f t="shared" si="35"/>
        <v>1</v>
      </c>
      <c r="V548" s="95" t="str">
        <f t="shared" si="33"/>
        <v/>
      </c>
    </row>
    <row r="549" spans="1:22" s="95" customFormat="1" ht="20.100000000000001" customHeight="1">
      <c r="A549" s="88"/>
      <c r="B549" s="88"/>
      <c r="C549" s="88"/>
      <c r="D549" s="88"/>
      <c r="E549" s="88"/>
      <c r="F549" s="89"/>
      <c r="G549" s="90"/>
      <c r="H549" s="90"/>
      <c r="I549" s="91"/>
      <c r="J549" s="91"/>
      <c r="K549" s="91"/>
      <c r="L549" s="91"/>
      <c r="M549" s="91"/>
      <c r="N549" s="91"/>
      <c r="O549" s="92"/>
      <c r="P549" s="93"/>
      <c r="Q549" s="92" t="str">
        <f t="shared" ca="1" si="32"/>
        <v/>
      </c>
      <c r="R549" s="92" t="str">
        <f ca="1">IF(A549="","",IF(ISERROR(MATCH($H549,SorP!B:B,0)),"",INDIRECT("'SorP'!$A$"&amp;MATCH($Q549&amp;$H549,SorP!C:C,0))))</f>
        <v/>
      </c>
      <c r="S549" s="94"/>
      <c r="T549" s="95" t="str">
        <f t="shared" si="34"/>
        <v/>
      </c>
      <c r="U549" s="95" t="b">
        <f t="shared" si="35"/>
        <v>1</v>
      </c>
      <c r="V549" s="95" t="str">
        <f t="shared" si="33"/>
        <v/>
      </c>
    </row>
    <row r="550" spans="1:22" s="95" customFormat="1" ht="20.100000000000001" customHeight="1">
      <c r="A550" s="88"/>
      <c r="B550" s="88"/>
      <c r="C550" s="88"/>
      <c r="D550" s="88"/>
      <c r="E550" s="88"/>
      <c r="F550" s="89"/>
      <c r="G550" s="90"/>
      <c r="H550" s="90"/>
      <c r="I550" s="91"/>
      <c r="J550" s="91"/>
      <c r="K550" s="91"/>
      <c r="L550" s="91"/>
      <c r="M550" s="91"/>
      <c r="N550" s="91"/>
      <c r="O550" s="92"/>
      <c r="P550" s="93"/>
      <c r="Q550" s="92" t="str">
        <f t="shared" ca="1" si="32"/>
        <v/>
      </c>
      <c r="R550" s="92" t="str">
        <f ca="1">IF(A550="","",IF(ISERROR(MATCH($H550,SorP!B:B,0)),"",INDIRECT("'SorP'!$A$"&amp;MATCH($Q550&amp;$H550,SorP!C:C,0))))</f>
        <v/>
      </c>
      <c r="S550" s="94"/>
      <c r="T550" s="95" t="str">
        <f t="shared" si="34"/>
        <v/>
      </c>
      <c r="U550" s="95" t="b">
        <f t="shared" si="35"/>
        <v>1</v>
      </c>
      <c r="V550" s="95" t="str">
        <f t="shared" si="33"/>
        <v/>
      </c>
    </row>
    <row r="551" spans="1:22" s="95" customFormat="1" ht="20.100000000000001" customHeight="1">
      <c r="A551" s="88"/>
      <c r="B551" s="88"/>
      <c r="C551" s="88"/>
      <c r="D551" s="88"/>
      <c r="E551" s="88"/>
      <c r="F551" s="89"/>
      <c r="G551" s="90"/>
      <c r="H551" s="90"/>
      <c r="I551" s="91"/>
      <c r="J551" s="91"/>
      <c r="K551" s="91"/>
      <c r="L551" s="91"/>
      <c r="M551" s="91"/>
      <c r="N551" s="91"/>
      <c r="O551" s="92"/>
      <c r="P551" s="93"/>
      <c r="Q551" s="92" t="str">
        <f t="shared" ca="1" si="32"/>
        <v/>
      </c>
      <c r="R551" s="92" t="str">
        <f ca="1">IF(A551="","",IF(ISERROR(MATCH($H551,SorP!B:B,0)),"",INDIRECT("'SorP'!$A$"&amp;MATCH($Q551&amp;$H551,SorP!C:C,0))))</f>
        <v/>
      </c>
      <c r="S551" s="94"/>
      <c r="T551" s="95" t="str">
        <f t="shared" si="34"/>
        <v/>
      </c>
      <c r="U551" s="95" t="b">
        <f t="shared" si="35"/>
        <v>1</v>
      </c>
      <c r="V551" s="95" t="str">
        <f t="shared" si="33"/>
        <v/>
      </c>
    </row>
    <row r="552" spans="1:22" s="95" customFormat="1" ht="20.100000000000001" customHeight="1">
      <c r="A552" s="88"/>
      <c r="B552" s="88"/>
      <c r="C552" s="88"/>
      <c r="D552" s="88"/>
      <c r="E552" s="88"/>
      <c r="F552" s="89"/>
      <c r="G552" s="90"/>
      <c r="H552" s="90"/>
      <c r="I552" s="91"/>
      <c r="J552" s="91"/>
      <c r="K552" s="91"/>
      <c r="L552" s="91"/>
      <c r="M552" s="91"/>
      <c r="N552" s="91"/>
      <c r="O552" s="92"/>
      <c r="P552" s="93"/>
      <c r="Q552" s="92" t="str">
        <f t="shared" ca="1" si="32"/>
        <v/>
      </c>
      <c r="R552" s="92" t="str">
        <f ca="1">IF(A552="","",IF(ISERROR(MATCH($H552,SorP!B:B,0)),"",INDIRECT("'SorP'!$A$"&amp;MATCH($Q552&amp;$H552,SorP!C:C,0))))</f>
        <v/>
      </c>
      <c r="S552" s="94"/>
      <c r="T552" s="95" t="str">
        <f t="shared" si="34"/>
        <v/>
      </c>
      <c r="U552" s="95" t="b">
        <f t="shared" si="35"/>
        <v>1</v>
      </c>
      <c r="V552" s="95" t="str">
        <f t="shared" si="33"/>
        <v/>
      </c>
    </row>
    <row r="553" spans="1:22" s="95" customFormat="1" ht="20.100000000000001" customHeight="1">
      <c r="A553" s="88"/>
      <c r="B553" s="88"/>
      <c r="C553" s="88"/>
      <c r="D553" s="88"/>
      <c r="E553" s="88"/>
      <c r="F553" s="89"/>
      <c r="G553" s="90"/>
      <c r="H553" s="90"/>
      <c r="I553" s="91"/>
      <c r="J553" s="91"/>
      <c r="K553" s="91"/>
      <c r="L553" s="91"/>
      <c r="M553" s="91"/>
      <c r="N553" s="91"/>
      <c r="O553" s="92"/>
      <c r="P553" s="93"/>
      <c r="Q553" s="92" t="str">
        <f t="shared" ca="1" si="32"/>
        <v/>
      </c>
      <c r="R553" s="92" t="str">
        <f ca="1">IF(A553="","",IF(ISERROR(MATCH($H553,SorP!B:B,0)),"",INDIRECT("'SorP'!$A$"&amp;MATCH($Q553&amp;$H553,SorP!C:C,0))))</f>
        <v/>
      </c>
      <c r="S553" s="94"/>
      <c r="T553" s="95" t="str">
        <f t="shared" si="34"/>
        <v/>
      </c>
      <c r="U553" s="95" t="b">
        <f t="shared" si="35"/>
        <v>1</v>
      </c>
      <c r="V553" s="95" t="str">
        <f t="shared" si="33"/>
        <v/>
      </c>
    </row>
    <row r="554" spans="1:22" s="95" customFormat="1" ht="20.100000000000001" customHeight="1">
      <c r="A554" s="88"/>
      <c r="B554" s="88"/>
      <c r="C554" s="88"/>
      <c r="D554" s="88"/>
      <c r="E554" s="88"/>
      <c r="F554" s="89"/>
      <c r="G554" s="90"/>
      <c r="H554" s="90"/>
      <c r="I554" s="91"/>
      <c r="J554" s="91"/>
      <c r="K554" s="91"/>
      <c r="L554" s="91"/>
      <c r="M554" s="91"/>
      <c r="N554" s="91"/>
      <c r="O554" s="92"/>
      <c r="P554" s="93"/>
      <c r="Q554" s="92" t="str">
        <f t="shared" ca="1" si="32"/>
        <v/>
      </c>
      <c r="R554" s="92" t="str">
        <f ca="1">IF(A554="","",IF(ISERROR(MATCH($H554,SorP!B:B,0)),"",INDIRECT("'SorP'!$A$"&amp;MATCH($Q554&amp;$H554,SorP!C:C,0))))</f>
        <v/>
      </c>
      <c r="S554" s="94"/>
      <c r="T554" s="95" t="str">
        <f t="shared" si="34"/>
        <v/>
      </c>
      <c r="U554" s="95" t="b">
        <f t="shared" si="35"/>
        <v>1</v>
      </c>
      <c r="V554" s="95" t="str">
        <f t="shared" si="33"/>
        <v/>
      </c>
    </row>
    <row r="555" spans="1:22" s="95" customFormat="1" ht="20.100000000000001" customHeight="1">
      <c r="A555" s="88"/>
      <c r="B555" s="88"/>
      <c r="C555" s="88"/>
      <c r="D555" s="88"/>
      <c r="E555" s="88"/>
      <c r="F555" s="89"/>
      <c r="G555" s="90"/>
      <c r="H555" s="90"/>
      <c r="I555" s="91"/>
      <c r="J555" s="91"/>
      <c r="K555" s="91"/>
      <c r="L555" s="91"/>
      <c r="M555" s="91"/>
      <c r="N555" s="91"/>
      <c r="O555" s="92"/>
      <c r="P555" s="93"/>
      <c r="Q555" s="92" t="str">
        <f t="shared" ca="1" si="32"/>
        <v/>
      </c>
      <c r="R555" s="92" t="str">
        <f ca="1">IF(A555="","",IF(ISERROR(MATCH($H555,SorP!B:B,0)),"",INDIRECT("'SorP'!$A$"&amp;MATCH($Q555&amp;$H555,SorP!C:C,0))))</f>
        <v/>
      </c>
      <c r="S555" s="94"/>
      <c r="T555" s="95" t="str">
        <f t="shared" si="34"/>
        <v/>
      </c>
      <c r="U555" s="95" t="b">
        <f t="shared" si="35"/>
        <v>1</v>
      </c>
      <c r="V555" s="95" t="str">
        <f t="shared" si="33"/>
        <v/>
      </c>
    </row>
    <row r="556" spans="1:22" s="95" customFormat="1" ht="20.100000000000001" customHeight="1">
      <c r="A556" s="88"/>
      <c r="B556" s="88"/>
      <c r="C556" s="88"/>
      <c r="D556" s="88"/>
      <c r="E556" s="88"/>
      <c r="F556" s="89"/>
      <c r="G556" s="90"/>
      <c r="H556" s="90"/>
      <c r="I556" s="91"/>
      <c r="J556" s="91"/>
      <c r="K556" s="91"/>
      <c r="L556" s="91"/>
      <c r="M556" s="91"/>
      <c r="N556" s="91"/>
      <c r="O556" s="92"/>
      <c r="P556" s="93"/>
      <c r="Q556" s="92" t="str">
        <f t="shared" ca="1" si="32"/>
        <v/>
      </c>
      <c r="R556" s="92" t="str">
        <f ca="1">IF(A556="","",IF(ISERROR(MATCH($H556,SorP!B:B,0)),"",INDIRECT("'SorP'!$A$"&amp;MATCH($Q556&amp;$H556,SorP!C:C,0))))</f>
        <v/>
      </c>
      <c r="S556" s="94"/>
      <c r="T556" s="95" t="str">
        <f t="shared" si="34"/>
        <v/>
      </c>
      <c r="U556" s="95" t="b">
        <f t="shared" si="35"/>
        <v>1</v>
      </c>
      <c r="V556" s="95" t="str">
        <f t="shared" si="33"/>
        <v/>
      </c>
    </row>
    <row r="557" spans="1:22" s="95" customFormat="1" ht="20.100000000000001" customHeight="1">
      <c r="A557" s="88"/>
      <c r="B557" s="88"/>
      <c r="C557" s="88"/>
      <c r="D557" s="88"/>
      <c r="E557" s="88"/>
      <c r="F557" s="89"/>
      <c r="G557" s="90"/>
      <c r="H557" s="90"/>
      <c r="I557" s="91"/>
      <c r="J557" s="91"/>
      <c r="K557" s="91"/>
      <c r="L557" s="91"/>
      <c r="M557" s="91"/>
      <c r="N557" s="91"/>
      <c r="O557" s="92"/>
      <c r="P557" s="93"/>
      <c r="Q557" s="92" t="str">
        <f t="shared" ca="1" si="32"/>
        <v/>
      </c>
      <c r="R557" s="92" t="str">
        <f ca="1">IF(A557="","",IF(ISERROR(MATCH($H557,SorP!B:B,0)),"",INDIRECT("'SorP'!$A$"&amp;MATCH($Q557&amp;$H557,SorP!C:C,0))))</f>
        <v/>
      </c>
      <c r="S557" s="94"/>
      <c r="T557" s="95" t="str">
        <f t="shared" si="34"/>
        <v/>
      </c>
      <c r="U557" s="95" t="b">
        <f t="shared" si="35"/>
        <v>1</v>
      </c>
      <c r="V557" s="95" t="str">
        <f t="shared" si="33"/>
        <v/>
      </c>
    </row>
    <row r="558" spans="1:22" s="95" customFormat="1" ht="20.100000000000001" customHeight="1">
      <c r="A558" s="88"/>
      <c r="B558" s="88"/>
      <c r="C558" s="88"/>
      <c r="D558" s="88"/>
      <c r="E558" s="88"/>
      <c r="F558" s="89"/>
      <c r="G558" s="90"/>
      <c r="H558" s="90"/>
      <c r="I558" s="91"/>
      <c r="J558" s="91"/>
      <c r="K558" s="91"/>
      <c r="L558" s="91"/>
      <c r="M558" s="91"/>
      <c r="N558" s="91"/>
      <c r="O558" s="92"/>
      <c r="P558" s="93"/>
      <c r="Q558" s="92" t="str">
        <f t="shared" ca="1" si="32"/>
        <v/>
      </c>
      <c r="R558" s="92" t="str">
        <f ca="1">IF(A558="","",IF(ISERROR(MATCH($H558,SorP!B:B,0)),"",INDIRECT("'SorP'!$A$"&amp;MATCH($Q558&amp;$H558,SorP!C:C,0))))</f>
        <v/>
      </c>
      <c r="S558" s="94"/>
      <c r="T558" s="95" t="str">
        <f t="shared" si="34"/>
        <v/>
      </c>
      <c r="U558" s="95" t="b">
        <f t="shared" si="35"/>
        <v>1</v>
      </c>
      <c r="V558" s="95" t="str">
        <f t="shared" si="33"/>
        <v/>
      </c>
    </row>
    <row r="559" spans="1:22" s="95" customFormat="1" ht="20.100000000000001" customHeight="1">
      <c r="A559" s="88"/>
      <c r="B559" s="88"/>
      <c r="C559" s="88"/>
      <c r="D559" s="88"/>
      <c r="E559" s="88"/>
      <c r="F559" s="89"/>
      <c r="G559" s="90"/>
      <c r="H559" s="90"/>
      <c r="I559" s="91"/>
      <c r="J559" s="91"/>
      <c r="K559" s="91"/>
      <c r="L559" s="91"/>
      <c r="M559" s="91"/>
      <c r="N559" s="91"/>
      <c r="O559" s="92"/>
      <c r="P559" s="93"/>
      <c r="Q559" s="92" t="str">
        <f t="shared" ca="1" si="32"/>
        <v/>
      </c>
      <c r="R559" s="92" t="str">
        <f ca="1">IF(A559="","",IF(ISERROR(MATCH($H559,SorP!B:B,0)),"",INDIRECT("'SorP'!$A$"&amp;MATCH($Q559&amp;$H559,SorP!C:C,0))))</f>
        <v/>
      </c>
      <c r="S559" s="94"/>
      <c r="T559" s="95" t="str">
        <f t="shared" si="34"/>
        <v/>
      </c>
      <c r="U559" s="95" t="b">
        <f t="shared" si="35"/>
        <v>1</v>
      </c>
      <c r="V559" s="95" t="str">
        <f t="shared" si="33"/>
        <v/>
      </c>
    </row>
    <row r="560" spans="1:22" s="95" customFormat="1" ht="20.100000000000001" customHeight="1">
      <c r="A560" s="88"/>
      <c r="B560" s="88"/>
      <c r="C560" s="88"/>
      <c r="D560" s="88"/>
      <c r="E560" s="88"/>
      <c r="F560" s="89"/>
      <c r="G560" s="90"/>
      <c r="H560" s="90"/>
      <c r="I560" s="91"/>
      <c r="J560" s="91"/>
      <c r="K560" s="91"/>
      <c r="L560" s="91"/>
      <c r="M560" s="91"/>
      <c r="N560" s="91"/>
      <c r="O560" s="92"/>
      <c r="P560" s="93"/>
      <c r="Q560" s="92" t="str">
        <f t="shared" ca="1" si="32"/>
        <v/>
      </c>
      <c r="R560" s="92" t="str">
        <f ca="1">IF(A560="","",IF(ISERROR(MATCH($H560,SorP!B:B,0)),"",INDIRECT("'SorP'!$A$"&amp;MATCH($Q560&amp;$H560,SorP!C:C,0))))</f>
        <v/>
      </c>
      <c r="S560" s="94"/>
      <c r="T560" s="95" t="str">
        <f t="shared" si="34"/>
        <v/>
      </c>
      <c r="U560" s="95" t="b">
        <f t="shared" si="35"/>
        <v>1</v>
      </c>
      <c r="V560" s="95" t="str">
        <f t="shared" si="33"/>
        <v/>
      </c>
    </row>
    <row r="561" spans="1:22" s="95" customFormat="1" ht="20.100000000000001" customHeight="1">
      <c r="A561" s="88"/>
      <c r="B561" s="88"/>
      <c r="C561" s="88"/>
      <c r="D561" s="88"/>
      <c r="E561" s="88"/>
      <c r="F561" s="89"/>
      <c r="G561" s="90"/>
      <c r="H561" s="90"/>
      <c r="I561" s="91"/>
      <c r="J561" s="91"/>
      <c r="K561" s="91"/>
      <c r="L561" s="91"/>
      <c r="M561" s="91"/>
      <c r="N561" s="91"/>
      <c r="O561" s="92"/>
      <c r="P561" s="93"/>
      <c r="Q561" s="92" t="str">
        <f t="shared" ca="1" si="32"/>
        <v/>
      </c>
      <c r="R561" s="92" t="str">
        <f ca="1">IF(A561="","",IF(ISERROR(MATCH($H561,SorP!B:B,0)),"",INDIRECT("'SorP'!$A$"&amp;MATCH($Q561&amp;$H561,SorP!C:C,0))))</f>
        <v/>
      </c>
      <c r="S561" s="94"/>
      <c r="T561" s="95" t="str">
        <f t="shared" si="34"/>
        <v/>
      </c>
      <c r="U561" s="95" t="b">
        <f t="shared" si="35"/>
        <v>1</v>
      </c>
      <c r="V561" s="95" t="str">
        <f t="shared" si="33"/>
        <v/>
      </c>
    </row>
    <row r="562" spans="1:22" s="95" customFormat="1" ht="20.100000000000001" customHeight="1">
      <c r="A562" s="88"/>
      <c r="B562" s="88"/>
      <c r="C562" s="88"/>
      <c r="D562" s="88"/>
      <c r="E562" s="88"/>
      <c r="F562" s="89"/>
      <c r="G562" s="90"/>
      <c r="H562" s="90"/>
      <c r="I562" s="91"/>
      <c r="J562" s="91"/>
      <c r="K562" s="91"/>
      <c r="L562" s="91"/>
      <c r="M562" s="91"/>
      <c r="N562" s="91"/>
      <c r="O562" s="92"/>
      <c r="P562" s="93"/>
      <c r="Q562" s="92" t="str">
        <f t="shared" ca="1" si="32"/>
        <v/>
      </c>
      <c r="R562" s="92" t="str">
        <f ca="1">IF(A562="","",IF(ISERROR(MATCH($H562,SorP!B:B,0)),"",INDIRECT("'SorP'!$A$"&amp;MATCH($Q562&amp;$H562,SorP!C:C,0))))</f>
        <v/>
      </c>
      <c r="S562" s="94"/>
      <c r="T562" s="95" t="str">
        <f t="shared" si="34"/>
        <v/>
      </c>
      <c r="U562" s="95" t="b">
        <f t="shared" si="35"/>
        <v>1</v>
      </c>
      <c r="V562" s="95" t="str">
        <f t="shared" si="33"/>
        <v/>
      </c>
    </row>
    <row r="563" spans="1:22" s="95" customFormat="1" ht="20.100000000000001" customHeight="1">
      <c r="A563" s="88"/>
      <c r="B563" s="88"/>
      <c r="C563" s="88"/>
      <c r="D563" s="88"/>
      <c r="E563" s="88"/>
      <c r="F563" s="89"/>
      <c r="G563" s="90"/>
      <c r="H563" s="90"/>
      <c r="I563" s="91"/>
      <c r="J563" s="91"/>
      <c r="K563" s="91"/>
      <c r="L563" s="91"/>
      <c r="M563" s="91"/>
      <c r="N563" s="91"/>
      <c r="O563" s="92"/>
      <c r="P563" s="93"/>
      <c r="Q563" s="92" t="str">
        <f t="shared" ca="1" si="32"/>
        <v/>
      </c>
      <c r="R563" s="92" t="str">
        <f ca="1">IF(A563="","",IF(ISERROR(MATCH($H563,SorP!B:B,0)),"",INDIRECT("'SorP'!$A$"&amp;MATCH($Q563&amp;$H563,SorP!C:C,0))))</f>
        <v/>
      </c>
      <c r="S563" s="94"/>
      <c r="T563" s="95" t="str">
        <f t="shared" si="34"/>
        <v/>
      </c>
      <c r="U563" s="95" t="b">
        <f t="shared" si="35"/>
        <v>1</v>
      </c>
      <c r="V563" s="95" t="str">
        <f t="shared" si="33"/>
        <v/>
      </c>
    </row>
    <row r="564" spans="1:22" s="95" customFormat="1" ht="20.100000000000001" customHeight="1">
      <c r="A564" s="88"/>
      <c r="B564" s="88"/>
      <c r="C564" s="88"/>
      <c r="D564" s="88"/>
      <c r="E564" s="88"/>
      <c r="F564" s="89"/>
      <c r="G564" s="90"/>
      <c r="H564" s="90"/>
      <c r="I564" s="91"/>
      <c r="J564" s="91"/>
      <c r="K564" s="91"/>
      <c r="L564" s="91"/>
      <c r="M564" s="91"/>
      <c r="N564" s="91"/>
      <c r="O564" s="92"/>
      <c r="P564" s="93"/>
      <c r="Q564" s="92" t="str">
        <f t="shared" ca="1" si="32"/>
        <v/>
      </c>
      <c r="R564" s="92" t="str">
        <f ca="1">IF(A564="","",IF(ISERROR(MATCH($H564,SorP!B:B,0)),"",INDIRECT("'SorP'!$A$"&amp;MATCH($Q564&amp;$H564,SorP!C:C,0))))</f>
        <v/>
      </c>
      <c r="S564" s="94"/>
      <c r="T564" s="95" t="str">
        <f t="shared" si="34"/>
        <v/>
      </c>
      <c r="U564" s="95" t="b">
        <f t="shared" si="35"/>
        <v>1</v>
      </c>
      <c r="V564" s="95" t="str">
        <f t="shared" si="33"/>
        <v/>
      </c>
    </row>
    <row r="565" spans="1:22" s="95" customFormat="1" ht="20.100000000000001" customHeight="1">
      <c r="A565" s="88"/>
      <c r="B565" s="88"/>
      <c r="C565" s="88"/>
      <c r="D565" s="88"/>
      <c r="E565" s="88"/>
      <c r="F565" s="89"/>
      <c r="G565" s="90"/>
      <c r="H565" s="90"/>
      <c r="I565" s="91"/>
      <c r="J565" s="91"/>
      <c r="K565" s="91"/>
      <c r="L565" s="91"/>
      <c r="M565" s="91"/>
      <c r="N565" s="91"/>
      <c r="O565" s="92"/>
      <c r="P565" s="93"/>
      <c r="Q565" s="92" t="str">
        <f t="shared" ca="1" si="32"/>
        <v/>
      </c>
      <c r="R565" s="92" t="str">
        <f ca="1">IF(A565="","",IF(ISERROR(MATCH($H565,SorP!B:B,0)),"",INDIRECT("'SorP'!$A$"&amp;MATCH($Q565&amp;$H565,SorP!C:C,0))))</f>
        <v/>
      </c>
      <c r="S565" s="94"/>
      <c r="T565" s="95" t="str">
        <f t="shared" si="34"/>
        <v/>
      </c>
      <c r="U565" s="95" t="b">
        <f t="shared" si="35"/>
        <v>1</v>
      </c>
      <c r="V565" s="95" t="str">
        <f t="shared" si="33"/>
        <v/>
      </c>
    </row>
    <row r="566" spans="1:22" s="95" customFormat="1" ht="20.100000000000001" customHeight="1">
      <c r="A566" s="88"/>
      <c r="B566" s="88"/>
      <c r="C566" s="88"/>
      <c r="D566" s="88"/>
      <c r="E566" s="88"/>
      <c r="F566" s="89"/>
      <c r="G566" s="90"/>
      <c r="H566" s="90"/>
      <c r="I566" s="91"/>
      <c r="J566" s="91"/>
      <c r="K566" s="91"/>
      <c r="L566" s="91"/>
      <c r="M566" s="91"/>
      <c r="N566" s="91"/>
      <c r="O566" s="92"/>
      <c r="P566" s="93"/>
      <c r="Q566" s="92" t="str">
        <f t="shared" ca="1" si="32"/>
        <v/>
      </c>
      <c r="R566" s="92" t="str">
        <f ca="1">IF(A566="","",IF(ISERROR(MATCH($H566,SorP!B:B,0)),"",INDIRECT("'SorP'!$A$"&amp;MATCH($Q566&amp;$H566,SorP!C:C,0))))</f>
        <v/>
      </c>
      <c r="S566" s="94"/>
      <c r="T566" s="95" t="str">
        <f t="shared" si="34"/>
        <v/>
      </c>
      <c r="U566" s="95" t="b">
        <f t="shared" si="35"/>
        <v>1</v>
      </c>
      <c r="V566" s="95" t="str">
        <f t="shared" si="33"/>
        <v/>
      </c>
    </row>
    <row r="567" spans="1:22" s="95" customFormat="1" ht="20.100000000000001" customHeight="1">
      <c r="A567" s="88"/>
      <c r="B567" s="88"/>
      <c r="C567" s="88"/>
      <c r="D567" s="88"/>
      <c r="E567" s="88"/>
      <c r="F567" s="89"/>
      <c r="G567" s="90"/>
      <c r="H567" s="90"/>
      <c r="I567" s="91"/>
      <c r="J567" s="91"/>
      <c r="K567" s="91"/>
      <c r="L567" s="91"/>
      <c r="M567" s="91"/>
      <c r="N567" s="91"/>
      <c r="O567" s="92"/>
      <c r="P567" s="93"/>
      <c r="Q567" s="92" t="str">
        <f t="shared" ca="1" si="32"/>
        <v/>
      </c>
      <c r="R567" s="92" t="str">
        <f ca="1">IF(A567="","",IF(ISERROR(MATCH($H567,SorP!B:B,0)),"",INDIRECT("'SorP'!$A$"&amp;MATCH($Q567&amp;$H567,SorP!C:C,0))))</f>
        <v/>
      </c>
      <c r="S567" s="94"/>
      <c r="T567" s="95" t="str">
        <f t="shared" si="34"/>
        <v/>
      </c>
      <c r="U567" s="95" t="b">
        <f t="shared" si="35"/>
        <v>1</v>
      </c>
      <c r="V567" s="95" t="str">
        <f t="shared" si="33"/>
        <v/>
      </c>
    </row>
    <row r="568" spans="1:22" s="95" customFormat="1" ht="20.100000000000001" customHeight="1">
      <c r="A568" s="88"/>
      <c r="B568" s="88"/>
      <c r="C568" s="88"/>
      <c r="D568" s="88"/>
      <c r="E568" s="88"/>
      <c r="F568" s="89"/>
      <c r="G568" s="90"/>
      <c r="H568" s="90"/>
      <c r="I568" s="91"/>
      <c r="J568" s="91"/>
      <c r="K568" s="91"/>
      <c r="L568" s="91"/>
      <c r="M568" s="91"/>
      <c r="N568" s="91"/>
      <c r="O568" s="92"/>
      <c r="P568" s="93"/>
      <c r="Q568" s="92" t="str">
        <f t="shared" ca="1" si="32"/>
        <v/>
      </c>
      <c r="R568" s="92" t="str">
        <f ca="1">IF(A568="","",IF(ISERROR(MATCH($H568,SorP!B:B,0)),"",INDIRECT("'SorP'!$A$"&amp;MATCH($Q568&amp;$H568,SorP!C:C,0))))</f>
        <v/>
      </c>
      <c r="S568" s="94"/>
      <c r="T568" s="95" t="str">
        <f t="shared" si="34"/>
        <v/>
      </c>
      <c r="U568" s="95" t="b">
        <f t="shared" si="35"/>
        <v>1</v>
      </c>
      <c r="V568" s="95" t="str">
        <f t="shared" si="33"/>
        <v/>
      </c>
    </row>
    <row r="569" spans="1:22" s="95" customFormat="1" ht="20.100000000000001" customHeight="1">
      <c r="A569" s="88"/>
      <c r="B569" s="88"/>
      <c r="C569" s="88"/>
      <c r="D569" s="88"/>
      <c r="E569" s="88"/>
      <c r="F569" s="89"/>
      <c r="G569" s="90"/>
      <c r="H569" s="90"/>
      <c r="I569" s="91"/>
      <c r="J569" s="91"/>
      <c r="K569" s="91"/>
      <c r="L569" s="91"/>
      <c r="M569" s="91"/>
      <c r="N569" s="91"/>
      <c r="O569" s="92"/>
      <c r="P569" s="93"/>
      <c r="Q569" s="92" t="str">
        <f t="shared" ca="1" si="32"/>
        <v/>
      </c>
      <c r="R569" s="92" t="str">
        <f ca="1">IF(A569="","",IF(ISERROR(MATCH($H569,SorP!B:B,0)),"",INDIRECT("'SorP'!$A$"&amp;MATCH($Q569&amp;$H569,SorP!C:C,0))))</f>
        <v/>
      </c>
      <c r="S569" s="94"/>
      <c r="T569" s="95" t="str">
        <f t="shared" si="34"/>
        <v/>
      </c>
      <c r="U569" s="95" t="b">
        <f t="shared" si="35"/>
        <v>1</v>
      </c>
      <c r="V569" s="95" t="str">
        <f t="shared" si="33"/>
        <v/>
      </c>
    </row>
    <row r="570" spans="1:22" s="95" customFormat="1" ht="20.100000000000001" customHeight="1">
      <c r="A570" s="88"/>
      <c r="B570" s="88"/>
      <c r="C570" s="88"/>
      <c r="D570" s="88"/>
      <c r="E570" s="88"/>
      <c r="F570" s="89"/>
      <c r="G570" s="90"/>
      <c r="H570" s="90"/>
      <c r="I570" s="91"/>
      <c r="J570" s="91"/>
      <c r="K570" s="91"/>
      <c r="L570" s="91"/>
      <c r="M570" s="91"/>
      <c r="N570" s="91"/>
      <c r="O570" s="92"/>
      <c r="P570" s="93"/>
      <c r="Q570" s="92" t="str">
        <f t="shared" ca="1" si="32"/>
        <v/>
      </c>
      <c r="R570" s="92" t="str">
        <f ca="1">IF(A570="","",IF(ISERROR(MATCH($H570,SorP!B:B,0)),"",INDIRECT("'SorP'!$A$"&amp;MATCH($Q570&amp;$H570,SorP!C:C,0))))</f>
        <v/>
      </c>
      <c r="S570" s="94"/>
      <c r="T570" s="95" t="str">
        <f t="shared" si="34"/>
        <v/>
      </c>
      <c r="U570" s="95" t="b">
        <f t="shared" si="35"/>
        <v>1</v>
      </c>
      <c r="V570" s="95" t="str">
        <f t="shared" si="33"/>
        <v/>
      </c>
    </row>
    <row r="571" spans="1:22" s="95" customFormat="1" ht="20.100000000000001" customHeight="1">
      <c r="A571" s="88"/>
      <c r="B571" s="88"/>
      <c r="C571" s="88"/>
      <c r="D571" s="88"/>
      <c r="E571" s="88"/>
      <c r="F571" s="89"/>
      <c r="G571" s="90"/>
      <c r="H571" s="90"/>
      <c r="I571" s="91"/>
      <c r="J571" s="91"/>
      <c r="K571" s="91"/>
      <c r="L571" s="91"/>
      <c r="M571" s="91"/>
      <c r="N571" s="91"/>
      <c r="O571" s="92"/>
      <c r="P571" s="93"/>
      <c r="Q571" s="92" t="str">
        <f t="shared" ca="1" si="32"/>
        <v/>
      </c>
      <c r="R571" s="92" t="str">
        <f ca="1">IF(A571="","",IF(ISERROR(MATCH($H571,SorP!B:B,0)),"",INDIRECT("'SorP'!$A$"&amp;MATCH($Q571&amp;$H571,SorP!C:C,0))))</f>
        <v/>
      </c>
      <c r="S571" s="94"/>
      <c r="T571" s="95" t="str">
        <f t="shared" si="34"/>
        <v/>
      </c>
      <c r="U571" s="95" t="b">
        <f t="shared" si="35"/>
        <v>1</v>
      </c>
      <c r="V571" s="95" t="str">
        <f t="shared" si="33"/>
        <v/>
      </c>
    </row>
    <row r="572" spans="1:22" s="95" customFormat="1" ht="20.100000000000001" customHeight="1">
      <c r="A572" s="88"/>
      <c r="B572" s="88"/>
      <c r="C572" s="88"/>
      <c r="D572" s="88"/>
      <c r="E572" s="88"/>
      <c r="F572" s="89"/>
      <c r="G572" s="90"/>
      <c r="H572" s="90"/>
      <c r="I572" s="91"/>
      <c r="J572" s="91"/>
      <c r="K572" s="91"/>
      <c r="L572" s="91"/>
      <c r="M572" s="91"/>
      <c r="N572" s="91"/>
      <c r="O572" s="92"/>
      <c r="P572" s="93"/>
      <c r="Q572" s="92" t="str">
        <f t="shared" ca="1" si="32"/>
        <v/>
      </c>
      <c r="R572" s="92" t="str">
        <f ca="1">IF(A572="","",IF(ISERROR(MATCH($H572,SorP!B:B,0)),"",INDIRECT("'SorP'!$A$"&amp;MATCH($Q572&amp;$H572,SorP!C:C,0))))</f>
        <v/>
      </c>
      <c r="S572" s="94"/>
      <c r="T572" s="95" t="str">
        <f t="shared" si="34"/>
        <v/>
      </c>
      <c r="U572" s="95" t="b">
        <f t="shared" si="35"/>
        <v>1</v>
      </c>
      <c r="V572" s="95" t="str">
        <f t="shared" si="33"/>
        <v/>
      </c>
    </row>
    <row r="573" spans="1:22" s="95" customFormat="1" ht="20.100000000000001" customHeight="1">
      <c r="A573" s="88"/>
      <c r="B573" s="88"/>
      <c r="C573" s="88"/>
      <c r="D573" s="88"/>
      <c r="E573" s="88"/>
      <c r="F573" s="89"/>
      <c r="G573" s="90"/>
      <c r="H573" s="90"/>
      <c r="I573" s="91"/>
      <c r="J573" s="91"/>
      <c r="K573" s="91"/>
      <c r="L573" s="91"/>
      <c r="M573" s="91"/>
      <c r="N573" s="91"/>
      <c r="O573" s="92"/>
      <c r="P573" s="93"/>
      <c r="Q573" s="92" t="str">
        <f t="shared" ca="1" si="32"/>
        <v/>
      </c>
      <c r="R573" s="92" t="str">
        <f ca="1">IF(A573="","",IF(ISERROR(MATCH($H573,SorP!B:B,0)),"",INDIRECT("'SorP'!$A$"&amp;MATCH($Q573&amp;$H573,SorP!C:C,0))))</f>
        <v/>
      </c>
      <c r="S573" s="94"/>
      <c r="T573" s="95" t="str">
        <f t="shared" si="34"/>
        <v/>
      </c>
      <c r="U573" s="95" t="b">
        <f t="shared" si="35"/>
        <v>1</v>
      </c>
      <c r="V573" s="95" t="str">
        <f t="shared" si="33"/>
        <v/>
      </c>
    </row>
    <row r="574" spans="1:22" s="95" customFormat="1" ht="20.100000000000001" customHeight="1">
      <c r="A574" s="88"/>
      <c r="B574" s="88"/>
      <c r="C574" s="88"/>
      <c r="D574" s="88"/>
      <c r="E574" s="88"/>
      <c r="F574" s="89"/>
      <c r="G574" s="90"/>
      <c r="H574" s="90"/>
      <c r="I574" s="91"/>
      <c r="J574" s="91"/>
      <c r="K574" s="91"/>
      <c r="L574" s="91"/>
      <c r="M574" s="91"/>
      <c r="N574" s="91"/>
      <c r="O574" s="92"/>
      <c r="P574" s="93"/>
      <c r="Q574" s="92" t="str">
        <f t="shared" ca="1" si="32"/>
        <v/>
      </c>
      <c r="R574" s="92" t="str">
        <f ca="1">IF(A574="","",IF(ISERROR(MATCH($H574,SorP!B:B,0)),"",INDIRECT("'SorP'!$A$"&amp;MATCH($Q574&amp;$H574,SorP!C:C,0))))</f>
        <v/>
      </c>
      <c r="S574" s="94"/>
      <c r="T574" s="95" t="str">
        <f t="shared" si="34"/>
        <v/>
      </c>
      <c r="U574" s="95" t="b">
        <f t="shared" si="35"/>
        <v>1</v>
      </c>
      <c r="V574" s="95" t="str">
        <f t="shared" si="33"/>
        <v/>
      </c>
    </row>
    <row r="575" spans="1:22" s="95" customFormat="1" ht="20.100000000000001" customHeight="1">
      <c r="A575" s="88"/>
      <c r="B575" s="88"/>
      <c r="C575" s="88"/>
      <c r="D575" s="88"/>
      <c r="E575" s="88"/>
      <c r="F575" s="89"/>
      <c r="G575" s="90"/>
      <c r="H575" s="90"/>
      <c r="I575" s="91"/>
      <c r="J575" s="91"/>
      <c r="K575" s="91"/>
      <c r="L575" s="91"/>
      <c r="M575" s="91"/>
      <c r="N575" s="91"/>
      <c r="O575" s="92"/>
      <c r="P575" s="93"/>
      <c r="Q575" s="92" t="str">
        <f t="shared" ca="1" si="32"/>
        <v/>
      </c>
      <c r="R575" s="92" t="str">
        <f ca="1">IF(A575="","",IF(ISERROR(MATCH($H575,SorP!B:B,0)),"",INDIRECT("'SorP'!$A$"&amp;MATCH($Q575&amp;$H575,SorP!C:C,0))))</f>
        <v/>
      </c>
      <c r="S575" s="94"/>
      <c r="T575" s="95" t="str">
        <f t="shared" si="34"/>
        <v/>
      </c>
      <c r="U575" s="95" t="b">
        <f t="shared" si="35"/>
        <v>1</v>
      </c>
      <c r="V575" s="95" t="str">
        <f t="shared" si="33"/>
        <v/>
      </c>
    </row>
    <row r="576" spans="1:22" s="95" customFormat="1" ht="20.100000000000001" customHeight="1">
      <c r="A576" s="88"/>
      <c r="B576" s="88"/>
      <c r="C576" s="88"/>
      <c r="D576" s="88"/>
      <c r="E576" s="88"/>
      <c r="F576" s="89"/>
      <c r="G576" s="90"/>
      <c r="H576" s="90"/>
      <c r="I576" s="91"/>
      <c r="J576" s="91"/>
      <c r="K576" s="91"/>
      <c r="L576" s="91"/>
      <c r="M576" s="91"/>
      <c r="N576" s="91"/>
      <c r="O576" s="92"/>
      <c r="P576" s="93"/>
      <c r="Q576" s="92" t="str">
        <f t="shared" ca="1" si="32"/>
        <v/>
      </c>
      <c r="R576" s="92" t="str">
        <f ca="1">IF(A576="","",IF(ISERROR(MATCH($H576,SorP!B:B,0)),"",INDIRECT("'SorP'!$A$"&amp;MATCH($Q576&amp;$H576,SorP!C:C,0))))</f>
        <v/>
      </c>
      <c r="S576" s="94"/>
      <c r="T576" s="95" t="str">
        <f t="shared" si="34"/>
        <v/>
      </c>
      <c r="U576" s="95" t="b">
        <f t="shared" si="35"/>
        <v>1</v>
      </c>
      <c r="V576" s="95" t="str">
        <f t="shared" si="33"/>
        <v/>
      </c>
    </row>
    <row r="577" spans="1:22" s="95" customFormat="1" ht="20.100000000000001" customHeight="1">
      <c r="A577" s="88"/>
      <c r="B577" s="88"/>
      <c r="C577" s="88"/>
      <c r="D577" s="88"/>
      <c r="E577" s="88"/>
      <c r="F577" s="89"/>
      <c r="G577" s="90"/>
      <c r="H577" s="90"/>
      <c r="I577" s="91"/>
      <c r="J577" s="91"/>
      <c r="K577" s="91"/>
      <c r="L577" s="91"/>
      <c r="M577" s="91"/>
      <c r="N577" s="91"/>
      <c r="O577" s="92"/>
      <c r="P577" s="93"/>
      <c r="Q577" s="92" t="str">
        <f t="shared" ca="1" si="32"/>
        <v/>
      </c>
      <c r="R577" s="92" t="str">
        <f ca="1">IF(A577="","",IF(ISERROR(MATCH($H577,SorP!B:B,0)),"",INDIRECT("'SorP'!$A$"&amp;MATCH($Q577&amp;$H577,SorP!C:C,0))))</f>
        <v/>
      </c>
      <c r="S577" s="94"/>
      <c r="T577" s="95" t="str">
        <f t="shared" si="34"/>
        <v/>
      </c>
      <c r="U577" s="95" t="b">
        <f t="shared" si="35"/>
        <v>1</v>
      </c>
      <c r="V577" s="95" t="str">
        <f t="shared" si="33"/>
        <v/>
      </c>
    </row>
    <row r="578" spans="1:22" s="95" customFormat="1" ht="20.100000000000001" customHeight="1">
      <c r="A578" s="88"/>
      <c r="B578" s="88"/>
      <c r="C578" s="88"/>
      <c r="D578" s="88"/>
      <c r="E578" s="88"/>
      <c r="F578" s="89"/>
      <c r="G578" s="90"/>
      <c r="H578" s="90"/>
      <c r="I578" s="91"/>
      <c r="J578" s="91"/>
      <c r="K578" s="91"/>
      <c r="L578" s="91"/>
      <c r="M578" s="91"/>
      <c r="N578" s="91"/>
      <c r="O578" s="92"/>
      <c r="P578" s="93"/>
      <c r="Q578" s="92" t="str">
        <f t="shared" ca="1" si="32"/>
        <v/>
      </c>
      <c r="R578" s="92" t="str">
        <f ca="1">IF(A578="","",IF(ISERROR(MATCH($H578,SorP!B:B,0)),"",INDIRECT("'SorP'!$A$"&amp;MATCH($Q578&amp;$H578,SorP!C:C,0))))</f>
        <v/>
      </c>
      <c r="S578" s="94"/>
      <c r="T578" s="95" t="str">
        <f t="shared" si="34"/>
        <v/>
      </c>
      <c r="U578" s="95" t="b">
        <f t="shared" si="35"/>
        <v>1</v>
      </c>
      <c r="V578" s="95" t="str">
        <f t="shared" si="33"/>
        <v/>
      </c>
    </row>
    <row r="579" spans="1:22" s="95" customFormat="1" ht="20.100000000000001" customHeight="1">
      <c r="A579" s="88"/>
      <c r="B579" s="88"/>
      <c r="C579" s="88"/>
      <c r="D579" s="88"/>
      <c r="E579" s="88"/>
      <c r="F579" s="89"/>
      <c r="G579" s="90"/>
      <c r="H579" s="90"/>
      <c r="I579" s="91"/>
      <c r="J579" s="91"/>
      <c r="K579" s="91"/>
      <c r="L579" s="91"/>
      <c r="M579" s="91"/>
      <c r="N579" s="91"/>
      <c r="O579" s="92"/>
      <c r="P579" s="93"/>
      <c r="Q579" s="92" t="str">
        <f t="shared" ca="1" si="32"/>
        <v/>
      </c>
      <c r="R579" s="92" t="str">
        <f ca="1">IF(A579="","",IF(ISERROR(MATCH($H579,SorP!B:B,0)),"",INDIRECT("'SorP'!$A$"&amp;MATCH($Q579&amp;$H579,SorP!C:C,0))))</f>
        <v/>
      </c>
      <c r="S579" s="94"/>
      <c r="T579" s="95" t="str">
        <f t="shared" si="34"/>
        <v/>
      </c>
      <c r="U579" s="95" t="b">
        <f t="shared" si="35"/>
        <v>1</v>
      </c>
      <c r="V579" s="95" t="str">
        <f t="shared" si="33"/>
        <v/>
      </c>
    </row>
    <row r="580" spans="1:22" s="95" customFormat="1" ht="20.100000000000001" customHeight="1">
      <c r="A580" s="88"/>
      <c r="B580" s="88"/>
      <c r="C580" s="88"/>
      <c r="D580" s="88"/>
      <c r="E580" s="88"/>
      <c r="F580" s="89"/>
      <c r="G580" s="90"/>
      <c r="H580" s="90"/>
      <c r="I580" s="91"/>
      <c r="J580" s="91"/>
      <c r="K580" s="91"/>
      <c r="L580" s="91"/>
      <c r="M580" s="91"/>
      <c r="N580" s="91"/>
      <c r="O580" s="92"/>
      <c r="P580" s="93"/>
      <c r="Q580" s="92" t="str">
        <f t="shared" ca="1" si="32"/>
        <v/>
      </c>
      <c r="R580" s="92" t="str">
        <f ca="1">IF(A580="","",IF(ISERROR(MATCH($H580,SorP!B:B,0)),"",INDIRECT("'SorP'!$A$"&amp;MATCH($Q580&amp;$H580,SorP!C:C,0))))</f>
        <v/>
      </c>
      <c r="S580" s="94"/>
      <c r="T580" s="95" t="str">
        <f t="shared" si="34"/>
        <v/>
      </c>
      <c r="U580" s="95" t="b">
        <f t="shared" si="35"/>
        <v>1</v>
      </c>
      <c r="V580" s="95" t="str">
        <f t="shared" si="33"/>
        <v/>
      </c>
    </row>
    <row r="581" spans="1:22" s="95" customFormat="1" ht="20.100000000000001" customHeight="1">
      <c r="A581" s="88"/>
      <c r="B581" s="88"/>
      <c r="C581" s="88"/>
      <c r="D581" s="88"/>
      <c r="E581" s="88"/>
      <c r="F581" s="89"/>
      <c r="G581" s="90"/>
      <c r="H581" s="90"/>
      <c r="I581" s="91"/>
      <c r="J581" s="91"/>
      <c r="K581" s="91"/>
      <c r="L581" s="91"/>
      <c r="M581" s="91"/>
      <c r="N581" s="91"/>
      <c r="O581" s="92"/>
      <c r="P581" s="93"/>
      <c r="Q581" s="92" t="str">
        <f t="shared" ref="Q581:Q644" ca="1" si="36">IF(A581="","",IF(ISERROR(MATCH($C581,CL,0)),"Unknown",INDIRECT("'C'!$A$"&amp;MATCH($C581,CL,0)+1)))</f>
        <v/>
      </c>
      <c r="R581" s="92" t="str">
        <f ca="1">IF(A581="","",IF(ISERROR(MATCH($H581,SorP!B:B,0)),"",INDIRECT("'SorP'!$A$"&amp;MATCH($Q581&amp;$H581,SorP!C:C,0))))</f>
        <v/>
      </c>
      <c r="S581" s="94"/>
      <c r="T581" s="95" t="str">
        <f t="shared" si="34"/>
        <v/>
      </c>
      <c r="U581" s="95" t="b">
        <f t="shared" si="35"/>
        <v>1</v>
      </c>
      <c r="V581" s="95" t="str">
        <f t="shared" ref="V581:V644" si="37">IF(U581,"",A581&amp;"+")</f>
        <v/>
      </c>
    </row>
    <row r="582" spans="1:22" s="95" customFormat="1" ht="20.100000000000001" customHeight="1">
      <c r="A582" s="88"/>
      <c r="B582" s="88"/>
      <c r="C582" s="88"/>
      <c r="D582" s="88"/>
      <c r="E582" s="88"/>
      <c r="F582" s="89"/>
      <c r="G582" s="90"/>
      <c r="H582" s="90"/>
      <c r="I582" s="91"/>
      <c r="J582" s="91"/>
      <c r="K582" s="91"/>
      <c r="L582" s="91"/>
      <c r="M582" s="91"/>
      <c r="N582" s="91"/>
      <c r="O582" s="92"/>
      <c r="P582" s="93"/>
      <c r="Q582" s="92" t="str">
        <f t="shared" ca="1" si="36"/>
        <v/>
      </c>
      <c r="R582" s="92" t="str">
        <f ca="1">IF(A582="","",IF(ISERROR(MATCH($H582,SorP!B:B,0)),"",INDIRECT("'SorP'!$A$"&amp;MATCH($Q582&amp;$H582,SorP!C:C,0))))</f>
        <v/>
      </c>
      <c r="S582" s="94"/>
      <c r="T582" s="95" t="str">
        <f t="shared" ref="T582:T645" si="38">A582&amp;B582</f>
        <v/>
      </c>
      <c r="U582" s="95" t="b">
        <f t="shared" ref="U582:U645" si="39">OR(ISBLANK(B582),ISBLANK(C582))</f>
        <v>1</v>
      </c>
      <c r="V582" s="95" t="str">
        <f t="shared" si="37"/>
        <v/>
      </c>
    </row>
    <row r="583" spans="1:22" s="95" customFormat="1" ht="20.100000000000001" customHeight="1">
      <c r="A583" s="88"/>
      <c r="B583" s="88"/>
      <c r="C583" s="88"/>
      <c r="D583" s="88"/>
      <c r="E583" s="88"/>
      <c r="F583" s="89"/>
      <c r="G583" s="90"/>
      <c r="H583" s="90"/>
      <c r="I583" s="91"/>
      <c r="J583" s="91"/>
      <c r="K583" s="91"/>
      <c r="L583" s="91"/>
      <c r="M583" s="91"/>
      <c r="N583" s="91"/>
      <c r="O583" s="92"/>
      <c r="P583" s="93"/>
      <c r="Q583" s="92" t="str">
        <f t="shared" ca="1" si="36"/>
        <v/>
      </c>
      <c r="R583" s="92" t="str">
        <f ca="1">IF(A583="","",IF(ISERROR(MATCH($H583,SorP!B:B,0)),"",INDIRECT("'SorP'!$A$"&amp;MATCH($Q583&amp;$H583,SorP!C:C,0))))</f>
        <v/>
      </c>
      <c r="S583" s="94"/>
      <c r="T583" s="95" t="str">
        <f t="shared" si="38"/>
        <v/>
      </c>
      <c r="U583" s="95" t="b">
        <f t="shared" si="39"/>
        <v>1</v>
      </c>
      <c r="V583" s="95" t="str">
        <f t="shared" si="37"/>
        <v/>
      </c>
    </row>
    <row r="584" spans="1:22" s="95" customFormat="1" ht="20.100000000000001" customHeight="1">
      <c r="A584" s="88"/>
      <c r="B584" s="88"/>
      <c r="C584" s="88"/>
      <c r="D584" s="88"/>
      <c r="E584" s="88"/>
      <c r="F584" s="89"/>
      <c r="G584" s="90"/>
      <c r="H584" s="90"/>
      <c r="I584" s="91"/>
      <c r="J584" s="91"/>
      <c r="K584" s="91"/>
      <c r="L584" s="91"/>
      <c r="M584" s="91"/>
      <c r="N584" s="91"/>
      <c r="O584" s="92"/>
      <c r="P584" s="93"/>
      <c r="Q584" s="92" t="str">
        <f t="shared" ca="1" si="36"/>
        <v/>
      </c>
      <c r="R584" s="92" t="str">
        <f ca="1">IF(A584="","",IF(ISERROR(MATCH($H584,SorP!B:B,0)),"",INDIRECT("'SorP'!$A$"&amp;MATCH($Q584&amp;$H584,SorP!C:C,0))))</f>
        <v/>
      </c>
      <c r="S584" s="94"/>
      <c r="T584" s="95" t="str">
        <f t="shared" si="38"/>
        <v/>
      </c>
      <c r="U584" s="95" t="b">
        <f t="shared" si="39"/>
        <v>1</v>
      </c>
      <c r="V584" s="95" t="str">
        <f t="shared" si="37"/>
        <v/>
      </c>
    </row>
    <row r="585" spans="1:22" s="95" customFormat="1" ht="20.100000000000001" customHeight="1">
      <c r="A585" s="88"/>
      <c r="B585" s="88"/>
      <c r="C585" s="88"/>
      <c r="D585" s="88"/>
      <c r="E585" s="88"/>
      <c r="F585" s="89"/>
      <c r="G585" s="90"/>
      <c r="H585" s="90"/>
      <c r="I585" s="91"/>
      <c r="J585" s="91"/>
      <c r="K585" s="91"/>
      <c r="L585" s="91"/>
      <c r="M585" s="91"/>
      <c r="N585" s="91"/>
      <c r="O585" s="92"/>
      <c r="P585" s="93"/>
      <c r="Q585" s="92" t="str">
        <f t="shared" ca="1" si="36"/>
        <v/>
      </c>
      <c r="R585" s="92" t="str">
        <f ca="1">IF(A585="","",IF(ISERROR(MATCH($H585,SorP!B:B,0)),"",INDIRECT("'SorP'!$A$"&amp;MATCH($Q585&amp;$H585,SorP!C:C,0))))</f>
        <v/>
      </c>
      <c r="S585" s="94"/>
      <c r="T585" s="95" t="str">
        <f t="shared" si="38"/>
        <v/>
      </c>
      <c r="U585" s="95" t="b">
        <f t="shared" si="39"/>
        <v>1</v>
      </c>
      <c r="V585" s="95" t="str">
        <f t="shared" si="37"/>
        <v/>
      </c>
    </row>
    <row r="586" spans="1:22" s="95" customFormat="1" ht="20.100000000000001" customHeight="1">
      <c r="A586" s="88"/>
      <c r="B586" s="88"/>
      <c r="C586" s="88"/>
      <c r="D586" s="88"/>
      <c r="E586" s="88"/>
      <c r="F586" s="89"/>
      <c r="G586" s="90"/>
      <c r="H586" s="90"/>
      <c r="I586" s="91"/>
      <c r="J586" s="91"/>
      <c r="K586" s="91"/>
      <c r="L586" s="91"/>
      <c r="M586" s="91"/>
      <c r="N586" s="91"/>
      <c r="O586" s="92"/>
      <c r="P586" s="93"/>
      <c r="Q586" s="92" t="str">
        <f t="shared" ca="1" si="36"/>
        <v/>
      </c>
      <c r="R586" s="92" t="str">
        <f ca="1">IF(A586="","",IF(ISERROR(MATCH($H586,SorP!B:B,0)),"",INDIRECT("'SorP'!$A$"&amp;MATCH($Q586&amp;$H586,SorP!C:C,0))))</f>
        <v/>
      </c>
      <c r="S586" s="94"/>
      <c r="T586" s="95" t="str">
        <f t="shared" si="38"/>
        <v/>
      </c>
      <c r="U586" s="95" t="b">
        <f t="shared" si="39"/>
        <v>1</v>
      </c>
      <c r="V586" s="95" t="str">
        <f t="shared" si="37"/>
        <v/>
      </c>
    </row>
    <row r="587" spans="1:22" s="95" customFormat="1" ht="20.100000000000001" customHeight="1">
      <c r="A587" s="88"/>
      <c r="B587" s="88"/>
      <c r="C587" s="88"/>
      <c r="D587" s="88"/>
      <c r="E587" s="88"/>
      <c r="F587" s="89"/>
      <c r="G587" s="90"/>
      <c r="H587" s="90"/>
      <c r="I587" s="91"/>
      <c r="J587" s="91"/>
      <c r="K587" s="91"/>
      <c r="L587" s="91"/>
      <c r="M587" s="91"/>
      <c r="N587" s="91"/>
      <c r="O587" s="92"/>
      <c r="P587" s="93"/>
      <c r="Q587" s="92" t="str">
        <f t="shared" ca="1" si="36"/>
        <v/>
      </c>
      <c r="R587" s="92" t="str">
        <f ca="1">IF(A587="","",IF(ISERROR(MATCH($H587,SorP!B:B,0)),"",INDIRECT("'SorP'!$A$"&amp;MATCH($Q587&amp;$H587,SorP!C:C,0))))</f>
        <v/>
      </c>
      <c r="S587" s="94"/>
      <c r="T587" s="95" t="str">
        <f t="shared" si="38"/>
        <v/>
      </c>
      <c r="U587" s="95" t="b">
        <f t="shared" si="39"/>
        <v>1</v>
      </c>
      <c r="V587" s="95" t="str">
        <f t="shared" si="37"/>
        <v/>
      </c>
    </row>
    <row r="588" spans="1:22" s="95" customFormat="1" ht="20.100000000000001" customHeight="1">
      <c r="A588" s="88"/>
      <c r="B588" s="88"/>
      <c r="C588" s="88"/>
      <c r="D588" s="88"/>
      <c r="E588" s="88"/>
      <c r="F588" s="89"/>
      <c r="G588" s="90"/>
      <c r="H588" s="90"/>
      <c r="I588" s="91"/>
      <c r="J588" s="91"/>
      <c r="K588" s="91"/>
      <c r="L588" s="91"/>
      <c r="M588" s="91"/>
      <c r="N588" s="91"/>
      <c r="O588" s="92"/>
      <c r="P588" s="93"/>
      <c r="Q588" s="92" t="str">
        <f t="shared" ca="1" si="36"/>
        <v/>
      </c>
      <c r="R588" s="92" t="str">
        <f ca="1">IF(A588="","",IF(ISERROR(MATCH($H588,SorP!B:B,0)),"",INDIRECT("'SorP'!$A$"&amp;MATCH($Q588&amp;$H588,SorP!C:C,0))))</f>
        <v/>
      </c>
      <c r="S588" s="94"/>
      <c r="T588" s="95" t="str">
        <f t="shared" si="38"/>
        <v/>
      </c>
      <c r="U588" s="95" t="b">
        <f t="shared" si="39"/>
        <v>1</v>
      </c>
      <c r="V588" s="95" t="str">
        <f t="shared" si="37"/>
        <v/>
      </c>
    </row>
    <row r="589" spans="1:22" s="95" customFormat="1" ht="20.100000000000001" customHeight="1">
      <c r="A589" s="88"/>
      <c r="B589" s="88"/>
      <c r="C589" s="88"/>
      <c r="D589" s="88"/>
      <c r="E589" s="88"/>
      <c r="F589" s="89"/>
      <c r="G589" s="90"/>
      <c r="H589" s="90"/>
      <c r="I589" s="91"/>
      <c r="J589" s="91"/>
      <c r="K589" s="91"/>
      <c r="L589" s="91"/>
      <c r="M589" s="91"/>
      <c r="N589" s="91"/>
      <c r="O589" s="92"/>
      <c r="P589" s="93"/>
      <c r="Q589" s="92" t="str">
        <f t="shared" ca="1" si="36"/>
        <v/>
      </c>
      <c r="R589" s="92" t="str">
        <f ca="1">IF(A589="","",IF(ISERROR(MATCH($H589,SorP!B:B,0)),"",INDIRECT("'SorP'!$A$"&amp;MATCH($Q589&amp;$H589,SorP!C:C,0))))</f>
        <v/>
      </c>
      <c r="S589" s="94"/>
      <c r="T589" s="95" t="str">
        <f t="shared" si="38"/>
        <v/>
      </c>
      <c r="U589" s="95" t="b">
        <f t="shared" si="39"/>
        <v>1</v>
      </c>
      <c r="V589" s="95" t="str">
        <f t="shared" si="37"/>
        <v/>
      </c>
    </row>
    <row r="590" spans="1:22" s="95" customFormat="1" ht="20.100000000000001" customHeight="1">
      <c r="A590" s="88"/>
      <c r="B590" s="88"/>
      <c r="C590" s="88"/>
      <c r="D590" s="88"/>
      <c r="E590" s="88"/>
      <c r="F590" s="89"/>
      <c r="G590" s="90"/>
      <c r="H590" s="90"/>
      <c r="I590" s="91"/>
      <c r="J590" s="91"/>
      <c r="K590" s="91"/>
      <c r="L590" s="91"/>
      <c r="M590" s="91"/>
      <c r="N590" s="91"/>
      <c r="O590" s="92"/>
      <c r="P590" s="93"/>
      <c r="Q590" s="92" t="str">
        <f t="shared" ca="1" si="36"/>
        <v/>
      </c>
      <c r="R590" s="92" t="str">
        <f ca="1">IF(A590="","",IF(ISERROR(MATCH($H590,SorP!B:B,0)),"",INDIRECT("'SorP'!$A$"&amp;MATCH($Q590&amp;$H590,SorP!C:C,0))))</f>
        <v/>
      </c>
      <c r="S590" s="94"/>
      <c r="T590" s="95" t="str">
        <f t="shared" si="38"/>
        <v/>
      </c>
      <c r="U590" s="95" t="b">
        <f t="shared" si="39"/>
        <v>1</v>
      </c>
      <c r="V590" s="95" t="str">
        <f t="shared" si="37"/>
        <v/>
      </c>
    </row>
    <row r="591" spans="1:22" s="95" customFormat="1" ht="20.100000000000001" customHeight="1">
      <c r="A591" s="88"/>
      <c r="B591" s="88"/>
      <c r="C591" s="88"/>
      <c r="D591" s="88"/>
      <c r="E591" s="88"/>
      <c r="F591" s="89"/>
      <c r="G591" s="90"/>
      <c r="H591" s="90"/>
      <c r="I591" s="91"/>
      <c r="J591" s="91"/>
      <c r="K591" s="91"/>
      <c r="L591" s="91"/>
      <c r="M591" s="91"/>
      <c r="N591" s="91"/>
      <c r="O591" s="92"/>
      <c r="P591" s="93"/>
      <c r="Q591" s="92" t="str">
        <f t="shared" ca="1" si="36"/>
        <v/>
      </c>
      <c r="R591" s="92" t="str">
        <f ca="1">IF(A591="","",IF(ISERROR(MATCH($H591,SorP!B:B,0)),"",INDIRECT("'SorP'!$A$"&amp;MATCH($Q591&amp;$H591,SorP!C:C,0))))</f>
        <v/>
      </c>
      <c r="S591" s="94"/>
      <c r="T591" s="95" t="str">
        <f t="shared" si="38"/>
        <v/>
      </c>
      <c r="U591" s="95" t="b">
        <f t="shared" si="39"/>
        <v>1</v>
      </c>
      <c r="V591" s="95" t="str">
        <f t="shared" si="37"/>
        <v/>
      </c>
    </row>
    <row r="592" spans="1:22" s="95" customFormat="1" ht="20.100000000000001" customHeight="1">
      <c r="A592" s="88"/>
      <c r="B592" s="88"/>
      <c r="C592" s="88"/>
      <c r="D592" s="88"/>
      <c r="E592" s="88"/>
      <c r="F592" s="89"/>
      <c r="G592" s="90"/>
      <c r="H592" s="90"/>
      <c r="I592" s="91"/>
      <c r="J592" s="91"/>
      <c r="K592" s="91"/>
      <c r="L592" s="91"/>
      <c r="M592" s="91"/>
      <c r="N592" s="91"/>
      <c r="O592" s="92"/>
      <c r="P592" s="93"/>
      <c r="Q592" s="92" t="str">
        <f t="shared" ca="1" si="36"/>
        <v/>
      </c>
      <c r="R592" s="92" t="str">
        <f ca="1">IF(A592="","",IF(ISERROR(MATCH($H592,SorP!B:B,0)),"",INDIRECT("'SorP'!$A$"&amp;MATCH($Q592&amp;$H592,SorP!C:C,0))))</f>
        <v/>
      </c>
      <c r="S592" s="94"/>
      <c r="T592" s="95" t="str">
        <f t="shared" si="38"/>
        <v/>
      </c>
      <c r="U592" s="95" t="b">
        <f t="shared" si="39"/>
        <v>1</v>
      </c>
      <c r="V592" s="95" t="str">
        <f t="shared" si="37"/>
        <v/>
      </c>
    </row>
    <row r="593" spans="1:22" s="95" customFormat="1" ht="20.100000000000001" customHeight="1">
      <c r="A593" s="88"/>
      <c r="B593" s="88"/>
      <c r="C593" s="88"/>
      <c r="D593" s="88"/>
      <c r="E593" s="88"/>
      <c r="F593" s="89"/>
      <c r="G593" s="90"/>
      <c r="H593" s="90"/>
      <c r="I593" s="91"/>
      <c r="J593" s="91"/>
      <c r="K593" s="91"/>
      <c r="L593" s="91"/>
      <c r="M593" s="91"/>
      <c r="N593" s="91"/>
      <c r="O593" s="92"/>
      <c r="P593" s="93"/>
      <c r="Q593" s="92" t="str">
        <f t="shared" ca="1" si="36"/>
        <v/>
      </c>
      <c r="R593" s="92" t="str">
        <f ca="1">IF(A593="","",IF(ISERROR(MATCH($H593,SorP!B:B,0)),"",INDIRECT("'SorP'!$A$"&amp;MATCH($Q593&amp;$H593,SorP!C:C,0))))</f>
        <v/>
      </c>
      <c r="S593" s="94"/>
      <c r="T593" s="95" t="str">
        <f t="shared" si="38"/>
        <v/>
      </c>
      <c r="U593" s="95" t="b">
        <f t="shared" si="39"/>
        <v>1</v>
      </c>
      <c r="V593" s="95" t="str">
        <f t="shared" si="37"/>
        <v/>
      </c>
    </row>
    <row r="594" spans="1:22" s="95" customFormat="1" ht="20.100000000000001" customHeight="1">
      <c r="A594" s="88"/>
      <c r="B594" s="88"/>
      <c r="C594" s="88"/>
      <c r="D594" s="88"/>
      <c r="E594" s="88"/>
      <c r="F594" s="89"/>
      <c r="G594" s="90"/>
      <c r="H594" s="90"/>
      <c r="I594" s="91"/>
      <c r="J594" s="91"/>
      <c r="K594" s="91"/>
      <c r="L594" s="91"/>
      <c r="M594" s="91"/>
      <c r="N594" s="91"/>
      <c r="O594" s="92"/>
      <c r="P594" s="93"/>
      <c r="Q594" s="92" t="str">
        <f t="shared" ca="1" si="36"/>
        <v/>
      </c>
      <c r="R594" s="92" t="str">
        <f ca="1">IF(A594="","",IF(ISERROR(MATCH($H594,SorP!B:B,0)),"",INDIRECT("'SorP'!$A$"&amp;MATCH($Q594&amp;$H594,SorP!C:C,0))))</f>
        <v/>
      </c>
      <c r="S594" s="94"/>
      <c r="T594" s="95" t="str">
        <f t="shared" si="38"/>
        <v/>
      </c>
      <c r="U594" s="95" t="b">
        <f t="shared" si="39"/>
        <v>1</v>
      </c>
      <c r="V594" s="95" t="str">
        <f t="shared" si="37"/>
        <v/>
      </c>
    </row>
    <row r="595" spans="1:22" s="95" customFormat="1" ht="20.100000000000001" customHeight="1">
      <c r="A595" s="88"/>
      <c r="B595" s="88"/>
      <c r="C595" s="88"/>
      <c r="D595" s="88"/>
      <c r="E595" s="88"/>
      <c r="F595" s="89"/>
      <c r="G595" s="90"/>
      <c r="H595" s="90"/>
      <c r="I595" s="91"/>
      <c r="J595" s="91"/>
      <c r="K595" s="91"/>
      <c r="L595" s="91"/>
      <c r="M595" s="91"/>
      <c r="N595" s="91"/>
      <c r="O595" s="92"/>
      <c r="P595" s="93"/>
      <c r="Q595" s="92" t="str">
        <f t="shared" ca="1" si="36"/>
        <v/>
      </c>
      <c r="R595" s="92" t="str">
        <f ca="1">IF(A595="","",IF(ISERROR(MATCH($H595,SorP!B:B,0)),"",INDIRECT("'SorP'!$A$"&amp;MATCH($Q595&amp;$H595,SorP!C:C,0))))</f>
        <v/>
      </c>
      <c r="S595" s="94"/>
      <c r="T595" s="95" t="str">
        <f t="shared" si="38"/>
        <v/>
      </c>
      <c r="U595" s="95" t="b">
        <f t="shared" si="39"/>
        <v>1</v>
      </c>
      <c r="V595" s="95" t="str">
        <f t="shared" si="37"/>
        <v/>
      </c>
    </row>
    <row r="596" spans="1:22" s="95" customFormat="1" ht="20.100000000000001" customHeight="1">
      <c r="A596" s="88"/>
      <c r="B596" s="88"/>
      <c r="C596" s="88"/>
      <c r="D596" s="88"/>
      <c r="E596" s="88"/>
      <c r="F596" s="89"/>
      <c r="G596" s="90"/>
      <c r="H596" s="90"/>
      <c r="I596" s="91"/>
      <c r="J596" s="91"/>
      <c r="K596" s="91"/>
      <c r="L596" s="91"/>
      <c r="M596" s="91"/>
      <c r="N596" s="91"/>
      <c r="O596" s="92"/>
      <c r="P596" s="93"/>
      <c r="Q596" s="92" t="str">
        <f t="shared" ca="1" si="36"/>
        <v/>
      </c>
      <c r="R596" s="92" t="str">
        <f ca="1">IF(A596="","",IF(ISERROR(MATCH($H596,SorP!B:B,0)),"",INDIRECT("'SorP'!$A$"&amp;MATCH($Q596&amp;$H596,SorP!C:C,0))))</f>
        <v/>
      </c>
      <c r="S596" s="94"/>
      <c r="T596" s="95" t="str">
        <f t="shared" si="38"/>
        <v/>
      </c>
      <c r="U596" s="95" t="b">
        <f t="shared" si="39"/>
        <v>1</v>
      </c>
      <c r="V596" s="95" t="str">
        <f t="shared" si="37"/>
        <v/>
      </c>
    </row>
    <row r="597" spans="1:22" s="95" customFormat="1" ht="20.100000000000001" customHeight="1">
      <c r="A597" s="88"/>
      <c r="B597" s="88"/>
      <c r="C597" s="88"/>
      <c r="D597" s="88"/>
      <c r="E597" s="88"/>
      <c r="F597" s="89"/>
      <c r="G597" s="90"/>
      <c r="H597" s="90"/>
      <c r="I597" s="91"/>
      <c r="J597" s="91"/>
      <c r="K597" s="91"/>
      <c r="L597" s="91"/>
      <c r="M597" s="91"/>
      <c r="N597" s="91"/>
      <c r="O597" s="92"/>
      <c r="P597" s="93"/>
      <c r="Q597" s="92" t="str">
        <f t="shared" ca="1" si="36"/>
        <v/>
      </c>
      <c r="R597" s="92" t="str">
        <f ca="1">IF(A597="","",IF(ISERROR(MATCH($H597,SorP!B:B,0)),"",INDIRECT("'SorP'!$A$"&amp;MATCH($Q597&amp;$H597,SorP!C:C,0))))</f>
        <v/>
      </c>
      <c r="S597" s="94"/>
      <c r="T597" s="95" t="str">
        <f t="shared" si="38"/>
        <v/>
      </c>
      <c r="U597" s="95" t="b">
        <f t="shared" si="39"/>
        <v>1</v>
      </c>
      <c r="V597" s="95" t="str">
        <f t="shared" si="37"/>
        <v/>
      </c>
    </row>
    <row r="598" spans="1:22" s="95" customFormat="1" ht="20.100000000000001" customHeight="1">
      <c r="A598" s="88"/>
      <c r="B598" s="88"/>
      <c r="C598" s="88"/>
      <c r="D598" s="88"/>
      <c r="E598" s="88"/>
      <c r="F598" s="89"/>
      <c r="G598" s="90"/>
      <c r="H598" s="90"/>
      <c r="I598" s="91"/>
      <c r="J598" s="91"/>
      <c r="K598" s="91"/>
      <c r="L598" s="91"/>
      <c r="M598" s="91"/>
      <c r="N598" s="91"/>
      <c r="O598" s="92"/>
      <c r="P598" s="93"/>
      <c r="Q598" s="92" t="str">
        <f t="shared" ca="1" si="36"/>
        <v/>
      </c>
      <c r="R598" s="92" t="str">
        <f ca="1">IF(A598="","",IF(ISERROR(MATCH($H598,SorP!B:B,0)),"",INDIRECT("'SorP'!$A$"&amp;MATCH($Q598&amp;$H598,SorP!C:C,0))))</f>
        <v/>
      </c>
      <c r="S598" s="94"/>
      <c r="T598" s="95" t="str">
        <f t="shared" si="38"/>
        <v/>
      </c>
      <c r="U598" s="95" t="b">
        <f t="shared" si="39"/>
        <v>1</v>
      </c>
      <c r="V598" s="95" t="str">
        <f t="shared" si="37"/>
        <v/>
      </c>
    </row>
    <row r="599" spans="1:22" s="95" customFormat="1" ht="20.100000000000001" customHeight="1">
      <c r="A599" s="88"/>
      <c r="B599" s="88"/>
      <c r="C599" s="88"/>
      <c r="D599" s="88"/>
      <c r="E599" s="88"/>
      <c r="F599" s="89"/>
      <c r="G599" s="90"/>
      <c r="H599" s="90"/>
      <c r="I599" s="91"/>
      <c r="J599" s="91"/>
      <c r="K599" s="91"/>
      <c r="L599" s="91"/>
      <c r="M599" s="91"/>
      <c r="N599" s="91"/>
      <c r="O599" s="92"/>
      <c r="P599" s="93"/>
      <c r="Q599" s="92" t="str">
        <f t="shared" ca="1" si="36"/>
        <v/>
      </c>
      <c r="R599" s="92" t="str">
        <f ca="1">IF(A599="","",IF(ISERROR(MATCH($H599,SorP!B:B,0)),"",INDIRECT("'SorP'!$A$"&amp;MATCH($Q599&amp;$H599,SorP!C:C,0))))</f>
        <v/>
      </c>
      <c r="S599" s="94"/>
      <c r="T599" s="95" t="str">
        <f t="shared" si="38"/>
        <v/>
      </c>
      <c r="U599" s="95" t="b">
        <f t="shared" si="39"/>
        <v>1</v>
      </c>
      <c r="V599" s="95" t="str">
        <f t="shared" si="37"/>
        <v/>
      </c>
    </row>
    <row r="600" spans="1:22" s="95" customFormat="1" ht="20.100000000000001" customHeight="1">
      <c r="A600" s="88"/>
      <c r="B600" s="88"/>
      <c r="C600" s="88"/>
      <c r="D600" s="88"/>
      <c r="E600" s="88"/>
      <c r="F600" s="89"/>
      <c r="G600" s="90"/>
      <c r="H600" s="90"/>
      <c r="I600" s="91"/>
      <c r="J600" s="91"/>
      <c r="K600" s="91"/>
      <c r="L600" s="91"/>
      <c r="M600" s="91"/>
      <c r="N600" s="91"/>
      <c r="O600" s="92"/>
      <c r="P600" s="93"/>
      <c r="Q600" s="92" t="str">
        <f t="shared" ca="1" si="36"/>
        <v/>
      </c>
      <c r="R600" s="92" t="str">
        <f ca="1">IF(A600="","",IF(ISERROR(MATCH($H600,SorP!B:B,0)),"",INDIRECT("'SorP'!$A$"&amp;MATCH($Q600&amp;$H600,SorP!C:C,0))))</f>
        <v/>
      </c>
      <c r="S600" s="94"/>
      <c r="T600" s="95" t="str">
        <f t="shared" si="38"/>
        <v/>
      </c>
      <c r="U600" s="95" t="b">
        <f t="shared" si="39"/>
        <v>1</v>
      </c>
      <c r="V600" s="95" t="str">
        <f t="shared" si="37"/>
        <v/>
      </c>
    </row>
    <row r="601" spans="1:22" s="95" customFormat="1" ht="20.100000000000001" customHeight="1">
      <c r="A601" s="88"/>
      <c r="B601" s="88"/>
      <c r="C601" s="88"/>
      <c r="D601" s="88"/>
      <c r="E601" s="88"/>
      <c r="F601" s="89"/>
      <c r="G601" s="90"/>
      <c r="H601" s="90"/>
      <c r="I601" s="91"/>
      <c r="J601" s="91"/>
      <c r="K601" s="91"/>
      <c r="L601" s="91"/>
      <c r="M601" s="91"/>
      <c r="N601" s="91"/>
      <c r="O601" s="92"/>
      <c r="P601" s="93"/>
      <c r="Q601" s="92" t="str">
        <f t="shared" ca="1" si="36"/>
        <v/>
      </c>
      <c r="R601" s="92" t="str">
        <f ca="1">IF(A601="","",IF(ISERROR(MATCH($H601,SorP!B:B,0)),"",INDIRECT("'SorP'!$A$"&amp;MATCH($Q601&amp;$H601,SorP!C:C,0))))</f>
        <v/>
      </c>
      <c r="S601" s="94"/>
      <c r="T601" s="95" t="str">
        <f t="shared" si="38"/>
        <v/>
      </c>
      <c r="U601" s="95" t="b">
        <f t="shared" si="39"/>
        <v>1</v>
      </c>
      <c r="V601" s="95" t="str">
        <f t="shared" si="37"/>
        <v/>
      </c>
    </row>
    <row r="602" spans="1:22" s="95" customFormat="1" ht="20.100000000000001" customHeight="1">
      <c r="A602" s="88"/>
      <c r="B602" s="88"/>
      <c r="C602" s="88"/>
      <c r="D602" s="88"/>
      <c r="E602" s="88"/>
      <c r="F602" s="89"/>
      <c r="G602" s="90"/>
      <c r="H602" s="90"/>
      <c r="I602" s="91"/>
      <c r="J602" s="91"/>
      <c r="K602" s="91"/>
      <c r="L602" s="91"/>
      <c r="M602" s="91"/>
      <c r="N602" s="91"/>
      <c r="O602" s="92"/>
      <c r="P602" s="93"/>
      <c r="Q602" s="92" t="str">
        <f t="shared" ca="1" si="36"/>
        <v/>
      </c>
      <c r="R602" s="92" t="str">
        <f ca="1">IF(A602="","",IF(ISERROR(MATCH($H602,SorP!B:B,0)),"",INDIRECT("'SorP'!$A$"&amp;MATCH($Q602&amp;$H602,SorP!C:C,0))))</f>
        <v/>
      </c>
      <c r="S602" s="94"/>
      <c r="T602" s="95" t="str">
        <f t="shared" si="38"/>
        <v/>
      </c>
      <c r="U602" s="95" t="b">
        <f t="shared" si="39"/>
        <v>1</v>
      </c>
      <c r="V602" s="95" t="str">
        <f t="shared" si="37"/>
        <v/>
      </c>
    </row>
    <row r="603" spans="1:22" s="95" customFormat="1" ht="20.100000000000001" customHeight="1">
      <c r="A603" s="88"/>
      <c r="B603" s="88"/>
      <c r="C603" s="88"/>
      <c r="D603" s="88"/>
      <c r="E603" s="88"/>
      <c r="F603" s="89"/>
      <c r="G603" s="90"/>
      <c r="H603" s="90"/>
      <c r="I603" s="91"/>
      <c r="J603" s="91"/>
      <c r="K603" s="91"/>
      <c r="L603" s="91"/>
      <c r="M603" s="91"/>
      <c r="N603" s="91"/>
      <c r="O603" s="92"/>
      <c r="P603" s="93"/>
      <c r="Q603" s="92" t="str">
        <f t="shared" ca="1" si="36"/>
        <v/>
      </c>
      <c r="R603" s="92" t="str">
        <f ca="1">IF(A603="","",IF(ISERROR(MATCH($H603,SorP!B:B,0)),"",INDIRECT("'SorP'!$A$"&amp;MATCH($Q603&amp;$H603,SorP!C:C,0))))</f>
        <v/>
      </c>
      <c r="S603" s="94"/>
      <c r="T603" s="95" t="str">
        <f t="shared" si="38"/>
        <v/>
      </c>
      <c r="U603" s="95" t="b">
        <f t="shared" si="39"/>
        <v>1</v>
      </c>
      <c r="V603" s="95" t="str">
        <f t="shared" si="37"/>
        <v/>
      </c>
    </row>
    <row r="604" spans="1:22" s="95" customFormat="1" ht="20.100000000000001" customHeight="1">
      <c r="A604" s="88"/>
      <c r="B604" s="88"/>
      <c r="C604" s="88"/>
      <c r="D604" s="88"/>
      <c r="E604" s="88"/>
      <c r="F604" s="89"/>
      <c r="G604" s="90"/>
      <c r="H604" s="90"/>
      <c r="I604" s="91"/>
      <c r="J604" s="91"/>
      <c r="K604" s="91"/>
      <c r="L604" s="91"/>
      <c r="M604" s="91"/>
      <c r="N604" s="91"/>
      <c r="O604" s="92"/>
      <c r="P604" s="93"/>
      <c r="Q604" s="92" t="str">
        <f t="shared" ca="1" si="36"/>
        <v/>
      </c>
      <c r="R604" s="92" t="str">
        <f ca="1">IF(A604="","",IF(ISERROR(MATCH($H604,SorP!B:B,0)),"",INDIRECT("'SorP'!$A$"&amp;MATCH($Q604&amp;$H604,SorP!C:C,0))))</f>
        <v/>
      </c>
      <c r="S604" s="94"/>
      <c r="T604" s="95" t="str">
        <f t="shared" si="38"/>
        <v/>
      </c>
      <c r="U604" s="95" t="b">
        <f t="shared" si="39"/>
        <v>1</v>
      </c>
      <c r="V604" s="95" t="str">
        <f t="shared" si="37"/>
        <v/>
      </c>
    </row>
    <row r="605" spans="1:22" s="95" customFormat="1" ht="20.100000000000001" customHeight="1">
      <c r="A605" s="88"/>
      <c r="B605" s="88"/>
      <c r="C605" s="88"/>
      <c r="D605" s="88"/>
      <c r="E605" s="88"/>
      <c r="F605" s="89"/>
      <c r="G605" s="90"/>
      <c r="H605" s="90"/>
      <c r="I605" s="91"/>
      <c r="J605" s="91"/>
      <c r="K605" s="91"/>
      <c r="L605" s="91"/>
      <c r="M605" s="91"/>
      <c r="N605" s="91"/>
      <c r="O605" s="92"/>
      <c r="P605" s="93"/>
      <c r="Q605" s="92" t="str">
        <f t="shared" ca="1" si="36"/>
        <v/>
      </c>
      <c r="R605" s="92" t="str">
        <f ca="1">IF(A605="","",IF(ISERROR(MATCH($H605,SorP!B:B,0)),"",INDIRECT("'SorP'!$A$"&amp;MATCH($Q605&amp;$H605,SorP!C:C,0))))</f>
        <v/>
      </c>
      <c r="S605" s="94"/>
      <c r="T605" s="95" t="str">
        <f t="shared" si="38"/>
        <v/>
      </c>
      <c r="U605" s="95" t="b">
        <f t="shared" si="39"/>
        <v>1</v>
      </c>
      <c r="V605" s="95" t="str">
        <f t="shared" si="37"/>
        <v/>
      </c>
    </row>
    <row r="606" spans="1:22" s="95" customFormat="1" ht="20.100000000000001" customHeight="1">
      <c r="A606" s="88"/>
      <c r="B606" s="88"/>
      <c r="C606" s="88"/>
      <c r="D606" s="88"/>
      <c r="E606" s="88"/>
      <c r="F606" s="89"/>
      <c r="G606" s="90"/>
      <c r="H606" s="90"/>
      <c r="I606" s="91"/>
      <c r="J606" s="91"/>
      <c r="K606" s="91"/>
      <c r="L606" s="91"/>
      <c r="M606" s="91"/>
      <c r="N606" s="91"/>
      <c r="O606" s="92"/>
      <c r="P606" s="93"/>
      <c r="Q606" s="92" t="str">
        <f t="shared" ca="1" si="36"/>
        <v/>
      </c>
      <c r="R606" s="92" t="str">
        <f ca="1">IF(A606="","",IF(ISERROR(MATCH($H606,SorP!B:B,0)),"",INDIRECT("'SorP'!$A$"&amp;MATCH($Q606&amp;$H606,SorP!C:C,0))))</f>
        <v/>
      </c>
      <c r="S606" s="94"/>
      <c r="T606" s="95" t="str">
        <f t="shared" si="38"/>
        <v/>
      </c>
      <c r="U606" s="95" t="b">
        <f t="shared" si="39"/>
        <v>1</v>
      </c>
      <c r="V606" s="95" t="str">
        <f t="shared" si="37"/>
        <v/>
      </c>
    </row>
    <row r="607" spans="1:22" s="95" customFormat="1" ht="20.100000000000001" customHeight="1">
      <c r="A607" s="88"/>
      <c r="B607" s="88"/>
      <c r="C607" s="88"/>
      <c r="D607" s="88"/>
      <c r="E607" s="88"/>
      <c r="F607" s="89"/>
      <c r="G607" s="90"/>
      <c r="H607" s="90"/>
      <c r="I607" s="91"/>
      <c r="J607" s="91"/>
      <c r="K607" s="91"/>
      <c r="L607" s="91"/>
      <c r="M607" s="91"/>
      <c r="N607" s="91"/>
      <c r="O607" s="92"/>
      <c r="P607" s="93"/>
      <c r="Q607" s="92" t="str">
        <f t="shared" ca="1" si="36"/>
        <v/>
      </c>
      <c r="R607" s="92" t="str">
        <f ca="1">IF(A607="","",IF(ISERROR(MATCH($H607,SorP!B:B,0)),"",INDIRECT("'SorP'!$A$"&amp;MATCH($Q607&amp;$H607,SorP!C:C,0))))</f>
        <v/>
      </c>
      <c r="S607" s="94"/>
      <c r="T607" s="95" t="str">
        <f t="shared" si="38"/>
        <v/>
      </c>
      <c r="U607" s="95" t="b">
        <f t="shared" si="39"/>
        <v>1</v>
      </c>
      <c r="V607" s="95" t="str">
        <f t="shared" si="37"/>
        <v/>
      </c>
    </row>
    <row r="608" spans="1:22" s="95" customFormat="1" ht="20.100000000000001" customHeight="1">
      <c r="A608" s="88"/>
      <c r="B608" s="88"/>
      <c r="C608" s="88"/>
      <c r="D608" s="88"/>
      <c r="E608" s="88"/>
      <c r="F608" s="89"/>
      <c r="G608" s="90"/>
      <c r="H608" s="90"/>
      <c r="I608" s="91"/>
      <c r="J608" s="91"/>
      <c r="K608" s="91"/>
      <c r="L608" s="91"/>
      <c r="M608" s="91"/>
      <c r="N608" s="91"/>
      <c r="O608" s="92"/>
      <c r="P608" s="93"/>
      <c r="Q608" s="92" t="str">
        <f t="shared" ca="1" si="36"/>
        <v/>
      </c>
      <c r="R608" s="92" t="str">
        <f ca="1">IF(A608="","",IF(ISERROR(MATCH($H608,SorP!B:B,0)),"",INDIRECT("'SorP'!$A$"&amp;MATCH($Q608&amp;$H608,SorP!C:C,0))))</f>
        <v/>
      </c>
      <c r="S608" s="94"/>
      <c r="T608" s="95" t="str">
        <f t="shared" si="38"/>
        <v/>
      </c>
      <c r="U608" s="95" t="b">
        <f t="shared" si="39"/>
        <v>1</v>
      </c>
      <c r="V608" s="95" t="str">
        <f t="shared" si="37"/>
        <v/>
      </c>
    </row>
    <row r="609" spans="1:22" s="95" customFormat="1" ht="20.100000000000001" customHeight="1">
      <c r="A609" s="88"/>
      <c r="B609" s="88"/>
      <c r="C609" s="88"/>
      <c r="D609" s="88"/>
      <c r="E609" s="88"/>
      <c r="F609" s="89"/>
      <c r="G609" s="90"/>
      <c r="H609" s="90"/>
      <c r="I609" s="91"/>
      <c r="J609" s="91"/>
      <c r="K609" s="91"/>
      <c r="L609" s="91"/>
      <c r="M609" s="91"/>
      <c r="N609" s="91"/>
      <c r="O609" s="92"/>
      <c r="P609" s="93"/>
      <c r="Q609" s="92" t="str">
        <f t="shared" ca="1" si="36"/>
        <v/>
      </c>
      <c r="R609" s="92" t="str">
        <f ca="1">IF(A609="","",IF(ISERROR(MATCH($H609,SorP!B:B,0)),"",INDIRECT("'SorP'!$A$"&amp;MATCH($Q609&amp;$H609,SorP!C:C,0))))</f>
        <v/>
      </c>
      <c r="S609" s="94"/>
      <c r="T609" s="95" t="str">
        <f t="shared" si="38"/>
        <v/>
      </c>
      <c r="U609" s="95" t="b">
        <f t="shared" si="39"/>
        <v>1</v>
      </c>
      <c r="V609" s="95" t="str">
        <f t="shared" si="37"/>
        <v/>
      </c>
    </row>
    <row r="610" spans="1:22" s="95" customFormat="1" ht="20.100000000000001" customHeight="1">
      <c r="A610" s="88"/>
      <c r="B610" s="88"/>
      <c r="C610" s="88"/>
      <c r="D610" s="88"/>
      <c r="E610" s="88"/>
      <c r="F610" s="89"/>
      <c r="G610" s="90"/>
      <c r="H610" s="90"/>
      <c r="I610" s="91"/>
      <c r="J610" s="91"/>
      <c r="K610" s="91"/>
      <c r="L610" s="91"/>
      <c r="M610" s="91"/>
      <c r="N610" s="91"/>
      <c r="O610" s="92"/>
      <c r="P610" s="93"/>
      <c r="Q610" s="92" t="str">
        <f t="shared" ca="1" si="36"/>
        <v/>
      </c>
      <c r="R610" s="92" t="str">
        <f ca="1">IF(A610="","",IF(ISERROR(MATCH($H610,SorP!B:B,0)),"",INDIRECT("'SorP'!$A$"&amp;MATCH($Q610&amp;$H610,SorP!C:C,0))))</f>
        <v/>
      </c>
      <c r="S610" s="94"/>
      <c r="T610" s="95" t="str">
        <f t="shared" si="38"/>
        <v/>
      </c>
      <c r="U610" s="95" t="b">
        <f t="shared" si="39"/>
        <v>1</v>
      </c>
      <c r="V610" s="95" t="str">
        <f t="shared" si="37"/>
        <v/>
      </c>
    </row>
    <row r="611" spans="1:22" s="95" customFormat="1" ht="20.100000000000001" customHeight="1">
      <c r="A611" s="88"/>
      <c r="B611" s="88"/>
      <c r="C611" s="88"/>
      <c r="D611" s="88"/>
      <c r="E611" s="88"/>
      <c r="F611" s="89"/>
      <c r="G611" s="90"/>
      <c r="H611" s="90"/>
      <c r="I611" s="91"/>
      <c r="J611" s="91"/>
      <c r="K611" s="91"/>
      <c r="L611" s="91"/>
      <c r="M611" s="91"/>
      <c r="N611" s="91"/>
      <c r="O611" s="92"/>
      <c r="P611" s="93"/>
      <c r="Q611" s="92" t="str">
        <f t="shared" ca="1" si="36"/>
        <v/>
      </c>
      <c r="R611" s="92" t="str">
        <f ca="1">IF(A611="","",IF(ISERROR(MATCH($H611,SorP!B:B,0)),"",INDIRECT("'SorP'!$A$"&amp;MATCH($Q611&amp;$H611,SorP!C:C,0))))</f>
        <v/>
      </c>
      <c r="S611" s="94"/>
      <c r="T611" s="95" t="str">
        <f t="shared" si="38"/>
        <v/>
      </c>
      <c r="U611" s="95" t="b">
        <f t="shared" si="39"/>
        <v>1</v>
      </c>
      <c r="V611" s="95" t="str">
        <f t="shared" si="37"/>
        <v/>
      </c>
    </row>
    <row r="612" spans="1:22" s="95" customFormat="1" ht="20.100000000000001" customHeight="1">
      <c r="A612" s="88"/>
      <c r="B612" s="88"/>
      <c r="C612" s="88"/>
      <c r="D612" s="88"/>
      <c r="E612" s="88"/>
      <c r="F612" s="89"/>
      <c r="G612" s="90"/>
      <c r="H612" s="90"/>
      <c r="I612" s="91"/>
      <c r="J612" s="91"/>
      <c r="K612" s="91"/>
      <c r="L612" s="91"/>
      <c r="M612" s="91"/>
      <c r="N612" s="91"/>
      <c r="O612" s="92"/>
      <c r="P612" s="93"/>
      <c r="Q612" s="92" t="str">
        <f t="shared" ca="1" si="36"/>
        <v/>
      </c>
      <c r="R612" s="92" t="str">
        <f ca="1">IF(A612="","",IF(ISERROR(MATCH($H612,SorP!B:B,0)),"",INDIRECT("'SorP'!$A$"&amp;MATCH($Q612&amp;$H612,SorP!C:C,0))))</f>
        <v/>
      </c>
      <c r="S612" s="94"/>
      <c r="T612" s="95" t="str">
        <f t="shared" si="38"/>
        <v/>
      </c>
      <c r="U612" s="95" t="b">
        <f t="shared" si="39"/>
        <v>1</v>
      </c>
      <c r="V612" s="95" t="str">
        <f t="shared" si="37"/>
        <v/>
      </c>
    </row>
    <row r="613" spans="1:22" s="95" customFormat="1" ht="20.100000000000001" customHeight="1">
      <c r="A613" s="88"/>
      <c r="B613" s="88"/>
      <c r="C613" s="88"/>
      <c r="D613" s="88"/>
      <c r="E613" s="88"/>
      <c r="F613" s="89"/>
      <c r="G613" s="90"/>
      <c r="H613" s="90"/>
      <c r="I613" s="91"/>
      <c r="J613" s="91"/>
      <c r="K613" s="91"/>
      <c r="L613" s="91"/>
      <c r="M613" s="91"/>
      <c r="N613" s="91"/>
      <c r="O613" s="92"/>
      <c r="P613" s="93"/>
      <c r="Q613" s="92" t="str">
        <f t="shared" ca="1" si="36"/>
        <v/>
      </c>
      <c r="R613" s="92" t="str">
        <f ca="1">IF(A613="","",IF(ISERROR(MATCH($H613,SorP!B:B,0)),"",INDIRECT("'SorP'!$A$"&amp;MATCH($Q613&amp;$H613,SorP!C:C,0))))</f>
        <v/>
      </c>
      <c r="S613" s="94"/>
      <c r="T613" s="95" t="str">
        <f t="shared" si="38"/>
        <v/>
      </c>
      <c r="U613" s="95" t="b">
        <f t="shared" si="39"/>
        <v>1</v>
      </c>
      <c r="V613" s="95" t="str">
        <f t="shared" si="37"/>
        <v/>
      </c>
    </row>
    <row r="614" spans="1:22" s="95" customFormat="1" ht="20.100000000000001" customHeight="1">
      <c r="A614" s="88"/>
      <c r="B614" s="88"/>
      <c r="C614" s="88"/>
      <c r="D614" s="88"/>
      <c r="E614" s="88"/>
      <c r="F614" s="89"/>
      <c r="G614" s="90"/>
      <c r="H614" s="90"/>
      <c r="I614" s="91"/>
      <c r="J614" s="91"/>
      <c r="K614" s="91"/>
      <c r="L614" s="91"/>
      <c r="M614" s="91"/>
      <c r="N614" s="91"/>
      <c r="O614" s="92"/>
      <c r="P614" s="93"/>
      <c r="Q614" s="92" t="str">
        <f t="shared" ca="1" si="36"/>
        <v/>
      </c>
      <c r="R614" s="92" t="str">
        <f ca="1">IF(A614="","",IF(ISERROR(MATCH($H614,SorP!B:B,0)),"",INDIRECT("'SorP'!$A$"&amp;MATCH($Q614&amp;$H614,SorP!C:C,0))))</f>
        <v/>
      </c>
      <c r="S614" s="94"/>
      <c r="T614" s="95" t="str">
        <f t="shared" si="38"/>
        <v/>
      </c>
      <c r="U614" s="95" t="b">
        <f t="shared" si="39"/>
        <v>1</v>
      </c>
      <c r="V614" s="95" t="str">
        <f t="shared" si="37"/>
        <v/>
      </c>
    </row>
    <row r="615" spans="1:22" s="95" customFormat="1" ht="20.100000000000001" customHeight="1">
      <c r="A615" s="88"/>
      <c r="B615" s="88"/>
      <c r="C615" s="88"/>
      <c r="D615" s="88"/>
      <c r="E615" s="88"/>
      <c r="F615" s="89"/>
      <c r="G615" s="90"/>
      <c r="H615" s="90"/>
      <c r="I615" s="91"/>
      <c r="J615" s="91"/>
      <c r="K615" s="91"/>
      <c r="L615" s="91"/>
      <c r="M615" s="91"/>
      <c r="N615" s="91"/>
      <c r="O615" s="92"/>
      <c r="P615" s="93"/>
      <c r="Q615" s="92" t="str">
        <f t="shared" ca="1" si="36"/>
        <v/>
      </c>
      <c r="R615" s="92" t="str">
        <f ca="1">IF(A615="","",IF(ISERROR(MATCH($H615,SorP!B:B,0)),"",INDIRECT("'SorP'!$A$"&amp;MATCH($Q615&amp;$H615,SorP!C:C,0))))</f>
        <v/>
      </c>
      <c r="S615" s="94"/>
      <c r="T615" s="95" t="str">
        <f t="shared" si="38"/>
        <v/>
      </c>
      <c r="U615" s="95" t="b">
        <f t="shared" si="39"/>
        <v>1</v>
      </c>
      <c r="V615" s="95" t="str">
        <f t="shared" si="37"/>
        <v/>
      </c>
    </row>
    <row r="616" spans="1:22" s="95" customFormat="1" ht="20.100000000000001" customHeight="1">
      <c r="A616" s="88"/>
      <c r="B616" s="88"/>
      <c r="C616" s="88"/>
      <c r="D616" s="88"/>
      <c r="E616" s="88"/>
      <c r="F616" s="89"/>
      <c r="G616" s="90"/>
      <c r="H616" s="90"/>
      <c r="I616" s="91"/>
      <c r="J616" s="91"/>
      <c r="K616" s="91"/>
      <c r="L616" s="91"/>
      <c r="M616" s="91"/>
      <c r="N616" s="91"/>
      <c r="O616" s="92"/>
      <c r="P616" s="93"/>
      <c r="Q616" s="92" t="str">
        <f t="shared" ca="1" si="36"/>
        <v/>
      </c>
      <c r="R616" s="92" t="str">
        <f ca="1">IF(A616="","",IF(ISERROR(MATCH($H616,SorP!B:B,0)),"",INDIRECT("'SorP'!$A$"&amp;MATCH($Q616&amp;$H616,SorP!C:C,0))))</f>
        <v/>
      </c>
      <c r="S616" s="94"/>
      <c r="T616" s="95" t="str">
        <f t="shared" si="38"/>
        <v/>
      </c>
      <c r="U616" s="95" t="b">
        <f t="shared" si="39"/>
        <v>1</v>
      </c>
      <c r="V616" s="95" t="str">
        <f t="shared" si="37"/>
        <v/>
      </c>
    </row>
    <row r="617" spans="1:22" s="95" customFormat="1" ht="20.100000000000001" customHeight="1">
      <c r="A617" s="88"/>
      <c r="B617" s="88"/>
      <c r="C617" s="88"/>
      <c r="D617" s="88"/>
      <c r="E617" s="88"/>
      <c r="F617" s="89"/>
      <c r="G617" s="90"/>
      <c r="H617" s="90"/>
      <c r="I617" s="91"/>
      <c r="J617" s="91"/>
      <c r="K617" s="91"/>
      <c r="L617" s="91"/>
      <c r="M617" s="91"/>
      <c r="N617" s="91"/>
      <c r="O617" s="92"/>
      <c r="P617" s="93"/>
      <c r="Q617" s="92" t="str">
        <f t="shared" ca="1" si="36"/>
        <v/>
      </c>
      <c r="R617" s="92" t="str">
        <f ca="1">IF(A617="","",IF(ISERROR(MATCH($H617,SorP!B:B,0)),"",INDIRECT("'SorP'!$A$"&amp;MATCH($Q617&amp;$H617,SorP!C:C,0))))</f>
        <v/>
      </c>
      <c r="S617" s="94"/>
      <c r="T617" s="95" t="str">
        <f t="shared" si="38"/>
        <v/>
      </c>
      <c r="U617" s="95" t="b">
        <f t="shared" si="39"/>
        <v>1</v>
      </c>
      <c r="V617" s="95" t="str">
        <f t="shared" si="37"/>
        <v/>
      </c>
    </row>
    <row r="618" spans="1:22" s="95" customFormat="1" ht="20.100000000000001" customHeight="1">
      <c r="A618" s="88"/>
      <c r="B618" s="88"/>
      <c r="C618" s="88"/>
      <c r="D618" s="88"/>
      <c r="E618" s="88"/>
      <c r="F618" s="89"/>
      <c r="G618" s="90"/>
      <c r="H618" s="90"/>
      <c r="I618" s="91"/>
      <c r="J618" s="91"/>
      <c r="K618" s="91"/>
      <c r="L618" s="91"/>
      <c r="M618" s="91"/>
      <c r="N618" s="91"/>
      <c r="O618" s="92"/>
      <c r="P618" s="93"/>
      <c r="Q618" s="92" t="str">
        <f t="shared" ca="1" si="36"/>
        <v/>
      </c>
      <c r="R618" s="92" t="str">
        <f ca="1">IF(A618="","",IF(ISERROR(MATCH($H618,SorP!B:B,0)),"",INDIRECT("'SorP'!$A$"&amp;MATCH($Q618&amp;$H618,SorP!C:C,0))))</f>
        <v/>
      </c>
      <c r="S618" s="94"/>
      <c r="T618" s="95" t="str">
        <f t="shared" si="38"/>
        <v/>
      </c>
      <c r="U618" s="95" t="b">
        <f t="shared" si="39"/>
        <v>1</v>
      </c>
      <c r="V618" s="95" t="str">
        <f t="shared" si="37"/>
        <v/>
      </c>
    </row>
    <row r="619" spans="1:22" s="95" customFormat="1" ht="20.100000000000001" customHeight="1">
      <c r="A619" s="88"/>
      <c r="B619" s="88"/>
      <c r="C619" s="88"/>
      <c r="D619" s="88"/>
      <c r="E619" s="88"/>
      <c r="F619" s="89"/>
      <c r="G619" s="90"/>
      <c r="H619" s="90"/>
      <c r="I619" s="91"/>
      <c r="J619" s="91"/>
      <c r="K619" s="91"/>
      <c r="L619" s="91"/>
      <c r="M619" s="91"/>
      <c r="N619" s="91"/>
      <c r="O619" s="92"/>
      <c r="P619" s="93"/>
      <c r="Q619" s="92" t="str">
        <f t="shared" ca="1" si="36"/>
        <v/>
      </c>
      <c r="R619" s="92" t="str">
        <f ca="1">IF(A619="","",IF(ISERROR(MATCH($H619,SorP!B:B,0)),"",INDIRECT("'SorP'!$A$"&amp;MATCH($Q619&amp;$H619,SorP!C:C,0))))</f>
        <v/>
      </c>
      <c r="S619" s="94"/>
      <c r="T619" s="95" t="str">
        <f t="shared" si="38"/>
        <v/>
      </c>
      <c r="U619" s="95" t="b">
        <f t="shared" si="39"/>
        <v>1</v>
      </c>
      <c r="V619" s="95" t="str">
        <f t="shared" si="37"/>
        <v/>
      </c>
    </row>
    <row r="620" spans="1:22" s="95" customFormat="1" ht="20.100000000000001" customHeight="1">
      <c r="A620" s="88"/>
      <c r="B620" s="88"/>
      <c r="C620" s="88"/>
      <c r="D620" s="88"/>
      <c r="E620" s="88"/>
      <c r="F620" s="89"/>
      <c r="G620" s="90"/>
      <c r="H620" s="90"/>
      <c r="I620" s="91"/>
      <c r="J620" s="91"/>
      <c r="K620" s="91"/>
      <c r="L620" s="91"/>
      <c r="M620" s="91"/>
      <c r="N620" s="91"/>
      <c r="O620" s="92"/>
      <c r="P620" s="93"/>
      <c r="Q620" s="92" t="str">
        <f t="shared" ca="1" si="36"/>
        <v/>
      </c>
      <c r="R620" s="92" t="str">
        <f ca="1">IF(A620="","",IF(ISERROR(MATCH($H620,SorP!B:B,0)),"",INDIRECT("'SorP'!$A$"&amp;MATCH($Q620&amp;$H620,SorP!C:C,0))))</f>
        <v/>
      </c>
      <c r="S620" s="94"/>
      <c r="T620" s="95" t="str">
        <f t="shared" si="38"/>
        <v/>
      </c>
      <c r="U620" s="95" t="b">
        <f t="shared" si="39"/>
        <v>1</v>
      </c>
      <c r="V620" s="95" t="str">
        <f t="shared" si="37"/>
        <v/>
      </c>
    </row>
    <row r="621" spans="1:22" s="95" customFormat="1" ht="20.100000000000001" customHeight="1">
      <c r="A621" s="88"/>
      <c r="B621" s="88"/>
      <c r="C621" s="88"/>
      <c r="D621" s="88"/>
      <c r="E621" s="88"/>
      <c r="F621" s="89"/>
      <c r="G621" s="90"/>
      <c r="H621" s="90"/>
      <c r="I621" s="91"/>
      <c r="J621" s="91"/>
      <c r="K621" s="91"/>
      <c r="L621" s="91"/>
      <c r="M621" s="91"/>
      <c r="N621" s="91"/>
      <c r="O621" s="92"/>
      <c r="P621" s="93"/>
      <c r="Q621" s="92" t="str">
        <f t="shared" ca="1" si="36"/>
        <v/>
      </c>
      <c r="R621" s="92" t="str">
        <f ca="1">IF(A621="","",IF(ISERROR(MATCH($H621,SorP!B:B,0)),"",INDIRECT("'SorP'!$A$"&amp;MATCH($Q621&amp;$H621,SorP!C:C,0))))</f>
        <v/>
      </c>
      <c r="S621" s="94"/>
      <c r="T621" s="95" t="str">
        <f t="shared" si="38"/>
        <v/>
      </c>
      <c r="U621" s="95" t="b">
        <f t="shared" si="39"/>
        <v>1</v>
      </c>
      <c r="V621" s="95" t="str">
        <f t="shared" si="37"/>
        <v/>
      </c>
    </row>
    <row r="622" spans="1:22" s="95" customFormat="1" ht="20.100000000000001" customHeight="1">
      <c r="A622" s="88"/>
      <c r="B622" s="88"/>
      <c r="C622" s="88"/>
      <c r="D622" s="88"/>
      <c r="E622" s="88"/>
      <c r="F622" s="89"/>
      <c r="G622" s="90"/>
      <c r="H622" s="90"/>
      <c r="I622" s="91"/>
      <c r="J622" s="91"/>
      <c r="K622" s="91"/>
      <c r="L622" s="91"/>
      <c r="M622" s="91"/>
      <c r="N622" s="91"/>
      <c r="O622" s="92"/>
      <c r="P622" s="93"/>
      <c r="Q622" s="92" t="str">
        <f t="shared" ca="1" si="36"/>
        <v/>
      </c>
      <c r="R622" s="92" t="str">
        <f ca="1">IF(A622="","",IF(ISERROR(MATCH($H622,SorP!B:B,0)),"",INDIRECT("'SorP'!$A$"&amp;MATCH($Q622&amp;$H622,SorP!C:C,0))))</f>
        <v/>
      </c>
      <c r="S622" s="94"/>
      <c r="T622" s="95" t="str">
        <f t="shared" si="38"/>
        <v/>
      </c>
      <c r="U622" s="95" t="b">
        <f t="shared" si="39"/>
        <v>1</v>
      </c>
      <c r="V622" s="95" t="str">
        <f t="shared" si="37"/>
        <v/>
      </c>
    </row>
    <row r="623" spans="1:22" s="95" customFormat="1" ht="20.100000000000001" customHeight="1">
      <c r="A623" s="88"/>
      <c r="B623" s="88"/>
      <c r="C623" s="88"/>
      <c r="D623" s="88"/>
      <c r="E623" s="88"/>
      <c r="F623" s="89"/>
      <c r="G623" s="90"/>
      <c r="H623" s="90"/>
      <c r="I623" s="91"/>
      <c r="J623" s="91"/>
      <c r="K623" s="91"/>
      <c r="L623" s="91"/>
      <c r="M623" s="91"/>
      <c r="N623" s="91"/>
      <c r="O623" s="92"/>
      <c r="P623" s="93"/>
      <c r="Q623" s="92" t="str">
        <f t="shared" ca="1" si="36"/>
        <v/>
      </c>
      <c r="R623" s="92" t="str">
        <f ca="1">IF(A623="","",IF(ISERROR(MATCH($H623,SorP!B:B,0)),"",INDIRECT("'SorP'!$A$"&amp;MATCH($Q623&amp;$H623,SorP!C:C,0))))</f>
        <v/>
      </c>
      <c r="S623" s="94"/>
      <c r="T623" s="95" t="str">
        <f t="shared" si="38"/>
        <v/>
      </c>
      <c r="U623" s="95" t="b">
        <f t="shared" si="39"/>
        <v>1</v>
      </c>
      <c r="V623" s="95" t="str">
        <f t="shared" si="37"/>
        <v/>
      </c>
    </row>
    <row r="624" spans="1:22" s="95" customFormat="1" ht="20.100000000000001" customHeight="1">
      <c r="A624" s="88"/>
      <c r="B624" s="88"/>
      <c r="C624" s="88"/>
      <c r="D624" s="88"/>
      <c r="E624" s="88"/>
      <c r="F624" s="89"/>
      <c r="G624" s="90"/>
      <c r="H624" s="90"/>
      <c r="I624" s="91"/>
      <c r="J624" s="91"/>
      <c r="K624" s="91"/>
      <c r="L624" s="91"/>
      <c r="M624" s="91"/>
      <c r="N624" s="91"/>
      <c r="O624" s="92"/>
      <c r="P624" s="93"/>
      <c r="Q624" s="92" t="str">
        <f t="shared" ca="1" si="36"/>
        <v/>
      </c>
      <c r="R624" s="92" t="str">
        <f ca="1">IF(A624="","",IF(ISERROR(MATCH($H624,SorP!B:B,0)),"",INDIRECT("'SorP'!$A$"&amp;MATCH($Q624&amp;$H624,SorP!C:C,0))))</f>
        <v/>
      </c>
      <c r="S624" s="94"/>
      <c r="T624" s="95" t="str">
        <f t="shared" si="38"/>
        <v/>
      </c>
      <c r="U624" s="95" t="b">
        <f t="shared" si="39"/>
        <v>1</v>
      </c>
      <c r="V624" s="95" t="str">
        <f t="shared" si="37"/>
        <v/>
      </c>
    </row>
    <row r="625" spans="1:22" s="95" customFormat="1" ht="20.100000000000001" customHeight="1">
      <c r="A625" s="88"/>
      <c r="B625" s="88"/>
      <c r="C625" s="88"/>
      <c r="D625" s="88"/>
      <c r="E625" s="88"/>
      <c r="F625" s="89"/>
      <c r="G625" s="90"/>
      <c r="H625" s="90"/>
      <c r="I625" s="91"/>
      <c r="J625" s="91"/>
      <c r="K625" s="91"/>
      <c r="L625" s="91"/>
      <c r="M625" s="91"/>
      <c r="N625" s="91"/>
      <c r="O625" s="92"/>
      <c r="P625" s="93"/>
      <c r="Q625" s="92" t="str">
        <f t="shared" ca="1" si="36"/>
        <v/>
      </c>
      <c r="R625" s="92" t="str">
        <f ca="1">IF(A625="","",IF(ISERROR(MATCH($H625,SorP!B:B,0)),"",INDIRECT("'SorP'!$A$"&amp;MATCH($Q625&amp;$H625,SorP!C:C,0))))</f>
        <v/>
      </c>
      <c r="S625" s="94"/>
      <c r="T625" s="95" t="str">
        <f t="shared" si="38"/>
        <v/>
      </c>
      <c r="U625" s="95" t="b">
        <f t="shared" si="39"/>
        <v>1</v>
      </c>
      <c r="V625" s="95" t="str">
        <f t="shared" si="37"/>
        <v/>
      </c>
    </row>
    <row r="626" spans="1:22" s="95" customFormat="1" ht="20.100000000000001" customHeight="1">
      <c r="A626" s="88"/>
      <c r="B626" s="88"/>
      <c r="C626" s="88"/>
      <c r="D626" s="88"/>
      <c r="E626" s="88"/>
      <c r="F626" s="89"/>
      <c r="G626" s="90"/>
      <c r="H626" s="90"/>
      <c r="I626" s="91"/>
      <c r="J626" s="91"/>
      <c r="K626" s="91"/>
      <c r="L626" s="91"/>
      <c r="M626" s="91"/>
      <c r="N626" s="91"/>
      <c r="O626" s="92"/>
      <c r="P626" s="93"/>
      <c r="Q626" s="92" t="str">
        <f t="shared" ca="1" si="36"/>
        <v/>
      </c>
      <c r="R626" s="92" t="str">
        <f ca="1">IF(A626="","",IF(ISERROR(MATCH($H626,SorP!B:B,0)),"",INDIRECT("'SorP'!$A$"&amp;MATCH($Q626&amp;$H626,SorP!C:C,0))))</f>
        <v/>
      </c>
      <c r="S626" s="94"/>
      <c r="T626" s="95" t="str">
        <f t="shared" si="38"/>
        <v/>
      </c>
      <c r="U626" s="95" t="b">
        <f t="shared" si="39"/>
        <v>1</v>
      </c>
      <c r="V626" s="95" t="str">
        <f t="shared" si="37"/>
        <v/>
      </c>
    </row>
    <row r="627" spans="1:22" s="95" customFormat="1" ht="20.100000000000001" customHeight="1">
      <c r="A627" s="88"/>
      <c r="B627" s="88"/>
      <c r="C627" s="88"/>
      <c r="D627" s="88"/>
      <c r="E627" s="88"/>
      <c r="F627" s="89"/>
      <c r="G627" s="90"/>
      <c r="H627" s="90"/>
      <c r="I627" s="91"/>
      <c r="J627" s="91"/>
      <c r="K627" s="91"/>
      <c r="L627" s="91"/>
      <c r="M627" s="91"/>
      <c r="N627" s="91"/>
      <c r="O627" s="92"/>
      <c r="P627" s="93"/>
      <c r="Q627" s="92" t="str">
        <f t="shared" ca="1" si="36"/>
        <v/>
      </c>
      <c r="R627" s="92" t="str">
        <f ca="1">IF(A627="","",IF(ISERROR(MATCH($H627,SorP!B:B,0)),"",INDIRECT("'SorP'!$A$"&amp;MATCH($Q627&amp;$H627,SorP!C:C,0))))</f>
        <v/>
      </c>
      <c r="S627" s="94"/>
      <c r="T627" s="95" t="str">
        <f t="shared" si="38"/>
        <v/>
      </c>
      <c r="U627" s="95" t="b">
        <f t="shared" si="39"/>
        <v>1</v>
      </c>
      <c r="V627" s="95" t="str">
        <f t="shared" si="37"/>
        <v/>
      </c>
    </row>
    <row r="628" spans="1:22" s="95" customFormat="1" ht="20.100000000000001" customHeight="1">
      <c r="A628" s="88"/>
      <c r="B628" s="88"/>
      <c r="C628" s="88"/>
      <c r="D628" s="88"/>
      <c r="E628" s="88"/>
      <c r="F628" s="89"/>
      <c r="G628" s="90"/>
      <c r="H628" s="90"/>
      <c r="I628" s="91"/>
      <c r="J628" s="91"/>
      <c r="K628" s="91"/>
      <c r="L628" s="91"/>
      <c r="M628" s="91"/>
      <c r="N628" s="91"/>
      <c r="O628" s="92"/>
      <c r="P628" s="93"/>
      <c r="Q628" s="92" t="str">
        <f t="shared" ca="1" si="36"/>
        <v/>
      </c>
      <c r="R628" s="92" t="str">
        <f ca="1">IF(A628="","",IF(ISERROR(MATCH($H628,SorP!B:B,0)),"",INDIRECT("'SorP'!$A$"&amp;MATCH($Q628&amp;$H628,SorP!C:C,0))))</f>
        <v/>
      </c>
      <c r="S628" s="94"/>
      <c r="T628" s="95" t="str">
        <f t="shared" si="38"/>
        <v/>
      </c>
      <c r="U628" s="95" t="b">
        <f t="shared" si="39"/>
        <v>1</v>
      </c>
      <c r="V628" s="95" t="str">
        <f t="shared" si="37"/>
        <v/>
      </c>
    </row>
    <row r="629" spans="1:22" s="95" customFormat="1" ht="20.100000000000001" customHeight="1">
      <c r="A629" s="88"/>
      <c r="B629" s="88"/>
      <c r="C629" s="88"/>
      <c r="D629" s="88"/>
      <c r="E629" s="88"/>
      <c r="F629" s="89"/>
      <c r="G629" s="90"/>
      <c r="H629" s="90"/>
      <c r="I629" s="91"/>
      <c r="J629" s="91"/>
      <c r="K629" s="91"/>
      <c r="L629" s="91"/>
      <c r="M629" s="91"/>
      <c r="N629" s="91"/>
      <c r="O629" s="92"/>
      <c r="P629" s="93"/>
      <c r="Q629" s="92" t="str">
        <f t="shared" ca="1" si="36"/>
        <v/>
      </c>
      <c r="R629" s="92" t="str">
        <f ca="1">IF(A629="","",IF(ISERROR(MATCH($H629,SorP!B:B,0)),"",INDIRECT("'SorP'!$A$"&amp;MATCH($Q629&amp;$H629,SorP!C:C,0))))</f>
        <v/>
      </c>
      <c r="S629" s="94"/>
      <c r="T629" s="95" t="str">
        <f t="shared" si="38"/>
        <v/>
      </c>
      <c r="U629" s="95" t="b">
        <f t="shared" si="39"/>
        <v>1</v>
      </c>
      <c r="V629" s="95" t="str">
        <f t="shared" si="37"/>
        <v/>
      </c>
    </row>
    <row r="630" spans="1:22" s="95" customFormat="1" ht="20.100000000000001" customHeight="1">
      <c r="A630" s="88"/>
      <c r="B630" s="88"/>
      <c r="C630" s="88"/>
      <c r="D630" s="88"/>
      <c r="E630" s="88"/>
      <c r="F630" s="89"/>
      <c r="G630" s="90"/>
      <c r="H630" s="90"/>
      <c r="I630" s="91"/>
      <c r="J630" s="91"/>
      <c r="K630" s="91"/>
      <c r="L630" s="91"/>
      <c r="M630" s="91"/>
      <c r="N630" s="91"/>
      <c r="O630" s="92"/>
      <c r="P630" s="93"/>
      <c r="Q630" s="92" t="str">
        <f t="shared" ca="1" si="36"/>
        <v/>
      </c>
      <c r="R630" s="92" t="str">
        <f ca="1">IF(A630="","",IF(ISERROR(MATCH($H630,SorP!B:B,0)),"",INDIRECT("'SorP'!$A$"&amp;MATCH($Q630&amp;$H630,SorP!C:C,0))))</f>
        <v/>
      </c>
      <c r="S630" s="94"/>
      <c r="T630" s="95" t="str">
        <f t="shared" si="38"/>
        <v/>
      </c>
      <c r="U630" s="95" t="b">
        <f t="shared" si="39"/>
        <v>1</v>
      </c>
      <c r="V630" s="95" t="str">
        <f t="shared" si="37"/>
        <v/>
      </c>
    </row>
    <row r="631" spans="1:22" s="95" customFormat="1" ht="20.100000000000001" customHeight="1">
      <c r="A631" s="88"/>
      <c r="B631" s="88"/>
      <c r="C631" s="88"/>
      <c r="D631" s="88"/>
      <c r="E631" s="88"/>
      <c r="F631" s="89"/>
      <c r="G631" s="90"/>
      <c r="H631" s="90"/>
      <c r="I631" s="91"/>
      <c r="J631" s="91"/>
      <c r="K631" s="91"/>
      <c r="L631" s="91"/>
      <c r="M631" s="91"/>
      <c r="N631" s="91"/>
      <c r="O631" s="92"/>
      <c r="P631" s="93"/>
      <c r="Q631" s="92" t="str">
        <f t="shared" ca="1" si="36"/>
        <v/>
      </c>
      <c r="R631" s="92" t="str">
        <f ca="1">IF(A631="","",IF(ISERROR(MATCH($H631,SorP!B:B,0)),"",INDIRECT("'SorP'!$A$"&amp;MATCH($Q631&amp;$H631,SorP!C:C,0))))</f>
        <v/>
      </c>
      <c r="S631" s="94"/>
      <c r="T631" s="95" t="str">
        <f t="shared" si="38"/>
        <v/>
      </c>
      <c r="U631" s="95" t="b">
        <f t="shared" si="39"/>
        <v>1</v>
      </c>
      <c r="V631" s="95" t="str">
        <f t="shared" si="37"/>
        <v/>
      </c>
    </row>
    <row r="632" spans="1:22" s="95" customFormat="1" ht="20.100000000000001" customHeight="1">
      <c r="A632" s="88"/>
      <c r="B632" s="88"/>
      <c r="C632" s="88"/>
      <c r="D632" s="88"/>
      <c r="E632" s="88"/>
      <c r="F632" s="89"/>
      <c r="G632" s="90"/>
      <c r="H632" s="90"/>
      <c r="I632" s="91"/>
      <c r="J632" s="91"/>
      <c r="K632" s="91"/>
      <c r="L632" s="91"/>
      <c r="M632" s="91"/>
      <c r="N632" s="91"/>
      <c r="O632" s="92"/>
      <c r="P632" s="93"/>
      <c r="Q632" s="92" t="str">
        <f t="shared" ca="1" si="36"/>
        <v/>
      </c>
      <c r="R632" s="92" t="str">
        <f ca="1">IF(A632="","",IF(ISERROR(MATCH($H632,SorP!B:B,0)),"",INDIRECT("'SorP'!$A$"&amp;MATCH($Q632&amp;$H632,SorP!C:C,0))))</f>
        <v/>
      </c>
      <c r="S632" s="94"/>
      <c r="T632" s="95" t="str">
        <f t="shared" si="38"/>
        <v/>
      </c>
      <c r="U632" s="95" t="b">
        <f t="shared" si="39"/>
        <v>1</v>
      </c>
      <c r="V632" s="95" t="str">
        <f t="shared" si="37"/>
        <v/>
      </c>
    </row>
    <row r="633" spans="1:22" s="95" customFormat="1" ht="20.100000000000001" customHeight="1">
      <c r="A633" s="88"/>
      <c r="B633" s="88"/>
      <c r="C633" s="88"/>
      <c r="D633" s="88"/>
      <c r="E633" s="88"/>
      <c r="F633" s="89"/>
      <c r="G633" s="90"/>
      <c r="H633" s="90"/>
      <c r="I633" s="91"/>
      <c r="J633" s="91"/>
      <c r="K633" s="91"/>
      <c r="L633" s="91"/>
      <c r="M633" s="91"/>
      <c r="N633" s="91"/>
      <c r="O633" s="92"/>
      <c r="P633" s="93"/>
      <c r="Q633" s="92" t="str">
        <f t="shared" ca="1" si="36"/>
        <v/>
      </c>
      <c r="R633" s="92" t="str">
        <f ca="1">IF(A633="","",IF(ISERROR(MATCH($H633,SorP!B:B,0)),"",INDIRECT("'SorP'!$A$"&amp;MATCH($Q633&amp;$H633,SorP!C:C,0))))</f>
        <v/>
      </c>
      <c r="S633" s="94"/>
      <c r="T633" s="95" t="str">
        <f t="shared" si="38"/>
        <v/>
      </c>
      <c r="U633" s="95" t="b">
        <f t="shared" si="39"/>
        <v>1</v>
      </c>
      <c r="V633" s="95" t="str">
        <f t="shared" si="37"/>
        <v/>
      </c>
    </row>
    <row r="634" spans="1:22" s="95" customFormat="1" ht="20.100000000000001" customHeight="1">
      <c r="A634" s="88"/>
      <c r="B634" s="88"/>
      <c r="C634" s="88"/>
      <c r="D634" s="88"/>
      <c r="E634" s="88"/>
      <c r="F634" s="89"/>
      <c r="G634" s="90"/>
      <c r="H634" s="90"/>
      <c r="I634" s="91"/>
      <c r="J634" s="91"/>
      <c r="K634" s="91"/>
      <c r="L634" s="91"/>
      <c r="M634" s="91"/>
      <c r="N634" s="91"/>
      <c r="O634" s="92"/>
      <c r="P634" s="93"/>
      <c r="Q634" s="92" t="str">
        <f t="shared" ca="1" si="36"/>
        <v/>
      </c>
      <c r="R634" s="92" t="str">
        <f ca="1">IF(A634="","",IF(ISERROR(MATCH($H634,SorP!B:B,0)),"",INDIRECT("'SorP'!$A$"&amp;MATCH($Q634&amp;$H634,SorP!C:C,0))))</f>
        <v/>
      </c>
      <c r="S634" s="94"/>
      <c r="T634" s="95" t="str">
        <f t="shared" si="38"/>
        <v/>
      </c>
      <c r="U634" s="95" t="b">
        <f t="shared" si="39"/>
        <v>1</v>
      </c>
      <c r="V634" s="95" t="str">
        <f t="shared" si="37"/>
        <v/>
      </c>
    </row>
    <row r="635" spans="1:22" s="95" customFormat="1" ht="20.100000000000001" customHeight="1">
      <c r="A635" s="88"/>
      <c r="B635" s="88"/>
      <c r="C635" s="88"/>
      <c r="D635" s="88"/>
      <c r="E635" s="88"/>
      <c r="F635" s="89"/>
      <c r="G635" s="90"/>
      <c r="H635" s="90"/>
      <c r="I635" s="91"/>
      <c r="J635" s="91"/>
      <c r="K635" s="91"/>
      <c r="L635" s="91"/>
      <c r="M635" s="91"/>
      <c r="N635" s="91"/>
      <c r="O635" s="92"/>
      <c r="P635" s="93"/>
      <c r="Q635" s="92" t="str">
        <f t="shared" ca="1" si="36"/>
        <v/>
      </c>
      <c r="R635" s="92" t="str">
        <f ca="1">IF(A635="","",IF(ISERROR(MATCH($H635,SorP!B:B,0)),"",INDIRECT("'SorP'!$A$"&amp;MATCH($Q635&amp;$H635,SorP!C:C,0))))</f>
        <v/>
      </c>
      <c r="S635" s="94"/>
      <c r="T635" s="95" t="str">
        <f t="shared" si="38"/>
        <v/>
      </c>
      <c r="U635" s="95" t="b">
        <f t="shared" si="39"/>
        <v>1</v>
      </c>
      <c r="V635" s="95" t="str">
        <f t="shared" si="37"/>
        <v/>
      </c>
    </row>
    <row r="636" spans="1:22" s="95" customFormat="1" ht="20.100000000000001" customHeight="1">
      <c r="A636" s="88"/>
      <c r="B636" s="88"/>
      <c r="C636" s="88"/>
      <c r="D636" s="88"/>
      <c r="E636" s="88"/>
      <c r="F636" s="89"/>
      <c r="G636" s="90"/>
      <c r="H636" s="90"/>
      <c r="I636" s="91"/>
      <c r="J636" s="91"/>
      <c r="K636" s="91"/>
      <c r="L636" s="91"/>
      <c r="M636" s="91"/>
      <c r="N636" s="91"/>
      <c r="O636" s="92"/>
      <c r="P636" s="93"/>
      <c r="Q636" s="92" t="str">
        <f t="shared" ca="1" si="36"/>
        <v/>
      </c>
      <c r="R636" s="92" t="str">
        <f ca="1">IF(A636="","",IF(ISERROR(MATCH($H636,SorP!B:B,0)),"",INDIRECT("'SorP'!$A$"&amp;MATCH($Q636&amp;$H636,SorP!C:C,0))))</f>
        <v/>
      </c>
      <c r="S636" s="94"/>
      <c r="T636" s="95" t="str">
        <f t="shared" si="38"/>
        <v/>
      </c>
      <c r="U636" s="95" t="b">
        <f t="shared" si="39"/>
        <v>1</v>
      </c>
      <c r="V636" s="95" t="str">
        <f t="shared" si="37"/>
        <v/>
      </c>
    </row>
    <row r="637" spans="1:22" s="95" customFormat="1" ht="20.100000000000001" customHeight="1">
      <c r="A637" s="88"/>
      <c r="B637" s="88"/>
      <c r="C637" s="88"/>
      <c r="D637" s="88"/>
      <c r="E637" s="88"/>
      <c r="F637" s="89"/>
      <c r="G637" s="90"/>
      <c r="H637" s="90"/>
      <c r="I637" s="91"/>
      <c r="J637" s="91"/>
      <c r="K637" s="91"/>
      <c r="L637" s="91"/>
      <c r="M637" s="91"/>
      <c r="N637" s="91"/>
      <c r="O637" s="92"/>
      <c r="P637" s="93"/>
      <c r="Q637" s="92" t="str">
        <f t="shared" ca="1" si="36"/>
        <v/>
      </c>
      <c r="R637" s="92" t="str">
        <f ca="1">IF(A637="","",IF(ISERROR(MATCH($H637,SorP!B:B,0)),"",INDIRECT("'SorP'!$A$"&amp;MATCH($Q637&amp;$H637,SorP!C:C,0))))</f>
        <v/>
      </c>
      <c r="S637" s="94"/>
      <c r="T637" s="95" t="str">
        <f t="shared" si="38"/>
        <v/>
      </c>
      <c r="U637" s="95" t="b">
        <f t="shared" si="39"/>
        <v>1</v>
      </c>
      <c r="V637" s="95" t="str">
        <f t="shared" si="37"/>
        <v/>
      </c>
    </row>
    <row r="638" spans="1:22" s="95" customFormat="1" ht="20.100000000000001" customHeight="1">
      <c r="A638" s="88"/>
      <c r="B638" s="88"/>
      <c r="C638" s="88"/>
      <c r="D638" s="88"/>
      <c r="E638" s="88"/>
      <c r="F638" s="89"/>
      <c r="G638" s="90"/>
      <c r="H638" s="90"/>
      <c r="I638" s="91"/>
      <c r="J638" s="91"/>
      <c r="K638" s="91"/>
      <c r="L638" s="91"/>
      <c r="M638" s="91"/>
      <c r="N638" s="91"/>
      <c r="O638" s="92"/>
      <c r="P638" s="93"/>
      <c r="Q638" s="92" t="str">
        <f t="shared" ca="1" si="36"/>
        <v/>
      </c>
      <c r="R638" s="92" t="str">
        <f ca="1">IF(A638="","",IF(ISERROR(MATCH($H638,SorP!B:B,0)),"",INDIRECT("'SorP'!$A$"&amp;MATCH($Q638&amp;$H638,SorP!C:C,0))))</f>
        <v/>
      </c>
      <c r="S638" s="94"/>
      <c r="T638" s="95" t="str">
        <f t="shared" si="38"/>
        <v/>
      </c>
      <c r="U638" s="95" t="b">
        <f t="shared" si="39"/>
        <v>1</v>
      </c>
      <c r="V638" s="95" t="str">
        <f t="shared" si="37"/>
        <v/>
      </c>
    </row>
    <row r="639" spans="1:22" s="95" customFormat="1" ht="20.100000000000001" customHeight="1">
      <c r="A639" s="88"/>
      <c r="B639" s="88"/>
      <c r="C639" s="88"/>
      <c r="D639" s="88"/>
      <c r="E639" s="88"/>
      <c r="F639" s="89"/>
      <c r="G639" s="90"/>
      <c r="H639" s="90"/>
      <c r="I639" s="91"/>
      <c r="J639" s="91"/>
      <c r="K639" s="91"/>
      <c r="L639" s="91"/>
      <c r="M639" s="91"/>
      <c r="N639" s="91"/>
      <c r="O639" s="92"/>
      <c r="P639" s="93"/>
      <c r="Q639" s="92" t="str">
        <f t="shared" ca="1" si="36"/>
        <v/>
      </c>
      <c r="R639" s="92" t="str">
        <f ca="1">IF(A639="","",IF(ISERROR(MATCH($H639,SorP!B:B,0)),"",INDIRECT("'SorP'!$A$"&amp;MATCH($Q639&amp;$H639,SorP!C:C,0))))</f>
        <v/>
      </c>
      <c r="S639" s="94"/>
      <c r="T639" s="95" t="str">
        <f t="shared" si="38"/>
        <v/>
      </c>
      <c r="U639" s="95" t="b">
        <f t="shared" si="39"/>
        <v>1</v>
      </c>
      <c r="V639" s="95" t="str">
        <f t="shared" si="37"/>
        <v/>
      </c>
    </row>
    <row r="640" spans="1:22" s="95" customFormat="1" ht="20.100000000000001" customHeight="1">
      <c r="A640" s="88"/>
      <c r="B640" s="88"/>
      <c r="C640" s="88"/>
      <c r="D640" s="88"/>
      <c r="E640" s="88"/>
      <c r="F640" s="89"/>
      <c r="G640" s="90"/>
      <c r="H640" s="90"/>
      <c r="I640" s="91"/>
      <c r="J640" s="91"/>
      <c r="K640" s="91"/>
      <c r="L640" s="91"/>
      <c r="M640" s="91"/>
      <c r="N640" s="91"/>
      <c r="O640" s="92"/>
      <c r="P640" s="93"/>
      <c r="Q640" s="92" t="str">
        <f t="shared" ca="1" si="36"/>
        <v/>
      </c>
      <c r="R640" s="92" t="str">
        <f ca="1">IF(A640="","",IF(ISERROR(MATCH($H640,SorP!B:B,0)),"",INDIRECT("'SorP'!$A$"&amp;MATCH($Q640&amp;$H640,SorP!C:C,0))))</f>
        <v/>
      </c>
      <c r="S640" s="94"/>
      <c r="T640" s="95" t="str">
        <f t="shared" si="38"/>
        <v/>
      </c>
      <c r="U640" s="95" t="b">
        <f t="shared" si="39"/>
        <v>1</v>
      </c>
      <c r="V640" s="95" t="str">
        <f t="shared" si="37"/>
        <v/>
      </c>
    </row>
    <row r="641" spans="1:22" s="95" customFormat="1" ht="20.100000000000001" customHeight="1">
      <c r="A641" s="88"/>
      <c r="B641" s="88"/>
      <c r="C641" s="88"/>
      <c r="D641" s="88"/>
      <c r="E641" s="88"/>
      <c r="F641" s="89"/>
      <c r="G641" s="90"/>
      <c r="H641" s="90"/>
      <c r="I641" s="91"/>
      <c r="J641" s="91"/>
      <c r="K641" s="91"/>
      <c r="L641" s="91"/>
      <c r="M641" s="91"/>
      <c r="N641" s="91"/>
      <c r="O641" s="92"/>
      <c r="P641" s="93"/>
      <c r="Q641" s="92" t="str">
        <f t="shared" ca="1" si="36"/>
        <v/>
      </c>
      <c r="R641" s="92" t="str">
        <f ca="1">IF(A641="","",IF(ISERROR(MATCH($H641,SorP!B:B,0)),"",INDIRECT("'SorP'!$A$"&amp;MATCH($Q641&amp;$H641,SorP!C:C,0))))</f>
        <v/>
      </c>
      <c r="S641" s="94"/>
      <c r="T641" s="95" t="str">
        <f t="shared" si="38"/>
        <v/>
      </c>
      <c r="U641" s="95" t="b">
        <f t="shared" si="39"/>
        <v>1</v>
      </c>
      <c r="V641" s="95" t="str">
        <f t="shared" si="37"/>
        <v/>
      </c>
    </row>
    <row r="642" spans="1:22" s="95" customFormat="1" ht="20.100000000000001" customHeight="1">
      <c r="A642" s="88"/>
      <c r="B642" s="88"/>
      <c r="C642" s="88"/>
      <c r="D642" s="88"/>
      <c r="E642" s="88"/>
      <c r="F642" s="89"/>
      <c r="G642" s="90"/>
      <c r="H642" s="90"/>
      <c r="I642" s="91"/>
      <c r="J642" s="91"/>
      <c r="K642" s="91"/>
      <c r="L642" s="91"/>
      <c r="M642" s="91"/>
      <c r="N642" s="91"/>
      <c r="O642" s="92"/>
      <c r="P642" s="93"/>
      <c r="Q642" s="92" t="str">
        <f t="shared" ca="1" si="36"/>
        <v/>
      </c>
      <c r="R642" s="92" t="str">
        <f ca="1">IF(A642="","",IF(ISERROR(MATCH($H642,SorP!B:B,0)),"",INDIRECT("'SorP'!$A$"&amp;MATCH($Q642&amp;$H642,SorP!C:C,0))))</f>
        <v/>
      </c>
      <c r="S642" s="94"/>
      <c r="T642" s="95" t="str">
        <f t="shared" si="38"/>
        <v/>
      </c>
      <c r="U642" s="95" t="b">
        <f t="shared" si="39"/>
        <v>1</v>
      </c>
      <c r="V642" s="95" t="str">
        <f t="shared" si="37"/>
        <v/>
      </c>
    </row>
    <row r="643" spans="1:22" s="95" customFormat="1" ht="20.100000000000001" customHeight="1">
      <c r="A643" s="88"/>
      <c r="B643" s="88"/>
      <c r="C643" s="88"/>
      <c r="D643" s="88"/>
      <c r="E643" s="88"/>
      <c r="F643" s="89"/>
      <c r="G643" s="90"/>
      <c r="H643" s="90"/>
      <c r="I643" s="91"/>
      <c r="J643" s="91"/>
      <c r="K643" s="91"/>
      <c r="L643" s="91"/>
      <c r="M643" s="91"/>
      <c r="N643" s="91"/>
      <c r="O643" s="92"/>
      <c r="P643" s="93"/>
      <c r="Q643" s="92" t="str">
        <f t="shared" ca="1" si="36"/>
        <v/>
      </c>
      <c r="R643" s="92" t="str">
        <f ca="1">IF(A643="","",IF(ISERROR(MATCH($H643,SorP!B:B,0)),"",INDIRECT("'SorP'!$A$"&amp;MATCH($Q643&amp;$H643,SorP!C:C,0))))</f>
        <v/>
      </c>
      <c r="S643" s="94"/>
      <c r="T643" s="95" t="str">
        <f t="shared" si="38"/>
        <v/>
      </c>
      <c r="U643" s="95" t="b">
        <f t="shared" si="39"/>
        <v>1</v>
      </c>
      <c r="V643" s="95" t="str">
        <f t="shared" si="37"/>
        <v/>
      </c>
    </row>
    <row r="644" spans="1:22" s="95" customFormat="1" ht="20.100000000000001" customHeight="1">
      <c r="A644" s="88"/>
      <c r="B644" s="88"/>
      <c r="C644" s="88"/>
      <c r="D644" s="88"/>
      <c r="E644" s="88"/>
      <c r="F644" s="89"/>
      <c r="G644" s="90"/>
      <c r="H644" s="90"/>
      <c r="I644" s="91"/>
      <c r="J644" s="91"/>
      <c r="K644" s="91"/>
      <c r="L644" s="91"/>
      <c r="M644" s="91"/>
      <c r="N644" s="91"/>
      <c r="O644" s="92"/>
      <c r="P644" s="93"/>
      <c r="Q644" s="92" t="str">
        <f t="shared" ca="1" si="36"/>
        <v/>
      </c>
      <c r="R644" s="92" t="str">
        <f ca="1">IF(A644="","",IF(ISERROR(MATCH($H644,SorP!B:B,0)),"",INDIRECT("'SorP'!$A$"&amp;MATCH($Q644&amp;$H644,SorP!C:C,0))))</f>
        <v/>
      </c>
      <c r="S644" s="94"/>
      <c r="T644" s="95" t="str">
        <f t="shared" si="38"/>
        <v/>
      </c>
      <c r="U644" s="95" t="b">
        <f t="shared" si="39"/>
        <v>1</v>
      </c>
      <c r="V644" s="95" t="str">
        <f t="shared" si="37"/>
        <v/>
      </c>
    </row>
    <row r="645" spans="1:22" s="95" customFormat="1" ht="20.100000000000001" customHeight="1">
      <c r="A645" s="88"/>
      <c r="B645" s="88"/>
      <c r="C645" s="88"/>
      <c r="D645" s="88"/>
      <c r="E645" s="88"/>
      <c r="F645" s="89"/>
      <c r="G645" s="90"/>
      <c r="H645" s="90"/>
      <c r="I645" s="91"/>
      <c r="J645" s="91"/>
      <c r="K645" s="91"/>
      <c r="L645" s="91"/>
      <c r="M645" s="91"/>
      <c r="N645" s="91"/>
      <c r="O645" s="92"/>
      <c r="P645" s="93"/>
      <c r="Q645" s="92" t="str">
        <f t="shared" ref="Q645:Q708" ca="1" si="40">IF(A645="","",IF(ISERROR(MATCH($C645,CL,0)),"Unknown",INDIRECT("'C'!$A$"&amp;MATCH($C645,CL,0)+1)))</f>
        <v/>
      </c>
      <c r="R645" s="92" t="str">
        <f ca="1">IF(A645="","",IF(ISERROR(MATCH($H645,SorP!B:B,0)),"",INDIRECT("'SorP'!$A$"&amp;MATCH($Q645&amp;$H645,SorP!C:C,0))))</f>
        <v/>
      </c>
      <c r="S645" s="94"/>
      <c r="T645" s="95" t="str">
        <f t="shared" si="38"/>
        <v/>
      </c>
      <c r="U645" s="95" t="b">
        <f t="shared" si="39"/>
        <v>1</v>
      </c>
      <c r="V645" s="95" t="str">
        <f t="shared" ref="V645:V708" si="41">IF(U645,"",A645&amp;"+")</f>
        <v/>
      </c>
    </row>
    <row r="646" spans="1:22" s="95" customFormat="1" ht="20.100000000000001" customHeight="1">
      <c r="A646" s="88"/>
      <c r="B646" s="88"/>
      <c r="C646" s="88"/>
      <c r="D646" s="88"/>
      <c r="E646" s="88"/>
      <c r="F646" s="89"/>
      <c r="G646" s="90"/>
      <c r="H646" s="90"/>
      <c r="I646" s="91"/>
      <c r="J646" s="91"/>
      <c r="K646" s="91"/>
      <c r="L646" s="91"/>
      <c r="M646" s="91"/>
      <c r="N646" s="91"/>
      <c r="O646" s="92"/>
      <c r="P646" s="93"/>
      <c r="Q646" s="92" t="str">
        <f t="shared" ca="1" si="40"/>
        <v/>
      </c>
      <c r="R646" s="92" t="str">
        <f ca="1">IF(A646="","",IF(ISERROR(MATCH($H646,SorP!B:B,0)),"",INDIRECT("'SorP'!$A$"&amp;MATCH($Q646&amp;$H646,SorP!C:C,0))))</f>
        <v/>
      </c>
      <c r="S646" s="94"/>
      <c r="T646" s="95" t="str">
        <f t="shared" ref="T646:T709" si="42">A646&amp;B646</f>
        <v/>
      </c>
      <c r="U646" s="95" t="b">
        <f t="shared" ref="U646:U709" si="43">OR(ISBLANK(B646),ISBLANK(C646))</f>
        <v>1</v>
      </c>
      <c r="V646" s="95" t="str">
        <f t="shared" si="41"/>
        <v/>
      </c>
    </row>
    <row r="647" spans="1:22" s="95" customFormat="1" ht="20.100000000000001" customHeight="1">
      <c r="A647" s="88"/>
      <c r="B647" s="88"/>
      <c r="C647" s="88"/>
      <c r="D647" s="88"/>
      <c r="E647" s="88"/>
      <c r="F647" s="89"/>
      <c r="G647" s="90"/>
      <c r="H647" s="90"/>
      <c r="I647" s="91"/>
      <c r="J647" s="91"/>
      <c r="K647" s="91"/>
      <c r="L647" s="91"/>
      <c r="M647" s="91"/>
      <c r="N647" s="91"/>
      <c r="O647" s="92"/>
      <c r="P647" s="93"/>
      <c r="Q647" s="92" t="str">
        <f t="shared" ca="1" si="40"/>
        <v/>
      </c>
      <c r="R647" s="92" t="str">
        <f ca="1">IF(A647="","",IF(ISERROR(MATCH($H647,SorP!B:B,0)),"",INDIRECT("'SorP'!$A$"&amp;MATCH($Q647&amp;$H647,SorP!C:C,0))))</f>
        <v/>
      </c>
      <c r="S647" s="94"/>
      <c r="T647" s="95" t="str">
        <f t="shared" si="42"/>
        <v/>
      </c>
      <c r="U647" s="95" t="b">
        <f t="shared" si="43"/>
        <v>1</v>
      </c>
      <c r="V647" s="95" t="str">
        <f t="shared" si="41"/>
        <v/>
      </c>
    </row>
    <row r="648" spans="1:22" s="95" customFormat="1" ht="20.100000000000001" customHeight="1">
      <c r="A648" s="88"/>
      <c r="B648" s="88"/>
      <c r="C648" s="88"/>
      <c r="D648" s="88"/>
      <c r="E648" s="88"/>
      <c r="F648" s="89"/>
      <c r="G648" s="90"/>
      <c r="H648" s="90"/>
      <c r="I648" s="91"/>
      <c r="J648" s="91"/>
      <c r="K648" s="91"/>
      <c r="L648" s="91"/>
      <c r="M648" s="91"/>
      <c r="N648" s="91"/>
      <c r="O648" s="92"/>
      <c r="P648" s="93"/>
      <c r="Q648" s="92" t="str">
        <f t="shared" ca="1" si="40"/>
        <v/>
      </c>
      <c r="R648" s="92" t="str">
        <f ca="1">IF(A648="","",IF(ISERROR(MATCH($H648,SorP!B:B,0)),"",INDIRECT("'SorP'!$A$"&amp;MATCH($Q648&amp;$H648,SorP!C:C,0))))</f>
        <v/>
      </c>
      <c r="S648" s="94"/>
      <c r="T648" s="95" t="str">
        <f t="shared" si="42"/>
        <v/>
      </c>
      <c r="U648" s="95" t="b">
        <f t="shared" si="43"/>
        <v>1</v>
      </c>
      <c r="V648" s="95" t="str">
        <f t="shared" si="41"/>
        <v/>
      </c>
    </row>
    <row r="649" spans="1:22" s="95" customFormat="1" ht="20.100000000000001" customHeight="1">
      <c r="A649" s="88"/>
      <c r="B649" s="88"/>
      <c r="C649" s="88"/>
      <c r="D649" s="88"/>
      <c r="E649" s="88"/>
      <c r="F649" s="89"/>
      <c r="G649" s="90"/>
      <c r="H649" s="90"/>
      <c r="I649" s="91"/>
      <c r="J649" s="91"/>
      <c r="K649" s="91"/>
      <c r="L649" s="91"/>
      <c r="M649" s="91"/>
      <c r="N649" s="91"/>
      <c r="O649" s="92"/>
      <c r="P649" s="93"/>
      <c r="Q649" s="92" t="str">
        <f t="shared" ca="1" si="40"/>
        <v/>
      </c>
      <c r="R649" s="92" t="str">
        <f ca="1">IF(A649="","",IF(ISERROR(MATCH($H649,SorP!B:B,0)),"",INDIRECT("'SorP'!$A$"&amp;MATCH($Q649&amp;$H649,SorP!C:C,0))))</f>
        <v/>
      </c>
      <c r="S649" s="94"/>
      <c r="T649" s="95" t="str">
        <f t="shared" si="42"/>
        <v/>
      </c>
      <c r="U649" s="95" t="b">
        <f t="shared" si="43"/>
        <v>1</v>
      </c>
      <c r="V649" s="95" t="str">
        <f t="shared" si="41"/>
        <v/>
      </c>
    </row>
    <row r="650" spans="1:22" s="95" customFormat="1" ht="20.100000000000001" customHeight="1">
      <c r="A650" s="88"/>
      <c r="B650" s="88"/>
      <c r="C650" s="88"/>
      <c r="D650" s="88"/>
      <c r="E650" s="88"/>
      <c r="F650" s="89"/>
      <c r="G650" s="90"/>
      <c r="H650" s="90"/>
      <c r="I650" s="91"/>
      <c r="J650" s="91"/>
      <c r="K650" s="91"/>
      <c r="L650" s="91"/>
      <c r="M650" s="91"/>
      <c r="N650" s="91"/>
      <c r="O650" s="92"/>
      <c r="P650" s="93"/>
      <c r="Q650" s="92" t="str">
        <f t="shared" ca="1" si="40"/>
        <v/>
      </c>
      <c r="R650" s="92" t="str">
        <f ca="1">IF(A650="","",IF(ISERROR(MATCH($H650,SorP!B:B,0)),"",INDIRECT("'SorP'!$A$"&amp;MATCH($Q650&amp;$H650,SorP!C:C,0))))</f>
        <v/>
      </c>
      <c r="S650" s="94"/>
      <c r="T650" s="95" t="str">
        <f t="shared" si="42"/>
        <v/>
      </c>
      <c r="U650" s="95" t="b">
        <f t="shared" si="43"/>
        <v>1</v>
      </c>
      <c r="V650" s="95" t="str">
        <f t="shared" si="41"/>
        <v/>
      </c>
    </row>
    <row r="651" spans="1:22" s="95" customFormat="1" ht="20.100000000000001" customHeight="1">
      <c r="A651" s="88"/>
      <c r="B651" s="88"/>
      <c r="C651" s="88"/>
      <c r="D651" s="88"/>
      <c r="E651" s="88"/>
      <c r="F651" s="89"/>
      <c r="G651" s="90"/>
      <c r="H651" s="90"/>
      <c r="I651" s="91"/>
      <c r="J651" s="91"/>
      <c r="K651" s="91"/>
      <c r="L651" s="91"/>
      <c r="M651" s="91"/>
      <c r="N651" s="91"/>
      <c r="O651" s="92"/>
      <c r="P651" s="93"/>
      <c r="Q651" s="92" t="str">
        <f t="shared" ca="1" si="40"/>
        <v/>
      </c>
      <c r="R651" s="92" t="str">
        <f ca="1">IF(A651="","",IF(ISERROR(MATCH($H651,SorP!B:B,0)),"",INDIRECT("'SorP'!$A$"&amp;MATCH($Q651&amp;$H651,SorP!C:C,0))))</f>
        <v/>
      </c>
      <c r="S651" s="94"/>
      <c r="T651" s="95" t="str">
        <f t="shared" si="42"/>
        <v/>
      </c>
      <c r="U651" s="95" t="b">
        <f t="shared" si="43"/>
        <v>1</v>
      </c>
      <c r="V651" s="95" t="str">
        <f t="shared" si="41"/>
        <v/>
      </c>
    </row>
    <row r="652" spans="1:22" s="95" customFormat="1" ht="20.100000000000001" customHeight="1">
      <c r="A652" s="88"/>
      <c r="B652" s="88"/>
      <c r="C652" s="88"/>
      <c r="D652" s="88"/>
      <c r="E652" s="88"/>
      <c r="F652" s="89"/>
      <c r="G652" s="90"/>
      <c r="H652" s="90"/>
      <c r="I652" s="91"/>
      <c r="J652" s="91"/>
      <c r="K652" s="91"/>
      <c r="L652" s="91"/>
      <c r="M652" s="91"/>
      <c r="N652" s="91"/>
      <c r="O652" s="92"/>
      <c r="P652" s="93"/>
      <c r="Q652" s="92" t="str">
        <f t="shared" ca="1" si="40"/>
        <v/>
      </c>
      <c r="R652" s="92" t="str">
        <f ca="1">IF(A652="","",IF(ISERROR(MATCH($H652,SorP!B:B,0)),"",INDIRECT("'SorP'!$A$"&amp;MATCH($Q652&amp;$H652,SorP!C:C,0))))</f>
        <v/>
      </c>
      <c r="S652" s="94"/>
      <c r="T652" s="95" t="str">
        <f t="shared" si="42"/>
        <v/>
      </c>
      <c r="U652" s="95" t="b">
        <f t="shared" si="43"/>
        <v>1</v>
      </c>
      <c r="V652" s="95" t="str">
        <f t="shared" si="41"/>
        <v/>
      </c>
    </row>
    <row r="653" spans="1:22" s="95" customFormat="1" ht="20.100000000000001" customHeight="1">
      <c r="A653" s="88"/>
      <c r="B653" s="88"/>
      <c r="C653" s="88"/>
      <c r="D653" s="88"/>
      <c r="E653" s="88"/>
      <c r="F653" s="89"/>
      <c r="G653" s="90"/>
      <c r="H653" s="90"/>
      <c r="I653" s="91"/>
      <c r="J653" s="91"/>
      <c r="K653" s="91"/>
      <c r="L653" s="91"/>
      <c r="M653" s="91"/>
      <c r="N653" s="91"/>
      <c r="O653" s="92"/>
      <c r="P653" s="93"/>
      <c r="Q653" s="92" t="str">
        <f t="shared" ca="1" si="40"/>
        <v/>
      </c>
      <c r="R653" s="92" t="str">
        <f ca="1">IF(A653="","",IF(ISERROR(MATCH($H653,SorP!B:B,0)),"",INDIRECT("'SorP'!$A$"&amp;MATCH($Q653&amp;$H653,SorP!C:C,0))))</f>
        <v/>
      </c>
      <c r="S653" s="94"/>
      <c r="T653" s="95" t="str">
        <f t="shared" si="42"/>
        <v/>
      </c>
      <c r="U653" s="95" t="b">
        <f t="shared" si="43"/>
        <v>1</v>
      </c>
      <c r="V653" s="95" t="str">
        <f t="shared" si="41"/>
        <v/>
      </c>
    </row>
    <row r="654" spans="1:22" s="95" customFormat="1" ht="20.100000000000001" customHeight="1">
      <c r="A654" s="88"/>
      <c r="B654" s="88"/>
      <c r="C654" s="88"/>
      <c r="D654" s="88"/>
      <c r="E654" s="88"/>
      <c r="F654" s="89"/>
      <c r="G654" s="90"/>
      <c r="H654" s="90"/>
      <c r="I654" s="91"/>
      <c r="J654" s="91"/>
      <c r="K654" s="91"/>
      <c r="L654" s="91"/>
      <c r="M654" s="91"/>
      <c r="N654" s="91"/>
      <c r="O654" s="92"/>
      <c r="P654" s="93"/>
      <c r="Q654" s="92" t="str">
        <f t="shared" ca="1" si="40"/>
        <v/>
      </c>
      <c r="R654" s="92" t="str">
        <f ca="1">IF(A654="","",IF(ISERROR(MATCH($H654,SorP!B:B,0)),"",INDIRECT("'SorP'!$A$"&amp;MATCH($Q654&amp;$H654,SorP!C:C,0))))</f>
        <v/>
      </c>
      <c r="S654" s="94"/>
      <c r="T654" s="95" t="str">
        <f t="shared" si="42"/>
        <v/>
      </c>
      <c r="U654" s="95" t="b">
        <f t="shared" si="43"/>
        <v>1</v>
      </c>
      <c r="V654" s="95" t="str">
        <f t="shared" si="41"/>
        <v/>
      </c>
    </row>
    <row r="655" spans="1:22" s="95" customFormat="1" ht="20.100000000000001" customHeight="1">
      <c r="A655" s="88"/>
      <c r="B655" s="88"/>
      <c r="C655" s="88"/>
      <c r="D655" s="88"/>
      <c r="E655" s="88"/>
      <c r="F655" s="89"/>
      <c r="G655" s="90"/>
      <c r="H655" s="90"/>
      <c r="I655" s="91"/>
      <c r="J655" s="91"/>
      <c r="K655" s="91"/>
      <c r="L655" s="91"/>
      <c r="M655" s="91"/>
      <c r="N655" s="91"/>
      <c r="O655" s="92"/>
      <c r="P655" s="93"/>
      <c r="Q655" s="92" t="str">
        <f t="shared" ca="1" si="40"/>
        <v/>
      </c>
      <c r="R655" s="92" t="str">
        <f ca="1">IF(A655="","",IF(ISERROR(MATCH($H655,SorP!B:B,0)),"",INDIRECT("'SorP'!$A$"&amp;MATCH($Q655&amp;$H655,SorP!C:C,0))))</f>
        <v/>
      </c>
      <c r="S655" s="94"/>
      <c r="T655" s="95" t="str">
        <f t="shared" si="42"/>
        <v/>
      </c>
      <c r="U655" s="95" t="b">
        <f t="shared" si="43"/>
        <v>1</v>
      </c>
      <c r="V655" s="95" t="str">
        <f t="shared" si="41"/>
        <v/>
      </c>
    </row>
    <row r="656" spans="1:22" s="95" customFormat="1" ht="20.100000000000001" customHeight="1">
      <c r="A656" s="88"/>
      <c r="B656" s="88"/>
      <c r="C656" s="88"/>
      <c r="D656" s="88"/>
      <c r="E656" s="88"/>
      <c r="F656" s="89"/>
      <c r="G656" s="90"/>
      <c r="H656" s="90"/>
      <c r="I656" s="91"/>
      <c r="J656" s="91"/>
      <c r="K656" s="91"/>
      <c r="L656" s="91"/>
      <c r="M656" s="91"/>
      <c r="N656" s="91"/>
      <c r="O656" s="92"/>
      <c r="P656" s="93"/>
      <c r="Q656" s="92" t="str">
        <f t="shared" ca="1" si="40"/>
        <v/>
      </c>
      <c r="R656" s="92" t="str">
        <f ca="1">IF(A656="","",IF(ISERROR(MATCH($H656,SorP!B:B,0)),"",INDIRECT("'SorP'!$A$"&amp;MATCH($Q656&amp;$H656,SorP!C:C,0))))</f>
        <v/>
      </c>
      <c r="S656" s="94"/>
      <c r="T656" s="95" t="str">
        <f t="shared" si="42"/>
        <v/>
      </c>
      <c r="U656" s="95" t="b">
        <f t="shared" si="43"/>
        <v>1</v>
      </c>
      <c r="V656" s="95" t="str">
        <f t="shared" si="41"/>
        <v/>
      </c>
    </row>
    <row r="657" spans="1:22" s="95" customFormat="1" ht="20.100000000000001" customHeight="1">
      <c r="A657" s="88"/>
      <c r="B657" s="88"/>
      <c r="C657" s="88"/>
      <c r="D657" s="88"/>
      <c r="E657" s="88"/>
      <c r="F657" s="89"/>
      <c r="G657" s="90"/>
      <c r="H657" s="90"/>
      <c r="I657" s="91"/>
      <c r="J657" s="91"/>
      <c r="K657" s="91"/>
      <c r="L657" s="91"/>
      <c r="M657" s="91"/>
      <c r="N657" s="91"/>
      <c r="O657" s="92"/>
      <c r="P657" s="93"/>
      <c r="Q657" s="92" t="str">
        <f t="shared" ca="1" si="40"/>
        <v/>
      </c>
      <c r="R657" s="92" t="str">
        <f ca="1">IF(A657="","",IF(ISERROR(MATCH($H657,SorP!B:B,0)),"",INDIRECT("'SorP'!$A$"&amp;MATCH($Q657&amp;$H657,SorP!C:C,0))))</f>
        <v/>
      </c>
      <c r="S657" s="94"/>
      <c r="T657" s="95" t="str">
        <f t="shared" si="42"/>
        <v/>
      </c>
      <c r="U657" s="95" t="b">
        <f t="shared" si="43"/>
        <v>1</v>
      </c>
      <c r="V657" s="95" t="str">
        <f t="shared" si="41"/>
        <v/>
      </c>
    </row>
    <row r="658" spans="1:22" s="95" customFormat="1" ht="20.100000000000001" customHeight="1">
      <c r="A658" s="88"/>
      <c r="B658" s="88"/>
      <c r="C658" s="88"/>
      <c r="D658" s="88"/>
      <c r="E658" s="88"/>
      <c r="F658" s="89"/>
      <c r="G658" s="90"/>
      <c r="H658" s="90"/>
      <c r="I658" s="91"/>
      <c r="J658" s="91"/>
      <c r="K658" s="91"/>
      <c r="L658" s="91"/>
      <c r="M658" s="91"/>
      <c r="N658" s="91"/>
      <c r="O658" s="92"/>
      <c r="P658" s="93"/>
      <c r="Q658" s="92" t="str">
        <f t="shared" ca="1" si="40"/>
        <v/>
      </c>
      <c r="R658" s="92" t="str">
        <f ca="1">IF(A658="","",IF(ISERROR(MATCH($H658,SorP!B:B,0)),"",INDIRECT("'SorP'!$A$"&amp;MATCH($Q658&amp;$H658,SorP!C:C,0))))</f>
        <v/>
      </c>
      <c r="S658" s="94"/>
      <c r="T658" s="95" t="str">
        <f t="shared" si="42"/>
        <v/>
      </c>
      <c r="U658" s="95" t="b">
        <f t="shared" si="43"/>
        <v>1</v>
      </c>
      <c r="V658" s="95" t="str">
        <f t="shared" si="41"/>
        <v/>
      </c>
    </row>
    <row r="659" spans="1:22" s="95" customFormat="1" ht="20.100000000000001" customHeight="1">
      <c r="A659" s="88"/>
      <c r="B659" s="88"/>
      <c r="C659" s="88"/>
      <c r="D659" s="88"/>
      <c r="E659" s="88"/>
      <c r="F659" s="89"/>
      <c r="G659" s="90"/>
      <c r="H659" s="90"/>
      <c r="I659" s="91"/>
      <c r="J659" s="91"/>
      <c r="K659" s="91"/>
      <c r="L659" s="91"/>
      <c r="M659" s="91"/>
      <c r="N659" s="91"/>
      <c r="O659" s="92"/>
      <c r="P659" s="93"/>
      <c r="Q659" s="92" t="str">
        <f t="shared" ca="1" si="40"/>
        <v/>
      </c>
      <c r="R659" s="92" t="str">
        <f ca="1">IF(A659="","",IF(ISERROR(MATCH($H659,SorP!B:B,0)),"",INDIRECT("'SorP'!$A$"&amp;MATCH($Q659&amp;$H659,SorP!C:C,0))))</f>
        <v/>
      </c>
      <c r="S659" s="94"/>
      <c r="T659" s="95" t="str">
        <f t="shared" si="42"/>
        <v/>
      </c>
      <c r="U659" s="95" t="b">
        <f t="shared" si="43"/>
        <v>1</v>
      </c>
      <c r="V659" s="95" t="str">
        <f t="shared" si="41"/>
        <v/>
      </c>
    </row>
    <row r="660" spans="1:22" s="95" customFormat="1" ht="20.100000000000001" customHeight="1">
      <c r="A660" s="88"/>
      <c r="B660" s="88"/>
      <c r="C660" s="88"/>
      <c r="D660" s="88"/>
      <c r="E660" s="88"/>
      <c r="F660" s="89"/>
      <c r="G660" s="90"/>
      <c r="H660" s="90"/>
      <c r="I660" s="91"/>
      <c r="J660" s="91"/>
      <c r="K660" s="91"/>
      <c r="L660" s="91"/>
      <c r="M660" s="91"/>
      <c r="N660" s="91"/>
      <c r="O660" s="92"/>
      <c r="P660" s="93"/>
      <c r="Q660" s="92" t="str">
        <f t="shared" ca="1" si="40"/>
        <v/>
      </c>
      <c r="R660" s="92" t="str">
        <f ca="1">IF(A660="","",IF(ISERROR(MATCH($H660,SorP!B:B,0)),"",INDIRECT("'SorP'!$A$"&amp;MATCH($Q660&amp;$H660,SorP!C:C,0))))</f>
        <v/>
      </c>
      <c r="S660" s="94"/>
      <c r="T660" s="95" t="str">
        <f t="shared" si="42"/>
        <v/>
      </c>
      <c r="U660" s="95" t="b">
        <f t="shared" si="43"/>
        <v>1</v>
      </c>
      <c r="V660" s="95" t="str">
        <f t="shared" si="41"/>
        <v/>
      </c>
    </row>
    <row r="661" spans="1:22" s="95" customFormat="1" ht="20.100000000000001" customHeight="1">
      <c r="A661" s="88"/>
      <c r="B661" s="88"/>
      <c r="C661" s="88"/>
      <c r="D661" s="88"/>
      <c r="E661" s="88"/>
      <c r="F661" s="89"/>
      <c r="G661" s="90"/>
      <c r="H661" s="90"/>
      <c r="I661" s="91"/>
      <c r="J661" s="91"/>
      <c r="K661" s="91"/>
      <c r="L661" s="91"/>
      <c r="M661" s="91"/>
      <c r="N661" s="91"/>
      <c r="O661" s="92"/>
      <c r="P661" s="93"/>
      <c r="Q661" s="92" t="str">
        <f t="shared" ca="1" si="40"/>
        <v/>
      </c>
      <c r="R661" s="92" t="str">
        <f ca="1">IF(A661="","",IF(ISERROR(MATCH($H661,SorP!B:B,0)),"",INDIRECT("'SorP'!$A$"&amp;MATCH($Q661&amp;$H661,SorP!C:C,0))))</f>
        <v/>
      </c>
      <c r="S661" s="94"/>
      <c r="T661" s="95" t="str">
        <f t="shared" si="42"/>
        <v/>
      </c>
      <c r="U661" s="95" t="b">
        <f t="shared" si="43"/>
        <v>1</v>
      </c>
      <c r="V661" s="95" t="str">
        <f t="shared" si="41"/>
        <v/>
      </c>
    </row>
    <row r="662" spans="1:22" s="95" customFormat="1" ht="20.100000000000001" customHeight="1">
      <c r="A662" s="88"/>
      <c r="B662" s="88"/>
      <c r="C662" s="88"/>
      <c r="D662" s="88"/>
      <c r="E662" s="88"/>
      <c r="F662" s="89"/>
      <c r="G662" s="90"/>
      <c r="H662" s="90"/>
      <c r="I662" s="91"/>
      <c r="J662" s="91"/>
      <c r="K662" s="91"/>
      <c r="L662" s="91"/>
      <c r="M662" s="91"/>
      <c r="N662" s="91"/>
      <c r="O662" s="92"/>
      <c r="P662" s="93"/>
      <c r="Q662" s="92" t="str">
        <f t="shared" ca="1" si="40"/>
        <v/>
      </c>
      <c r="R662" s="92" t="str">
        <f ca="1">IF(A662="","",IF(ISERROR(MATCH($H662,SorP!B:B,0)),"",INDIRECT("'SorP'!$A$"&amp;MATCH($Q662&amp;$H662,SorP!C:C,0))))</f>
        <v/>
      </c>
      <c r="S662" s="94"/>
      <c r="T662" s="95" t="str">
        <f t="shared" si="42"/>
        <v/>
      </c>
      <c r="U662" s="95" t="b">
        <f t="shared" si="43"/>
        <v>1</v>
      </c>
      <c r="V662" s="95" t="str">
        <f t="shared" si="41"/>
        <v/>
      </c>
    </row>
    <row r="663" spans="1:22" s="95" customFormat="1" ht="20.100000000000001" customHeight="1">
      <c r="A663" s="88"/>
      <c r="B663" s="88"/>
      <c r="C663" s="88"/>
      <c r="D663" s="88"/>
      <c r="E663" s="88"/>
      <c r="F663" s="89"/>
      <c r="G663" s="90"/>
      <c r="H663" s="90"/>
      <c r="I663" s="91"/>
      <c r="J663" s="91"/>
      <c r="K663" s="91"/>
      <c r="L663" s="91"/>
      <c r="M663" s="91"/>
      <c r="N663" s="91"/>
      <c r="O663" s="92"/>
      <c r="P663" s="93"/>
      <c r="Q663" s="92" t="str">
        <f t="shared" ca="1" si="40"/>
        <v/>
      </c>
      <c r="R663" s="92" t="str">
        <f ca="1">IF(A663="","",IF(ISERROR(MATCH($H663,SorP!B:B,0)),"",INDIRECT("'SorP'!$A$"&amp;MATCH($Q663&amp;$H663,SorP!C:C,0))))</f>
        <v/>
      </c>
      <c r="S663" s="94"/>
      <c r="T663" s="95" t="str">
        <f t="shared" si="42"/>
        <v/>
      </c>
      <c r="U663" s="95" t="b">
        <f t="shared" si="43"/>
        <v>1</v>
      </c>
      <c r="V663" s="95" t="str">
        <f t="shared" si="41"/>
        <v/>
      </c>
    </row>
    <row r="664" spans="1:22" s="95" customFormat="1" ht="20.100000000000001" customHeight="1">
      <c r="A664" s="88"/>
      <c r="B664" s="88"/>
      <c r="C664" s="88"/>
      <c r="D664" s="88"/>
      <c r="E664" s="88"/>
      <c r="F664" s="89"/>
      <c r="G664" s="90"/>
      <c r="H664" s="90"/>
      <c r="I664" s="91"/>
      <c r="J664" s="91"/>
      <c r="K664" s="91"/>
      <c r="L664" s="91"/>
      <c r="M664" s="91"/>
      <c r="N664" s="91"/>
      <c r="O664" s="92"/>
      <c r="P664" s="93"/>
      <c r="Q664" s="92" t="str">
        <f t="shared" ca="1" si="40"/>
        <v/>
      </c>
      <c r="R664" s="92" t="str">
        <f ca="1">IF(A664="","",IF(ISERROR(MATCH($H664,SorP!B:B,0)),"",INDIRECT("'SorP'!$A$"&amp;MATCH($Q664&amp;$H664,SorP!C:C,0))))</f>
        <v/>
      </c>
      <c r="S664" s="94"/>
      <c r="T664" s="95" t="str">
        <f t="shared" si="42"/>
        <v/>
      </c>
      <c r="U664" s="95" t="b">
        <f t="shared" si="43"/>
        <v>1</v>
      </c>
      <c r="V664" s="95" t="str">
        <f t="shared" si="41"/>
        <v/>
      </c>
    </row>
    <row r="665" spans="1:22" s="95" customFormat="1" ht="20.100000000000001" customHeight="1">
      <c r="A665" s="88"/>
      <c r="B665" s="88"/>
      <c r="C665" s="88"/>
      <c r="D665" s="88"/>
      <c r="E665" s="88"/>
      <c r="F665" s="89"/>
      <c r="G665" s="90"/>
      <c r="H665" s="90"/>
      <c r="I665" s="91"/>
      <c r="J665" s="91"/>
      <c r="K665" s="91"/>
      <c r="L665" s="91"/>
      <c r="M665" s="91"/>
      <c r="N665" s="91"/>
      <c r="O665" s="92"/>
      <c r="P665" s="93"/>
      <c r="Q665" s="92" t="str">
        <f t="shared" ca="1" si="40"/>
        <v/>
      </c>
      <c r="R665" s="92" t="str">
        <f ca="1">IF(A665="","",IF(ISERROR(MATCH($H665,SorP!B:B,0)),"",INDIRECT("'SorP'!$A$"&amp;MATCH($Q665&amp;$H665,SorP!C:C,0))))</f>
        <v/>
      </c>
      <c r="S665" s="94"/>
      <c r="T665" s="95" t="str">
        <f t="shared" si="42"/>
        <v/>
      </c>
      <c r="U665" s="95" t="b">
        <f t="shared" si="43"/>
        <v>1</v>
      </c>
      <c r="V665" s="95" t="str">
        <f t="shared" si="41"/>
        <v/>
      </c>
    </row>
    <row r="666" spans="1:22" s="95" customFormat="1" ht="20.100000000000001" customHeight="1">
      <c r="A666" s="88"/>
      <c r="B666" s="88"/>
      <c r="C666" s="88"/>
      <c r="D666" s="88"/>
      <c r="E666" s="88"/>
      <c r="F666" s="89"/>
      <c r="G666" s="90"/>
      <c r="H666" s="90"/>
      <c r="I666" s="91"/>
      <c r="J666" s="91"/>
      <c r="K666" s="91"/>
      <c r="L666" s="91"/>
      <c r="M666" s="91"/>
      <c r="N666" s="91"/>
      <c r="O666" s="92"/>
      <c r="P666" s="93"/>
      <c r="Q666" s="92" t="str">
        <f t="shared" ca="1" si="40"/>
        <v/>
      </c>
      <c r="R666" s="92" t="str">
        <f ca="1">IF(A666="","",IF(ISERROR(MATCH($H666,SorP!B:B,0)),"",INDIRECT("'SorP'!$A$"&amp;MATCH($Q666&amp;$H666,SorP!C:C,0))))</f>
        <v/>
      </c>
      <c r="S666" s="94"/>
      <c r="T666" s="95" t="str">
        <f t="shared" si="42"/>
        <v/>
      </c>
      <c r="U666" s="95" t="b">
        <f t="shared" si="43"/>
        <v>1</v>
      </c>
      <c r="V666" s="95" t="str">
        <f t="shared" si="41"/>
        <v/>
      </c>
    </row>
    <row r="667" spans="1:22" s="95" customFormat="1" ht="20.100000000000001" customHeight="1">
      <c r="A667" s="88"/>
      <c r="B667" s="88"/>
      <c r="C667" s="88"/>
      <c r="D667" s="88"/>
      <c r="E667" s="88"/>
      <c r="F667" s="89"/>
      <c r="G667" s="90"/>
      <c r="H667" s="90"/>
      <c r="I667" s="91"/>
      <c r="J667" s="91"/>
      <c r="K667" s="91"/>
      <c r="L667" s="91"/>
      <c r="M667" s="91"/>
      <c r="N667" s="91"/>
      <c r="O667" s="92"/>
      <c r="P667" s="93"/>
      <c r="Q667" s="92" t="str">
        <f t="shared" ca="1" si="40"/>
        <v/>
      </c>
      <c r="R667" s="92" t="str">
        <f ca="1">IF(A667="","",IF(ISERROR(MATCH($H667,SorP!B:B,0)),"",INDIRECT("'SorP'!$A$"&amp;MATCH($Q667&amp;$H667,SorP!C:C,0))))</f>
        <v/>
      </c>
      <c r="S667" s="94"/>
      <c r="T667" s="95" t="str">
        <f t="shared" si="42"/>
        <v/>
      </c>
      <c r="U667" s="95" t="b">
        <f t="shared" si="43"/>
        <v>1</v>
      </c>
      <c r="V667" s="95" t="str">
        <f t="shared" si="41"/>
        <v/>
      </c>
    </row>
    <row r="668" spans="1:22" s="95" customFormat="1" ht="20.100000000000001" customHeight="1">
      <c r="A668" s="88"/>
      <c r="B668" s="88"/>
      <c r="C668" s="88"/>
      <c r="D668" s="88"/>
      <c r="E668" s="88"/>
      <c r="F668" s="89"/>
      <c r="G668" s="90"/>
      <c r="H668" s="90"/>
      <c r="I668" s="91"/>
      <c r="J668" s="91"/>
      <c r="K668" s="91"/>
      <c r="L668" s="91"/>
      <c r="M668" s="91"/>
      <c r="N668" s="91"/>
      <c r="O668" s="92"/>
      <c r="P668" s="93"/>
      <c r="Q668" s="92" t="str">
        <f t="shared" ca="1" si="40"/>
        <v/>
      </c>
      <c r="R668" s="92" t="str">
        <f ca="1">IF(A668="","",IF(ISERROR(MATCH($H668,SorP!B:B,0)),"",INDIRECT("'SorP'!$A$"&amp;MATCH($Q668&amp;$H668,SorP!C:C,0))))</f>
        <v/>
      </c>
      <c r="S668" s="94"/>
      <c r="T668" s="95" t="str">
        <f t="shared" si="42"/>
        <v/>
      </c>
      <c r="U668" s="95" t="b">
        <f t="shared" si="43"/>
        <v>1</v>
      </c>
      <c r="V668" s="95" t="str">
        <f t="shared" si="41"/>
        <v/>
      </c>
    </row>
    <row r="669" spans="1:22" s="95" customFormat="1" ht="20.100000000000001" customHeight="1">
      <c r="A669" s="88"/>
      <c r="B669" s="88"/>
      <c r="C669" s="88"/>
      <c r="D669" s="88"/>
      <c r="E669" s="88"/>
      <c r="F669" s="89"/>
      <c r="G669" s="90"/>
      <c r="H669" s="90"/>
      <c r="I669" s="91"/>
      <c r="J669" s="91"/>
      <c r="K669" s="91"/>
      <c r="L669" s="91"/>
      <c r="M669" s="91"/>
      <c r="N669" s="91"/>
      <c r="O669" s="92"/>
      <c r="P669" s="93"/>
      <c r="Q669" s="92" t="str">
        <f t="shared" ca="1" si="40"/>
        <v/>
      </c>
      <c r="R669" s="92" t="str">
        <f ca="1">IF(A669="","",IF(ISERROR(MATCH($H669,SorP!B:B,0)),"",INDIRECT("'SorP'!$A$"&amp;MATCH($Q669&amp;$H669,SorP!C:C,0))))</f>
        <v/>
      </c>
      <c r="S669" s="94"/>
      <c r="T669" s="95" t="str">
        <f t="shared" si="42"/>
        <v/>
      </c>
      <c r="U669" s="95" t="b">
        <f t="shared" si="43"/>
        <v>1</v>
      </c>
      <c r="V669" s="95" t="str">
        <f t="shared" si="41"/>
        <v/>
      </c>
    </row>
    <row r="670" spans="1:22" s="95" customFormat="1" ht="20.100000000000001" customHeight="1">
      <c r="A670" s="88"/>
      <c r="B670" s="88"/>
      <c r="C670" s="88"/>
      <c r="D670" s="88"/>
      <c r="E670" s="88"/>
      <c r="F670" s="89"/>
      <c r="G670" s="90"/>
      <c r="H670" s="90"/>
      <c r="I670" s="91"/>
      <c r="J670" s="91"/>
      <c r="K670" s="91"/>
      <c r="L670" s="91"/>
      <c r="M670" s="91"/>
      <c r="N670" s="91"/>
      <c r="O670" s="92"/>
      <c r="P670" s="93"/>
      <c r="Q670" s="92" t="str">
        <f t="shared" ca="1" si="40"/>
        <v/>
      </c>
      <c r="R670" s="92" t="str">
        <f ca="1">IF(A670="","",IF(ISERROR(MATCH($H670,SorP!B:B,0)),"",INDIRECT("'SorP'!$A$"&amp;MATCH($Q670&amp;$H670,SorP!C:C,0))))</f>
        <v/>
      </c>
      <c r="S670" s="94"/>
      <c r="T670" s="95" t="str">
        <f t="shared" si="42"/>
        <v/>
      </c>
      <c r="U670" s="95" t="b">
        <f t="shared" si="43"/>
        <v>1</v>
      </c>
      <c r="V670" s="95" t="str">
        <f t="shared" si="41"/>
        <v/>
      </c>
    </row>
    <row r="671" spans="1:22" s="95" customFormat="1" ht="20.100000000000001" customHeight="1">
      <c r="A671" s="88"/>
      <c r="B671" s="88"/>
      <c r="C671" s="88"/>
      <c r="D671" s="88"/>
      <c r="E671" s="88"/>
      <c r="F671" s="89"/>
      <c r="G671" s="90"/>
      <c r="H671" s="90"/>
      <c r="I671" s="91"/>
      <c r="J671" s="91"/>
      <c r="K671" s="91"/>
      <c r="L671" s="91"/>
      <c r="M671" s="91"/>
      <c r="N671" s="91"/>
      <c r="O671" s="92"/>
      <c r="P671" s="93"/>
      <c r="Q671" s="92" t="str">
        <f t="shared" ca="1" si="40"/>
        <v/>
      </c>
      <c r="R671" s="92" t="str">
        <f ca="1">IF(A671="","",IF(ISERROR(MATCH($H671,SorP!B:B,0)),"",INDIRECT("'SorP'!$A$"&amp;MATCH($Q671&amp;$H671,SorP!C:C,0))))</f>
        <v/>
      </c>
      <c r="S671" s="94"/>
      <c r="T671" s="95" t="str">
        <f t="shared" si="42"/>
        <v/>
      </c>
      <c r="U671" s="95" t="b">
        <f t="shared" si="43"/>
        <v>1</v>
      </c>
      <c r="V671" s="95" t="str">
        <f t="shared" si="41"/>
        <v/>
      </c>
    </row>
    <row r="672" spans="1:22" s="95" customFormat="1" ht="20.100000000000001" customHeight="1">
      <c r="A672" s="88"/>
      <c r="B672" s="88"/>
      <c r="C672" s="88"/>
      <c r="D672" s="88"/>
      <c r="E672" s="88"/>
      <c r="F672" s="89"/>
      <c r="G672" s="90"/>
      <c r="H672" s="90"/>
      <c r="I672" s="91"/>
      <c r="J672" s="91"/>
      <c r="K672" s="91"/>
      <c r="L672" s="91"/>
      <c r="M672" s="91"/>
      <c r="N672" s="91"/>
      <c r="O672" s="92"/>
      <c r="P672" s="93"/>
      <c r="Q672" s="92" t="str">
        <f t="shared" ca="1" si="40"/>
        <v/>
      </c>
      <c r="R672" s="92" t="str">
        <f ca="1">IF(A672="","",IF(ISERROR(MATCH($H672,SorP!B:B,0)),"",INDIRECT("'SorP'!$A$"&amp;MATCH($Q672&amp;$H672,SorP!C:C,0))))</f>
        <v/>
      </c>
      <c r="S672" s="94"/>
      <c r="T672" s="95" t="str">
        <f t="shared" si="42"/>
        <v/>
      </c>
      <c r="U672" s="95" t="b">
        <f t="shared" si="43"/>
        <v>1</v>
      </c>
      <c r="V672" s="95" t="str">
        <f t="shared" si="41"/>
        <v/>
      </c>
    </row>
    <row r="673" spans="1:22" s="95" customFormat="1" ht="20.100000000000001" customHeight="1">
      <c r="A673" s="88"/>
      <c r="B673" s="88"/>
      <c r="C673" s="88"/>
      <c r="D673" s="88"/>
      <c r="E673" s="88"/>
      <c r="F673" s="89"/>
      <c r="G673" s="90"/>
      <c r="H673" s="90"/>
      <c r="I673" s="91"/>
      <c r="J673" s="91"/>
      <c r="K673" s="91"/>
      <c r="L673" s="91"/>
      <c r="M673" s="91"/>
      <c r="N673" s="91"/>
      <c r="O673" s="92"/>
      <c r="P673" s="93"/>
      <c r="Q673" s="92" t="str">
        <f t="shared" ca="1" si="40"/>
        <v/>
      </c>
      <c r="R673" s="92" t="str">
        <f ca="1">IF(A673="","",IF(ISERROR(MATCH($H673,SorP!B:B,0)),"",INDIRECT("'SorP'!$A$"&amp;MATCH($Q673&amp;$H673,SorP!C:C,0))))</f>
        <v/>
      </c>
      <c r="S673" s="94"/>
      <c r="T673" s="95" t="str">
        <f t="shared" si="42"/>
        <v/>
      </c>
      <c r="U673" s="95" t="b">
        <f t="shared" si="43"/>
        <v>1</v>
      </c>
      <c r="V673" s="95" t="str">
        <f t="shared" si="41"/>
        <v/>
      </c>
    </row>
    <row r="674" spans="1:22" s="95" customFormat="1" ht="20.100000000000001" customHeight="1">
      <c r="A674" s="88"/>
      <c r="B674" s="88"/>
      <c r="C674" s="88"/>
      <c r="D674" s="88"/>
      <c r="E674" s="88"/>
      <c r="F674" s="89"/>
      <c r="G674" s="90"/>
      <c r="H674" s="90"/>
      <c r="I674" s="91"/>
      <c r="J674" s="91"/>
      <c r="K674" s="91"/>
      <c r="L674" s="91"/>
      <c r="M674" s="91"/>
      <c r="N674" s="91"/>
      <c r="O674" s="92"/>
      <c r="P674" s="93"/>
      <c r="Q674" s="92" t="str">
        <f t="shared" ca="1" si="40"/>
        <v/>
      </c>
      <c r="R674" s="92" t="str">
        <f ca="1">IF(A674="","",IF(ISERROR(MATCH($H674,SorP!B:B,0)),"",INDIRECT("'SorP'!$A$"&amp;MATCH($Q674&amp;$H674,SorP!C:C,0))))</f>
        <v/>
      </c>
      <c r="S674" s="94"/>
      <c r="T674" s="95" t="str">
        <f t="shared" si="42"/>
        <v/>
      </c>
      <c r="U674" s="95" t="b">
        <f t="shared" si="43"/>
        <v>1</v>
      </c>
      <c r="V674" s="95" t="str">
        <f t="shared" si="41"/>
        <v/>
      </c>
    </row>
    <row r="675" spans="1:22" s="95" customFormat="1" ht="20.100000000000001" customHeight="1">
      <c r="A675" s="88"/>
      <c r="B675" s="88"/>
      <c r="C675" s="88"/>
      <c r="D675" s="88"/>
      <c r="E675" s="88"/>
      <c r="F675" s="89"/>
      <c r="G675" s="90"/>
      <c r="H675" s="90"/>
      <c r="I675" s="91"/>
      <c r="J675" s="91"/>
      <c r="K675" s="91"/>
      <c r="L675" s="91"/>
      <c r="M675" s="91"/>
      <c r="N675" s="91"/>
      <c r="O675" s="92"/>
      <c r="P675" s="93"/>
      <c r="Q675" s="92" t="str">
        <f t="shared" ca="1" si="40"/>
        <v/>
      </c>
      <c r="R675" s="92" t="str">
        <f ca="1">IF(A675="","",IF(ISERROR(MATCH($H675,SorP!B:B,0)),"",INDIRECT("'SorP'!$A$"&amp;MATCH($Q675&amp;$H675,SorP!C:C,0))))</f>
        <v/>
      </c>
      <c r="S675" s="94"/>
      <c r="T675" s="95" t="str">
        <f t="shared" si="42"/>
        <v/>
      </c>
      <c r="U675" s="95" t="b">
        <f t="shared" si="43"/>
        <v>1</v>
      </c>
      <c r="V675" s="95" t="str">
        <f t="shared" si="41"/>
        <v/>
      </c>
    </row>
    <row r="676" spans="1:22" s="95" customFormat="1" ht="20.100000000000001" customHeight="1">
      <c r="A676" s="88"/>
      <c r="B676" s="88"/>
      <c r="C676" s="88"/>
      <c r="D676" s="88"/>
      <c r="E676" s="88"/>
      <c r="F676" s="89"/>
      <c r="G676" s="90"/>
      <c r="H676" s="90"/>
      <c r="I676" s="91"/>
      <c r="J676" s="91"/>
      <c r="K676" s="91"/>
      <c r="L676" s="91"/>
      <c r="M676" s="91"/>
      <c r="N676" s="91"/>
      <c r="O676" s="92"/>
      <c r="P676" s="93"/>
      <c r="Q676" s="92" t="str">
        <f t="shared" ca="1" si="40"/>
        <v/>
      </c>
      <c r="R676" s="92" t="str">
        <f ca="1">IF(A676="","",IF(ISERROR(MATCH($H676,SorP!B:B,0)),"",INDIRECT("'SorP'!$A$"&amp;MATCH($Q676&amp;$H676,SorP!C:C,0))))</f>
        <v/>
      </c>
      <c r="S676" s="94"/>
      <c r="T676" s="95" t="str">
        <f t="shared" si="42"/>
        <v/>
      </c>
      <c r="U676" s="95" t="b">
        <f t="shared" si="43"/>
        <v>1</v>
      </c>
      <c r="V676" s="95" t="str">
        <f t="shared" si="41"/>
        <v/>
      </c>
    </row>
    <row r="677" spans="1:22" s="95" customFormat="1" ht="20.100000000000001" customHeight="1">
      <c r="A677" s="88"/>
      <c r="B677" s="88"/>
      <c r="C677" s="88"/>
      <c r="D677" s="88"/>
      <c r="E677" s="88"/>
      <c r="F677" s="89"/>
      <c r="G677" s="90"/>
      <c r="H677" s="90"/>
      <c r="I677" s="91"/>
      <c r="J677" s="91"/>
      <c r="K677" s="91"/>
      <c r="L677" s="91"/>
      <c r="M677" s="91"/>
      <c r="N677" s="91"/>
      <c r="O677" s="92"/>
      <c r="P677" s="93"/>
      <c r="Q677" s="92" t="str">
        <f t="shared" ca="1" si="40"/>
        <v/>
      </c>
      <c r="R677" s="92" t="str">
        <f ca="1">IF(A677="","",IF(ISERROR(MATCH($H677,SorP!B:B,0)),"",INDIRECT("'SorP'!$A$"&amp;MATCH($Q677&amp;$H677,SorP!C:C,0))))</f>
        <v/>
      </c>
      <c r="S677" s="94"/>
      <c r="T677" s="95" t="str">
        <f t="shared" si="42"/>
        <v/>
      </c>
      <c r="U677" s="95" t="b">
        <f t="shared" si="43"/>
        <v>1</v>
      </c>
      <c r="V677" s="95" t="str">
        <f t="shared" si="41"/>
        <v/>
      </c>
    </row>
    <row r="678" spans="1:22" s="95" customFormat="1" ht="20.100000000000001" customHeight="1">
      <c r="A678" s="88"/>
      <c r="B678" s="88"/>
      <c r="C678" s="88"/>
      <c r="D678" s="88"/>
      <c r="E678" s="88"/>
      <c r="F678" s="89"/>
      <c r="G678" s="90"/>
      <c r="H678" s="90"/>
      <c r="I678" s="91"/>
      <c r="J678" s="91"/>
      <c r="K678" s="91"/>
      <c r="L678" s="91"/>
      <c r="M678" s="91"/>
      <c r="N678" s="91"/>
      <c r="O678" s="92"/>
      <c r="P678" s="93"/>
      <c r="Q678" s="92" t="str">
        <f t="shared" ca="1" si="40"/>
        <v/>
      </c>
      <c r="R678" s="92" t="str">
        <f ca="1">IF(A678="","",IF(ISERROR(MATCH($H678,SorP!B:B,0)),"",INDIRECT("'SorP'!$A$"&amp;MATCH($Q678&amp;$H678,SorP!C:C,0))))</f>
        <v/>
      </c>
      <c r="S678" s="94"/>
      <c r="T678" s="95" t="str">
        <f t="shared" si="42"/>
        <v/>
      </c>
      <c r="U678" s="95" t="b">
        <f t="shared" si="43"/>
        <v>1</v>
      </c>
      <c r="V678" s="95" t="str">
        <f t="shared" si="41"/>
        <v/>
      </c>
    </row>
    <row r="679" spans="1:22" s="95" customFormat="1" ht="20.100000000000001" customHeight="1">
      <c r="A679" s="88"/>
      <c r="B679" s="88"/>
      <c r="C679" s="88"/>
      <c r="D679" s="88"/>
      <c r="E679" s="88"/>
      <c r="F679" s="89"/>
      <c r="G679" s="90"/>
      <c r="H679" s="90"/>
      <c r="I679" s="91"/>
      <c r="J679" s="91"/>
      <c r="K679" s="91"/>
      <c r="L679" s="91"/>
      <c r="M679" s="91"/>
      <c r="N679" s="91"/>
      <c r="O679" s="92"/>
      <c r="P679" s="93"/>
      <c r="Q679" s="92" t="str">
        <f t="shared" ca="1" si="40"/>
        <v/>
      </c>
      <c r="R679" s="92" t="str">
        <f ca="1">IF(A679="","",IF(ISERROR(MATCH($H679,SorP!B:B,0)),"",INDIRECT("'SorP'!$A$"&amp;MATCH($Q679&amp;$H679,SorP!C:C,0))))</f>
        <v/>
      </c>
      <c r="S679" s="94"/>
      <c r="T679" s="95" t="str">
        <f t="shared" si="42"/>
        <v/>
      </c>
      <c r="U679" s="95" t="b">
        <f t="shared" si="43"/>
        <v>1</v>
      </c>
      <c r="V679" s="95" t="str">
        <f t="shared" si="41"/>
        <v/>
      </c>
    </row>
    <row r="680" spans="1:22" s="95" customFormat="1" ht="20.100000000000001" customHeight="1">
      <c r="A680" s="88"/>
      <c r="B680" s="88"/>
      <c r="C680" s="88"/>
      <c r="D680" s="88"/>
      <c r="E680" s="88"/>
      <c r="F680" s="89"/>
      <c r="G680" s="90"/>
      <c r="H680" s="90"/>
      <c r="I680" s="91"/>
      <c r="J680" s="91"/>
      <c r="K680" s="91"/>
      <c r="L680" s="91"/>
      <c r="M680" s="91"/>
      <c r="N680" s="91"/>
      <c r="O680" s="92"/>
      <c r="P680" s="93"/>
      <c r="Q680" s="92" t="str">
        <f t="shared" ca="1" si="40"/>
        <v/>
      </c>
      <c r="R680" s="92" t="str">
        <f ca="1">IF(A680="","",IF(ISERROR(MATCH($H680,SorP!B:B,0)),"",INDIRECT("'SorP'!$A$"&amp;MATCH($Q680&amp;$H680,SorP!C:C,0))))</f>
        <v/>
      </c>
      <c r="S680" s="94"/>
      <c r="T680" s="95" t="str">
        <f t="shared" si="42"/>
        <v/>
      </c>
      <c r="U680" s="95" t="b">
        <f t="shared" si="43"/>
        <v>1</v>
      </c>
      <c r="V680" s="95" t="str">
        <f t="shared" si="41"/>
        <v/>
      </c>
    </row>
    <row r="681" spans="1:22" s="95" customFormat="1" ht="20.100000000000001" customHeight="1">
      <c r="A681" s="88"/>
      <c r="B681" s="88"/>
      <c r="C681" s="88"/>
      <c r="D681" s="88"/>
      <c r="E681" s="88"/>
      <c r="F681" s="89"/>
      <c r="G681" s="90"/>
      <c r="H681" s="90"/>
      <c r="I681" s="91"/>
      <c r="J681" s="91"/>
      <c r="K681" s="91"/>
      <c r="L681" s="91"/>
      <c r="M681" s="91"/>
      <c r="N681" s="91"/>
      <c r="O681" s="92"/>
      <c r="P681" s="93"/>
      <c r="Q681" s="92" t="str">
        <f t="shared" ca="1" si="40"/>
        <v/>
      </c>
      <c r="R681" s="92" t="str">
        <f ca="1">IF(A681="","",IF(ISERROR(MATCH($H681,SorP!B:B,0)),"",INDIRECT("'SorP'!$A$"&amp;MATCH($Q681&amp;$H681,SorP!C:C,0))))</f>
        <v/>
      </c>
      <c r="S681" s="94"/>
      <c r="T681" s="95" t="str">
        <f t="shared" si="42"/>
        <v/>
      </c>
      <c r="U681" s="95" t="b">
        <f t="shared" si="43"/>
        <v>1</v>
      </c>
      <c r="V681" s="95" t="str">
        <f t="shared" si="41"/>
        <v/>
      </c>
    </row>
    <row r="682" spans="1:22" s="95" customFormat="1" ht="20.100000000000001" customHeight="1">
      <c r="A682" s="88"/>
      <c r="B682" s="88"/>
      <c r="C682" s="88"/>
      <c r="D682" s="88"/>
      <c r="E682" s="88"/>
      <c r="F682" s="89"/>
      <c r="G682" s="90"/>
      <c r="H682" s="90"/>
      <c r="I682" s="91"/>
      <c r="J682" s="91"/>
      <c r="K682" s="91"/>
      <c r="L682" s="91"/>
      <c r="M682" s="91"/>
      <c r="N682" s="91"/>
      <c r="O682" s="92"/>
      <c r="P682" s="93"/>
      <c r="Q682" s="92" t="str">
        <f t="shared" ca="1" si="40"/>
        <v/>
      </c>
      <c r="R682" s="92" t="str">
        <f ca="1">IF(A682="","",IF(ISERROR(MATCH($H682,SorP!B:B,0)),"",INDIRECT("'SorP'!$A$"&amp;MATCH($Q682&amp;$H682,SorP!C:C,0))))</f>
        <v/>
      </c>
      <c r="S682" s="94"/>
      <c r="T682" s="95" t="str">
        <f t="shared" si="42"/>
        <v/>
      </c>
      <c r="U682" s="95" t="b">
        <f t="shared" si="43"/>
        <v>1</v>
      </c>
      <c r="V682" s="95" t="str">
        <f t="shared" si="41"/>
        <v/>
      </c>
    </row>
    <row r="683" spans="1:22" s="95" customFormat="1" ht="20.100000000000001" customHeight="1">
      <c r="A683" s="88"/>
      <c r="B683" s="88"/>
      <c r="C683" s="88"/>
      <c r="D683" s="88"/>
      <c r="E683" s="88"/>
      <c r="F683" s="89"/>
      <c r="G683" s="90"/>
      <c r="H683" s="90"/>
      <c r="I683" s="91"/>
      <c r="J683" s="91"/>
      <c r="K683" s="91"/>
      <c r="L683" s="91"/>
      <c r="M683" s="91"/>
      <c r="N683" s="91"/>
      <c r="O683" s="92"/>
      <c r="P683" s="93"/>
      <c r="Q683" s="92" t="str">
        <f t="shared" ca="1" si="40"/>
        <v/>
      </c>
      <c r="R683" s="92" t="str">
        <f ca="1">IF(A683="","",IF(ISERROR(MATCH($H683,SorP!B:B,0)),"",INDIRECT("'SorP'!$A$"&amp;MATCH($Q683&amp;$H683,SorP!C:C,0))))</f>
        <v/>
      </c>
      <c r="S683" s="94"/>
      <c r="T683" s="95" t="str">
        <f t="shared" si="42"/>
        <v/>
      </c>
      <c r="U683" s="95" t="b">
        <f t="shared" si="43"/>
        <v>1</v>
      </c>
      <c r="V683" s="95" t="str">
        <f t="shared" si="41"/>
        <v/>
      </c>
    </row>
    <row r="684" spans="1:22" s="95" customFormat="1" ht="20.100000000000001" customHeight="1">
      <c r="A684" s="88"/>
      <c r="B684" s="88"/>
      <c r="C684" s="88"/>
      <c r="D684" s="88"/>
      <c r="E684" s="88"/>
      <c r="F684" s="89"/>
      <c r="G684" s="90"/>
      <c r="H684" s="90"/>
      <c r="I684" s="91"/>
      <c r="J684" s="91"/>
      <c r="K684" s="91"/>
      <c r="L684" s="91"/>
      <c r="M684" s="91"/>
      <c r="N684" s="91"/>
      <c r="O684" s="92"/>
      <c r="P684" s="93"/>
      <c r="Q684" s="92" t="str">
        <f t="shared" ca="1" si="40"/>
        <v/>
      </c>
      <c r="R684" s="92" t="str">
        <f ca="1">IF(A684="","",IF(ISERROR(MATCH($H684,SorP!B:B,0)),"",INDIRECT("'SorP'!$A$"&amp;MATCH($Q684&amp;$H684,SorP!C:C,0))))</f>
        <v/>
      </c>
      <c r="S684" s="94"/>
      <c r="T684" s="95" t="str">
        <f t="shared" si="42"/>
        <v/>
      </c>
      <c r="U684" s="95" t="b">
        <f t="shared" si="43"/>
        <v>1</v>
      </c>
      <c r="V684" s="95" t="str">
        <f t="shared" si="41"/>
        <v/>
      </c>
    </row>
    <row r="685" spans="1:22" s="95" customFormat="1" ht="20.100000000000001" customHeight="1">
      <c r="A685" s="88"/>
      <c r="B685" s="88"/>
      <c r="C685" s="88"/>
      <c r="D685" s="88"/>
      <c r="E685" s="88"/>
      <c r="F685" s="89"/>
      <c r="G685" s="90"/>
      <c r="H685" s="90"/>
      <c r="I685" s="91"/>
      <c r="J685" s="91"/>
      <c r="K685" s="91"/>
      <c r="L685" s="91"/>
      <c r="M685" s="91"/>
      <c r="N685" s="91"/>
      <c r="O685" s="92"/>
      <c r="P685" s="93"/>
      <c r="Q685" s="92" t="str">
        <f t="shared" ca="1" si="40"/>
        <v/>
      </c>
      <c r="R685" s="92" t="str">
        <f ca="1">IF(A685="","",IF(ISERROR(MATCH($H685,SorP!B:B,0)),"",INDIRECT("'SorP'!$A$"&amp;MATCH($Q685&amp;$H685,SorP!C:C,0))))</f>
        <v/>
      </c>
      <c r="S685" s="94"/>
      <c r="T685" s="95" t="str">
        <f t="shared" si="42"/>
        <v/>
      </c>
      <c r="U685" s="95" t="b">
        <f t="shared" si="43"/>
        <v>1</v>
      </c>
      <c r="V685" s="95" t="str">
        <f t="shared" si="41"/>
        <v/>
      </c>
    </row>
    <row r="686" spans="1:22" s="95" customFormat="1" ht="20.100000000000001" customHeight="1">
      <c r="A686" s="88"/>
      <c r="B686" s="88"/>
      <c r="C686" s="88"/>
      <c r="D686" s="88"/>
      <c r="E686" s="88"/>
      <c r="F686" s="89"/>
      <c r="G686" s="90"/>
      <c r="H686" s="90"/>
      <c r="I686" s="91"/>
      <c r="J686" s="91"/>
      <c r="K686" s="91"/>
      <c r="L686" s="91"/>
      <c r="M686" s="91"/>
      <c r="N686" s="91"/>
      <c r="O686" s="92"/>
      <c r="P686" s="93"/>
      <c r="Q686" s="92" t="str">
        <f t="shared" ca="1" si="40"/>
        <v/>
      </c>
      <c r="R686" s="92" t="str">
        <f ca="1">IF(A686="","",IF(ISERROR(MATCH($H686,SorP!B:B,0)),"",INDIRECT("'SorP'!$A$"&amp;MATCH($Q686&amp;$H686,SorP!C:C,0))))</f>
        <v/>
      </c>
      <c r="S686" s="94"/>
      <c r="T686" s="95" t="str">
        <f t="shared" si="42"/>
        <v/>
      </c>
      <c r="U686" s="95" t="b">
        <f t="shared" si="43"/>
        <v>1</v>
      </c>
      <c r="V686" s="95" t="str">
        <f t="shared" si="41"/>
        <v/>
      </c>
    </row>
    <row r="687" spans="1:22" s="95" customFormat="1" ht="20.100000000000001" customHeight="1">
      <c r="A687" s="88"/>
      <c r="B687" s="88"/>
      <c r="C687" s="88"/>
      <c r="D687" s="88"/>
      <c r="E687" s="88"/>
      <c r="F687" s="89"/>
      <c r="G687" s="90"/>
      <c r="H687" s="90"/>
      <c r="I687" s="91"/>
      <c r="J687" s="91"/>
      <c r="K687" s="91"/>
      <c r="L687" s="91"/>
      <c r="M687" s="91"/>
      <c r="N687" s="91"/>
      <c r="O687" s="92"/>
      <c r="P687" s="93"/>
      <c r="Q687" s="92" t="str">
        <f t="shared" ca="1" si="40"/>
        <v/>
      </c>
      <c r="R687" s="92" t="str">
        <f ca="1">IF(A687="","",IF(ISERROR(MATCH($H687,SorP!B:B,0)),"",INDIRECT("'SorP'!$A$"&amp;MATCH($Q687&amp;$H687,SorP!C:C,0))))</f>
        <v/>
      </c>
      <c r="S687" s="94"/>
      <c r="T687" s="95" t="str">
        <f t="shared" si="42"/>
        <v/>
      </c>
      <c r="U687" s="95" t="b">
        <f t="shared" si="43"/>
        <v>1</v>
      </c>
      <c r="V687" s="95" t="str">
        <f t="shared" si="41"/>
        <v/>
      </c>
    </row>
    <row r="688" spans="1:22" s="95" customFormat="1" ht="20.100000000000001" customHeight="1">
      <c r="A688" s="88"/>
      <c r="B688" s="88"/>
      <c r="C688" s="88"/>
      <c r="D688" s="88"/>
      <c r="E688" s="88"/>
      <c r="F688" s="89"/>
      <c r="G688" s="90"/>
      <c r="H688" s="90"/>
      <c r="I688" s="91"/>
      <c r="J688" s="91"/>
      <c r="K688" s="91"/>
      <c r="L688" s="91"/>
      <c r="M688" s="91"/>
      <c r="N688" s="91"/>
      <c r="O688" s="92"/>
      <c r="P688" s="93"/>
      <c r="Q688" s="92" t="str">
        <f t="shared" ca="1" si="40"/>
        <v/>
      </c>
      <c r="R688" s="92" t="str">
        <f ca="1">IF(A688="","",IF(ISERROR(MATCH($H688,SorP!B:B,0)),"",INDIRECT("'SorP'!$A$"&amp;MATCH($Q688&amp;$H688,SorP!C:C,0))))</f>
        <v/>
      </c>
      <c r="S688" s="94"/>
      <c r="T688" s="95" t="str">
        <f t="shared" si="42"/>
        <v/>
      </c>
      <c r="U688" s="95" t="b">
        <f t="shared" si="43"/>
        <v>1</v>
      </c>
      <c r="V688" s="95" t="str">
        <f t="shared" si="41"/>
        <v/>
      </c>
    </row>
    <row r="689" spans="1:22" s="95" customFormat="1" ht="20.100000000000001" customHeight="1">
      <c r="A689" s="88"/>
      <c r="B689" s="88"/>
      <c r="C689" s="88"/>
      <c r="D689" s="88"/>
      <c r="E689" s="88"/>
      <c r="F689" s="89"/>
      <c r="G689" s="90"/>
      <c r="H689" s="90"/>
      <c r="I689" s="91"/>
      <c r="J689" s="91"/>
      <c r="K689" s="91"/>
      <c r="L689" s="91"/>
      <c r="M689" s="91"/>
      <c r="N689" s="91"/>
      <c r="O689" s="92"/>
      <c r="P689" s="93"/>
      <c r="Q689" s="92" t="str">
        <f t="shared" ca="1" si="40"/>
        <v/>
      </c>
      <c r="R689" s="92" t="str">
        <f ca="1">IF(A689="","",IF(ISERROR(MATCH($H689,SorP!B:B,0)),"",INDIRECT("'SorP'!$A$"&amp;MATCH($Q689&amp;$H689,SorP!C:C,0))))</f>
        <v/>
      </c>
      <c r="S689" s="94"/>
      <c r="T689" s="95" t="str">
        <f t="shared" si="42"/>
        <v/>
      </c>
      <c r="U689" s="95" t="b">
        <f t="shared" si="43"/>
        <v>1</v>
      </c>
      <c r="V689" s="95" t="str">
        <f t="shared" si="41"/>
        <v/>
      </c>
    </row>
    <row r="690" spans="1:22" s="95" customFormat="1" ht="20.100000000000001" customHeight="1">
      <c r="A690" s="88"/>
      <c r="B690" s="88"/>
      <c r="C690" s="88"/>
      <c r="D690" s="88"/>
      <c r="E690" s="88"/>
      <c r="F690" s="89"/>
      <c r="G690" s="90"/>
      <c r="H690" s="90"/>
      <c r="I690" s="91"/>
      <c r="J690" s="91"/>
      <c r="K690" s="91"/>
      <c r="L690" s="91"/>
      <c r="M690" s="91"/>
      <c r="N690" s="91"/>
      <c r="O690" s="92"/>
      <c r="P690" s="93"/>
      <c r="Q690" s="92" t="str">
        <f t="shared" ca="1" si="40"/>
        <v/>
      </c>
      <c r="R690" s="92" t="str">
        <f ca="1">IF(A690="","",IF(ISERROR(MATCH($H690,SorP!B:B,0)),"",INDIRECT("'SorP'!$A$"&amp;MATCH($Q690&amp;$H690,SorP!C:C,0))))</f>
        <v/>
      </c>
      <c r="S690" s="94"/>
      <c r="T690" s="95" t="str">
        <f t="shared" si="42"/>
        <v/>
      </c>
      <c r="U690" s="95" t="b">
        <f t="shared" si="43"/>
        <v>1</v>
      </c>
      <c r="V690" s="95" t="str">
        <f t="shared" si="41"/>
        <v/>
      </c>
    </row>
    <row r="691" spans="1:22" s="95" customFormat="1" ht="20.100000000000001" customHeight="1">
      <c r="A691" s="88"/>
      <c r="B691" s="88"/>
      <c r="C691" s="88"/>
      <c r="D691" s="88"/>
      <c r="E691" s="88"/>
      <c r="F691" s="89"/>
      <c r="G691" s="90"/>
      <c r="H691" s="90"/>
      <c r="I691" s="91"/>
      <c r="J691" s="91"/>
      <c r="K691" s="91"/>
      <c r="L691" s="91"/>
      <c r="M691" s="91"/>
      <c r="N691" s="91"/>
      <c r="O691" s="92"/>
      <c r="P691" s="93"/>
      <c r="Q691" s="92" t="str">
        <f t="shared" ca="1" si="40"/>
        <v/>
      </c>
      <c r="R691" s="92" t="str">
        <f ca="1">IF(A691="","",IF(ISERROR(MATCH($H691,SorP!B:B,0)),"",INDIRECT("'SorP'!$A$"&amp;MATCH($Q691&amp;$H691,SorP!C:C,0))))</f>
        <v/>
      </c>
      <c r="S691" s="94"/>
      <c r="T691" s="95" t="str">
        <f t="shared" si="42"/>
        <v/>
      </c>
      <c r="U691" s="95" t="b">
        <f t="shared" si="43"/>
        <v>1</v>
      </c>
      <c r="V691" s="95" t="str">
        <f t="shared" si="41"/>
        <v/>
      </c>
    </row>
    <row r="692" spans="1:22" s="95" customFormat="1" ht="20.100000000000001" customHeight="1">
      <c r="A692" s="88"/>
      <c r="B692" s="88"/>
      <c r="C692" s="88"/>
      <c r="D692" s="88"/>
      <c r="E692" s="88"/>
      <c r="F692" s="89"/>
      <c r="G692" s="90"/>
      <c r="H692" s="90"/>
      <c r="I692" s="91"/>
      <c r="J692" s="91"/>
      <c r="K692" s="91"/>
      <c r="L692" s="91"/>
      <c r="M692" s="91"/>
      <c r="N692" s="91"/>
      <c r="O692" s="92"/>
      <c r="P692" s="93"/>
      <c r="Q692" s="92" t="str">
        <f t="shared" ca="1" si="40"/>
        <v/>
      </c>
      <c r="R692" s="92" t="str">
        <f ca="1">IF(A692="","",IF(ISERROR(MATCH($H692,SorP!B:B,0)),"",INDIRECT("'SorP'!$A$"&amp;MATCH($Q692&amp;$H692,SorP!C:C,0))))</f>
        <v/>
      </c>
      <c r="S692" s="94"/>
      <c r="T692" s="95" t="str">
        <f t="shared" si="42"/>
        <v/>
      </c>
      <c r="U692" s="95" t="b">
        <f t="shared" si="43"/>
        <v>1</v>
      </c>
      <c r="V692" s="95" t="str">
        <f t="shared" si="41"/>
        <v/>
      </c>
    </row>
    <row r="693" spans="1:22" s="95" customFormat="1" ht="20.100000000000001" customHeight="1">
      <c r="A693" s="88"/>
      <c r="B693" s="88"/>
      <c r="C693" s="88"/>
      <c r="D693" s="88"/>
      <c r="E693" s="88"/>
      <c r="F693" s="89"/>
      <c r="G693" s="90"/>
      <c r="H693" s="90"/>
      <c r="I693" s="91"/>
      <c r="J693" s="91"/>
      <c r="K693" s="91"/>
      <c r="L693" s="91"/>
      <c r="M693" s="91"/>
      <c r="N693" s="91"/>
      <c r="O693" s="92"/>
      <c r="P693" s="93"/>
      <c r="Q693" s="92" t="str">
        <f t="shared" ca="1" si="40"/>
        <v/>
      </c>
      <c r="R693" s="92" t="str">
        <f ca="1">IF(A693="","",IF(ISERROR(MATCH($H693,SorP!B:B,0)),"",INDIRECT("'SorP'!$A$"&amp;MATCH($Q693&amp;$H693,SorP!C:C,0))))</f>
        <v/>
      </c>
      <c r="S693" s="94"/>
      <c r="T693" s="95" t="str">
        <f t="shared" si="42"/>
        <v/>
      </c>
      <c r="U693" s="95" t="b">
        <f t="shared" si="43"/>
        <v>1</v>
      </c>
      <c r="V693" s="95" t="str">
        <f t="shared" si="41"/>
        <v/>
      </c>
    </row>
    <row r="694" spans="1:22" s="95" customFormat="1" ht="20.100000000000001" customHeight="1">
      <c r="A694" s="88"/>
      <c r="B694" s="88"/>
      <c r="C694" s="88"/>
      <c r="D694" s="88"/>
      <c r="E694" s="88"/>
      <c r="F694" s="89"/>
      <c r="G694" s="90"/>
      <c r="H694" s="90"/>
      <c r="I694" s="91"/>
      <c r="J694" s="91"/>
      <c r="K694" s="91"/>
      <c r="L694" s="91"/>
      <c r="M694" s="91"/>
      <c r="N694" s="91"/>
      <c r="O694" s="92"/>
      <c r="P694" s="93"/>
      <c r="Q694" s="92" t="str">
        <f t="shared" ca="1" si="40"/>
        <v/>
      </c>
      <c r="R694" s="92" t="str">
        <f ca="1">IF(A694="","",IF(ISERROR(MATCH($H694,SorP!B:B,0)),"",INDIRECT("'SorP'!$A$"&amp;MATCH($Q694&amp;$H694,SorP!C:C,0))))</f>
        <v/>
      </c>
      <c r="S694" s="94"/>
      <c r="T694" s="95" t="str">
        <f t="shared" si="42"/>
        <v/>
      </c>
      <c r="U694" s="95" t="b">
        <f t="shared" si="43"/>
        <v>1</v>
      </c>
      <c r="V694" s="95" t="str">
        <f t="shared" si="41"/>
        <v/>
      </c>
    </row>
    <row r="695" spans="1:22" s="95" customFormat="1" ht="20.100000000000001" customHeight="1">
      <c r="A695" s="88"/>
      <c r="B695" s="88"/>
      <c r="C695" s="88"/>
      <c r="D695" s="88"/>
      <c r="E695" s="88"/>
      <c r="F695" s="89"/>
      <c r="G695" s="90"/>
      <c r="H695" s="90"/>
      <c r="I695" s="91"/>
      <c r="J695" s="91"/>
      <c r="K695" s="91"/>
      <c r="L695" s="91"/>
      <c r="M695" s="91"/>
      <c r="N695" s="91"/>
      <c r="O695" s="92"/>
      <c r="P695" s="93"/>
      <c r="Q695" s="92" t="str">
        <f t="shared" ca="1" si="40"/>
        <v/>
      </c>
      <c r="R695" s="92" t="str">
        <f ca="1">IF(A695="","",IF(ISERROR(MATCH($H695,SorP!B:B,0)),"",INDIRECT("'SorP'!$A$"&amp;MATCH($Q695&amp;$H695,SorP!C:C,0))))</f>
        <v/>
      </c>
      <c r="S695" s="94"/>
      <c r="T695" s="95" t="str">
        <f t="shared" si="42"/>
        <v/>
      </c>
      <c r="U695" s="95" t="b">
        <f t="shared" si="43"/>
        <v>1</v>
      </c>
      <c r="V695" s="95" t="str">
        <f t="shared" si="41"/>
        <v/>
      </c>
    </row>
    <row r="696" spans="1:22" s="95" customFormat="1" ht="20.100000000000001" customHeight="1">
      <c r="A696" s="88"/>
      <c r="B696" s="88"/>
      <c r="C696" s="88"/>
      <c r="D696" s="88"/>
      <c r="E696" s="88"/>
      <c r="F696" s="89"/>
      <c r="G696" s="90"/>
      <c r="H696" s="90"/>
      <c r="I696" s="91"/>
      <c r="J696" s="91"/>
      <c r="K696" s="91"/>
      <c r="L696" s="91"/>
      <c r="M696" s="91"/>
      <c r="N696" s="91"/>
      <c r="O696" s="92"/>
      <c r="P696" s="93"/>
      <c r="Q696" s="92" t="str">
        <f t="shared" ca="1" si="40"/>
        <v/>
      </c>
      <c r="R696" s="92" t="str">
        <f ca="1">IF(A696="","",IF(ISERROR(MATCH($H696,SorP!B:B,0)),"",INDIRECT("'SorP'!$A$"&amp;MATCH($Q696&amp;$H696,SorP!C:C,0))))</f>
        <v/>
      </c>
      <c r="S696" s="94"/>
      <c r="T696" s="95" t="str">
        <f t="shared" si="42"/>
        <v/>
      </c>
      <c r="U696" s="95" t="b">
        <f t="shared" si="43"/>
        <v>1</v>
      </c>
      <c r="V696" s="95" t="str">
        <f t="shared" si="41"/>
        <v/>
      </c>
    </row>
    <row r="697" spans="1:22" s="95" customFormat="1" ht="20.100000000000001" customHeight="1">
      <c r="A697" s="88"/>
      <c r="B697" s="88"/>
      <c r="C697" s="88"/>
      <c r="D697" s="88"/>
      <c r="E697" s="88"/>
      <c r="F697" s="89"/>
      <c r="G697" s="90"/>
      <c r="H697" s="90"/>
      <c r="I697" s="91"/>
      <c r="J697" s="91"/>
      <c r="K697" s="91"/>
      <c r="L697" s="91"/>
      <c r="M697" s="91"/>
      <c r="N697" s="91"/>
      <c r="O697" s="92"/>
      <c r="P697" s="93"/>
      <c r="Q697" s="92" t="str">
        <f t="shared" ca="1" si="40"/>
        <v/>
      </c>
      <c r="R697" s="92" t="str">
        <f ca="1">IF(A697="","",IF(ISERROR(MATCH($H697,SorP!B:B,0)),"",INDIRECT("'SorP'!$A$"&amp;MATCH($Q697&amp;$H697,SorP!C:C,0))))</f>
        <v/>
      </c>
      <c r="S697" s="94"/>
      <c r="T697" s="95" t="str">
        <f t="shared" si="42"/>
        <v/>
      </c>
      <c r="U697" s="95" t="b">
        <f t="shared" si="43"/>
        <v>1</v>
      </c>
      <c r="V697" s="95" t="str">
        <f t="shared" si="41"/>
        <v/>
      </c>
    </row>
    <row r="698" spans="1:22" s="95" customFormat="1" ht="20.100000000000001" customHeight="1">
      <c r="A698" s="88"/>
      <c r="B698" s="88"/>
      <c r="C698" s="88"/>
      <c r="D698" s="88"/>
      <c r="E698" s="88"/>
      <c r="F698" s="89"/>
      <c r="G698" s="90"/>
      <c r="H698" s="90"/>
      <c r="I698" s="91"/>
      <c r="J698" s="91"/>
      <c r="K698" s="91"/>
      <c r="L698" s="91"/>
      <c r="M698" s="91"/>
      <c r="N698" s="91"/>
      <c r="O698" s="92"/>
      <c r="P698" s="93"/>
      <c r="Q698" s="92" t="str">
        <f t="shared" ca="1" si="40"/>
        <v/>
      </c>
      <c r="R698" s="92" t="str">
        <f ca="1">IF(A698="","",IF(ISERROR(MATCH($H698,SorP!B:B,0)),"",INDIRECT("'SorP'!$A$"&amp;MATCH($Q698&amp;$H698,SorP!C:C,0))))</f>
        <v/>
      </c>
      <c r="S698" s="94"/>
      <c r="T698" s="95" t="str">
        <f t="shared" si="42"/>
        <v/>
      </c>
      <c r="U698" s="95" t="b">
        <f t="shared" si="43"/>
        <v>1</v>
      </c>
      <c r="V698" s="95" t="str">
        <f t="shared" si="41"/>
        <v/>
      </c>
    </row>
    <row r="699" spans="1:22" s="95" customFormat="1" ht="20.100000000000001" customHeight="1">
      <c r="A699" s="88"/>
      <c r="B699" s="88"/>
      <c r="C699" s="88"/>
      <c r="D699" s="88"/>
      <c r="E699" s="88"/>
      <c r="F699" s="89"/>
      <c r="G699" s="90"/>
      <c r="H699" s="90"/>
      <c r="I699" s="91"/>
      <c r="J699" s="91"/>
      <c r="K699" s="91"/>
      <c r="L699" s="91"/>
      <c r="M699" s="91"/>
      <c r="N699" s="91"/>
      <c r="O699" s="92"/>
      <c r="P699" s="93"/>
      <c r="Q699" s="92" t="str">
        <f t="shared" ca="1" si="40"/>
        <v/>
      </c>
      <c r="R699" s="92" t="str">
        <f ca="1">IF(A699="","",IF(ISERROR(MATCH($H699,SorP!B:B,0)),"",INDIRECT("'SorP'!$A$"&amp;MATCH($Q699&amp;$H699,SorP!C:C,0))))</f>
        <v/>
      </c>
      <c r="S699" s="94"/>
      <c r="T699" s="95" t="str">
        <f t="shared" si="42"/>
        <v/>
      </c>
      <c r="U699" s="95" t="b">
        <f t="shared" si="43"/>
        <v>1</v>
      </c>
      <c r="V699" s="95" t="str">
        <f t="shared" si="41"/>
        <v/>
      </c>
    </row>
    <row r="700" spans="1:22" s="95" customFormat="1" ht="20.100000000000001" customHeight="1">
      <c r="A700" s="88"/>
      <c r="B700" s="88"/>
      <c r="C700" s="88"/>
      <c r="D700" s="88"/>
      <c r="E700" s="88"/>
      <c r="F700" s="89"/>
      <c r="G700" s="90"/>
      <c r="H700" s="90"/>
      <c r="I700" s="91"/>
      <c r="J700" s="91"/>
      <c r="K700" s="91"/>
      <c r="L700" s="91"/>
      <c r="M700" s="91"/>
      <c r="N700" s="91"/>
      <c r="O700" s="92"/>
      <c r="P700" s="93"/>
      <c r="Q700" s="92" t="str">
        <f t="shared" ca="1" si="40"/>
        <v/>
      </c>
      <c r="R700" s="92" t="str">
        <f ca="1">IF(A700="","",IF(ISERROR(MATCH($H700,SorP!B:B,0)),"",INDIRECT("'SorP'!$A$"&amp;MATCH($Q700&amp;$H700,SorP!C:C,0))))</f>
        <v/>
      </c>
      <c r="S700" s="94"/>
      <c r="T700" s="95" t="str">
        <f t="shared" si="42"/>
        <v/>
      </c>
      <c r="U700" s="95" t="b">
        <f t="shared" si="43"/>
        <v>1</v>
      </c>
      <c r="V700" s="95" t="str">
        <f t="shared" si="41"/>
        <v/>
      </c>
    </row>
    <row r="701" spans="1:22" s="95" customFormat="1" ht="20.100000000000001" customHeight="1">
      <c r="A701" s="88"/>
      <c r="B701" s="88"/>
      <c r="C701" s="88"/>
      <c r="D701" s="88"/>
      <c r="E701" s="88"/>
      <c r="F701" s="89"/>
      <c r="G701" s="90"/>
      <c r="H701" s="90"/>
      <c r="I701" s="91"/>
      <c r="J701" s="91"/>
      <c r="K701" s="91"/>
      <c r="L701" s="91"/>
      <c r="M701" s="91"/>
      <c r="N701" s="91"/>
      <c r="O701" s="92"/>
      <c r="P701" s="93"/>
      <c r="Q701" s="92" t="str">
        <f t="shared" ca="1" si="40"/>
        <v/>
      </c>
      <c r="R701" s="92" t="str">
        <f ca="1">IF(A701="","",IF(ISERROR(MATCH($H701,SorP!B:B,0)),"",INDIRECT("'SorP'!$A$"&amp;MATCH($Q701&amp;$H701,SorP!C:C,0))))</f>
        <v/>
      </c>
      <c r="S701" s="94"/>
      <c r="T701" s="95" t="str">
        <f t="shared" si="42"/>
        <v/>
      </c>
      <c r="U701" s="95" t="b">
        <f t="shared" si="43"/>
        <v>1</v>
      </c>
      <c r="V701" s="95" t="str">
        <f t="shared" si="41"/>
        <v/>
      </c>
    </row>
    <row r="702" spans="1:22" s="95" customFormat="1" ht="20.100000000000001" customHeight="1">
      <c r="A702" s="88"/>
      <c r="B702" s="88"/>
      <c r="C702" s="88"/>
      <c r="D702" s="88"/>
      <c r="E702" s="88"/>
      <c r="F702" s="89"/>
      <c r="G702" s="90"/>
      <c r="H702" s="90"/>
      <c r="I702" s="91"/>
      <c r="J702" s="91"/>
      <c r="K702" s="91"/>
      <c r="L702" s="91"/>
      <c r="M702" s="91"/>
      <c r="N702" s="91"/>
      <c r="O702" s="92"/>
      <c r="P702" s="93"/>
      <c r="Q702" s="92" t="str">
        <f t="shared" ca="1" si="40"/>
        <v/>
      </c>
      <c r="R702" s="92" t="str">
        <f ca="1">IF(A702="","",IF(ISERROR(MATCH($H702,SorP!B:B,0)),"",INDIRECT("'SorP'!$A$"&amp;MATCH($Q702&amp;$H702,SorP!C:C,0))))</f>
        <v/>
      </c>
      <c r="S702" s="94"/>
      <c r="T702" s="95" t="str">
        <f t="shared" si="42"/>
        <v/>
      </c>
      <c r="U702" s="95" t="b">
        <f t="shared" si="43"/>
        <v>1</v>
      </c>
      <c r="V702" s="95" t="str">
        <f t="shared" si="41"/>
        <v/>
      </c>
    </row>
    <row r="703" spans="1:22" s="95" customFormat="1" ht="20.100000000000001" customHeight="1">
      <c r="A703" s="88"/>
      <c r="B703" s="88"/>
      <c r="C703" s="88"/>
      <c r="D703" s="88"/>
      <c r="E703" s="88"/>
      <c r="F703" s="89"/>
      <c r="G703" s="90"/>
      <c r="H703" s="90"/>
      <c r="I703" s="91"/>
      <c r="J703" s="91"/>
      <c r="K703" s="91"/>
      <c r="L703" s="91"/>
      <c r="M703" s="91"/>
      <c r="N703" s="91"/>
      <c r="O703" s="92"/>
      <c r="P703" s="93"/>
      <c r="Q703" s="92" t="str">
        <f t="shared" ca="1" si="40"/>
        <v/>
      </c>
      <c r="R703" s="92" t="str">
        <f ca="1">IF(A703="","",IF(ISERROR(MATCH($H703,SorP!B:B,0)),"",INDIRECT("'SorP'!$A$"&amp;MATCH($Q703&amp;$H703,SorP!C:C,0))))</f>
        <v/>
      </c>
      <c r="S703" s="94"/>
      <c r="T703" s="95" t="str">
        <f t="shared" si="42"/>
        <v/>
      </c>
      <c r="U703" s="95" t="b">
        <f t="shared" si="43"/>
        <v>1</v>
      </c>
      <c r="V703" s="95" t="str">
        <f t="shared" si="41"/>
        <v/>
      </c>
    </row>
    <row r="704" spans="1:22" s="95" customFormat="1" ht="20.100000000000001" customHeight="1">
      <c r="A704" s="88"/>
      <c r="B704" s="88"/>
      <c r="C704" s="88"/>
      <c r="D704" s="88"/>
      <c r="E704" s="88"/>
      <c r="F704" s="89"/>
      <c r="G704" s="90"/>
      <c r="H704" s="90"/>
      <c r="I704" s="91"/>
      <c r="J704" s="91"/>
      <c r="K704" s="91"/>
      <c r="L704" s="91"/>
      <c r="M704" s="91"/>
      <c r="N704" s="91"/>
      <c r="O704" s="92"/>
      <c r="P704" s="93"/>
      <c r="Q704" s="92" t="str">
        <f t="shared" ca="1" si="40"/>
        <v/>
      </c>
      <c r="R704" s="92" t="str">
        <f ca="1">IF(A704="","",IF(ISERROR(MATCH($H704,SorP!B:B,0)),"",INDIRECT("'SorP'!$A$"&amp;MATCH($Q704&amp;$H704,SorP!C:C,0))))</f>
        <v/>
      </c>
      <c r="S704" s="94"/>
      <c r="T704" s="95" t="str">
        <f t="shared" si="42"/>
        <v/>
      </c>
      <c r="U704" s="95" t="b">
        <f t="shared" si="43"/>
        <v>1</v>
      </c>
      <c r="V704" s="95" t="str">
        <f t="shared" si="41"/>
        <v/>
      </c>
    </row>
    <row r="705" spans="1:22" s="95" customFormat="1" ht="20.100000000000001" customHeight="1">
      <c r="A705" s="88"/>
      <c r="B705" s="88"/>
      <c r="C705" s="88"/>
      <c r="D705" s="88"/>
      <c r="E705" s="88"/>
      <c r="F705" s="89"/>
      <c r="G705" s="90"/>
      <c r="H705" s="90"/>
      <c r="I705" s="91"/>
      <c r="J705" s="91"/>
      <c r="K705" s="91"/>
      <c r="L705" s="91"/>
      <c r="M705" s="91"/>
      <c r="N705" s="91"/>
      <c r="O705" s="92"/>
      <c r="P705" s="93"/>
      <c r="Q705" s="92" t="str">
        <f t="shared" ca="1" si="40"/>
        <v/>
      </c>
      <c r="R705" s="92" t="str">
        <f ca="1">IF(A705="","",IF(ISERROR(MATCH($H705,SorP!B:B,0)),"",INDIRECT("'SorP'!$A$"&amp;MATCH($Q705&amp;$H705,SorP!C:C,0))))</f>
        <v/>
      </c>
      <c r="S705" s="94"/>
      <c r="T705" s="95" t="str">
        <f t="shared" si="42"/>
        <v/>
      </c>
      <c r="U705" s="95" t="b">
        <f t="shared" si="43"/>
        <v>1</v>
      </c>
      <c r="V705" s="95" t="str">
        <f t="shared" si="41"/>
        <v/>
      </c>
    </row>
    <row r="706" spans="1:22" s="95" customFormat="1" ht="20.100000000000001" customHeight="1">
      <c r="A706" s="88"/>
      <c r="B706" s="88"/>
      <c r="C706" s="88"/>
      <c r="D706" s="88"/>
      <c r="E706" s="88"/>
      <c r="F706" s="89"/>
      <c r="G706" s="90"/>
      <c r="H706" s="90"/>
      <c r="I706" s="91"/>
      <c r="J706" s="91"/>
      <c r="K706" s="91"/>
      <c r="L706" s="91"/>
      <c r="M706" s="91"/>
      <c r="N706" s="91"/>
      <c r="O706" s="92"/>
      <c r="P706" s="93"/>
      <c r="Q706" s="92" t="str">
        <f t="shared" ca="1" si="40"/>
        <v/>
      </c>
      <c r="R706" s="92" t="str">
        <f ca="1">IF(A706="","",IF(ISERROR(MATCH($H706,SorP!B:B,0)),"",INDIRECT("'SorP'!$A$"&amp;MATCH($Q706&amp;$H706,SorP!C:C,0))))</f>
        <v/>
      </c>
      <c r="S706" s="94"/>
      <c r="T706" s="95" t="str">
        <f t="shared" si="42"/>
        <v/>
      </c>
      <c r="U706" s="95" t="b">
        <f t="shared" si="43"/>
        <v>1</v>
      </c>
      <c r="V706" s="95" t="str">
        <f t="shared" si="41"/>
        <v/>
      </c>
    </row>
    <row r="707" spans="1:22" s="95" customFormat="1" ht="20.100000000000001" customHeight="1">
      <c r="A707" s="88"/>
      <c r="B707" s="88"/>
      <c r="C707" s="88"/>
      <c r="D707" s="88"/>
      <c r="E707" s="88"/>
      <c r="F707" s="89"/>
      <c r="G707" s="90"/>
      <c r="H707" s="90"/>
      <c r="I707" s="91"/>
      <c r="J707" s="91"/>
      <c r="K707" s="91"/>
      <c r="L707" s="91"/>
      <c r="M707" s="91"/>
      <c r="N707" s="91"/>
      <c r="O707" s="92"/>
      <c r="P707" s="93"/>
      <c r="Q707" s="92" t="str">
        <f t="shared" ca="1" si="40"/>
        <v/>
      </c>
      <c r="R707" s="92" t="str">
        <f ca="1">IF(A707="","",IF(ISERROR(MATCH($H707,SorP!B:B,0)),"",INDIRECT("'SorP'!$A$"&amp;MATCH($Q707&amp;$H707,SorP!C:C,0))))</f>
        <v/>
      </c>
      <c r="S707" s="94"/>
      <c r="T707" s="95" t="str">
        <f t="shared" si="42"/>
        <v/>
      </c>
      <c r="U707" s="95" t="b">
        <f t="shared" si="43"/>
        <v>1</v>
      </c>
      <c r="V707" s="95" t="str">
        <f t="shared" si="41"/>
        <v/>
      </c>
    </row>
    <row r="708" spans="1:22" s="95" customFormat="1" ht="20.100000000000001" customHeight="1">
      <c r="A708" s="88"/>
      <c r="B708" s="88"/>
      <c r="C708" s="88"/>
      <c r="D708" s="88"/>
      <c r="E708" s="88"/>
      <c r="F708" s="89"/>
      <c r="G708" s="90"/>
      <c r="H708" s="90"/>
      <c r="I708" s="91"/>
      <c r="J708" s="91"/>
      <c r="K708" s="91"/>
      <c r="L708" s="91"/>
      <c r="M708" s="91"/>
      <c r="N708" s="91"/>
      <c r="O708" s="92"/>
      <c r="P708" s="93"/>
      <c r="Q708" s="92" t="str">
        <f t="shared" ca="1" si="40"/>
        <v/>
      </c>
      <c r="R708" s="92" t="str">
        <f ca="1">IF(A708="","",IF(ISERROR(MATCH($H708,SorP!B:B,0)),"",INDIRECT("'SorP'!$A$"&amp;MATCH($Q708&amp;$H708,SorP!C:C,0))))</f>
        <v/>
      </c>
      <c r="S708" s="94"/>
      <c r="T708" s="95" t="str">
        <f t="shared" si="42"/>
        <v/>
      </c>
      <c r="U708" s="95" t="b">
        <f t="shared" si="43"/>
        <v>1</v>
      </c>
      <c r="V708" s="95" t="str">
        <f t="shared" si="41"/>
        <v/>
      </c>
    </row>
    <row r="709" spans="1:22" s="95" customFormat="1" ht="20.100000000000001" customHeight="1">
      <c r="A709" s="88"/>
      <c r="B709" s="88"/>
      <c r="C709" s="88"/>
      <c r="D709" s="88"/>
      <c r="E709" s="88"/>
      <c r="F709" s="89"/>
      <c r="G709" s="90"/>
      <c r="H709" s="90"/>
      <c r="I709" s="91"/>
      <c r="J709" s="91"/>
      <c r="K709" s="91"/>
      <c r="L709" s="91"/>
      <c r="M709" s="91"/>
      <c r="N709" s="91"/>
      <c r="O709" s="92"/>
      <c r="P709" s="93"/>
      <c r="Q709" s="92" t="str">
        <f t="shared" ref="Q709:Q772" ca="1" si="44">IF(A709="","",IF(ISERROR(MATCH($C709,CL,0)),"Unknown",INDIRECT("'C'!$A$"&amp;MATCH($C709,CL,0)+1)))</f>
        <v/>
      </c>
      <c r="R709" s="92" t="str">
        <f ca="1">IF(A709="","",IF(ISERROR(MATCH($H709,SorP!B:B,0)),"",INDIRECT("'SorP'!$A$"&amp;MATCH($Q709&amp;$H709,SorP!C:C,0))))</f>
        <v/>
      </c>
      <c r="S709" s="94"/>
      <c r="T709" s="95" t="str">
        <f t="shared" si="42"/>
        <v/>
      </c>
      <c r="U709" s="95" t="b">
        <f t="shared" si="43"/>
        <v>1</v>
      </c>
      <c r="V709" s="95" t="str">
        <f t="shared" ref="V709:V772" si="45">IF(U709,"",A709&amp;"+")</f>
        <v/>
      </c>
    </row>
    <row r="710" spans="1:22" s="95" customFormat="1" ht="20.100000000000001" customHeight="1">
      <c r="A710" s="88"/>
      <c r="B710" s="88"/>
      <c r="C710" s="88"/>
      <c r="D710" s="88"/>
      <c r="E710" s="88"/>
      <c r="F710" s="89"/>
      <c r="G710" s="90"/>
      <c r="H710" s="90"/>
      <c r="I710" s="91"/>
      <c r="J710" s="91"/>
      <c r="K710" s="91"/>
      <c r="L710" s="91"/>
      <c r="M710" s="91"/>
      <c r="N710" s="91"/>
      <c r="O710" s="92"/>
      <c r="P710" s="93"/>
      <c r="Q710" s="92" t="str">
        <f t="shared" ca="1" si="44"/>
        <v/>
      </c>
      <c r="R710" s="92" t="str">
        <f ca="1">IF(A710="","",IF(ISERROR(MATCH($H710,SorP!B:B,0)),"",INDIRECT("'SorP'!$A$"&amp;MATCH($Q710&amp;$H710,SorP!C:C,0))))</f>
        <v/>
      </c>
      <c r="S710" s="94"/>
      <c r="T710" s="95" t="str">
        <f t="shared" ref="T710:T773" si="46">A710&amp;B710</f>
        <v/>
      </c>
      <c r="U710" s="95" t="b">
        <f t="shared" ref="U710:U773" si="47">OR(ISBLANK(B710),ISBLANK(C710))</f>
        <v>1</v>
      </c>
      <c r="V710" s="95" t="str">
        <f t="shared" si="45"/>
        <v/>
      </c>
    </row>
    <row r="711" spans="1:22" s="95" customFormat="1" ht="20.100000000000001" customHeight="1">
      <c r="A711" s="88"/>
      <c r="B711" s="88"/>
      <c r="C711" s="88"/>
      <c r="D711" s="88"/>
      <c r="E711" s="88"/>
      <c r="F711" s="89"/>
      <c r="G711" s="90"/>
      <c r="H711" s="90"/>
      <c r="I711" s="91"/>
      <c r="J711" s="91"/>
      <c r="K711" s="91"/>
      <c r="L711" s="91"/>
      <c r="M711" s="91"/>
      <c r="N711" s="91"/>
      <c r="O711" s="92"/>
      <c r="P711" s="93"/>
      <c r="Q711" s="92" t="str">
        <f t="shared" ca="1" si="44"/>
        <v/>
      </c>
      <c r="R711" s="92" t="str">
        <f ca="1">IF(A711="","",IF(ISERROR(MATCH($H711,SorP!B:B,0)),"",INDIRECT("'SorP'!$A$"&amp;MATCH($Q711&amp;$H711,SorP!C:C,0))))</f>
        <v/>
      </c>
      <c r="S711" s="94"/>
      <c r="T711" s="95" t="str">
        <f t="shared" si="46"/>
        <v/>
      </c>
      <c r="U711" s="95" t="b">
        <f t="shared" si="47"/>
        <v>1</v>
      </c>
      <c r="V711" s="95" t="str">
        <f t="shared" si="45"/>
        <v/>
      </c>
    </row>
    <row r="712" spans="1:22" s="95" customFormat="1" ht="20.100000000000001" customHeight="1">
      <c r="A712" s="88"/>
      <c r="B712" s="88"/>
      <c r="C712" s="88"/>
      <c r="D712" s="88"/>
      <c r="E712" s="88"/>
      <c r="F712" s="89"/>
      <c r="G712" s="90"/>
      <c r="H712" s="90"/>
      <c r="I712" s="91"/>
      <c r="J712" s="91"/>
      <c r="K712" s="91"/>
      <c r="L712" s="91"/>
      <c r="M712" s="91"/>
      <c r="N712" s="91"/>
      <c r="O712" s="92"/>
      <c r="P712" s="93"/>
      <c r="Q712" s="92" t="str">
        <f t="shared" ca="1" si="44"/>
        <v/>
      </c>
      <c r="R712" s="92" t="str">
        <f ca="1">IF(A712="","",IF(ISERROR(MATCH($H712,SorP!B:B,0)),"",INDIRECT("'SorP'!$A$"&amp;MATCH($Q712&amp;$H712,SorP!C:C,0))))</f>
        <v/>
      </c>
      <c r="S712" s="94"/>
      <c r="T712" s="95" t="str">
        <f t="shared" si="46"/>
        <v/>
      </c>
      <c r="U712" s="95" t="b">
        <f t="shared" si="47"/>
        <v>1</v>
      </c>
      <c r="V712" s="95" t="str">
        <f t="shared" si="45"/>
        <v/>
      </c>
    </row>
    <row r="713" spans="1:22" s="95" customFormat="1" ht="20.100000000000001" customHeight="1">
      <c r="A713" s="88"/>
      <c r="B713" s="88"/>
      <c r="C713" s="88"/>
      <c r="D713" s="88"/>
      <c r="E713" s="88"/>
      <c r="F713" s="89"/>
      <c r="G713" s="90"/>
      <c r="H713" s="90"/>
      <c r="I713" s="91"/>
      <c r="J713" s="91"/>
      <c r="K713" s="91"/>
      <c r="L713" s="91"/>
      <c r="M713" s="91"/>
      <c r="N713" s="91"/>
      <c r="O713" s="92"/>
      <c r="P713" s="93"/>
      <c r="Q713" s="92" t="str">
        <f t="shared" ca="1" si="44"/>
        <v/>
      </c>
      <c r="R713" s="92" t="str">
        <f ca="1">IF(A713="","",IF(ISERROR(MATCH($H713,SorP!B:B,0)),"",INDIRECT("'SorP'!$A$"&amp;MATCH($Q713&amp;$H713,SorP!C:C,0))))</f>
        <v/>
      </c>
      <c r="S713" s="94"/>
      <c r="T713" s="95" t="str">
        <f t="shared" si="46"/>
        <v/>
      </c>
      <c r="U713" s="95" t="b">
        <f t="shared" si="47"/>
        <v>1</v>
      </c>
      <c r="V713" s="95" t="str">
        <f t="shared" si="45"/>
        <v/>
      </c>
    </row>
    <row r="714" spans="1:22" s="95" customFormat="1" ht="20.100000000000001" customHeight="1">
      <c r="A714" s="88"/>
      <c r="B714" s="88"/>
      <c r="C714" s="88"/>
      <c r="D714" s="88"/>
      <c r="E714" s="88"/>
      <c r="F714" s="89"/>
      <c r="G714" s="90"/>
      <c r="H714" s="90"/>
      <c r="I714" s="91"/>
      <c r="J714" s="91"/>
      <c r="K714" s="91"/>
      <c r="L714" s="91"/>
      <c r="M714" s="91"/>
      <c r="N714" s="91"/>
      <c r="O714" s="92"/>
      <c r="P714" s="93"/>
      <c r="Q714" s="92" t="str">
        <f t="shared" ca="1" si="44"/>
        <v/>
      </c>
      <c r="R714" s="92" t="str">
        <f ca="1">IF(A714="","",IF(ISERROR(MATCH($H714,SorP!B:B,0)),"",INDIRECT("'SorP'!$A$"&amp;MATCH($Q714&amp;$H714,SorP!C:C,0))))</f>
        <v/>
      </c>
      <c r="S714" s="94"/>
      <c r="T714" s="95" t="str">
        <f t="shared" si="46"/>
        <v/>
      </c>
      <c r="U714" s="95" t="b">
        <f t="shared" si="47"/>
        <v>1</v>
      </c>
      <c r="V714" s="95" t="str">
        <f t="shared" si="45"/>
        <v/>
      </c>
    </row>
    <row r="715" spans="1:22" s="95" customFormat="1" ht="20.100000000000001" customHeight="1">
      <c r="A715" s="88"/>
      <c r="B715" s="88"/>
      <c r="C715" s="88"/>
      <c r="D715" s="88"/>
      <c r="E715" s="88"/>
      <c r="F715" s="89"/>
      <c r="G715" s="90"/>
      <c r="H715" s="90"/>
      <c r="I715" s="91"/>
      <c r="J715" s="91"/>
      <c r="K715" s="91"/>
      <c r="L715" s="91"/>
      <c r="M715" s="91"/>
      <c r="N715" s="91"/>
      <c r="O715" s="92"/>
      <c r="P715" s="93"/>
      <c r="Q715" s="92" t="str">
        <f t="shared" ca="1" si="44"/>
        <v/>
      </c>
      <c r="R715" s="92" t="str">
        <f ca="1">IF(A715="","",IF(ISERROR(MATCH($H715,SorP!B:B,0)),"",INDIRECT("'SorP'!$A$"&amp;MATCH($Q715&amp;$H715,SorP!C:C,0))))</f>
        <v/>
      </c>
      <c r="S715" s="94"/>
      <c r="T715" s="95" t="str">
        <f t="shared" si="46"/>
        <v/>
      </c>
      <c r="U715" s="95" t="b">
        <f t="shared" si="47"/>
        <v>1</v>
      </c>
      <c r="V715" s="95" t="str">
        <f t="shared" si="45"/>
        <v/>
      </c>
    </row>
    <row r="716" spans="1:22" s="95" customFormat="1" ht="20.100000000000001" customHeight="1">
      <c r="A716" s="88"/>
      <c r="B716" s="88"/>
      <c r="C716" s="88"/>
      <c r="D716" s="88"/>
      <c r="E716" s="88"/>
      <c r="F716" s="89"/>
      <c r="G716" s="90"/>
      <c r="H716" s="90"/>
      <c r="I716" s="91"/>
      <c r="J716" s="91"/>
      <c r="K716" s="91"/>
      <c r="L716" s="91"/>
      <c r="M716" s="91"/>
      <c r="N716" s="91"/>
      <c r="O716" s="92"/>
      <c r="P716" s="93"/>
      <c r="Q716" s="92" t="str">
        <f t="shared" ca="1" si="44"/>
        <v/>
      </c>
      <c r="R716" s="92" t="str">
        <f ca="1">IF(A716="","",IF(ISERROR(MATCH($H716,SorP!B:B,0)),"",INDIRECT("'SorP'!$A$"&amp;MATCH($Q716&amp;$H716,SorP!C:C,0))))</f>
        <v/>
      </c>
      <c r="S716" s="94"/>
      <c r="T716" s="95" t="str">
        <f t="shared" si="46"/>
        <v/>
      </c>
      <c r="U716" s="95" t="b">
        <f t="shared" si="47"/>
        <v>1</v>
      </c>
      <c r="V716" s="95" t="str">
        <f t="shared" si="45"/>
        <v/>
      </c>
    </row>
    <row r="717" spans="1:22" s="95" customFormat="1" ht="20.100000000000001" customHeight="1">
      <c r="A717" s="88"/>
      <c r="B717" s="88"/>
      <c r="C717" s="88"/>
      <c r="D717" s="88"/>
      <c r="E717" s="88"/>
      <c r="F717" s="89"/>
      <c r="G717" s="90"/>
      <c r="H717" s="90"/>
      <c r="I717" s="91"/>
      <c r="J717" s="91"/>
      <c r="K717" s="91"/>
      <c r="L717" s="91"/>
      <c r="M717" s="91"/>
      <c r="N717" s="91"/>
      <c r="O717" s="92"/>
      <c r="P717" s="93"/>
      <c r="Q717" s="92" t="str">
        <f t="shared" ca="1" si="44"/>
        <v/>
      </c>
      <c r="R717" s="92" t="str">
        <f ca="1">IF(A717="","",IF(ISERROR(MATCH($H717,SorP!B:B,0)),"",INDIRECT("'SorP'!$A$"&amp;MATCH($Q717&amp;$H717,SorP!C:C,0))))</f>
        <v/>
      </c>
      <c r="S717" s="94"/>
      <c r="T717" s="95" t="str">
        <f t="shared" si="46"/>
        <v/>
      </c>
      <c r="U717" s="95" t="b">
        <f t="shared" si="47"/>
        <v>1</v>
      </c>
      <c r="V717" s="95" t="str">
        <f t="shared" si="45"/>
        <v/>
      </c>
    </row>
    <row r="718" spans="1:22" s="95" customFormat="1" ht="20.100000000000001" customHeight="1">
      <c r="A718" s="88"/>
      <c r="B718" s="88"/>
      <c r="C718" s="88"/>
      <c r="D718" s="88"/>
      <c r="E718" s="88"/>
      <c r="F718" s="89"/>
      <c r="G718" s="90"/>
      <c r="H718" s="90"/>
      <c r="I718" s="91"/>
      <c r="J718" s="91"/>
      <c r="K718" s="91"/>
      <c r="L718" s="91"/>
      <c r="M718" s="91"/>
      <c r="N718" s="91"/>
      <c r="O718" s="92"/>
      <c r="P718" s="93"/>
      <c r="Q718" s="92" t="str">
        <f t="shared" ca="1" si="44"/>
        <v/>
      </c>
      <c r="R718" s="92" t="str">
        <f ca="1">IF(A718="","",IF(ISERROR(MATCH($H718,SorP!B:B,0)),"",INDIRECT("'SorP'!$A$"&amp;MATCH($Q718&amp;$H718,SorP!C:C,0))))</f>
        <v/>
      </c>
      <c r="S718" s="94"/>
      <c r="T718" s="95" t="str">
        <f t="shared" si="46"/>
        <v/>
      </c>
      <c r="U718" s="95" t="b">
        <f t="shared" si="47"/>
        <v>1</v>
      </c>
      <c r="V718" s="95" t="str">
        <f t="shared" si="45"/>
        <v/>
      </c>
    </row>
    <row r="719" spans="1:22" s="95" customFormat="1" ht="20.100000000000001" customHeight="1">
      <c r="A719" s="88"/>
      <c r="B719" s="88"/>
      <c r="C719" s="88"/>
      <c r="D719" s="88"/>
      <c r="E719" s="88"/>
      <c r="F719" s="89"/>
      <c r="G719" s="90"/>
      <c r="H719" s="90"/>
      <c r="I719" s="91"/>
      <c r="J719" s="91"/>
      <c r="K719" s="91"/>
      <c r="L719" s="91"/>
      <c r="M719" s="91"/>
      <c r="N719" s="91"/>
      <c r="O719" s="92"/>
      <c r="P719" s="93"/>
      <c r="Q719" s="92" t="str">
        <f t="shared" ca="1" si="44"/>
        <v/>
      </c>
      <c r="R719" s="92" t="str">
        <f ca="1">IF(A719="","",IF(ISERROR(MATCH($H719,SorP!B:B,0)),"",INDIRECT("'SorP'!$A$"&amp;MATCH($Q719&amp;$H719,SorP!C:C,0))))</f>
        <v/>
      </c>
      <c r="S719" s="94"/>
      <c r="T719" s="95" t="str">
        <f t="shared" si="46"/>
        <v/>
      </c>
      <c r="U719" s="95" t="b">
        <f t="shared" si="47"/>
        <v>1</v>
      </c>
      <c r="V719" s="95" t="str">
        <f t="shared" si="45"/>
        <v/>
      </c>
    </row>
    <row r="720" spans="1:22" s="95" customFormat="1" ht="20.100000000000001" customHeight="1">
      <c r="A720" s="88"/>
      <c r="B720" s="88"/>
      <c r="C720" s="88"/>
      <c r="D720" s="88"/>
      <c r="E720" s="88"/>
      <c r="F720" s="89"/>
      <c r="G720" s="90"/>
      <c r="H720" s="90"/>
      <c r="I720" s="91"/>
      <c r="J720" s="91"/>
      <c r="K720" s="91"/>
      <c r="L720" s="91"/>
      <c r="M720" s="91"/>
      <c r="N720" s="91"/>
      <c r="O720" s="92"/>
      <c r="P720" s="93"/>
      <c r="Q720" s="92" t="str">
        <f t="shared" ca="1" si="44"/>
        <v/>
      </c>
      <c r="R720" s="92" t="str">
        <f ca="1">IF(A720="","",IF(ISERROR(MATCH($H720,SorP!B:B,0)),"",INDIRECT("'SorP'!$A$"&amp;MATCH($Q720&amp;$H720,SorP!C:C,0))))</f>
        <v/>
      </c>
      <c r="S720" s="94"/>
      <c r="T720" s="95" t="str">
        <f t="shared" si="46"/>
        <v/>
      </c>
      <c r="U720" s="95" t="b">
        <f t="shared" si="47"/>
        <v>1</v>
      </c>
      <c r="V720" s="95" t="str">
        <f t="shared" si="45"/>
        <v/>
      </c>
    </row>
    <row r="721" spans="1:22" s="95" customFormat="1" ht="20.100000000000001" customHeight="1">
      <c r="A721" s="88"/>
      <c r="B721" s="88"/>
      <c r="C721" s="88"/>
      <c r="D721" s="88"/>
      <c r="E721" s="88"/>
      <c r="F721" s="89"/>
      <c r="G721" s="90"/>
      <c r="H721" s="90"/>
      <c r="I721" s="91"/>
      <c r="J721" s="91"/>
      <c r="K721" s="91"/>
      <c r="L721" s="91"/>
      <c r="M721" s="91"/>
      <c r="N721" s="91"/>
      <c r="O721" s="92"/>
      <c r="P721" s="93"/>
      <c r="Q721" s="92" t="str">
        <f t="shared" ca="1" si="44"/>
        <v/>
      </c>
      <c r="R721" s="92" t="str">
        <f ca="1">IF(A721="","",IF(ISERROR(MATCH($H721,SorP!B:B,0)),"",INDIRECT("'SorP'!$A$"&amp;MATCH($Q721&amp;$H721,SorP!C:C,0))))</f>
        <v/>
      </c>
      <c r="S721" s="94"/>
      <c r="T721" s="95" t="str">
        <f t="shared" si="46"/>
        <v/>
      </c>
      <c r="U721" s="95" t="b">
        <f t="shared" si="47"/>
        <v>1</v>
      </c>
      <c r="V721" s="95" t="str">
        <f t="shared" si="45"/>
        <v/>
      </c>
    </row>
    <row r="722" spans="1:22" s="95" customFormat="1" ht="20.100000000000001" customHeight="1">
      <c r="A722" s="88"/>
      <c r="B722" s="88"/>
      <c r="C722" s="88"/>
      <c r="D722" s="88"/>
      <c r="E722" s="88"/>
      <c r="F722" s="89"/>
      <c r="G722" s="90"/>
      <c r="H722" s="90"/>
      <c r="I722" s="91"/>
      <c r="J722" s="91"/>
      <c r="K722" s="91"/>
      <c r="L722" s="91"/>
      <c r="M722" s="91"/>
      <c r="N722" s="91"/>
      <c r="O722" s="92"/>
      <c r="P722" s="93"/>
      <c r="Q722" s="92" t="str">
        <f t="shared" ca="1" si="44"/>
        <v/>
      </c>
      <c r="R722" s="92" t="str">
        <f ca="1">IF(A722="","",IF(ISERROR(MATCH($H722,SorP!B:B,0)),"",INDIRECT("'SorP'!$A$"&amp;MATCH($Q722&amp;$H722,SorP!C:C,0))))</f>
        <v/>
      </c>
      <c r="S722" s="94"/>
      <c r="T722" s="95" t="str">
        <f t="shared" si="46"/>
        <v/>
      </c>
      <c r="U722" s="95" t="b">
        <f t="shared" si="47"/>
        <v>1</v>
      </c>
      <c r="V722" s="95" t="str">
        <f t="shared" si="45"/>
        <v/>
      </c>
    </row>
    <row r="723" spans="1:22" s="95" customFormat="1" ht="20.100000000000001" customHeight="1">
      <c r="A723" s="88"/>
      <c r="B723" s="88"/>
      <c r="C723" s="88"/>
      <c r="D723" s="88"/>
      <c r="E723" s="88"/>
      <c r="F723" s="89"/>
      <c r="G723" s="90"/>
      <c r="H723" s="90"/>
      <c r="I723" s="91"/>
      <c r="J723" s="91"/>
      <c r="K723" s="91"/>
      <c r="L723" s="91"/>
      <c r="M723" s="91"/>
      <c r="N723" s="91"/>
      <c r="O723" s="92"/>
      <c r="P723" s="93"/>
      <c r="Q723" s="92" t="str">
        <f t="shared" ca="1" si="44"/>
        <v/>
      </c>
      <c r="R723" s="92" t="str">
        <f ca="1">IF(A723="","",IF(ISERROR(MATCH($H723,SorP!B:B,0)),"",INDIRECT("'SorP'!$A$"&amp;MATCH($Q723&amp;$H723,SorP!C:C,0))))</f>
        <v/>
      </c>
      <c r="S723" s="94"/>
      <c r="T723" s="95" t="str">
        <f t="shared" si="46"/>
        <v/>
      </c>
      <c r="U723" s="95" t="b">
        <f t="shared" si="47"/>
        <v>1</v>
      </c>
      <c r="V723" s="95" t="str">
        <f t="shared" si="45"/>
        <v/>
      </c>
    </row>
    <row r="724" spans="1:22" s="95" customFormat="1" ht="20.100000000000001" customHeight="1">
      <c r="A724" s="88"/>
      <c r="B724" s="88"/>
      <c r="C724" s="88"/>
      <c r="D724" s="88"/>
      <c r="E724" s="88"/>
      <c r="F724" s="89"/>
      <c r="G724" s="90"/>
      <c r="H724" s="90"/>
      <c r="I724" s="91"/>
      <c r="J724" s="91"/>
      <c r="K724" s="91"/>
      <c r="L724" s="91"/>
      <c r="M724" s="91"/>
      <c r="N724" s="91"/>
      <c r="O724" s="92"/>
      <c r="P724" s="93"/>
      <c r="Q724" s="92" t="str">
        <f t="shared" ca="1" si="44"/>
        <v/>
      </c>
      <c r="R724" s="92" t="str">
        <f ca="1">IF(A724="","",IF(ISERROR(MATCH($H724,SorP!B:B,0)),"",INDIRECT("'SorP'!$A$"&amp;MATCH($Q724&amp;$H724,SorP!C:C,0))))</f>
        <v/>
      </c>
      <c r="S724" s="94"/>
      <c r="T724" s="95" t="str">
        <f t="shared" si="46"/>
        <v/>
      </c>
      <c r="U724" s="95" t="b">
        <f t="shared" si="47"/>
        <v>1</v>
      </c>
      <c r="V724" s="95" t="str">
        <f t="shared" si="45"/>
        <v/>
      </c>
    </row>
    <row r="725" spans="1:22" s="95" customFormat="1" ht="20.100000000000001" customHeight="1">
      <c r="A725" s="88"/>
      <c r="B725" s="88"/>
      <c r="C725" s="88"/>
      <c r="D725" s="88"/>
      <c r="E725" s="88"/>
      <c r="F725" s="89"/>
      <c r="G725" s="90"/>
      <c r="H725" s="90"/>
      <c r="I725" s="91"/>
      <c r="J725" s="91"/>
      <c r="K725" s="91"/>
      <c r="L725" s="91"/>
      <c r="M725" s="91"/>
      <c r="N725" s="91"/>
      <c r="O725" s="92"/>
      <c r="P725" s="93"/>
      <c r="Q725" s="92" t="str">
        <f t="shared" ca="1" si="44"/>
        <v/>
      </c>
      <c r="R725" s="92" t="str">
        <f ca="1">IF(A725="","",IF(ISERROR(MATCH($H725,SorP!B:B,0)),"",INDIRECT("'SorP'!$A$"&amp;MATCH($Q725&amp;$H725,SorP!C:C,0))))</f>
        <v/>
      </c>
      <c r="S725" s="94"/>
      <c r="T725" s="95" t="str">
        <f t="shared" si="46"/>
        <v/>
      </c>
      <c r="U725" s="95" t="b">
        <f t="shared" si="47"/>
        <v>1</v>
      </c>
      <c r="V725" s="95" t="str">
        <f t="shared" si="45"/>
        <v/>
      </c>
    </row>
    <row r="726" spans="1:22" s="95" customFormat="1" ht="20.100000000000001" customHeight="1">
      <c r="A726" s="88"/>
      <c r="B726" s="88"/>
      <c r="C726" s="88"/>
      <c r="D726" s="88"/>
      <c r="E726" s="88"/>
      <c r="F726" s="89"/>
      <c r="G726" s="90"/>
      <c r="H726" s="90"/>
      <c r="I726" s="91"/>
      <c r="J726" s="91"/>
      <c r="K726" s="91"/>
      <c r="L726" s="91"/>
      <c r="M726" s="91"/>
      <c r="N726" s="91"/>
      <c r="O726" s="92"/>
      <c r="P726" s="93"/>
      <c r="Q726" s="92" t="str">
        <f t="shared" ca="1" si="44"/>
        <v/>
      </c>
      <c r="R726" s="92" t="str">
        <f ca="1">IF(A726="","",IF(ISERROR(MATCH($H726,SorP!B:B,0)),"",INDIRECT("'SorP'!$A$"&amp;MATCH($Q726&amp;$H726,SorP!C:C,0))))</f>
        <v/>
      </c>
      <c r="S726" s="94"/>
      <c r="T726" s="95" t="str">
        <f t="shared" si="46"/>
        <v/>
      </c>
      <c r="U726" s="95" t="b">
        <f t="shared" si="47"/>
        <v>1</v>
      </c>
      <c r="V726" s="95" t="str">
        <f t="shared" si="45"/>
        <v/>
      </c>
    </row>
    <row r="727" spans="1:22" s="95" customFormat="1" ht="20.100000000000001" customHeight="1">
      <c r="A727" s="88"/>
      <c r="B727" s="88"/>
      <c r="C727" s="88"/>
      <c r="D727" s="88"/>
      <c r="E727" s="88"/>
      <c r="F727" s="89"/>
      <c r="G727" s="90"/>
      <c r="H727" s="90"/>
      <c r="I727" s="91"/>
      <c r="J727" s="91"/>
      <c r="K727" s="91"/>
      <c r="L727" s="91"/>
      <c r="M727" s="91"/>
      <c r="N727" s="91"/>
      <c r="O727" s="92"/>
      <c r="P727" s="93"/>
      <c r="Q727" s="92" t="str">
        <f t="shared" ca="1" si="44"/>
        <v/>
      </c>
      <c r="R727" s="92" t="str">
        <f ca="1">IF(A727="","",IF(ISERROR(MATCH($H727,SorP!B:B,0)),"",INDIRECT("'SorP'!$A$"&amp;MATCH($Q727&amp;$H727,SorP!C:C,0))))</f>
        <v/>
      </c>
      <c r="S727" s="94"/>
      <c r="T727" s="95" t="str">
        <f t="shared" si="46"/>
        <v/>
      </c>
      <c r="U727" s="95" t="b">
        <f t="shared" si="47"/>
        <v>1</v>
      </c>
      <c r="V727" s="95" t="str">
        <f t="shared" si="45"/>
        <v/>
      </c>
    </row>
    <row r="728" spans="1:22" s="95" customFormat="1" ht="20.100000000000001" customHeight="1">
      <c r="A728" s="88"/>
      <c r="B728" s="88"/>
      <c r="C728" s="88"/>
      <c r="D728" s="88"/>
      <c r="E728" s="88"/>
      <c r="F728" s="89"/>
      <c r="G728" s="90"/>
      <c r="H728" s="90"/>
      <c r="I728" s="91"/>
      <c r="J728" s="91"/>
      <c r="K728" s="91"/>
      <c r="L728" s="91"/>
      <c r="M728" s="91"/>
      <c r="N728" s="91"/>
      <c r="O728" s="92"/>
      <c r="P728" s="93"/>
      <c r="Q728" s="92" t="str">
        <f t="shared" ca="1" si="44"/>
        <v/>
      </c>
      <c r="R728" s="92" t="str">
        <f ca="1">IF(A728="","",IF(ISERROR(MATCH($H728,SorP!B:B,0)),"",INDIRECT("'SorP'!$A$"&amp;MATCH($Q728&amp;$H728,SorP!C:C,0))))</f>
        <v/>
      </c>
      <c r="S728" s="94"/>
      <c r="T728" s="95" t="str">
        <f t="shared" si="46"/>
        <v/>
      </c>
      <c r="U728" s="95" t="b">
        <f t="shared" si="47"/>
        <v>1</v>
      </c>
      <c r="V728" s="95" t="str">
        <f t="shared" si="45"/>
        <v/>
      </c>
    </row>
    <row r="729" spans="1:22" s="95" customFormat="1" ht="20.100000000000001" customHeight="1">
      <c r="A729" s="88"/>
      <c r="B729" s="88"/>
      <c r="C729" s="88"/>
      <c r="D729" s="88"/>
      <c r="E729" s="88"/>
      <c r="F729" s="89"/>
      <c r="G729" s="90"/>
      <c r="H729" s="90"/>
      <c r="I729" s="91"/>
      <c r="J729" s="91"/>
      <c r="K729" s="91"/>
      <c r="L729" s="91"/>
      <c r="M729" s="91"/>
      <c r="N729" s="91"/>
      <c r="O729" s="92"/>
      <c r="P729" s="93"/>
      <c r="Q729" s="92" t="str">
        <f t="shared" ca="1" si="44"/>
        <v/>
      </c>
      <c r="R729" s="92" t="str">
        <f ca="1">IF(A729="","",IF(ISERROR(MATCH($H729,SorP!B:B,0)),"",INDIRECT("'SorP'!$A$"&amp;MATCH($Q729&amp;$H729,SorP!C:C,0))))</f>
        <v/>
      </c>
      <c r="S729" s="94"/>
      <c r="T729" s="95" t="str">
        <f t="shared" si="46"/>
        <v/>
      </c>
      <c r="U729" s="95" t="b">
        <f t="shared" si="47"/>
        <v>1</v>
      </c>
      <c r="V729" s="95" t="str">
        <f t="shared" si="45"/>
        <v/>
      </c>
    </row>
    <row r="730" spans="1:22" s="95" customFormat="1" ht="20.100000000000001" customHeight="1">
      <c r="A730" s="88"/>
      <c r="B730" s="88"/>
      <c r="C730" s="88"/>
      <c r="D730" s="88"/>
      <c r="E730" s="88"/>
      <c r="F730" s="89"/>
      <c r="G730" s="90"/>
      <c r="H730" s="90"/>
      <c r="I730" s="91"/>
      <c r="J730" s="91"/>
      <c r="K730" s="91"/>
      <c r="L730" s="91"/>
      <c r="M730" s="91"/>
      <c r="N730" s="91"/>
      <c r="O730" s="92"/>
      <c r="P730" s="93"/>
      <c r="Q730" s="92" t="str">
        <f t="shared" ca="1" si="44"/>
        <v/>
      </c>
      <c r="R730" s="92" t="str">
        <f ca="1">IF(A730="","",IF(ISERROR(MATCH($H730,SorP!B:B,0)),"",INDIRECT("'SorP'!$A$"&amp;MATCH($Q730&amp;$H730,SorP!C:C,0))))</f>
        <v/>
      </c>
      <c r="S730" s="94"/>
      <c r="T730" s="95" t="str">
        <f t="shared" si="46"/>
        <v/>
      </c>
      <c r="U730" s="95" t="b">
        <f t="shared" si="47"/>
        <v>1</v>
      </c>
      <c r="V730" s="95" t="str">
        <f t="shared" si="45"/>
        <v/>
      </c>
    </row>
    <row r="731" spans="1:22" s="95" customFormat="1" ht="20.100000000000001" customHeight="1">
      <c r="A731" s="88"/>
      <c r="B731" s="88"/>
      <c r="C731" s="88"/>
      <c r="D731" s="88"/>
      <c r="E731" s="88"/>
      <c r="F731" s="89"/>
      <c r="G731" s="90"/>
      <c r="H731" s="90"/>
      <c r="I731" s="91"/>
      <c r="J731" s="91"/>
      <c r="K731" s="91"/>
      <c r="L731" s="91"/>
      <c r="M731" s="91"/>
      <c r="N731" s="91"/>
      <c r="O731" s="92"/>
      <c r="P731" s="93"/>
      <c r="Q731" s="92" t="str">
        <f t="shared" ca="1" si="44"/>
        <v/>
      </c>
      <c r="R731" s="92" t="str">
        <f ca="1">IF(A731="","",IF(ISERROR(MATCH($H731,SorP!B:B,0)),"",INDIRECT("'SorP'!$A$"&amp;MATCH($Q731&amp;$H731,SorP!C:C,0))))</f>
        <v/>
      </c>
      <c r="S731" s="94"/>
      <c r="T731" s="95" t="str">
        <f t="shared" si="46"/>
        <v/>
      </c>
      <c r="U731" s="95" t="b">
        <f t="shared" si="47"/>
        <v>1</v>
      </c>
      <c r="V731" s="95" t="str">
        <f t="shared" si="45"/>
        <v/>
      </c>
    </row>
    <row r="732" spans="1:22" s="95" customFormat="1" ht="20.100000000000001" customHeight="1">
      <c r="A732" s="88"/>
      <c r="B732" s="88"/>
      <c r="C732" s="88"/>
      <c r="D732" s="88"/>
      <c r="E732" s="88"/>
      <c r="F732" s="89"/>
      <c r="G732" s="90"/>
      <c r="H732" s="90"/>
      <c r="I732" s="91"/>
      <c r="J732" s="91"/>
      <c r="K732" s="91"/>
      <c r="L732" s="91"/>
      <c r="M732" s="91"/>
      <c r="N732" s="91"/>
      <c r="O732" s="92"/>
      <c r="P732" s="93"/>
      <c r="Q732" s="92" t="str">
        <f t="shared" ca="1" si="44"/>
        <v/>
      </c>
      <c r="R732" s="92" t="str">
        <f ca="1">IF(A732="","",IF(ISERROR(MATCH($H732,SorP!B:B,0)),"",INDIRECT("'SorP'!$A$"&amp;MATCH($Q732&amp;$H732,SorP!C:C,0))))</f>
        <v/>
      </c>
      <c r="S732" s="94"/>
      <c r="T732" s="95" t="str">
        <f t="shared" si="46"/>
        <v/>
      </c>
      <c r="U732" s="95" t="b">
        <f t="shared" si="47"/>
        <v>1</v>
      </c>
      <c r="V732" s="95" t="str">
        <f t="shared" si="45"/>
        <v/>
      </c>
    </row>
    <row r="733" spans="1:22" s="95" customFormat="1" ht="20.100000000000001" customHeight="1">
      <c r="A733" s="88"/>
      <c r="B733" s="88"/>
      <c r="C733" s="88"/>
      <c r="D733" s="88"/>
      <c r="E733" s="88"/>
      <c r="F733" s="89"/>
      <c r="G733" s="90"/>
      <c r="H733" s="90"/>
      <c r="I733" s="91"/>
      <c r="J733" s="91"/>
      <c r="K733" s="91"/>
      <c r="L733" s="91"/>
      <c r="M733" s="91"/>
      <c r="N733" s="91"/>
      <c r="O733" s="92"/>
      <c r="P733" s="93"/>
      <c r="Q733" s="92" t="str">
        <f t="shared" ca="1" si="44"/>
        <v/>
      </c>
      <c r="R733" s="92" t="str">
        <f ca="1">IF(A733="","",IF(ISERROR(MATCH($H733,SorP!B:B,0)),"",INDIRECT("'SorP'!$A$"&amp;MATCH($Q733&amp;$H733,SorP!C:C,0))))</f>
        <v/>
      </c>
      <c r="S733" s="94"/>
      <c r="T733" s="95" t="str">
        <f t="shared" si="46"/>
        <v/>
      </c>
      <c r="U733" s="95" t="b">
        <f t="shared" si="47"/>
        <v>1</v>
      </c>
      <c r="V733" s="95" t="str">
        <f t="shared" si="45"/>
        <v/>
      </c>
    </row>
    <row r="734" spans="1:22" s="95" customFormat="1" ht="20.100000000000001" customHeight="1">
      <c r="A734" s="88"/>
      <c r="B734" s="88"/>
      <c r="C734" s="88"/>
      <c r="D734" s="88"/>
      <c r="E734" s="88"/>
      <c r="F734" s="89"/>
      <c r="G734" s="90"/>
      <c r="H734" s="90"/>
      <c r="I734" s="91"/>
      <c r="J734" s="91"/>
      <c r="K734" s="91"/>
      <c r="L734" s="91"/>
      <c r="M734" s="91"/>
      <c r="N734" s="91"/>
      <c r="O734" s="92"/>
      <c r="P734" s="93"/>
      <c r="Q734" s="92" t="str">
        <f t="shared" ca="1" si="44"/>
        <v/>
      </c>
      <c r="R734" s="92" t="str">
        <f ca="1">IF(A734="","",IF(ISERROR(MATCH($H734,SorP!B:B,0)),"",INDIRECT("'SorP'!$A$"&amp;MATCH($Q734&amp;$H734,SorP!C:C,0))))</f>
        <v/>
      </c>
      <c r="S734" s="94"/>
      <c r="T734" s="95" t="str">
        <f t="shared" si="46"/>
        <v/>
      </c>
      <c r="U734" s="95" t="b">
        <f t="shared" si="47"/>
        <v>1</v>
      </c>
      <c r="V734" s="95" t="str">
        <f t="shared" si="45"/>
        <v/>
      </c>
    </row>
    <row r="735" spans="1:22" s="95" customFormat="1" ht="20.100000000000001" customHeight="1">
      <c r="A735" s="88"/>
      <c r="B735" s="88"/>
      <c r="C735" s="88"/>
      <c r="D735" s="88"/>
      <c r="E735" s="88"/>
      <c r="F735" s="89"/>
      <c r="G735" s="90"/>
      <c r="H735" s="90"/>
      <c r="I735" s="91"/>
      <c r="J735" s="91"/>
      <c r="K735" s="91"/>
      <c r="L735" s="91"/>
      <c r="M735" s="91"/>
      <c r="N735" s="91"/>
      <c r="O735" s="92"/>
      <c r="P735" s="93"/>
      <c r="Q735" s="92" t="str">
        <f t="shared" ca="1" si="44"/>
        <v/>
      </c>
      <c r="R735" s="92" t="str">
        <f ca="1">IF(A735="","",IF(ISERROR(MATCH($H735,SorP!B:B,0)),"",INDIRECT("'SorP'!$A$"&amp;MATCH($Q735&amp;$H735,SorP!C:C,0))))</f>
        <v/>
      </c>
      <c r="S735" s="94"/>
      <c r="T735" s="95" t="str">
        <f t="shared" si="46"/>
        <v/>
      </c>
      <c r="U735" s="95" t="b">
        <f t="shared" si="47"/>
        <v>1</v>
      </c>
      <c r="V735" s="95" t="str">
        <f t="shared" si="45"/>
        <v/>
      </c>
    </row>
    <row r="736" spans="1:22" s="95" customFormat="1" ht="20.100000000000001" customHeight="1">
      <c r="A736" s="88"/>
      <c r="B736" s="88"/>
      <c r="C736" s="88"/>
      <c r="D736" s="88"/>
      <c r="E736" s="88"/>
      <c r="F736" s="89"/>
      <c r="G736" s="90"/>
      <c r="H736" s="90"/>
      <c r="I736" s="91"/>
      <c r="J736" s="91"/>
      <c r="K736" s="91"/>
      <c r="L736" s="91"/>
      <c r="M736" s="91"/>
      <c r="N736" s="91"/>
      <c r="O736" s="92"/>
      <c r="P736" s="93"/>
      <c r="Q736" s="92" t="str">
        <f t="shared" ca="1" si="44"/>
        <v/>
      </c>
      <c r="R736" s="92" t="str">
        <f ca="1">IF(A736="","",IF(ISERROR(MATCH($H736,SorP!B:B,0)),"",INDIRECT("'SorP'!$A$"&amp;MATCH($Q736&amp;$H736,SorP!C:C,0))))</f>
        <v/>
      </c>
      <c r="S736" s="94"/>
      <c r="T736" s="95" t="str">
        <f t="shared" si="46"/>
        <v/>
      </c>
      <c r="U736" s="95" t="b">
        <f t="shared" si="47"/>
        <v>1</v>
      </c>
      <c r="V736" s="95" t="str">
        <f t="shared" si="45"/>
        <v/>
      </c>
    </row>
    <row r="737" spans="1:22" s="95" customFormat="1" ht="20.100000000000001" customHeight="1">
      <c r="A737" s="88"/>
      <c r="B737" s="88"/>
      <c r="C737" s="88"/>
      <c r="D737" s="88"/>
      <c r="E737" s="88"/>
      <c r="F737" s="89"/>
      <c r="G737" s="90"/>
      <c r="H737" s="90"/>
      <c r="I737" s="91"/>
      <c r="J737" s="91"/>
      <c r="K737" s="91"/>
      <c r="L737" s="91"/>
      <c r="M737" s="91"/>
      <c r="N737" s="91"/>
      <c r="O737" s="92"/>
      <c r="P737" s="93"/>
      <c r="Q737" s="92" t="str">
        <f t="shared" ca="1" si="44"/>
        <v/>
      </c>
      <c r="R737" s="92" t="str">
        <f ca="1">IF(A737="","",IF(ISERROR(MATCH($H737,SorP!B:B,0)),"",INDIRECT("'SorP'!$A$"&amp;MATCH($Q737&amp;$H737,SorP!C:C,0))))</f>
        <v/>
      </c>
      <c r="S737" s="94"/>
      <c r="T737" s="95" t="str">
        <f t="shared" si="46"/>
        <v/>
      </c>
      <c r="U737" s="95" t="b">
        <f t="shared" si="47"/>
        <v>1</v>
      </c>
      <c r="V737" s="95" t="str">
        <f t="shared" si="45"/>
        <v/>
      </c>
    </row>
    <row r="738" spans="1:22" s="95" customFormat="1" ht="20.100000000000001" customHeight="1">
      <c r="A738" s="88"/>
      <c r="B738" s="88"/>
      <c r="C738" s="88"/>
      <c r="D738" s="88"/>
      <c r="E738" s="88"/>
      <c r="F738" s="89"/>
      <c r="G738" s="90"/>
      <c r="H738" s="90"/>
      <c r="I738" s="91"/>
      <c r="J738" s="91"/>
      <c r="K738" s="91"/>
      <c r="L738" s="91"/>
      <c r="M738" s="91"/>
      <c r="N738" s="91"/>
      <c r="O738" s="92"/>
      <c r="P738" s="93"/>
      <c r="Q738" s="92" t="str">
        <f t="shared" ca="1" si="44"/>
        <v/>
      </c>
      <c r="R738" s="92" t="str">
        <f ca="1">IF(A738="","",IF(ISERROR(MATCH($H738,SorP!B:B,0)),"",INDIRECT("'SorP'!$A$"&amp;MATCH($Q738&amp;$H738,SorP!C:C,0))))</f>
        <v/>
      </c>
      <c r="S738" s="94"/>
      <c r="T738" s="95" t="str">
        <f t="shared" si="46"/>
        <v/>
      </c>
      <c r="U738" s="95" t="b">
        <f t="shared" si="47"/>
        <v>1</v>
      </c>
      <c r="V738" s="95" t="str">
        <f t="shared" si="45"/>
        <v/>
      </c>
    </row>
    <row r="739" spans="1:22" s="95" customFormat="1" ht="20.100000000000001" customHeight="1">
      <c r="A739" s="88"/>
      <c r="B739" s="88"/>
      <c r="C739" s="88"/>
      <c r="D739" s="88"/>
      <c r="E739" s="88"/>
      <c r="F739" s="89"/>
      <c r="G739" s="90"/>
      <c r="H739" s="90"/>
      <c r="I739" s="91"/>
      <c r="J739" s="91"/>
      <c r="K739" s="91"/>
      <c r="L739" s="91"/>
      <c r="M739" s="91"/>
      <c r="N739" s="91"/>
      <c r="O739" s="92"/>
      <c r="P739" s="93"/>
      <c r="Q739" s="92" t="str">
        <f t="shared" ca="1" si="44"/>
        <v/>
      </c>
      <c r="R739" s="92" t="str">
        <f ca="1">IF(A739="","",IF(ISERROR(MATCH($H739,SorP!B:B,0)),"",INDIRECT("'SorP'!$A$"&amp;MATCH($Q739&amp;$H739,SorP!C:C,0))))</f>
        <v/>
      </c>
      <c r="S739" s="94"/>
      <c r="T739" s="95" t="str">
        <f t="shared" si="46"/>
        <v/>
      </c>
      <c r="U739" s="95" t="b">
        <f t="shared" si="47"/>
        <v>1</v>
      </c>
      <c r="V739" s="95" t="str">
        <f t="shared" si="45"/>
        <v/>
      </c>
    </row>
    <row r="740" spans="1:22" s="95" customFormat="1" ht="20.100000000000001" customHeight="1">
      <c r="A740" s="88"/>
      <c r="B740" s="88"/>
      <c r="C740" s="88"/>
      <c r="D740" s="88"/>
      <c r="E740" s="88"/>
      <c r="F740" s="89"/>
      <c r="G740" s="90"/>
      <c r="H740" s="90"/>
      <c r="I740" s="91"/>
      <c r="J740" s="91"/>
      <c r="K740" s="91"/>
      <c r="L740" s="91"/>
      <c r="M740" s="91"/>
      <c r="N740" s="91"/>
      <c r="O740" s="92"/>
      <c r="P740" s="93"/>
      <c r="Q740" s="92" t="str">
        <f t="shared" ca="1" si="44"/>
        <v/>
      </c>
      <c r="R740" s="92" t="str">
        <f ca="1">IF(A740="","",IF(ISERROR(MATCH($H740,SorP!B:B,0)),"",INDIRECT("'SorP'!$A$"&amp;MATCH($Q740&amp;$H740,SorP!C:C,0))))</f>
        <v/>
      </c>
      <c r="S740" s="94"/>
      <c r="T740" s="95" t="str">
        <f t="shared" si="46"/>
        <v/>
      </c>
      <c r="U740" s="95" t="b">
        <f t="shared" si="47"/>
        <v>1</v>
      </c>
      <c r="V740" s="95" t="str">
        <f t="shared" si="45"/>
        <v/>
      </c>
    </row>
    <row r="741" spans="1:22" s="95" customFormat="1" ht="20.100000000000001" customHeight="1">
      <c r="A741" s="88"/>
      <c r="B741" s="88"/>
      <c r="C741" s="88"/>
      <c r="D741" s="88"/>
      <c r="E741" s="88"/>
      <c r="F741" s="89"/>
      <c r="G741" s="90"/>
      <c r="H741" s="90"/>
      <c r="I741" s="91"/>
      <c r="J741" s="91"/>
      <c r="K741" s="91"/>
      <c r="L741" s="91"/>
      <c r="M741" s="91"/>
      <c r="N741" s="91"/>
      <c r="O741" s="92"/>
      <c r="P741" s="93"/>
      <c r="Q741" s="92" t="str">
        <f t="shared" ca="1" si="44"/>
        <v/>
      </c>
      <c r="R741" s="92" t="str">
        <f ca="1">IF(A741="","",IF(ISERROR(MATCH($H741,SorP!B:B,0)),"",INDIRECT("'SorP'!$A$"&amp;MATCH($Q741&amp;$H741,SorP!C:C,0))))</f>
        <v/>
      </c>
      <c r="S741" s="94"/>
      <c r="T741" s="95" t="str">
        <f t="shared" si="46"/>
        <v/>
      </c>
      <c r="U741" s="95" t="b">
        <f t="shared" si="47"/>
        <v>1</v>
      </c>
      <c r="V741" s="95" t="str">
        <f t="shared" si="45"/>
        <v/>
      </c>
    </row>
    <row r="742" spans="1:22" s="95" customFormat="1" ht="20.100000000000001" customHeight="1">
      <c r="A742" s="88"/>
      <c r="B742" s="88"/>
      <c r="C742" s="88"/>
      <c r="D742" s="88"/>
      <c r="E742" s="88"/>
      <c r="F742" s="89"/>
      <c r="G742" s="90"/>
      <c r="H742" s="90"/>
      <c r="I742" s="91"/>
      <c r="J742" s="91"/>
      <c r="K742" s="91"/>
      <c r="L742" s="91"/>
      <c r="M742" s="91"/>
      <c r="N742" s="91"/>
      <c r="O742" s="92"/>
      <c r="P742" s="93"/>
      <c r="Q742" s="92" t="str">
        <f t="shared" ca="1" si="44"/>
        <v/>
      </c>
      <c r="R742" s="92" t="str">
        <f ca="1">IF(A742="","",IF(ISERROR(MATCH($H742,SorP!B:B,0)),"",INDIRECT("'SorP'!$A$"&amp;MATCH($Q742&amp;$H742,SorP!C:C,0))))</f>
        <v/>
      </c>
      <c r="S742" s="94"/>
      <c r="T742" s="95" t="str">
        <f t="shared" si="46"/>
        <v/>
      </c>
      <c r="U742" s="95" t="b">
        <f t="shared" si="47"/>
        <v>1</v>
      </c>
      <c r="V742" s="95" t="str">
        <f t="shared" si="45"/>
        <v/>
      </c>
    </row>
    <row r="743" spans="1:22" s="95" customFormat="1" ht="20.100000000000001" customHeight="1">
      <c r="A743" s="88"/>
      <c r="B743" s="88"/>
      <c r="C743" s="88"/>
      <c r="D743" s="88"/>
      <c r="E743" s="88"/>
      <c r="F743" s="89"/>
      <c r="G743" s="90"/>
      <c r="H743" s="90"/>
      <c r="I743" s="91"/>
      <c r="J743" s="91"/>
      <c r="K743" s="91"/>
      <c r="L743" s="91"/>
      <c r="M743" s="91"/>
      <c r="N743" s="91"/>
      <c r="O743" s="92"/>
      <c r="P743" s="93"/>
      <c r="Q743" s="92" t="str">
        <f t="shared" ca="1" si="44"/>
        <v/>
      </c>
      <c r="R743" s="92" t="str">
        <f ca="1">IF(A743="","",IF(ISERROR(MATCH($H743,SorP!B:B,0)),"",INDIRECT("'SorP'!$A$"&amp;MATCH($Q743&amp;$H743,SorP!C:C,0))))</f>
        <v/>
      </c>
      <c r="S743" s="94"/>
      <c r="T743" s="95" t="str">
        <f t="shared" si="46"/>
        <v/>
      </c>
      <c r="U743" s="95" t="b">
        <f t="shared" si="47"/>
        <v>1</v>
      </c>
      <c r="V743" s="95" t="str">
        <f t="shared" si="45"/>
        <v/>
      </c>
    </row>
    <row r="744" spans="1:22" s="95" customFormat="1" ht="20.100000000000001" customHeight="1">
      <c r="A744" s="88"/>
      <c r="B744" s="88"/>
      <c r="C744" s="88"/>
      <c r="D744" s="88"/>
      <c r="E744" s="88"/>
      <c r="F744" s="89"/>
      <c r="G744" s="90"/>
      <c r="H744" s="90"/>
      <c r="I744" s="91"/>
      <c r="J744" s="91"/>
      <c r="K744" s="91"/>
      <c r="L744" s="91"/>
      <c r="M744" s="91"/>
      <c r="N744" s="91"/>
      <c r="O744" s="92"/>
      <c r="P744" s="93"/>
      <c r="Q744" s="92" t="str">
        <f t="shared" ca="1" si="44"/>
        <v/>
      </c>
      <c r="R744" s="92" t="str">
        <f ca="1">IF(A744="","",IF(ISERROR(MATCH($H744,SorP!B:B,0)),"",INDIRECT("'SorP'!$A$"&amp;MATCH($Q744&amp;$H744,SorP!C:C,0))))</f>
        <v/>
      </c>
      <c r="S744" s="94"/>
      <c r="T744" s="95" t="str">
        <f t="shared" si="46"/>
        <v/>
      </c>
      <c r="U744" s="95" t="b">
        <f t="shared" si="47"/>
        <v>1</v>
      </c>
      <c r="V744" s="95" t="str">
        <f t="shared" si="45"/>
        <v/>
      </c>
    </row>
    <row r="745" spans="1:22" s="95" customFormat="1" ht="20.100000000000001" customHeight="1">
      <c r="A745" s="88"/>
      <c r="B745" s="88"/>
      <c r="C745" s="88"/>
      <c r="D745" s="88"/>
      <c r="E745" s="88"/>
      <c r="F745" s="89"/>
      <c r="G745" s="90"/>
      <c r="H745" s="90"/>
      <c r="I745" s="91"/>
      <c r="J745" s="91"/>
      <c r="K745" s="91"/>
      <c r="L745" s="91"/>
      <c r="M745" s="91"/>
      <c r="N745" s="91"/>
      <c r="O745" s="92"/>
      <c r="P745" s="93"/>
      <c r="Q745" s="92" t="str">
        <f t="shared" ca="1" si="44"/>
        <v/>
      </c>
      <c r="R745" s="92" t="str">
        <f ca="1">IF(A745="","",IF(ISERROR(MATCH($H745,SorP!B:B,0)),"",INDIRECT("'SorP'!$A$"&amp;MATCH($Q745&amp;$H745,SorP!C:C,0))))</f>
        <v/>
      </c>
      <c r="S745" s="94"/>
      <c r="T745" s="95" t="str">
        <f t="shared" si="46"/>
        <v/>
      </c>
      <c r="U745" s="95" t="b">
        <f t="shared" si="47"/>
        <v>1</v>
      </c>
      <c r="V745" s="95" t="str">
        <f t="shared" si="45"/>
        <v/>
      </c>
    </row>
    <row r="746" spans="1:22" s="95" customFormat="1" ht="20.100000000000001" customHeight="1">
      <c r="A746" s="88"/>
      <c r="B746" s="88"/>
      <c r="C746" s="88"/>
      <c r="D746" s="88"/>
      <c r="E746" s="88"/>
      <c r="F746" s="89"/>
      <c r="G746" s="90"/>
      <c r="H746" s="90"/>
      <c r="I746" s="91"/>
      <c r="J746" s="91"/>
      <c r="K746" s="91"/>
      <c r="L746" s="91"/>
      <c r="M746" s="91"/>
      <c r="N746" s="91"/>
      <c r="O746" s="92"/>
      <c r="P746" s="93"/>
      <c r="Q746" s="92" t="str">
        <f t="shared" ca="1" si="44"/>
        <v/>
      </c>
      <c r="R746" s="92" t="str">
        <f ca="1">IF(A746="","",IF(ISERROR(MATCH($H746,SorP!B:B,0)),"",INDIRECT("'SorP'!$A$"&amp;MATCH($Q746&amp;$H746,SorP!C:C,0))))</f>
        <v/>
      </c>
      <c r="S746" s="94"/>
      <c r="T746" s="95" t="str">
        <f t="shared" si="46"/>
        <v/>
      </c>
      <c r="U746" s="95" t="b">
        <f t="shared" si="47"/>
        <v>1</v>
      </c>
      <c r="V746" s="95" t="str">
        <f t="shared" si="45"/>
        <v/>
      </c>
    </row>
    <row r="747" spans="1:22" s="95" customFormat="1" ht="20.100000000000001" customHeight="1">
      <c r="A747" s="88"/>
      <c r="B747" s="88"/>
      <c r="C747" s="88"/>
      <c r="D747" s="88"/>
      <c r="E747" s="88"/>
      <c r="F747" s="89"/>
      <c r="G747" s="90"/>
      <c r="H747" s="90"/>
      <c r="I747" s="91"/>
      <c r="J747" s="91"/>
      <c r="K747" s="91"/>
      <c r="L747" s="91"/>
      <c r="M747" s="91"/>
      <c r="N747" s="91"/>
      <c r="O747" s="92"/>
      <c r="P747" s="93"/>
      <c r="Q747" s="92" t="str">
        <f t="shared" ca="1" si="44"/>
        <v/>
      </c>
      <c r="R747" s="92" t="str">
        <f ca="1">IF(A747="","",IF(ISERROR(MATCH($H747,SorP!B:B,0)),"",INDIRECT("'SorP'!$A$"&amp;MATCH($Q747&amp;$H747,SorP!C:C,0))))</f>
        <v/>
      </c>
      <c r="S747" s="94"/>
      <c r="T747" s="95" t="str">
        <f t="shared" si="46"/>
        <v/>
      </c>
      <c r="U747" s="95" t="b">
        <f t="shared" si="47"/>
        <v>1</v>
      </c>
      <c r="V747" s="95" t="str">
        <f t="shared" si="45"/>
        <v/>
      </c>
    </row>
    <row r="748" spans="1:22" s="95" customFormat="1" ht="20.100000000000001" customHeight="1">
      <c r="A748" s="88"/>
      <c r="B748" s="88"/>
      <c r="C748" s="88"/>
      <c r="D748" s="88"/>
      <c r="E748" s="88"/>
      <c r="F748" s="89"/>
      <c r="G748" s="90"/>
      <c r="H748" s="90"/>
      <c r="I748" s="91"/>
      <c r="J748" s="91"/>
      <c r="K748" s="91"/>
      <c r="L748" s="91"/>
      <c r="M748" s="91"/>
      <c r="N748" s="91"/>
      <c r="O748" s="92"/>
      <c r="P748" s="93"/>
      <c r="Q748" s="92" t="str">
        <f t="shared" ca="1" si="44"/>
        <v/>
      </c>
      <c r="R748" s="92" t="str">
        <f ca="1">IF(A748="","",IF(ISERROR(MATCH($H748,SorP!B:B,0)),"",INDIRECT("'SorP'!$A$"&amp;MATCH($Q748&amp;$H748,SorP!C:C,0))))</f>
        <v/>
      </c>
      <c r="S748" s="94"/>
      <c r="T748" s="95" t="str">
        <f t="shared" si="46"/>
        <v/>
      </c>
      <c r="U748" s="95" t="b">
        <f t="shared" si="47"/>
        <v>1</v>
      </c>
      <c r="V748" s="95" t="str">
        <f t="shared" si="45"/>
        <v/>
      </c>
    </row>
    <row r="749" spans="1:22" s="95" customFormat="1" ht="20.100000000000001" customHeight="1">
      <c r="A749" s="88"/>
      <c r="B749" s="88"/>
      <c r="C749" s="88"/>
      <c r="D749" s="88"/>
      <c r="E749" s="88"/>
      <c r="F749" s="89"/>
      <c r="G749" s="90"/>
      <c r="H749" s="90"/>
      <c r="I749" s="91"/>
      <c r="J749" s="91"/>
      <c r="K749" s="91"/>
      <c r="L749" s="91"/>
      <c r="M749" s="91"/>
      <c r="N749" s="91"/>
      <c r="O749" s="92"/>
      <c r="P749" s="93"/>
      <c r="Q749" s="92" t="str">
        <f t="shared" ca="1" si="44"/>
        <v/>
      </c>
      <c r="R749" s="92" t="str">
        <f ca="1">IF(A749="","",IF(ISERROR(MATCH($H749,SorP!B:B,0)),"",INDIRECT("'SorP'!$A$"&amp;MATCH($Q749&amp;$H749,SorP!C:C,0))))</f>
        <v/>
      </c>
      <c r="S749" s="94"/>
      <c r="T749" s="95" t="str">
        <f t="shared" si="46"/>
        <v/>
      </c>
      <c r="U749" s="95" t="b">
        <f t="shared" si="47"/>
        <v>1</v>
      </c>
      <c r="V749" s="95" t="str">
        <f t="shared" si="45"/>
        <v/>
      </c>
    </row>
    <row r="750" spans="1:22" s="95" customFormat="1" ht="20.100000000000001" customHeight="1">
      <c r="A750" s="88"/>
      <c r="B750" s="88"/>
      <c r="C750" s="88"/>
      <c r="D750" s="88"/>
      <c r="E750" s="88"/>
      <c r="F750" s="89"/>
      <c r="G750" s="90"/>
      <c r="H750" s="90"/>
      <c r="I750" s="91"/>
      <c r="J750" s="91"/>
      <c r="K750" s="91"/>
      <c r="L750" s="91"/>
      <c r="M750" s="91"/>
      <c r="N750" s="91"/>
      <c r="O750" s="92"/>
      <c r="P750" s="93"/>
      <c r="Q750" s="92" t="str">
        <f t="shared" ca="1" si="44"/>
        <v/>
      </c>
      <c r="R750" s="92" t="str">
        <f ca="1">IF(A750="","",IF(ISERROR(MATCH($H750,SorP!B:B,0)),"",INDIRECT("'SorP'!$A$"&amp;MATCH($Q750&amp;$H750,SorP!C:C,0))))</f>
        <v/>
      </c>
      <c r="S750" s="94"/>
      <c r="T750" s="95" t="str">
        <f t="shared" si="46"/>
        <v/>
      </c>
      <c r="U750" s="95" t="b">
        <f t="shared" si="47"/>
        <v>1</v>
      </c>
      <c r="V750" s="95" t="str">
        <f t="shared" si="45"/>
        <v/>
      </c>
    </row>
    <row r="751" spans="1:22" s="95" customFormat="1" ht="20.100000000000001" customHeight="1">
      <c r="A751" s="88"/>
      <c r="B751" s="88"/>
      <c r="C751" s="88"/>
      <c r="D751" s="88"/>
      <c r="E751" s="88"/>
      <c r="F751" s="89"/>
      <c r="G751" s="90"/>
      <c r="H751" s="90"/>
      <c r="I751" s="91"/>
      <c r="J751" s="91"/>
      <c r="K751" s="91"/>
      <c r="L751" s="91"/>
      <c r="M751" s="91"/>
      <c r="N751" s="91"/>
      <c r="O751" s="92"/>
      <c r="P751" s="93"/>
      <c r="Q751" s="92" t="str">
        <f t="shared" ca="1" si="44"/>
        <v/>
      </c>
      <c r="R751" s="92" t="str">
        <f ca="1">IF(A751="","",IF(ISERROR(MATCH($H751,SorP!B:B,0)),"",INDIRECT("'SorP'!$A$"&amp;MATCH($Q751&amp;$H751,SorP!C:C,0))))</f>
        <v/>
      </c>
      <c r="S751" s="94"/>
      <c r="T751" s="95" t="str">
        <f t="shared" si="46"/>
        <v/>
      </c>
      <c r="U751" s="95" t="b">
        <f t="shared" si="47"/>
        <v>1</v>
      </c>
      <c r="V751" s="95" t="str">
        <f t="shared" si="45"/>
        <v/>
      </c>
    </row>
    <row r="752" spans="1:22" s="95" customFormat="1" ht="20.100000000000001" customHeight="1">
      <c r="A752" s="88"/>
      <c r="B752" s="88"/>
      <c r="C752" s="88"/>
      <c r="D752" s="88"/>
      <c r="E752" s="88"/>
      <c r="F752" s="89"/>
      <c r="G752" s="90"/>
      <c r="H752" s="90"/>
      <c r="I752" s="91"/>
      <c r="J752" s="91"/>
      <c r="K752" s="91"/>
      <c r="L752" s="91"/>
      <c r="M752" s="91"/>
      <c r="N752" s="91"/>
      <c r="O752" s="92"/>
      <c r="P752" s="93"/>
      <c r="Q752" s="92" t="str">
        <f t="shared" ca="1" si="44"/>
        <v/>
      </c>
      <c r="R752" s="92" t="str">
        <f ca="1">IF(A752="","",IF(ISERROR(MATCH($H752,SorP!B:B,0)),"",INDIRECT("'SorP'!$A$"&amp;MATCH($Q752&amp;$H752,SorP!C:C,0))))</f>
        <v/>
      </c>
      <c r="S752" s="94"/>
      <c r="T752" s="95" t="str">
        <f t="shared" si="46"/>
        <v/>
      </c>
      <c r="U752" s="95" t="b">
        <f t="shared" si="47"/>
        <v>1</v>
      </c>
      <c r="V752" s="95" t="str">
        <f t="shared" si="45"/>
        <v/>
      </c>
    </row>
    <row r="753" spans="1:22" s="95" customFormat="1" ht="20.100000000000001" customHeight="1">
      <c r="A753" s="88"/>
      <c r="B753" s="88"/>
      <c r="C753" s="88"/>
      <c r="D753" s="88"/>
      <c r="E753" s="88"/>
      <c r="F753" s="89"/>
      <c r="G753" s="90"/>
      <c r="H753" s="90"/>
      <c r="I753" s="91"/>
      <c r="J753" s="91"/>
      <c r="K753" s="91"/>
      <c r="L753" s="91"/>
      <c r="M753" s="91"/>
      <c r="N753" s="91"/>
      <c r="O753" s="92"/>
      <c r="P753" s="93"/>
      <c r="Q753" s="92" t="str">
        <f t="shared" ca="1" si="44"/>
        <v/>
      </c>
      <c r="R753" s="92" t="str">
        <f ca="1">IF(A753="","",IF(ISERROR(MATCH($H753,SorP!B:B,0)),"",INDIRECT("'SorP'!$A$"&amp;MATCH($Q753&amp;$H753,SorP!C:C,0))))</f>
        <v/>
      </c>
      <c r="S753" s="94"/>
      <c r="T753" s="95" t="str">
        <f t="shared" si="46"/>
        <v/>
      </c>
      <c r="U753" s="95" t="b">
        <f t="shared" si="47"/>
        <v>1</v>
      </c>
      <c r="V753" s="95" t="str">
        <f t="shared" si="45"/>
        <v/>
      </c>
    </row>
    <row r="754" spans="1:22" s="95" customFormat="1" ht="20.100000000000001" customHeight="1">
      <c r="A754" s="88"/>
      <c r="B754" s="88"/>
      <c r="C754" s="88"/>
      <c r="D754" s="88"/>
      <c r="E754" s="88"/>
      <c r="F754" s="89"/>
      <c r="G754" s="90"/>
      <c r="H754" s="90"/>
      <c r="I754" s="91"/>
      <c r="J754" s="91"/>
      <c r="K754" s="91"/>
      <c r="L754" s="91"/>
      <c r="M754" s="91"/>
      <c r="N754" s="91"/>
      <c r="O754" s="92"/>
      <c r="P754" s="93"/>
      <c r="Q754" s="92" t="str">
        <f t="shared" ca="1" si="44"/>
        <v/>
      </c>
      <c r="R754" s="92" t="str">
        <f ca="1">IF(A754="","",IF(ISERROR(MATCH($H754,SorP!B:B,0)),"",INDIRECT("'SorP'!$A$"&amp;MATCH($Q754&amp;$H754,SorP!C:C,0))))</f>
        <v/>
      </c>
      <c r="S754" s="94"/>
      <c r="T754" s="95" t="str">
        <f t="shared" si="46"/>
        <v/>
      </c>
      <c r="U754" s="95" t="b">
        <f t="shared" si="47"/>
        <v>1</v>
      </c>
      <c r="V754" s="95" t="str">
        <f t="shared" si="45"/>
        <v/>
      </c>
    </row>
    <row r="755" spans="1:22" s="95" customFormat="1" ht="20.100000000000001" customHeight="1">
      <c r="A755" s="88"/>
      <c r="B755" s="88"/>
      <c r="C755" s="88"/>
      <c r="D755" s="88"/>
      <c r="E755" s="88"/>
      <c r="F755" s="89"/>
      <c r="G755" s="90"/>
      <c r="H755" s="90"/>
      <c r="I755" s="91"/>
      <c r="J755" s="91"/>
      <c r="K755" s="91"/>
      <c r="L755" s="91"/>
      <c r="M755" s="91"/>
      <c r="N755" s="91"/>
      <c r="O755" s="92"/>
      <c r="P755" s="93"/>
      <c r="Q755" s="92" t="str">
        <f t="shared" ca="1" si="44"/>
        <v/>
      </c>
      <c r="R755" s="92" t="str">
        <f ca="1">IF(A755="","",IF(ISERROR(MATCH($H755,SorP!B:B,0)),"",INDIRECT("'SorP'!$A$"&amp;MATCH($Q755&amp;$H755,SorP!C:C,0))))</f>
        <v/>
      </c>
      <c r="S755" s="94"/>
      <c r="T755" s="95" t="str">
        <f t="shared" si="46"/>
        <v/>
      </c>
      <c r="U755" s="95" t="b">
        <f t="shared" si="47"/>
        <v>1</v>
      </c>
      <c r="V755" s="95" t="str">
        <f t="shared" si="45"/>
        <v/>
      </c>
    </row>
    <row r="756" spans="1:22" s="95" customFormat="1" ht="20.100000000000001" customHeight="1">
      <c r="A756" s="88"/>
      <c r="B756" s="88"/>
      <c r="C756" s="88"/>
      <c r="D756" s="88"/>
      <c r="E756" s="88"/>
      <c r="F756" s="89"/>
      <c r="G756" s="90"/>
      <c r="H756" s="90"/>
      <c r="I756" s="91"/>
      <c r="J756" s="91"/>
      <c r="K756" s="91"/>
      <c r="L756" s="91"/>
      <c r="M756" s="91"/>
      <c r="N756" s="91"/>
      <c r="O756" s="92"/>
      <c r="P756" s="93"/>
      <c r="Q756" s="92" t="str">
        <f t="shared" ca="1" si="44"/>
        <v/>
      </c>
      <c r="R756" s="92" t="str">
        <f ca="1">IF(A756="","",IF(ISERROR(MATCH($H756,SorP!B:B,0)),"",INDIRECT("'SorP'!$A$"&amp;MATCH($Q756&amp;$H756,SorP!C:C,0))))</f>
        <v/>
      </c>
      <c r="S756" s="94"/>
      <c r="T756" s="95" t="str">
        <f t="shared" si="46"/>
        <v/>
      </c>
      <c r="U756" s="95" t="b">
        <f t="shared" si="47"/>
        <v>1</v>
      </c>
      <c r="V756" s="95" t="str">
        <f t="shared" si="45"/>
        <v/>
      </c>
    </row>
    <row r="757" spans="1:22" s="95" customFormat="1" ht="20.100000000000001" customHeight="1">
      <c r="A757" s="88"/>
      <c r="B757" s="88"/>
      <c r="C757" s="88"/>
      <c r="D757" s="88"/>
      <c r="E757" s="88"/>
      <c r="F757" s="89"/>
      <c r="G757" s="90"/>
      <c r="H757" s="90"/>
      <c r="I757" s="91"/>
      <c r="J757" s="91"/>
      <c r="K757" s="91"/>
      <c r="L757" s="91"/>
      <c r="M757" s="91"/>
      <c r="N757" s="91"/>
      <c r="O757" s="92"/>
      <c r="P757" s="93"/>
      <c r="Q757" s="92" t="str">
        <f t="shared" ca="1" si="44"/>
        <v/>
      </c>
      <c r="R757" s="92" t="str">
        <f ca="1">IF(A757="","",IF(ISERROR(MATCH($H757,SorP!B:B,0)),"",INDIRECT("'SorP'!$A$"&amp;MATCH($Q757&amp;$H757,SorP!C:C,0))))</f>
        <v/>
      </c>
      <c r="S757" s="94"/>
      <c r="T757" s="95" t="str">
        <f t="shared" si="46"/>
        <v/>
      </c>
      <c r="U757" s="95" t="b">
        <f t="shared" si="47"/>
        <v>1</v>
      </c>
      <c r="V757" s="95" t="str">
        <f t="shared" si="45"/>
        <v/>
      </c>
    </row>
    <row r="758" spans="1:22" s="95" customFormat="1" ht="20.100000000000001" customHeight="1">
      <c r="A758" s="88"/>
      <c r="B758" s="88"/>
      <c r="C758" s="88"/>
      <c r="D758" s="88"/>
      <c r="E758" s="88"/>
      <c r="F758" s="89"/>
      <c r="G758" s="90"/>
      <c r="H758" s="90"/>
      <c r="I758" s="91"/>
      <c r="J758" s="91"/>
      <c r="K758" s="91"/>
      <c r="L758" s="91"/>
      <c r="M758" s="91"/>
      <c r="N758" s="91"/>
      <c r="O758" s="92"/>
      <c r="P758" s="93"/>
      <c r="Q758" s="92" t="str">
        <f t="shared" ca="1" si="44"/>
        <v/>
      </c>
      <c r="R758" s="92" t="str">
        <f ca="1">IF(A758="","",IF(ISERROR(MATCH($H758,SorP!B:B,0)),"",INDIRECT("'SorP'!$A$"&amp;MATCH($Q758&amp;$H758,SorP!C:C,0))))</f>
        <v/>
      </c>
      <c r="S758" s="94"/>
      <c r="T758" s="95" t="str">
        <f t="shared" si="46"/>
        <v/>
      </c>
      <c r="U758" s="95" t="b">
        <f t="shared" si="47"/>
        <v>1</v>
      </c>
      <c r="V758" s="95" t="str">
        <f t="shared" si="45"/>
        <v/>
      </c>
    </row>
    <row r="759" spans="1:22" s="95" customFormat="1" ht="20.100000000000001" customHeight="1">
      <c r="A759" s="88"/>
      <c r="B759" s="88"/>
      <c r="C759" s="88"/>
      <c r="D759" s="88"/>
      <c r="E759" s="88"/>
      <c r="F759" s="89"/>
      <c r="G759" s="90"/>
      <c r="H759" s="90"/>
      <c r="I759" s="91"/>
      <c r="J759" s="91"/>
      <c r="K759" s="91"/>
      <c r="L759" s="91"/>
      <c r="M759" s="91"/>
      <c r="N759" s="91"/>
      <c r="O759" s="92"/>
      <c r="P759" s="93"/>
      <c r="Q759" s="92" t="str">
        <f t="shared" ca="1" si="44"/>
        <v/>
      </c>
      <c r="R759" s="92" t="str">
        <f ca="1">IF(A759="","",IF(ISERROR(MATCH($H759,SorP!B:B,0)),"",INDIRECT("'SorP'!$A$"&amp;MATCH($Q759&amp;$H759,SorP!C:C,0))))</f>
        <v/>
      </c>
      <c r="S759" s="94"/>
      <c r="T759" s="95" t="str">
        <f t="shared" si="46"/>
        <v/>
      </c>
      <c r="U759" s="95" t="b">
        <f t="shared" si="47"/>
        <v>1</v>
      </c>
      <c r="V759" s="95" t="str">
        <f t="shared" si="45"/>
        <v/>
      </c>
    </row>
    <row r="760" spans="1:22" s="95" customFormat="1" ht="20.100000000000001" customHeight="1">
      <c r="A760" s="88"/>
      <c r="B760" s="88"/>
      <c r="C760" s="88"/>
      <c r="D760" s="88"/>
      <c r="E760" s="88"/>
      <c r="F760" s="89"/>
      <c r="G760" s="90"/>
      <c r="H760" s="90"/>
      <c r="I760" s="91"/>
      <c r="J760" s="91"/>
      <c r="K760" s="91"/>
      <c r="L760" s="91"/>
      <c r="M760" s="91"/>
      <c r="N760" s="91"/>
      <c r="O760" s="92"/>
      <c r="P760" s="93"/>
      <c r="Q760" s="92" t="str">
        <f t="shared" ca="1" si="44"/>
        <v/>
      </c>
      <c r="R760" s="92" t="str">
        <f ca="1">IF(A760="","",IF(ISERROR(MATCH($H760,SorP!B:B,0)),"",INDIRECT("'SorP'!$A$"&amp;MATCH($Q760&amp;$H760,SorP!C:C,0))))</f>
        <v/>
      </c>
      <c r="S760" s="94"/>
      <c r="T760" s="95" t="str">
        <f t="shared" si="46"/>
        <v/>
      </c>
      <c r="U760" s="95" t="b">
        <f t="shared" si="47"/>
        <v>1</v>
      </c>
      <c r="V760" s="95" t="str">
        <f t="shared" si="45"/>
        <v/>
      </c>
    </row>
    <row r="761" spans="1:22" s="95" customFormat="1" ht="20.100000000000001" customHeight="1">
      <c r="A761" s="88"/>
      <c r="B761" s="88"/>
      <c r="C761" s="88"/>
      <c r="D761" s="88"/>
      <c r="E761" s="88"/>
      <c r="F761" s="89"/>
      <c r="G761" s="90"/>
      <c r="H761" s="90"/>
      <c r="I761" s="91"/>
      <c r="J761" s="91"/>
      <c r="K761" s="91"/>
      <c r="L761" s="91"/>
      <c r="M761" s="91"/>
      <c r="N761" s="91"/>
      <c r="O761" s="92"/>
      <c r="P761" s="93"/>
      <c r="Q761" s="92" t="str">
        <f t="shared" ca="1" si="44"/>
        <v/>
      </c>
      <c r="R761" s="92" t="str">
        <f ca="1">IF(A761="","",IF(ISERROR(MATCH($H761,SorP!B:B,0)),"",INDIRECT("'SorP'!$A$"&amp;MATCH($Q761&amp;$H761,SorP!C:C,0))))</f>
        <v/>
      </c>
      <c r="S761" s="94"/>
      <c r="T761" s="95" t="str">
        <f t="shared" si="46"/>
        <v/>
      </c>
      <c r="U761" s="95" t="b">
        <f t="shared" si="47"/>
        <v>1</v>
      </c>
      <c r="V761" s="95" t="str">
        <f t="shared" si="45"/>
        <v/>
      </c>
    </row>
    <row r="762" spans="1:22" s="95" customFormat="1" ht="20.100000000000001" customHeight="1">
      <c r="A762" s="88"/>
      <c r="B762" s="88"/>
      <c r="C762" s="88"/>
      <c r="D762" s="88"/>
      <c r="E762" s="88"/>
      <c r="F762" s="89"/>
      <c r="G762" s="90"/>
      <c r="H762" s="90"/>
      <c r="I762" s="91"/>
      <c r="J762" s="91"/>
      <c r="K762" s="91"/>
      <c r="L762" s="91"/>
      <c r="M762" s="91"/>
      <c r="N762" s="91"/>
      <c r="O762" s="92"/>
      <c r="P762" s="93"/>
      <c r="Q762" s="92" t="str">
        <f t="shared" ca="1" si="44"/>
        <v/>
      </c>
      <c r="R762" s="92" t="str">
        <f ca="1">IF(A762="","",IF(ISERROR(MATCH($H762,SorP!B:B,0)),"",INDIRECT("'SorP'!$A$"&amp;MATCH($Q762&amp;$H762,SorP!C:C,0))))</f>
        <v/>
      </c>
      <c r="S762" s="94"/>
      <c r="T762" s="95" t="str">
        <f t="shared" si="46"/>
        <v/>
      </c>
      <c r="U762" s="95" t="b">
        <f t="shared" si="47"/>
        <v>1</v>
      </c>
      <c r="V762" s="95" t="str">
        <f t="shared" si="45"/>
        <v/>
      </c>
    </row>
    <row r="763" spans="1:22" s="95" customFormat="1" ht="20.100000000000001" customHeight="1">
      <c r="A763" s="88"/>
      <c r="B763" s="88"/>
      <c r="C763" s="88"/>
      <c r="D763" s="88"/>
      <c r="E763" s="88"/>
      <c r="F763" s="89"/>
      <c r="G763" s="90"/>
      <c r="H763" s="90"/>
      <c r="I763" s="91"/>
      <c r="J763" s="91"/>
      <c r="K763" s="91"/>
      <c r="L763" s="91"/>
      <c r="M763" s="91"/>
      <c r="N763" s="91"/>
      <c r="O763" s="92"/>
      <c r="P763" s="93"/>
      <c r="Q763" s="92" t="str">
        <f t="shared" ca="1" si="44"/>
        <v/>
      </c>
      <c r="R763" s="92" t="str">
        <f ca="1">IF(A763="","",IF(ISERROR(MATCH($H763,SorP!B:B,0)),"",INDIRECT("'SorP'!$A$"&amp;MATCH($Q763&amp;$H763,SorP!C:C,0))))</f>
        <v/>
      </c>
      <c r="S763" s="94"/>
      <c r="T763" s="95" t="str">
        <f t="shared" si="46"/>
        <v/>
      </c>
      <c r="U763" s="95" t="b">
        <f t="shared" si="47"/>
        <v>1</v>
      </c>
      <c r="V763" s="95" t="str">
        <f t="shared" si="45"/>
        <v/>
      </c>
    </row>
    <row r="764" spans="1:22" s="95" customFormat="1" ht="20.100000000000001" customHeight="1">
      <c r="A764" s="88"/>
      <c r="B764" s="88"/>
      <c r="C764" s="88"/>
      <c r="D764" s="88"/>
      <c r="E764" s="88"/>
      <c r="F764" s="89"/>
      <c r="G764" s="90"/>
      <c r="H764" s="90"/>
      <c r="I764" s="91"/>
      <c r="J764" s="91"/>
      <c r="K764" s="91"/>
      <c r="L764" s="91"/>
      <c r="M764" s="91"/>
      <c r="N764" s="91"/>
      <c r="O764" s="92"/>
      <c r="P764" s="93"/>
      <c r="Q764" s="92" t="str">
        <f t="shared" ca="1" si="44"/>
        <v/>
      </c>
      <c r="R764" s="92" t="str">
        <f ca="1">IF(A764="","",IF(ISERROR(MATCH($H764,SorP!B:B,0)),"",INDIRECT("'SorP'!$A$"&amp;MATCH($Q764&amp;$H764,SorP!C:C,0))))</f>
        <v/>
      </c>
      <c r="S764" s="94"/>
      <c r="T764" s="95" t="str">
        <f t="shared" si="46"/>
        <v/>
      </c>
      <c r="U764" s="95" t="b">
        <f t="shared" si="47"/>
        <v>1</v>
      </c>
      <c r="V764" s="95" t="str">
        <f t="shared" si="45"/>
        <v/>
      </c>
    </row>
    <row r="765" spans="1:22" s="95" customFormat="1" ht="20.100000000000001" customHeight="1">
      <c r="A765" s="88"/>
      <c r="B765" s="88"/>
      <c r="C765" s="88"/>
      <c r="D765" s="88"/>
      <c r="E765" s="88"/>
      <c r="F765" s="89"/>
      <c r="G765" s="90"/>
      <c r="H765" s="90"/>
      <c r="I765" s="91"/>
      <c r="J765" s="91"/>
      <c r="K765" s="91"/>
      <c r="L765" s="91"/>
      <c r="M765" s="91"/>
      <c r="N765" s="91"/>
      <c r="O765" s="92"/>
      <c r="P765" s="93"/>
      <c r="Q765" s="92" t="str">
        <f t="shared" ca="1" si="44"/>
        <v/>
      </c>
      <c r="R765" s="92" t="str">
        <f ca="1">IF(A765="","",IF(ISERROR(MATCH($H765,SorP!B:B,0)),"",INDIRECT("'SorP'!$A$"&amp;MATCH($Q765&amp;$H765,SorP!C:C,0))))</f>
        <v/>
      </c>
      <c r="S765" s="94"/>
      <c r="T765" s="95" t="str">
        <f t="shared" si="46"/>
        <v/>
      </c>
      <c r="U765" s="95" t="b">
        <f t="shared" si="47"/>
        <v>1</v>
      </c>
      <c r="V765" s="95" t="str">
        <f t="shared" si="45"/>
        <v/>
      </c>
    </row>
    <row r="766" spans="1:22" s="95" customFormat="1" ht="20.100000000000001" customHeight="1">
      <c r="A766" s="88"/>
      <c r="B766" s="88"/>
      <c r="C766" s="88"/>
      <c r="D766" s="88"/>
      <c r="E766" s="88"/>
      <c r="F766" s="89"/>
      <c r="G766" s="90"/>
      <c r="H766" s="90"/>
      <c r="I766" s="91"/>
      <c r="J766" s="91"/>
      <c r="K766" s="91"/>
      <c r="L766" s="91"/>
      <c r="M766" s="91"/>
      <c r="N766" s="91"/>
      <c r="O766" s="92"/>
      <c r="P766" s="93"/>
      <c r="Q766" s="92" t="str">
        <f t="shared" ca="1" si="44"/>
        <v/>
      </c>
      <c r="R766" s="92" t="str">
        <f ca="1">IF(A766="","",IF(ISERROR(MATCH($H766,SorP!B:B,0)),"",INDIRECT("'SorP'!$A$"&amp;MATCH($Q766&amp;$H766,SorP!C:C,0))))</f>
        <v/>
      </c>
      <c r="S766" s="94"/>
      <c r="T766" s="95" t="str">
        <f t="shared" si="46"/>
        <v/>
      </c>
      <c r="U766" s="95" t="b">
        <f t="shared" si="47"/>
        <v>1</v>
      </c>
      <c r="V766" s="95" t="str">
        <f t="shared" si="45"/>
        <v/>
      </c>
    </row>
    <row r="767" spans="1:22" s="95" customFormat="1" ht="20.100000000000001" customHeight="1">
      <c r="A767" s="88"/>
      <c r="B767" s="88"/>
      <c r="C767" s="88"/>
      <c r="D767" s="88"/>
      <c r="E767" s="88"/>
      <c r="F767" s="89"/>
      <c r="G767" s="90"/>
      <c r="H767" s="90"/>
      <c r="I767" s="91"/>
      <c r="J767" s="91"/>
      <c r="K767" s="91"/>
      <c r="L767" s="91"/>
      <c r="M767" s="91"/>
      <c r="N767" s="91"/>
      <c r="O767" s="92"/>
      <c r="P767" s="93"/>
      <c r="Q767" s="92" t="str">
        <f t="shared" ca="1" si="44"/>
        <v/>
      </c>
      <c r="R767" s="92" t="str">
        <f ca="1">IF(A767="","",IF(ISERROR(MATCH($H767,SorP!B:B,0)),"",INDIRECT("'SorP'!$A$"&amp;MATCH($Q767&amp;$H767,SorP!C:C,0))))</f>
        <v/>
      </c>
      <c r="S767" s="94"/>
      <c r="T767" s="95" t="str">
        <f t="shared" si="46"/>
        <v/>
      </c>
      <c r="U767" s="95" t="b">
        <f t="shared" si="47"/>
        <v>1</v>
      </c>
      <c r="V767" s="95" t="str">
        <f t="shared" si="45"/>
        <v/>
      </c>
    </row>
    <row r="768" spans="1:22" s="95" customFormat="1" ht="20.100000000000001" customHeight="1">
      <c r="A768" s="88"/>
      <c r="B768" s="88"/>
      <c r="C768" s="88"/>
      <c r="D768" s="88"/>
      <c r="E768" s="88"/>
      <c r="F768" s="89"/>
      <c r="G768" s="90"/>
      <c r="H768" s="90"/>
      <c r="I768" s="91"/>
      <c r="J768" s="91"/>
      <c r="K768" s="91"/>
      <c r="L768" s="91"/>
      <c r="M768" s="91"/>
      <c r="N768" s="91"/>
      <c r="O768" s="92"/>
      <c r="P768" s="93"/>
      <c r="Q768" s="92" t="str">
        <f t="shared" ca="1" si="44"/>
        <v/>
      </c>
      <c r="R768" s="92" t="str">
        <f ca="1">IF(A768="","",IF(ISERROR(MATCH($H768,SorP!B:B,0)),"",INDIRECT("'SorP'!$A$"&amp;MATCH($Q768&amp;$H768,SorP!C:C,0))))</f>
        <v/>
      </c>
      <c r="S768" s="94"/>
      <c r="T768" s="95" t="str">
        <f t="shared" si="46"/>
        <v/>
      </c>
      <c r="U768" s="95" t="b">
        <f t="shared" si="47"/>
        <v>1</v>
      </c>
      <c r="V768" s="95" t="str">
        <f t="shared" si="45"/>
        <v/>
      </c>
    </row>
    <row r="769" spans="1:22" s="95" customFormat="1" ht="20.100000000000001" customHeight="1">
      <c r="A769" s="88"/>
      <c r="B769" s="88"/>
      <c r="C769" s="88"/>
      <c r="D769" s="88"/>
      <c r="E769" s="88"/>
      <c r="F769" s="89"/>
      <c r="G769" s="90"/>
      <c r="H769" s="90"/>
      <c r="I769" s="91"/>
      <c r="J769" s="91"/>
      <c r="K769" s="91"/>
      <c r="L769" s="91"/>
      <c r="M769" s="91"/>
      <c r="N769" s="91"/>
      <c r="O769" s="92"/>
      <c r="P769" s="93"/>
      <c r="Q769" s="92" t="str">
        <f t="shared" ca="1" si="44"/>
        <v/>
      </c>
      <c r="R769" s="92" t="str">
        <f ca="1">IF(A769="","",IF(ISERROR(MATCH($H769,SorP!B:B,0)),"",INDIRECT("'SorP'!$A$"&amp;MATCH($Q769&amp;$H769,SorP!C:C,0))))</f>
        <v/>
      </c>
      <c r="S769" s="94"/>
      <c r="T769" s="95" t="str">
        <f t="shared" si="46"/>
        <v/>
      </c>
      <c r="U769" s="95" t="b">
        <f t="shared" si="47"/>
        <v>1</v>
      </c>
      <c r="V769" s="95" t="str">
        <f t="shared" si="45"/>
        <v/>
      </c>
    </row>
    <row r="770" spans="1:22" s="95" customFormat="1" ht="20.100000000000001" customHeight="1">
      <c r="A770" s="88"/>
      <c r="B770" s="88"/>
      <c r="C770" s="88"/>
      <c r="D770" s="88"/>
      <c r="E770" s="88"/>
      <c r="F770" s="89"/>
      <c r="G770" s="90"/>
      <c r="H770" s="90"/>
      <c r="I770" s="91"/>
      <c r="J770" s="91"/>
      <c r="K770" s="91"/>
      <c r="L770" s="91"/>
      <c r="M770" s="91"/>
      <c r="N770" s="91"/>
      <c r="O770" s="92"/>
      <c r="P770" s="93"/>
      <c r="Q770" s="92" t="str">
        <f t="shared" ca="1" si="44"/>
        <v/>
      </c>
      <c r="R770" s="92" t="str">
        <f ca="1">IF(A770="","",IF(ISERROR(MATCH($H770,SorP!B:B,0)),"",INDIRECT("'SorP'!$A$"&amp;MATCH($Q770&amp;$H770,SorP!C:C,0))))</f>
        <v/>
      </c>
      <c r="S770" s="94"/>
      <c r="T770" s="95" t="str">
        <f t="shared" si="46"/>
        <v/>
      </c>
      <c r="U770" s="95" t="b">
        <f t="shared" si="47"/>
        <v>1</v>
      </c>
      <c r="V770" s="95" t="str">
        <f t="shared" si="45"/>
        <v/>
      </c>
    </row>
    <row r="771" spans="1:22" s="95" customFormat="1" ht="20.100000000000001" customHeight="1">
      <c r="A771" s="88"/>
      <c r="B771" s="88"/>
      <c r="C771" s="88"/>
      <c r="D771" s="88"/>
      <c r="E771" s="88"/>
      <c r="F771" s="89"/>
      <c r="G771" s="90"/>
      <c r="H771" s="90"/>
      <c r="I771" s="91"/>
      <c r="J771" s="91"/>
      <c r="K771" s="91"/>
      <c r="L771" s="91"/>
      <c r="M771" s="91"/>
      <c r="N771" s="91"/>
      <c r="O771" s="92"/>
      <c r="P771" s="93"/>
      <c r="Q771" s="92" t="str">
        <f t="shared" ca="1" si="44"/>
        <v/>
      </c>
      <c r="R771" s="92" t="str">
        <f ca="1">IF(A771="","",IF(ISERROR(MATCH($H771,SorP!B:B,0)),"",INDIRECT("'SorP'!$A$"&amp;MATCH($Q771&amp;$H771,SorP!C:C,0))))</f>
        <v/>
      </c>
      <c r="S771" s="94"/>
      <c r="T771" s="95" t="str">
        <f t="shared" si="46"/>
        <v/>
      </c>
      <c r="U771" s="95" t="b">
        <f t="shared" si="47"/>
        <v>1</v>
      </c>
      <c r="V771" s="95" t="str">
        <f t="shared" si="45"/>
        <v/>
      </c>
    </row>
    <row r="772" spans="1:22" s="95" customFormat="1" ht="20.100000000000001" customHeight="1">
      <c r="A772" s="88"/>
      <c r="B772" s="88"/>
      <c r="C772" s="88"/>
      <c r="D772" s="88"/>
      <c r="E772" s="88"/>
      <c r="F772" s="89"/>
      <c r="G772" s="90"/>
      <c r="H772" s="90"/>
      <c r="I772" s="91"/>
      <c r="J772" s="91"/>
      <c r="K772" s="91"/>
      <c r="L772" s="91"/>
      <c r="M772" s="91"/>
      <c r="N772" s="91"/>
      <c r="O772" s="92"/>
      <c r="P772" s="93"/>
      <c r="Q772" s="92" t="str">
        <f t="shared" ca="1" si="44"/>
        <v/>
      </c>
      <c r="R772" s="92" t="str">
        <f ca="1">IF(A772="","",IF(ISERROR(MATCH($H772,SorP!B:B,0)),"",INDIRECT("'SorP'!$A$"&amp;MATCH($Q772&amp;$H772,SorP!C:C,0))))</f>
        <v/>
      </c>
      <c r="S772" s="94"/>
      <c r="T772" s="95" t="str">
        <f t="shared" si="46"/>
        <v/>
      </c>
      <c r="U772" s="95" t="b">
        <f t="shared" si="47"/>
        <v>1</v>
      </c>
      <c r="V772" s="95" t="str">
        <f t="shared" si="45"/>
        <v/>
      </c>
    </row>
    <row r="773" spans="1:22" s="95" customFormat="1" ht="20.100000000000001" customHeight="1">
      <c r="A773" s="88"/>
      <c r="B773" s="88"/>
      <c r="C773" s="88"/>
      <c r="D773" s="88"/>
      <c r="E773" s="88"/>
      <c r="F773" s="89"/>
      <c r="G773" s="90"/>
      <c r="H773" s="90"/>
      <c r="I773" s="91"/>
      <c r="J773" s="91"/>
      <c r="K773" s="91"/>
      <c r="L773" s="91"/>
      <c r="M773" s="91"/>
      <c r="N773" s="91"/>
      <c r="O773" s="92"/>
      <c r="P773" s="93"/>
      <c r="Q773" s="92" t="str">
        <f t="shared" ref="Q773:Q836" ca="1" si="48">IF(A773="","",IF(ISERROR(MATCH($C773,CL,0)),"Unknown",INDIRECT("'C'!$A$"&amp;MATCH($C773,CL,0)+1)))</f>
        <v/>
      </c>
      <c r="R773" s="92" t="str">
        <f ca="1">IF(A773="","",IF(ISERROR(MATCH($H773,SorP!B:B,0)),"",INDIRECT("'SorP'!$A$"&amp;MATCH($Q773&amp;$H773,SorP!C:C,0))))</f>
        <v/>
      </c>
      <c r="S773" s="94"/>
      <c r="T773" s="95" t="str">
        <f t="shared" si="46"/>
        <v/>
      </c>
      <c r="U773" s="95" t="b">
        <f t="shared" si="47"/>
        <v>1</v>
      </c>
      <c r="V773" s="95" t="str">
        <f t="shared" ref="V773:V836" si="49">IF(U773,"",A773&amp;"+")</f>
        <v/>
      </c>
    </row>
    <row r="774" spans="1:22" s="95" customFormat="1" ht="20.100000000000001" customHeight="1">
      <c r="A774" s="88"/>
      <c r="B774" s="88"/>
      <c r="C774" s="88"/>
      <c r="D774" s="88"/>
      <c r="E774" s="88"/>
      <c r="F774" s="89"/>
      <c r="G774" s="90"/>
      <c r="H774" s="90"/>
      <c r="I774" s="91"/>
      <c r="J774" s="91"/>
      <c r="K774" s="91"/>
      <c r="L774" s="91"/>
      <c r="M774" s="91"/>
      <c r="N774" s="91"/>
      <c r="O774" s="92"/>
      <c r="P774" s="93"/>
      <c r="Q774" s="92" t="str">
        <f t="shared" ca="1" si="48"/>
        <v/>
      </c>
      <c r="R774" s="92" t="str">
        <f ca="1">IF(A774="","",IF(ISERROR(MATCH($H774,SorP!B:B,0)),"",INDIRECT("'SorP'!$A$"&amp;MATCH($Q774&amp;$H774,SorP!C:C,0))))</f>
        <v/>
      </c>
      <c r="S774" s="94"/>
      <c r="T774" s="95" t="str">
        <f t="shared" ref="T774:T837" si="50">A774&amp;B774</f>
        <v/>
      </c>
      <c r="U774" s="95" t="b">
        <f t="shared" ref="U774:U837" si="51">OR(ISBLANK(B774),ISBLANK(C774))</f>
        <v>1</v>
      </c>
      <c r="V774" s="95" t="str">
        <f t="shared" si="49"/>
        <v/>
      </c>
    </row>
    <row r="775" spans="1:22" s="95" customFormat="1" ht="20.100000000000001" customHeight="1">
      <c r="A775" s="88"/>
      <c r="B775" s="88"/>
      <c r="C775" s="88"/>
      <c r="D775" s="88"/>
      <c r="E775" s="88"/>
      <c r="F775" s="89"/>
      <c r="G775" s="90"/>
      <c r="H775" s="90"/>
      <c r="I775" s="91"/>
      <c r="J775" s="91"/>
      <c r="K775" s="91"/>
      <c r="L775" s="91"/>
      <c r="M775" s="91"/>
      <c r="N775" s="91"/>
      <c r="O775" s="92"/>
      <c r="P775" s="93"/>
      <c r="Q775" s="92" t="str">
        <f t="shared" ca="1" si="48"/>
        <v/>
      </c>
      <c r="R775" s="92" t="str">
        <f ca="1">IF(A775="","",IF(ISERROR(MATCH($H775,SorP!B:B,0)),"",INDIRECT("'SorP'!$A$"&amp;MATCH($Q775&amp;$H775,SorP!C:C,0))))</f>
        <v/>
      </c>
      <c r="S775" s="94"/>
      <c r="T775" s="95" t="str">
        <f t="shared" si="50"/>
        <v/>
      </c>
      <c r="U775" s="95" t="b">
        <f t="shared" si="51"/>
        <v>1</v>
      </c>
      <c r="V775" s="95" t="str">
        <f t="shared" si="49"/>
        <v/>
      </c>
    </row>
    <row r="776" spans="1:22" s="95" customFormat="1" ht="20.100000000000001" customHeight="1">
      <c r="A776" s="88"/>
      <c r="B776" s="88"/>
      <c r="C776" s="88"/>
      <c r="D776" s="88"/>
      <c r="E776" s="88"/>
      <c r="F776" s="89"/>
      <c r="G776" s="90"/>
      <c r="H776" s="90"/>
      <c r="I776" s="91"/>
      <c r="J776" s="91"/>
      <c r="K776" s="91"/>
      <c r="L776" s="91"/>
      <c r="M776" s="91"/>
      <c r="N776" s="91"/>
      <c r="O776" s="92"/>
      <c r="P776" s="93"/>
      <c r="Q776" s="92" t="str">
        <f t="shared" ca="1" si="48"/>
        <v/>
      </c>
      <c r="R776" s="92" t="str">
        <f ca="1">IF(A776="","",IF(ISERROR(MATCH($H776,SorP!B:B,0)),"",INDIRECT("'SorP'!$A$"&amp;MATCH($Q776&amp;$H776,SorP!C:C,0))))</f>
        <v/>
      </c>
      <c r="S776" s="94"/>
      <c r="T776" s="95" t="str">
        <f t="shared" si="50"/>
        <v/>
      </c>
      <c r="U776" s="95" t="b">
        <f t="shared" si="51"/>
        <v>1</v>
      </c>
      <c r="V776" s="95" t="str">
        <f t="shared" si="49"/>
        <v/>
      </c>
    </row>
    <row r="777" spans="1:22" s="95" customFormat="1" ht="20.100000000000001" customHeight="1">
      <c r="A777" s="88"/>
      <c r="B777" s="88"/>
      <c r="C777" s="88"/>
      <c r="D777" s="88"/>
      <c r="E777" s="88"/>
      <c r="F777" s="89"/>
      <c r="G777" s="90"/>
      <c r="H777" s="90"/>
      <c r="I777" s="91"/>
      <c r="J777" s="91"/>
      <c r="K777" s="91"/>
      <c r="L777" s="91"/>
      <c r="M777" s="91"/>
      <c r="N777" s="91"/>
      <c r="O777" s="92"/>
      <c r="P777" s="93"/>
      <c r="Q777" s="92" t="str">
        <f t="shared" ca="1" si="48"/>
        <v/>
      </c>
      <c r="R777" s="92" t="str">
        <f ca="1">IF(A777="","",IF(ISERROR(MATCH($H777,SorP!B:B,0)),"",INDIRECT("'SorP'!$A$"&amp;MATCH($Q777&amp;$H777,SorP!C:C,0))))</f>
        <v/>
      </c>
      <c r="S777" s="94"/>
      <c r="T777" s="95" t="str">
        <f t="shared" si="50"/>
        <v/>
      </c>
      <c r="U777" s="95" t="b">
        <f t="shared" si="51"/>
        <v>1</v>
      </c>
      <c r="V777" s="95" t="str">
        <f t="shared" si="49"/>
        <v/>
      </c>
    </row>
    <row r="778" spans="1:22" s="95" customFormat="1" ht="20.100000000000001" customHeight="1">
      <c r="A778" s="88"/>
      <c r="B778" s="88"/>
      <c r="C778" s="88"/>
      <c r="D778" s="88"/>
      <c r="E778" s="88"/>
      <c r="F778" s="89"/>
      <c r="G778" s="90"/>
      <c r="H778" s="90"/>
      <c r="I778" s="91"/>
      <c r="J778" s="91"/>
      <c r="K778" s="91"/>
      <c r="L778" s="91"/>
      <c r="M778" s="91"/>
      <c r="N778" s="91"/>
      <c r="O778" s="92"/>
      <c r="P778" s="93"/>
      <c r="Q778" s="92" t="str">
        <f t="shared" ca="1" si="48"/>
        <v/>
      </c>
      <c r="R778" s="92" t="str">
        <f ca="1">IF(A778="","",IF(ISERROR(MATCH($H778,SorP!B:B,0)),"",INDIRECT("'SorP'!$A$"&amp;MATCH($Q778&amp;$H778,SorP!C:C,0))))</f>
        <v/>
      </c>
      <c r="S778" s="94"/>
      <c r="T778" s="95" t="str">
        <f t="shared" si="50"/>
        <v/>
      </c>
      <c r="U778" s="95" t="b">
        <f t="shared" si="51"/>
        <v>1</v>
      </c>
      <c r="V778" s="95" t="str">
        <f t="shared" si="49"/>
        <v/>
      </c>
    </row>
    <row r="779" spans="1:22" s="95" customFormat="1" ht="20.100000000000001" customHeight="1">
      <c r="A779" s="88"/>
      <c r="B779" s="88"/>
      <c r="C779" s="88"/>
      <c r="D779" s="88"/>
      <c r="E779" s="88"/>
      <c r="F779" s="89"/>
      <c r="G779" s="90"/>
      <c r="H779" s="90"/>
      <c r="I779" s="91"/>
      <c r="J779" s="91"/>
      <c r="K779" s="91"/>
      <c r="L779" s="91"/>
      <c r="M779" s="91"/>
      <c r="N779" s="91"/>
      <c r="O779" s="92"/>
      <c r="P779" s="93"/>
      <c r="Q779" s="92" t="str">
        <f t="shared" ca="1" si="48"/>
        <v/>
      </c>
      <c r="R779" s="92" t="str">
        <f ca="1">IF(A779="","",IF(ISERROR(MATCH($H779,SorP!B:B,0)),"",INDIRECT("'SorP'!$A$"&amp;MATCH($Q779&amp;$H779,SorP!C:C,0))))</f>
        <v/>
      </c>
      <c r="S779" s="94"/>
      <c r="T779" s="95" t="str">
        <f t="shared" si="50"/>
        <v/>
      </c>
      <c r="U779" s="95" t="b">
        <f t="shared" si="51"/>
        <v>1</v>
      </c>
      <c r="V779" s="95" t="str">
        <f t="shared" si="49"/>
        <v/>
      </c>
    </row>
    <row r="780" spans="1:22" s="95" customFormat="1" ht="20.100000000000001" customHeight="1">
      <c r="A780" s="88"/>
      <c r="B780" s="88"/>
      <c r="C780" s="88"/>
      <c r="D780" s="88"/>
      <c r="E780" s="88"/>
      <c r="F780" s="89"/>
      <c r="G780" s="90"/>
      <c r="H780" s="90"/>
      <c r="I780" s="91"/>
      <c r="J780" s="91"/>
      <c r="K780" s="91"/>
      <c r="L780" s="91"/>
      <c r="M780" s="91"/>
      <c r="N780" s="91"/>
      <c r="O780" s="92"/>
      <c r="P780" s="93"/>
      <c r="Q780" s="92" t="str">
        <f t="shared" ca="1" si="48"/>
        <v/>
      </c>
      <c r="R780" s="92" t="str">
        <f ca="1">IF(A780="","",IF(ISERROR(MATCH($H780,SorP!B:B,0)),"",INDIRECT("'SorP'!$A$"&amp;MATCH($Q780&amp;$H780,SorP!C:C,0))))</f>
        <v/>
      </c>
      <c r="S780" s="94"/>
      <c r="T780" s="95" t="str">
        <f t="shared" si="50"/>
        <v/>
      </c>
      <c r="U780" s="95" t="b">
        <f t="shared" si="51"/>
        <v>1</v>
      </c>
      <c r="V780" s="95" t="str">
        <f t="shared" si="49"/>
        <v/>
      </c>
    </row>
    <row r="781" spans="1:22" s="95" customFormat="1" ht="20.100000000000001" customHeight="1">
      <c r="A781" s="88"/>
      <c r="B781" s="88"/>
      <c r="C781" s="88"/>
      <c r="D781" s="88"/>
      <c r="E781" s="88"/>
      <c r="F781" s="89"/>
      <c r="G781" s="90"/>
      <c r="H781" s="90"/>
      <c r="I781" s="91"/>
      <c r="J781" s="91"/>
      <c r="K781" s="91"/>
      <c r="L781" s="91"/>
      <c r="M781" s="91"/>
      <c r="N781" s="91"/>
      <c r="O781" s="92"/>
      <c r="P781" s="93"/>
      <c r="Q781" s="92" t="str">
        <f t="shared" ca="1" si="48"/>
        <v/>
      </c>
      <c r="R781" s="92" t="str">
        <f ca="1">IF(A781="","",IF(ISERROR(MATCH($H781,SorP!B:B,0)),"",INDIRECT("'SorP'!$A$"&amp;MATCH($Q781&amp;$H781,SorP!C:C,0))))</f>
        <v/>
      </c>
      <c r="S781" s="94"/>
      <c r="T781" s="95" t="str">
        <f t="shared" si="50"/>
        <v/>
      </c>
      <c r="U781" s="95" t="b">
        <f t="shared" si="51"/>
        <v>1</v>
      </c>
      <c r="V781" s="95" t="str">
        <f t="shared" si="49"/>
        <v/>
      </c>
    </row>
    <row r="782" spans="1:22" s="95" customFormat="1" ht="20.100000000000001" customHeight="1">
      <c r="A782" s="88"/>
      <c r="B782" s="88"/>
      <c r="C782" s="88"/>
      <c r="D782" s="88"/>
      <c r="E782" s="88"/>
      <c r="F782" s="89"/>
      <c r="G782" s="90"/>
      <c r="H782" s="90"/>
      <c r="I782" s="91"/>
      <c r="J782" s="91"/>
      <c r="K782" s="91"/>
      <c r="L782" s="91"/>
      <c r="M782" s="91"/>
      <c r="N782" s="91"/>
      <c r="O782" s="92"/>
      <c r="P782" s="93"/>
      <c r="Q782" s="92" t="str">
        <f t="shared" ca="1" si="48"/>
        <v/>
      </c>
      <c r="R782" s="92" t="str">
        <f ca="1">IF(A782="","",IF(ISERROR(MATCH($H782,SorP!B:B,0)),"",INDIRECT("'SorP'!$A$"&amp;MATCH($Q782&amp;$H782,SorP!C:C,0))))</f>
        <v/>
      </c>
      <c r="S782" s="94"/>
      <c r="T782" s="95" t="str">
        <f t="shared" si="50"/>
        <v/>
      </c>
      <c r="U782" s="95" t="b">
        <f t="shared" si="51"/>
        <v>1</v>
      </c>
      <c r="V782" s="95" t="str">
        <f t="shared" si="49"/>
        <v/>
      </c>
    </row>
    <row r="783" spans="1:22" s="95" customFormat="1" ht="20.100000000000001" customHeight="1">
      <c r="A783" s="88"/>
      <c r="B783" s="88"/>
      <c r="C783" s="88"/>
      <c r="D783" s="88"/>
      <c r="E783" s="88"/>
      <c r="F783" s="89"/>
      <c r="G783" s="90"/>
      <c r="H783" s="90"/>
      <c r="I783" s="91"/>
      <c r="J783" s="91"/>
      <c r="K783" s="91"/>
      <c r="L783" s="91"/>
      <c r="M783" s="91"/>
      <c r="N783" s="91"/>
      <c r="O783" s="92"/>
      <c r="P783" s="93"/>
      <c r="Q783" s="92" t="str">
        <f t="shared" ca="1" si="48"/>
        <v/>
      </c>
      <c r="R783" s="92" t="str">
        <f ca="1">IF(A783="","",IF(ISERROR(MATCH($H783,SorP!B:B,0)),"",INDIRECT("'SorP'!$A$"&amp;MATCH($Q783&amp;$H783,SorP!C:C,0))))</f>
        <v/>
      </c>
      <c r="S783" s="94"/>
      <c r="T783" s="95" t="str">
        <f t="shared" si="50"/>
        <v/>
      </c>
      <c r="U783" s="95" t="b">
        <f t="shared" si="51"/>
        <v>1</v>
      </c>
      <c r="V783" s="95" t="str">
        <f t="shared" si="49"/>
        <v/>
      </c>
    </row>
    <row r="784" spans="1:22" s="95" customFormat="1" ht="20.100000000000001" customHeight="1">
      <c r="A784" s="88"/>
      <c r="B784" s="88"/>
      <c r="C784" s="88"/>
      <c r="D784" s="88"/>
      <c r="E784" s="88"/>
      <c r="F784" s="89"/>
      <c r="G784" s="90"/>
      <c r="H784" s="90"/>
      <c r="I784" s="91"/>
      <c r="J784" s="91"/>
      <c r="K784" s="91"/>
      <c r="L784" s="91"/>
      <c r="M784" s="91"/>
      <c r="N784" s="91"/>
      <c r="O784" s="92"/>
      <c r="P784" s="93"/>
      <c r="Q784" s="92" t="str">
        <f t="shared" ca="1" si="48"/>
        <v/>
      </c>
      <c r="R784" s="92" t="str">
        <f ca="1">IF(A784="","",IF(ISERROR(MATCH($H784,SorP!B:B,0)),"",INDIRECT("'SorP'!$A$"&amp;MATCH($Q784&amp;$H784,SorP!C:C,0))))</f>
        <v/>
      </c>
      <c r="S784" s="94"/>
      <c r="T784" s="95" t="str">
        <f t="shared" si="50"/>
        <v/>
      </c>
      <c r="U784" s="95" t="b">
        <f t="shared" si="51"/>
        <v>1</v>
      </c>
      <c r="V784" s="95" t="str">
        <f t="shared" si="49"/>
        <v/>
      </c>
    </row>
    <row r="785" spans="1:22" s="95" customFormat="1" ht="20.100000000000001" customHeight="1">
      <c r="A785" s="88"/>
      <c r="B785" s="88"/>
      <c r="C785" s="88"/>
      <c r="D785" s="88"/>
      <c r="E785" s="88"/>
      <c r="F785" s="89"/>
      <c r="G785" s="90"/>
      <c r="H785" s="90"/>
      <c r="I785" s="91"/>
      <c r="J785" s="91"/>
      <c r="K785" s="91"/>
      <c r="L785" s="91"/>
      <c r="M785" s="91"/>
      <c r="N785" s="91"/>
      <c r="O785" s="92"/>
      <c r="P785" s="93"/>
      <c r="Q785" s="92" t="str">
        <f t="shared" ca="1" si="48"/>
        <v/>
      </c>
      <c r="R785" s="92" t="str">
        <f ca="1">IF(A785="","",IF(ISERROR(MATCH($H785,SorP!B:B,0)),"",INDIRECT("'SorP'!$A$"&amp;MATCH($Q785&amp;$H785,SorP!C:C,0))))</f>
        <v/>
      </c>
      <c r="S785" s="94"/>
      <c r="T785" s="95" t="str">
        <f t="shared" si="50"/>
        <v/>
      </c>
      <c r="U785" s="95" t="b">
        <f t="shared" si="51"/>
        <v>1</v>
      </c>
      <c r="V785" s="95" t="str">
        <f t="shared" si="49"/>
        <v/>
      </c>
    </row>
    <row r="786" spans="1:22" s="95" customFormat="1" ht="20.100000000000001" customHeight="1">
      <c r="A786" s="88"/>
      <c r="B786" s="88"/>
      <c r="C786" s="88"/>
      <c r="D786" s="88"/>
      <c r="E786" s="88"/>
      <c r="F786" s="89"/>
      <c r="G786" s="90"/>
      <c r="H786" s="90"/>
      <c r="I786" s="91"/>
      <c r="J786" s="91"/>
      <c r="K786" s="91"/>
      <c r="L786" s="91"/>
      <c r="M786" s="91"/>
      <c r="N786" s="91"/>
      <c r="O786" s="92"/>
      <c r="P786" s="93"/>
      <c r="Q786" s="92" t="str">
        <f t="shared" ca="1" si="48"/>
        <v/>
      </c>
      <c r="R786" s="92" t="str">
        <f ca="1">IF(A786="","",IF(ISERROR(MATCH($H786,SorP!B:B,0)),"",INDIRECT("'SorP'!$A$"&amp;MATCH($Q786&amp;$H786,SorP!C:C,0))))</f>
        <v/>
      </c>
      <c r="S786" s="94"/>
      <c r="T786" s="95" t="str">
        <f t="shared" si="50"/>
        <v/>
      </c>
      <c r="U786" s="95" t="b">
        <f t="shared" si="51"/>
        <v>1</v>
      </c>
      <c r="V786" s="95" t="str">
        <f t="shared" si="49"/>
        <v/>
      </c>
    </row>
    <row r="787" spans="1:22" s="95" customFormat="1" ht="20.100000000000001" customHeight="1">
      <c r="A787" s="88"/>
      <c r="B787" s="88"/>
      <c r="C787" s="88"/>
      <c r="D787" s="88"/>
      <c r="E787" s="88"/>
      <c r="F787" s="89"/>
      <c r="G787" s="90"/>
      <c r="H787" s="90"/>
      <c r="I787" s="91"/>
      <c r="J787" s="91"/>
      <c r="K787" s="91"/>
      <c r="L787" s="91"/>
      <c r="M787" s="91"/>
      <c r="N787" s="91"/>
      <c r="O787" s="92"/>
      <c r="P787" s="93"/>
      <c r="Q787" s="92" t="str">
        <f t="shared" ca="1" si="48"/>
        <v/>
      </c>
      <c r="R787" s="92" t="str">
        <f ca="1">IF(A787="","",IF(ISERROR(MATCH($H787,SorP!B:B,0)),"",INDIRECT("'SorP'!$A$"&amp;MATCH($Q787&amp;$H787,SorP!C:C,0))))</f>
        <v/>
      </c>
      <c r="S787" s="94"/>
      <c r="T787" s="95" t="str">
        <f t="shared" si="50"/>
        <v/>
      </c>
      <c r="U787" s="95" t="b">
        <f t="shared" si="51"/>
        <v>1</v>
      </c>
      <c r="V787" s="95" t="str">
        <f t="shared" si="49"/>
        <v/>
      </c>
    </row>
    <row r="788" spans="1:22" s="95" customFormat="1" ht="20.100000000000001" customHeight="1">
      <c r="A788" s="88"/>
      <c r="B788" s="88"/>
      <c r="C788" s="88"/>
      <c r="D788" s="88"/>
      <c r="E788" s="88"/>
      <c r="F788" s="89"/>
      <c r="G788" s="90"/>
      <c r="H788" s="90"/>
      <c r="I788" s="91"/>
      <c r="J788" s="91"/>
      <c r="K788" s="91"/>
      <c r="L788" s="91"/>
      <c r="M788" s="91"/>
      <c r="N788" s="91"/>
      <c r="O788" s="92"/>
      <c r="P788" s="93"/>
      <c r="Q788" s="92" t="str">
        <f t="shared" ca="1" si="48"/>
        <v/>
      </c>
      <c r="R788" s="92" t="str">
        <f ca="1">IF(A788="","",IF(ISERROR(MATCH($H788,SorP!B:B,0)),"",INDIRECT("'SorP'!$A$"&amp;MATCH($Q788&amp;$H788,SorP!C:C,0))))</f>
        <v/>
      </c>
      <c r="S788" s="94"/>
      <c r="T788" s="95" t="str">
        <f t="shared" si="50"/>
        <v/>
      </c>
      <c r="U788" s="95" t="b">
        <f t="shared" si="51"/>
        <v>1</v>
      </c>
      <c r="V788" s="95" t="str">
        <f t="shared" si="49"/>
        <v/>
      </c>
    </row>
    <row r="789" spans="1:22" s="95" customFormat="1" ht="20.100000000000001" customHeight="1">
      <c r="A789" s="88"/>
      <c r="B789" s="88"/>
      <c r="C789" s="88"/>
      <c r="D789" s="88"/>
      <c r="E789" s="88"/>
      <c r="F789" s="89"/>
      <c r="G789" s="90"/>
      <c r="H789" s="90"/>
      <c r="I789" s="91"/>
      <c r="J789" s="91"/>
      <c r="K789" s="91"/>
      <c r="L789" s="91"/>
      <c r="M789" s="91"/>
      <c r="N789" s="91"/>
      <c r="O789" s="92"/>
      <c r="P789" s="93"/>
      <c r="Q789" s="92" t="str">
        <f t="shared" ca="1" si="48"/>
        <v/>
      </c>
      <c r="R789" s="92" t="str">
        <f ca="1">IF(A789="","",IF(ISERROR(MATCH($H789,SorP!B:B,0)),"",INDIRECT("'SorP'!$A$"&amp;MATCH($Q789&amp;$H789,SorP!C:C,0))))</f>
        <v/>
      </c>
      <c r="S789" s="94"/>
      <c r="T789" s="95" t="str">
        <f t="shared" si="50"/>
        <v/>
      </c>
      <c r="U789" s="95" t="b">
        <f t="shared" si="51"/>
        <v>1</v>
      </c>
      <c r="V789" s="95" t="str">
        <f t="shared" si="49"/>
        <v/>
      </c>
    </row>
    <row r="790" spans="1:22" s="95" customFormat="1" ht="20.100000000000001" customHeight="1">
      <c r="A790" s="88"/>
      <c r="B790" s="88"/>
      <c r="C790" s="88"/>
      <c r="D790" s="88"/>
      <c r="E790" s="88"/>
      <c r="F790" s="89"/>
      <c r="G790" s="90"/>
      <c r="H790" s="90"/>
      <c r="I790" s="91"/>
      <c r="J790" s="91"/>
      <c r="K790" s="91"/>
      <c r="L790" s="91"/>
      <c r="M790" s="91"/>
      <c r="N790" s="91"/>
      <c r="O790" s="92"/>
      <c r="P790" s="93"/>
      <c r="Q790" s="92" t="str">
        <f t="shared" ca="1" si="48"/>
        <v/>
      </c>
      <c r="R790" s="92" t="str">
        <f ca="1">IF(A790="","",IF(ISERROR(MATCH($H790,SorP!B:B,0)),"",INDIRECT("'SorP'!$A$"&amp;MATCH($Q790&amp;$H790,SorP!C:C,0))))</f>
        <v/>
      </c>
      <c r="S790" s="94"/>
      <c r="T790" s="95" t="str">
        <f t="shared" si="50"/>
        <v/>
      </c>
      <c r="U790" s="95" t="b">
        <f t="shared" si="51"/>
        <v>1</v>
      </c>
      <c r="V790" s="95" t="str">
        <f t="shared" si="49"/>
        <v/>
      </c>
    </row>
    <row r="791" spans="1:22" s="95" customFormat="1" ht="20.100000000000001" customHeight="1">
      <c r="A791" s="88"/>
      <c r="B791" s="88"/>
      <c r="C791" s="88"/>
      <c r="D791" s="88"/>
      <c r="E791" s="88"/>
      <c r="F791" s="89"/>
      <c r="G791" s="90"/>
      <c r="H791" s="90"/>
      <c r="I791" s="91"/>
      <c r="J791" s="91"/>
      <c r="K791" s="91"/>
      <c r="L791" s="91"/>
      <c r="M791" s="91"/>
      <c r="N791" s="91"/>
      <c r="O791" s="92"/>
      <c r="P791" s="93"/>
      <c r="Q791" s="92" t="str">
        <f t="shared" ca="1" si="48"/>
        <v/>
      </c>
      <c r="R791" s="92" t="str">
        <f ca="1">IF(A791="","",IF(ISERROR(MATCH($H791,SorP!B:B,0)),"",INDIRECT("'SorP'!$A$"&amp;MATCH($Q791&amp;$H791,SorP!C:C,0))))</f>
        <v/>
      </c>
      <c r="S791" s="94"/>
      <c r="T791" s="95" t="str">
        <f t="shared" si="50"/>
        <v/>
      </c>
      <c r="U791" s="95" t="b">
        <f t="shared" si="51"/>
        <v>1</v>
      </c>
      <c r="V791" s="95" t="str">
        <f t="shared" si="49"/>
        <v/>
      </c>
    </row>
    <row r="792" spans="1:22" s="95" customFormat="1" ht="20.100000000000001" customHeight="1">
      <c r="A792" s="88"/>
      <c r="B792" s="88"/>
      <c r="C792" s="88"/>
      <c r="D792" s="88"/>
      <c r="E792" s="88"/>
      <c r="F792" s="89"/>
      <c r="G792" s="90"/>
      <c r="H792" s="90"/>
      <c r="I792" s="91"/>
      <c r="J792" s="91"/>
      <c r="K792" s="91"/>
      <c r="L792" s="91"/>
      <c r="M792" s="91"/>
      <c r="N792" s="91"/>
      <c r="O792" s="92"/>
      <c r="P792" s="93"/>
      <c r="Q792" s="92" t="str">
        <f t="shared" ca="1" si="48"/>
        <v/>
      </c>
      <c r="R792" s="92" t="str">
        <f ca="1">IF(A792="","",IF(ISERROR(MATCH($H792,SorP!B:B,0)),"",INDIRECT("'SorP'!$A$"&amp;MATCH($Q792&amp;$H792,SorP!C:C,0))))</f>
        <v/>
      </c>
      <c r="S792" s="94"/>
      <c r="T792" s="95" t="str">
        <f t="shared" si="50"/>
        <v/>
      </c>
      <c r="U792" s="95" t="b">
        <f t="shared" si="51"/>
        <v>1</v>
      </c>
      <c r="V792" s="95" t="str">
        <f t="shared" si="49"/>
        <v/>
      </c>
    </row>
    <row r="793" spans="1:22" s="95" customFormat="1" ht="20.100000000000001" customHeight="1">
      <c r="A793" s="88"/>
      <c r="B793" s="88"/>
      <c r="C793" s="88"/>
      <c r="D793" s="88"/>
      <c r="E793" s="88"/>
      <c r="F793" s="89"/>
      <c r="G793" s="90"/>
      <c r="H793" s="90"/>
      <c r="I793" s="91"/>
      <c r="J793" s="91"/>
      <c r="K793" s="91"/>
      <c r="L793" s="91"/>
      <c r="M793" s="91"/>
      <c r="N793" s="91"/>
      <c r="O793" s="92"/>
      <c r="P793" s="93"/>
      <c r="Q793" s="92" t="str">
        <f t="shared" ca="1" si="48"/>
        <v/>
      </c>
      <c r="R793" s="92" t="str">
        <f ca="1">IF(A793="","",IF(ISERROR(MATCH($H793,SorP!B:B,0)),"",INDIRECT("'SorP'!$A$"&amp;MATCH($Q793&amp;$H793,SorP!C:C,0))))</f>
        <v/>
      </c>
      <c r="S793" s="94"/>
      <c r="T793" s="95" t="str">
        <f t="shared" si="50"/>
        <v/>
      </c>
      <c r="U793" s="95" t="b">
        <f t="shared" si="51"/>
        <v>1</v>
      </c>
      <c r="V793" s="95" t="str">
        <f t="shared" si="49"/>
        <v/>
      </c>
    </row>
    <row r="794" spans="1:22" s="95" customFormat="1" ht="20.100000000000001" customHeight="1">
      <c r="A794" s="88"/>
      <c r="B794" s="88"/>
      <c r="C794" s="88"/>
      <c r="D794" s="88"/>
      <c r="E794" s="88"/>
      <c r="F794" s="89"/>
      <c r="G794" s="90"/>
      <c r="H794" s="90"/>
      <c r="I794" s="91"/>
      <c r="J794" s="91"/>
      <c r="K794" s="91"/>
      <c r="L794" s="91"/>
      <c r="M794" s="91"/>
      <c r="N794" s="91"/>
      <c r="O794" s="92"/>
      <c r="P794" s="93"/>
      <c r="Q794" s="92" t="str">
        <f t="shared" ca="1" si="48"/>
        <v/>
      </c>
      <c r="R794" s="92" t="str">
        <f ca="1">IF(A794="","",IF(ISERROR(MATCH($H794,SorP!B:B,0)),"",INDIRECT("'SorP'!$A$"&amp;MATCH($Q794&amp;$H794,SorP!C:C,0))))</f>
        <v/>
      </c>
      <c r="S794" s="94"/>
      <c r="T794" s="95" t="str">
        <f t="shared" si="50"/>
        <v/>
      </c>
      <c r="U794" s="95" t="b">
        <f t="shared" si="51"/>
        <v>1</v>
      </c>
      <c r="V794" s="95" t="str">
        <f t="shared" si="49"/>
        <v/>
      </c>
    </row>
    <row r="795" spans="1:22" s="95" customFormat="1" ht="20.100000000000001" customHeight="1">
      <c r="A795" s="88"/>
      <c r="B795" s="88"/>
      <c r="C795" s="88"/>
      <c r="D795" s="88"/>
      <c r="E795" s="88"/>
      <c r="F795" s="89"/>
      <c r="G795" s="90"/>
      <c r="H795" s="90"/>
      <c r="I795" s="91"/>
      <c r="J795" s="91"/>
      <c r="K795" s="91"/>
      <c r="L795" s="91"/>
      <c r="M795" s="91"/>
      <c r="N795" s="91"/>
      <c r="O795" s="92"/>
      <c r="P795" s="93"/>
      <c r="Q795" s="92" t="str">
        <f t="shared" ca="1" si="48"/>
        <v/>
      </c>
      <c r="R795" s="92" t="str">
        <f ca="1">IF(A795="","",IF(ISERROR(MATCH($H795,SorP!B:B,0)),"",INDIRECT("'SorP'!$A$"&amp;MATCH($Q795&amp;$H795,SorP!C:C,0))))</f>
        <v/>
      </c>
      <c r="S795" s="94"/>
      <c r="T795" s="95" t="str">
        <f t="shared" si="50"/>
        <v/>
      </c>
      <c r="U795" s="95" t="b">
        <f t="shared" si="51"/>
        <v>1</v>
      </c>
      <c r="V795" s="95" t="str">
        <f t="shared" si="49"/>
        <v/>
      </c>
    </row>
    <row r="796" spans="1:22" s="95" customFormat="1" ht="20.100000000000001" customHeight="1">
      <c r="A796" s="88"/>
      <c r="B796" s="88"/>
      <c r="C796" s="88"/>
      <c r="D796" s="88"/>
      <c r="E796" s="88"/>
      <c r="F796" s="89"/>
      <c r="G796" s="90"/>
      <c r="H796" s="90"/>
      <c r="I796" s="91"/>
      <c r="J796" s="91"/>
      <c r="K796" s="91"/>
      <c r="L796" s="91"/>
      <c r="M796" s="91"/>
      <c r="N796" s="91"/>
      <c r="O796" s="92"/>
      <c r="P796" s="93"/>
      <c r="Q796" s="92" t="str">
        <f t="shared" ca="1" si="48"/>
        <v/>
      </c>
      <c r="R796" s="92" t="str">
        <f ca="1">IF(A796="","",IF(ISERROR(MATCH($H796,SorP!B:B,0)),"",INDIRECT("'SorP'!$A$"&amp;MATCH($Q796&amp;$H796,SorP!C:C,0))))</f>
        <v/>
      </c>
      <c r="S796" s="94"/>
      <c r="T796" s="95" t="str">
        <f t="shared" si="50"/>
        <v/>
      </c>
      <c r="U796" s="95" t="b">
        <f t="shared" si="51"/>
        <v>1</v>
      </c>
      <c r="V796" s="95" t="str">
        <f t="shared" si="49"/>
        <v/>
      </c>
    </row>
    <row r="797" spans="1:22" s="95" customFormat="1" ht="20.100000000000001" customHeight="1">
      <c r="A797" s="88"/>
      <c r="B797" s="88"/>
      <c r="C797" s="88"/>
      <c r="D797" s="88"/>
      <c r="E797" s="88"/>
      <c r="F797" s="89"/>
      <c r="G797" s="90"/>
      <c r="H797" s="90"/>
      <c r="I797" s="91"/>
      <c r="J797" s="91"/>
      <c r="K797" s="91"/>
      <c r="L797" s="91"/>
      <c r="M797" s="91"/>
      <c r="N797" s="91"/>
      <c r="O797" s="92"/>
      <c r="P797" s="93"/>
      <c r="Q797" s="92" t="str">
        <f t="shared" ca="1" si="48"/>
        <v/>
      </c>
      <c r="R797" s="92" t="str">
        <f ca="1">IF(A797="","",IF(ISERROR(MATCH($H797,SorP!B:B,0)),"",INDIRECT("'SorP'!$A$"&amp;MATCH($Q797&amp;$H797,SorP!C:C,0))))</f>
        <v/>
      </c>
      <c r="S797" s="94"/>
      <c r="T797" s="95" t="str">
        <f t="shared" si="50"/>
        <v/>
      </c>
      <c r="U797" s="95" t="b">
        <f t="shared" si="51"/>
        <v>1</v>
      </c>
      <c r="V797" s="95" t="str">
        <f t="shared" si="49"/>
        <v/>
      </c>
    </row>
    <row r="798" spans="1:22" s="95" customFormat="1" ht="20.100000000000001" customHeight="1">
      <c r="A798" s="88"/>
      <c r="B798" s="88"/>
      <c r="C798" s="88"/>
      <c r="D798" s="88"/>
      <c r="E798" s="88"/>
      <c r="F798" s="89"/>
      <c r="G798" s="90"/>
      <c r="H798" s="90"/>
      <c r="I798" s="91"/>
      <c r="J798" s="91"/>
      <c r="K798" s="91"/>
      <c r="L798" s="91"/>
      <c r="M798" s="91"/>
      <c r="N798" s="91"/>
      <c r="O798" s="92"/>
      <c r="P798" s="93"/>
      <c r="Q798" s="92" t="str">
        <f t="shared" ca="1" si="48"/>
        <v/>
      </c>
      <c r="R798" s="92" t="str">
        <f ca="1">IF(A798="","",IF(ISERROR(MATCH($H798,SorP!B:B,0)),"",INDIRECT("'SorP'!$A$"&amp;MATCH($Q798&amp;$H798,SorP!C:C,0))))</f>
        <v/>
      </c>
      <c r="S798" s="94"/>
      <c r="T798" s="95" t="str">
        <f t="shared" si="50"/>
        <v/>
      </c>
      <c r="U798" s="95" t="b">
        <f t="shared" si="51"/>
        <v>1</v>
      </c>
      <c r="V798" s="95" t="str">
        <f t="shared" si="49"/>
        <v/>
      </c>
    </row>
    <row r="799" spans="1:22" s="95" customFormat="1" ht="20.100000000000001" customHeight="1">
      <c r="A799" s="88"/>
      <c r="B799" s="88"/>
      <c r="C799" s="88"/>
      <c r="D799" s="88"/>
      <c r="E799" s="88"/>
      <c r="F799" s="89"/>
      <c r="G799" s="90"/>
      <c r="H799" s="90"/>
      <c r="I799" s="91"/>
      <c r="J799" s="91"/>
      <c r="K799" s="91"/>
      <c r="L799" s="91"/>
      <c r="M799" s="91"/>
      <c r="N799" s="91"/>
      <c r="O799" s="92"/>
      <c r="P799" s="93"/>
      <c r="Q799" s="92" t="str">
        <f t="shared" ca="1" si="48"/>
        <v/>
      </c>
      <c r="R799" s="92" t="str">
        <f ca="1">IF(A799="","",IF(ISERROR(MATCH($H799,SorP!B:B,0)),"",INDIRECT("'SorP'!$A$"&amp;MATCH($Q799&amp;$H799,SorP!C:C,0))))</f>
        <v/>
      </c>
      <c r="S799" s="94"/>
      <c r="T799" s="95" t="str">
        <f t="shared" si="50"/>
        <v/>
      </c>
      <c r="U799" s="95" t="b">
        <f t="shared" si="51"/>
        <v>1</v>
      </c>
      <c r="V799" s="95" t="str">
        <f t="shared" si="49"/>
        <v/>
      </c>
    </row>
    <row r="800" spans="1:22" s="95" customFormat="1" ht="20.100000000000001" customHeight="1">
      <c r="A800" s="88"/>
      <c r="B800" s="88"/>
      <c r="C800" s="88"/>
      <c r="D800" s="88"/>
      <c r="E800" s="88"/>
      <c r="F800" s="89"/>
      <c r="G800" s="90"/>
      <c r="H800" s="90"/>
      <c r="I800" s="91"/>
      <c r="J800" s="91"/>
      <c r="K800" s="91"/>
      <c r="L800" s="91"/>
      <c r="M800" s="91"/>
      <c r="N800" s="91"/>
      <c r="O800" s="92"/>
      <c r="P800" s="93"/>
      <c r="Q800" s="92" t="str">
        <f t="shared" ca="1" si="48"/>
        <v/>
      </c>
      <c r="R800" s="92" t="str">
        <f ca="1">IF(A800="","",IF(ISERROR(MATCH($H800,SorP!B:B,0)),"",INDIRECT("'SorP'!$A$"&amp;MATCH($Q800&amp;$H800,SorP!C:C,0))))</f>
        <v/>
      </c>
      <c r="S800" s="94"/>
      <c r="T800" s="95" t="str">
        <f t="shared" si="50"/>
        <v/>
      </c>
      <c r="U800" s="95" t="b">
        <f t="shared" si="51"/>
        <v>1</v>
      </c>
      <c r="V800" s="95" t="str">
        <f t="shared" si="49"/>
        <v/>
      </c>
    </row>
    <row r="801" spans="1:22" s="95" customFormat="1" ht="20.100000000000001" customHeight="1">
      <c r="A801" s="88"/>
      <c r="B801" s="88"/>
      <c r="C801" s="88"/>
      <c r="D801" s="88"/>
      <c r="E801" s="88"/>
      <c r="F801" s="89"/>
      <c r="G801" s="90"/>
      <c r="H801" s="90"/>
      <c r="I801" s="91"/>
      <c r="J801" s="91"/>
      <c r="K801" s="91"/>
      <c r="L801" s="91"/>
      <c r="M801" s="91"/>
      <c r="N801" s="91"/>
      <c r="O801" s="92"/>
      <c r="P801" s="93"/>
      <c r="Q801" s="92" t="str">
        <f t="shared" ca="1" si="48"/>
        <v/>
      </c>
      <c r="R801" s="92" t="str">
        <f ca="1">IF(A801="","",IF(ISERROR(MATCH($H801,SorP!B:B,0)),"",INDIRECT("'SorP'!$A$"&amp;MATCH($Q801&amp;$H801,SorP!C:C,0))))</f>
        <v/>
      </c>
      <c r="S801" s="94"/>
      <c r="T801" s="95" t="str">
        <f t="shared" si="50"/>
        <v/>
      </c>
      <c r="U801" s="95" t="b">
        <f t="shared" si="51"/>
        <v>1</v>
      </c>
      <c r="V801" s="95" t="str">
        <f t="shared" si="49"/>
        <v/>
      </c>
    </row>
    <row r="802" spans="1:22" s="95" customFormat="1" ht="20.100000000000001" customHeight="1">
      <c r="A802" s="88"/>
      <c r="B802" s="88"/>
      <c r="C802" s="88"/>
      <c r="D802" s="88"/>
      <c r="E802" s="88"/>
      <c r="F802" s="89"/>
      <c r="G802" s="90"/>
      <c r="H802" s="90"/>
      <c r="I802" s="91"/>
      <c r="J802" s="91"/>
      <c r="K802" s="91"/>
      <c r="L802" s="91"/>
      <c r="M802" s="91"/>
      <c r="N802" s="91"/>
      <c r="O802" s="92"/>
      <c r="P802" s="93"/>
      <c r="Q802" s="92" t="str">
        <f t="shared" ca="1" si="48"/>
        <v/>
      </c>
      <c r="R802" s="92" t="str">
        <f ca="1">IF(A802="","",IF(ISERROR(MATCH($H802,SorP!B:B,0)),"",INDIRECT("'SorP'!$A$"&amp;MATCH($Q802&amp;$H802,SorP!C:C,0))))</f>
        <v/>
      </c>
      <c r="S802" s="94"/>
      <c r="T802" s="95" t="str">
        <f t="shared" si="50"/>
        <v/>
      </c>
      <c r="U802" s="95" t="b">
        <f t="shared" si="51"/>
        <v>1</v>
      </c>
      <c r="V802" s="95" t="str">
        <f t="shared" si="49"/>
        <v/>
      </c>
    </row>
    <row r="803" spans="1:22" s="95" customFormat="1" ht="20.100000000000001" customHeight="1">
      <c r="A803" s="88"/>
      <c r="B803" s="88"/>
      <c r="C803" s="88"/>
      <c r="D803" s="88"/>
      <c r="E803" s="88"/>
      <c r="F803" s="89"/>
      <c r="G803" s="90"/>
      <c r="H803" s="90"/>
      <c r="I803" s="91"/>
      <c r="J803" s="91"/>
      <c r="K803" s="91"/>
      <c r="L803" s="91"/>
      <c r="M803" s="91"/>
      <c r="N803" s="91"/>
      <c r="O803" s="92"/>
      <c r="P803" s="93"/>
      <c r="Q803" s="92" t="str">
        <f t="shared" ca="1" si="48"/>
        <v/>
      </c>
      <c r="R803" s="92" t="str">
        <f ca="1">IF(A803="","",IF(ISERROR(MATCH($H803,SorP!B:B,0)),"",INDIRECT("'SorP'!$A$"&amp;MATCH($Q803&amp;$H803,SorP!C:C,0))))</f>
        <v/>
      </c>
      <c r="S803" s="94"/>
      <c r="T803" s="95" t="str">
        <f t="shared" si="50"/>
        <v/>
      </c>
      <c r="U803" s="95" t="b">
        <f t="shared" si="51"/>
        <v>1</v>
      </c>
      <c r="V803" s="95" t="str">
        <f t="shared" si="49"/>
        <v/>
      </c>
    </row>
    <row r="804" spans="1:22" s="95" customFormat="1" ht="20.100000000000001" customHeight="1">
      <c r="A804" s="88"/>
      <c r="B804" s="88"/>
      <c r="C804" s="88"/>
      <c r="D804" s="88"/>
      <c r="E804" s="88"/>
      <c r="F804" s="89"/>
      <c r="G804" s="90"/>
      <c r="H804" s="90"/>
      <c r="I804" s="91"/>
      <c r="J804" s="91"/>
      <c r="K804" s="91"/>
      <c r="L804" s="91"/>
      <c r="M804" s="91"/>
      <c r="N804" s="91"/>
      <c r="O804" s="92"/>
      <c r="P804" s="93"/>
      <c r="Q804" s="92" t="str">
        <f t="shared" ca="1" si="48"/>
        <v/>
      </c>
      <c r="R804" s="92" t="str">
        <f ca="1">IF(A804="","",IF(ISERROR(MATCH($H804,SorP!B:B,0)),"",INDIRECT("'SorP'!$A$"&amp;MATCH($Q804&amp;$H804,SorP!C:C,0))))</f>
        <v/>
      </c>
      <c r="S804" s="94"/>
      <c r="T804" s="95" t="str">
        <f t="shared" si="50"/>
        <v/>
      </c>
      <c r="U804" s="95" t="b">
        <f t="shared" si="51"/>
        <v>1</v>
      </c>
      <c r="V804" s="95" t="str">
        <f t="shared" si="49"/>
        <v/>
      </c>
    </row>
    <row r="805" spans="1:22" s="95" customFormat="1" ht="20.100000000000001" customHeight="1">
      <c r="A805" s="88"/>
      <c r="B805" s="88"/>
      <c r="C805" s="88"/>
      <c r="D805" s="88"/>
      <c r="E805" s="88"/>
      <c r="F805" s="89"/>
      <c r="G805" s="90"/>
      <c r="H805" s="90"/>
      <c r="I805" s="91"/>
      <c r="J805" s="91"/>
      <c r="K805" s="91"/>
      <c r="L805" s="91"/>
      <c r="M805" s="91"/>
      <c r="N805" s="91"/>
      <c r="O805" s="92"/>
      <c r="P805" s="93"/>
      <c r="Q805" s="92" t="str">
        <f t="shared" ca="1" si="48"/>
        <v/>
      </c>
      <c r="R805" s="92" t="str">
        <f ca="1">IF(A805="","",IF(ISERROR(MATCH($H805,SorP!B:B,0)),"",INDIRECT("'SorP'!$A$"&amp;MATCH($Q805&amp;$H805,SorP!C:C,0))))</f>
        <v/>
      </c>
      <c r="S805" s="94"/>
      <c r="T805" s="95" t="str">
        <f t="shared" si="50"/>
        <v/>
      </c>
      <c r="U805" s="95" t="b">
        <f t="shared" si="51"/>
        <v>1</v>
      </c>
      <c r="V805" s="95" t="str">
        <f t="shared" si="49"/>
        <v/>
      </c>
    </row>
    <row r="806" spans="1:22" s="95" customFormat="1" ht="20.100000000000001" customHeight="1">
      <c r="A806" s="88"/>
      <c r="B806" s="88"/>
      <c r="C806" s="88"/>
      <c r="D806" s="88"/>
      <c r="E806" s="88"/>
      <c r="F806" s="89"/>
      <c r="G806" s="90"/>
      <c r="H806" s="90"/>
      <c r="I806" s="91"/>
      <c r="J806" s="91"/>
      <c r="K806" s="91"/>
      <c r="L806" s="91"/>
      <c r="M806" s="91"/>
      <c r="N806" s="91"/>
      <c r="O806" s="92"/>
      <c r="P806" s="93"/>
      <c r="Q806" s="92" t="str">
        <f t="shared" ca="1" si="48"/>
        <v/>
      </c>
      <c r="R806" s="92" t="str">
        <f ca="1">IF(A806="","",IF(ISERROR(MATCH($H806,SorP!B:B,0)),"",INDIRECT("'SorP'!$A$"&amp;MATCH($Q806&amp;$H806,SorP!C:C,0))))</f>
        <v/>
      </c>
      <c r="S806" s="94"/>
      <c r="T806" s="95" t="str">
        <f t="shared" si="50"/>
        <v/>
      </c>
      <c r="U806" s="95" t="b">
        <f t="shared" si="51"/>
        <v>1</v>
      </c>
      <c r="V806" s="95" t="str">
        <f t="shared" si="49"/>
        <v/>
      </c>
    </row>
    <row r="807" spans="1:22" s="95" customFormat="1" ht="20.100000000000001" customHeight="1">
      <c r="A807" s="88"/>
      <c r="B807" s="88"/>
      <c r="C807" s="88"/>
      <c r="D807" s="88"/>
      <c r="E807" s="88"/>
      <c r="F807" s="89"/>
      <c r="G807" s="90"/>
      <c r="H807" s="90"/>
      <c r="I807" s="91"/>
      <c r="J807" s="91"/>
      <c r="K807" s="91"/>
      <c r="L807" s="91"/>
      <c r="M807" s="91"/>
      <c r="N807" s="91"/>
      <c r="O807" s="92"/>
      <c r="P807" s="93"/>
      <c r="Q807" s="92" t="str">
        <f t="shared" ca="1" si="48"/>
        <v/>
      </c>
      <c r="R807" s="92" t="str">
        <f ca="1">IF(A807="","",IF(ISERROR(MATCH($H807,SorP!B:B,0)),"",INDIRECT("'SorP'!$A$"&amp;MATCH($Q807&amp;$H807,SorP!C:C,0))))</f>
        <v/>
      </c>
      <c r="S807" s="94"/>
      <c r="T807" s="95" t="str">
        <f t="shared" si="50"/>
        <v/>
      </c>
      <c r="U807" s="95" t="b">
        <f t="shared" si="51"/>
        <v>1</v>
      </c>
      <c r="V807" s="95" t="str">
        <f t="shared" si="49"/>
        <v/>
      </c>
    </row>
    <row r="808" spans="1:22" s="95" customFormat="1" ht="20.100000000000001" customHeight="1">
      <c r="A808" s="88"/>
      <c r="B808" s="88"/>
      <c r="C808" s="88"/>
      <c r="D808" s="88"/>
      <c r="E808" s="88"/>
      <c r="F808" s="89"/>
      <c r="G808" s="90"/>
      <c r="H808" s="90"/>
      <c r="I808" s="91"/>
      <c r="J808" s="91"/>
      <c r="K808" s="91"/>
      <c r="L808" s="91"/>
      <c r="M808" s="91"/>
      <c r="N808" s="91"/>
      <c r="O808" s="92"/>
      <c r="P808" s="93"/>
      <c r="Q808" s="92" t="str">
        <f t="shared" ca="1" si="48"/>
        <v/>
      </c>
      <c r="R808" s="92" t="str">
        <f ca="1">IF(A808="","",IF(ISERROR(MATCH($H808,SorP!B:B,0)),"",INDIRECT("'SorP'!$A$"&amp;MATCH($Q808&amp;$H808,SorP!C:C,0))))</f>
        <v/>
      </c>
      <c r="S808" s="94"/>
      <c r="T808" s="95" t="str">
        <f t="shared" si="50"/>
        <v/>
      </c>
      <c r="U808" s="95" t="b">
        <f t="shared" si="51"/>
        <v>1</v>
      </c>
      <c r="V808" s="95" t="str">
        <f t="shared" si="49"/>
        <v/>
      </c>
    </row>
    <row r="809" spans="1:22" s="95" customFormat="1" ht="20.100000000000001" customHeight="1">
      <c r="A809" s="88"/>
      <c r="B809" s="88"/>
      <c r="C809" s="88"/>
      <c r="D809" s="88"/>
      <c r="E809" s="88"/>
      <c r="F809" s="89"/>
      <c r="G809" s="90"/>
      <c r="H809" s="90"/>
      <c r="I809" s="91"/>
      <c r="J809" s="91"/>
      <c r="K809" s="91"/>
      <c r="L809" s="91"/>
      <c r="M809" s="91"/>
      <c r="N809" s="91"/>
      <c r="O809" s="92"/>
      <c r="P809" s="93"/>
      <c r="Q809" s="92" t="str">
        <f t="shared" ca="1" si="48"/>
        <v/>
      </c>
      <c r="R809" s="92" t="str">
        <f ca="1">IF(A809="","",IF(ISERROR(MATCH($H809,SorP!B:B,0)),"",INDIRECT("'SorP'!$A$"&amp;MATCH($Q809&amp;$H809,SorP!C:C,0))))</f>
        <v/>
      </c>
      <c r="S809" s="94"/>
      <c r="T809" s="95" t="str">
        <f t="shared" si="50"/>
        <v/>
      </c>
      <c r="U809" s="95" t="b">
        <f t="shared" si="51"/>
        <v>1</v>
      </c>
      <c r="V809" s="95" t="str">
        <f t="shared" si="49"/>
        <v/>
      </c>
    </row>
    <row r="810" spans="1:22" s="95" customFormat="1" ht="20.100000000000001" customHeight="1">
      <c r="A810" s="88"/>
      <c r="B810" s="88"/>
      <c r="C810" s="88"/>
      <c r="D810" s="88"/>
      <c r="E810" s="88"/>
      <c r="F810" s="89"/>
      <c r="G810" s="90"/>
      <c r="H810" s="90"/>
      <c r="I810" s="91"/>
      <c r="J810" s="91"/>
      <c r="K810" s="91"/>
      <c r="L810" s="91"/>
      <c r="M810" s="91"/>
      <c r="N810" s="91"/>
      <c r="O810" s="92"/>
      <c r="P810" s="93"/>
      <c r="Q810" s="92" t="str">
        <f t="shared" ca="1" si="48"/>
        <v/>
      </c>
      <c r="R810" s="92" t="str">
        <f ca="1">IF(A810="","",IF(ISERROR(MATCH($H810,SorP!B:B,0)),"",INDIRECT("'SorP'!$A$"&amp;MATCH($Q810&amp;$H810,SorP!C:C,0))))</f>
        <v/>
      </c>
      <c r="S810" s="94"/>
      <c r="T810" s="95" t="str">
        <f t="shared" si="50"/>
        <v/>
      </c>
      <c r="U810" s="95" t="b">
        <f t="shared" si="51"/>
        <v>1</v>
      </c>
      <c r="V810" s="95" t="str">
        <f t="shared" si="49"/>
        <v/>
      </c>
    </row>
    <row r="811" spans="1:22" s="95" customFormat="1" ht="20.100000000000001" customHeight="1">
      <c r="A811" s="88"/>
      <c r="B811" s="88"/>
      <c r="C811" s="88"/>
      <c r="D811" s="88"/>
      <c r="E811" s="88"/>
      <c r="F811" s="89"/>
      <c r="G811" s="90"/>
      <c r="H811" s="90"/>
      <c r="I811" s="91"/>
      <c r="J811" s="91"/>
      <c r="K811" s="91"/>
      <c r="L811" s="91"/>
      <c r="M811" s="91"/>
      <c r="N811" s="91"/>
      <c r="O811" s="92"/>
      <c r="P811" s="93"/>
      <c r="Q811" s="92" t="str">
        <f t="shared" ca="1" si="48"/>
        <v/>
      </c>
      <c r="R811" s="92" t="str">
        <f ca="1">IF(A811="","",IF(ISERROR(MATCH($H811,SorP!B:B,0)),"",INDIRECT("'SorP'!$A$"&amp;MATCH($Q811&amp;$H811,SorP!C:C,0))))</f>
        <v/>
      </c>
      <c r="S811" s="94"/>
      <c r="T811" s="95" t="str">
        <f t="shared" si="50"/>
        <v/>
      </c>
      <c r="U811" s="95" t="b">
        <f t="shared" si="51"/>
        <v>1</v>
      </c>
      <c r="V811" s="95" t="str">
        <f t="shared" si="49"/>
        <v/>
      </c>
    </row>
    <row r="812" spans="1:22" s="95" customFormat="1" ht="20.100000000000001" customHeight="1">
      <c r="A812" s="88"/>
      <c r="B812" s="88"/>
      <c r="C812" s="88"/>
      <c r="D812" s="88"/>
      <c r="E812" s="88"/>
      <c r="F812" s="89"/>
      <c r="G812" s="90"/>
      <c r="H812" s="90"/>
      <c r="I812" s="91"/>
      <c r="J812" s="91"/>
      <c r="K812" s="91"/>
      <c r="L812" s="91"/>
      <c r="M812" s="91"/>
      <c r="N812" s="91"/>
      <c r="O812" s="92"/>
      <c r="P812" s="93"/>
      <c r="Q812" s="92" t="str">
        <f t="shared" ca="1" si="48"/>
        <v/>
      </c>
      <c r="R812" s="92" t="str">
        <f ca="1">IF(A812="","",IF(ISERROR(MATCH($H812,SorP!B:B,0)),"",INDIRECT("'SorP'!$A$"&amp;MATCH($Q812&amp;$H812,SorP!C:C,0))))</f>
        <v/>
      </c>
      <c r="S812" s="94"/>
      <c r="T812" s="95" t="str">
        <f t="shared" si="50"/>
        <v/>
      </c>
      <c r="U812" s="95" t="b">
        <f t="shared" si="51"/>
        <v>1</v>
      </c>
      <c r="V812" s="95" t="str">
        <f t="shared" si="49"/>
        <v/>
      </c>
    </row>
    <row r="813" spans="1:22" s="95" customFormat="1" ht="20.100000000000001" customHeight="1">
      <c r="A813" s="88"/>
      <c r="B813" s="88"/>
      <c r="C813" s="88"/>
      <c r="D813" s="88"/>
      <c r="E813" s="88"/>
      <c r="F813" s="89"/>
      <c r="G813" s="90"/>
      <c r="H813" s="90"/>
      <c r="I813" s="91"/>
      <c r="J813" s="91"/>
      <c r="K813" s="91"/>
      <c r="L813" s="91"/>
      <c r="M813" s="91"/>
      <c r="N813" s="91"/>
      <c r="O813" s="92"/>
      <c r="P813" s="93"/>
      <c r="Q813" s="92" t="str">
        <f t="shared" ca="1" si="48"/>
        <v/>
      </c>
      <c r="R813" s="92" t="str">
        <f ca="1">IF(A813="","",IF(ISERROR(MATCH($H813,SorP!B:B,0)),"",INDIRECT("'SorP'!$A$"&amp;MATCH($Q813&amp;$H813,SorP!C:C,0))))</f>
        <v/>
      </c>
      <c r="S813" s="94"/>
      <c r="T813" s="95" t="str">
        <f t="shared" si="50"/>
        <v/>
      </c>
      <c r="U813" s="95" t="b">
        <f t="shared" si="51"/>
        <v>1</v>
      </c>
      <c r="V813" s="95" t="str">
        <f t="shared" si="49"/>
        <v/>
      </c>
    </row>
    <row r="814" spans="1:22" s="95" customFormat="1" ht="20.100000000000001" customHeight="1">
      <c r="A814" s="88"/>
      <c r="B814" s="88"/>
      <c r="C814" s="88"/>
      <c r="D814" s="88"/>
      <c r="E814" s="88"/>
      <c r="F814" s="89"/>
      <c r="G814" s="90"/>
      <c r="H814" s="90"/>
      <c r="I814" s="91"/>
      <c r="J814" s="91"/>
      <c r="K814" s="91"/>
      <c r="L814" s="91"/>
      <c r="M814" s="91"/>
      <c r="N814" s="91"/>
      <c r="O814" s="92"/>
      <c r="P814" s="93"/>
      <c r="Q814" s="92" t="str">
        <f t="shared" ca="1" si="48"/>
        <v/>
      </c>
      <c r="R814" s="92" t="str">
        <f ca="1">IF(A814="","",IF(ISERROR(MATCH($H814,SorP!B:B,0)),"",INDIRECT("'SorP'!$A$"&amp;MATCH($Q814&amp;$H814,SorP!C:C,0))))</f>
        <v/>
      </c>
      <c r="S814" s="94"/>
      <c r="T814" s="95" t="str">
        <f t="shared" si="50"/>
        <v/>
      </c>
      <c r="U814" s="95" t="b">
        <f t="shared" si="51"/>
        <v>1</v>
      </c>
      <c r="V814" s="95" t="str">
        <f t="shared" si="49"/>
        <v/>
      </c>
    </row>
    <row r="815" spans="1:22" s="95" customFormat="1" ht="20.100000000000001" customHeight="1">
      <c r="A815" s="88"/>
      <c r="B815" s="88"/>
      <c r="C815" s="88"/>
      <c r="D815" s="88"/>
      <c r="E815" s="88"/>
      <c r="F815" s="89"/>
      <c r="G815" s="90"/>
      <c r="H815" s="90"/>
      <c r="I815" s="91"/>
      <c r="J815" s="91"/>
      <c r="K815" s="91"/>
      <c r="L815" s="91"/>
      <c r="M815" s="91"/>
      <c r="N815" s="91"/>
      <c r="O815" s="92"/>
      <c r="P815" s="93"/>
      <c r="Q815" s="92" t="str">
        <f t="shared" ca="1" si="48"/>
        <v/>
      </c>
      <c r="R815" s="92" t="str">
        <f ca="1">IF(A815="","",IF(ISERROR(MATCH($H815,SorP!B:B,0)),"",INDIRECT("'SorP'!$A$"&amp;MATCH($Q815&amp;$H815,SorP!C:C,0))))</f>
        <v/>
      </c>
      <c r="S815" s="94"/>
      <c r="T815" s="95" t="str">
        <f t="shared" si="50"/>
        <v/>
      </c>
      <c r="U815" s="95" t="b">
        <f t="shared" si="51"/>
        <v>1</v>
      </c>
      <c r="V815" s="95" t="str">
        <f t="shared" si="49"/>
        <v/>
      </c>
    </row>
    <row r="816" spans="1:22" s="95" customFormat="1" ht="20.100000000000001" customHeight="1">
      <c r="A816" s="88"/>
      <c r="B816" s="88"/>
      <c r="C816" s="88"/>
      <c r="D816" s="88"/>
      <c r="E816" s="88"/>
      <c r="F816" s="89"/>
      <c r="G816" s="90"/>
      <c r="H816" s="90"/>
      <c r="I816" s="91"/>
      <c r="J816" s="91"/>
      <c r="K816" s="91"/>
      <c r="L816" s="91"/>
      <c r="M816" s="91"/>
      <c r="N816" s="91"/>
      <c r="O816" s="92"/>
      <c r="P816" s="93"/>
      <c r="Q816" s="92" t="str">
        <f t="shared" ca="1" si="48"/>
        <v/>
      </c>
      <c r="R816" s="92" t="str">
        <f ca="1">IF(A816="","",IF(ISERROR(MATCH($H816,SorP!B:B,0)),"",INDIRECT("'SorP'!$A$"&amp;MATCH($Q816&amp;$H816,SorP!C:C,0))))</f>
        <v/>
      </c>
      <c r="S816" s="94"/>
      <c r="T816" s="95" t="str">
        <f t="shared" si="50"/>
        <v/>
      </c>
      <c r="U816" s="95" t="b">
        <f t="shared" si="51"/>
        <v>1</v>
      </c>
      <c r="V816" s="95" t="str">
        <f t="shared" si="49"/>
        <v/>
      </c>
    </row>
    <row r="817" spans="1:22" s="95" customFormat="1" ht="20.100000000000001" customHeight="1">
      <c r="A817" s="88"/>
      <c r="B817" s="88"/>
      <c r="C817" s="88"/>
      <c r="D817" s="88"/>
      <c r="E817" s="88"/>
      <c r="F817" s="89"/>
      <c r="G817" s="90"/>
      <c r="H817" s="90"/>
      <c r="I817" s="91"/>
      <c r="J817" s="91"/>
      <c r="K817" s="91"/>
      <c r="L817" s="91"/>
      <c r="M817" s="91"/>
      <c r="N817" s="91"/>
      <c r="O817" s="92"/>
      <c r="P817" s="93"/>
      <c r="Q817" s="92" t="str">
        <f t="shared" ca="1" si="48"/>
        <v/>
      </c>
      <c r="R817" s="92" t="str">
        <f ca="1">IF(A817="","",IF(ISERROR(MATCH($H817,SorP!B:B,0)),"",INDIRECT("'SorP'!$A$"&amp;MATCH($Q817&amp;$H817,SorP!C:C,0))))</f>
        <v/>
      </c>
      <c r="S817" s="94"/>
      <c r="T817" s="95" t="str">
        <f t="shared" si="50"/>
        <v/>
      </c>
      <c r="U817" s="95" t="b">
        <f t="shared" si="51"/>
        <v>1</v>
      </c>
      <c r="V817" s="95" t="str">
        <f t="shared" si="49"/>
        <v/>
      </c>
    </row>
    <row r="818" spans="1:22" s="95" customFormat="1" ht="20.100000000000001" customHeight="1">
      <c r="A818" s="88"/>
      <c r="B818" s="88"/>
      <c r="C818" s="88"/>
      <c r="D818" s="88"/>
      <c r="E818" s="88"/>
      <c r="F818" s="89"/>
      <c r="G818" s="90"/>
      <c r="H818" s="90"/>
      <c r="I818" s="91"/>
      <c r="J818" s="91"/>
      <c r="K818" s="91"/>
      <c r="L818" s="91"/>
      <c r="M818" s="91"/>
      <c r="N818" s="91"/>
      <c r="O818" s="92"/>
      <c r="P818" s="93"/>
      <c r="Q818" s="92" t="str">
        <f t="shared" ca="1" si="48"/>
        <v/>
      </c>
      <c r="R818" s="92" t="str">
        <f ca="1">IF(A818="","",IF(ISERROR(MATCH($H818,SorP!B:B,0)),"",INDIRECT("'SorP'!$A$"&amp;MATCH($Q818&amp;$H818,SorP!C:C,0))))</f>
        <v/>
      </c>
      <c r="S818" s="94"/>
      <c r="T818" s="95" t="str">
        <f t="shared" si="50"/>
        <v/>
      </c>
      <c r="U818" s="95" t="b">
        <f t="shared" si="51"/>
        <v>1</v>
      </c>
      <c r="V818" s="95" t="str">
        <f t="shared" si="49"/>
        <v/>
      </c>
    </row>
    <row r="819" spans="1:22" s="95" customFormat="1" ht="20.100000000000001" customHeight="1">
      <c r="A819" s="88"/>
      <c r="B819" s="88"/>
      <c r="C819" s="88"/>
      <c r="D819" s="88"/>
      <c r="E819" s="88"/>
      <c r="F819" s="89"/>
      <c r="G819" s="90"/>
      <c r="H819" s="90"/>
      <c r="I819" s="91"/>
      <c r="J819" s="91"/>
      <c r="K819" s="91"/>
      <c r="L819" s="91"/>
      <c r="M819" s="91"/>
      <c r="N819" s="91"/>
      <c r="O819" s="92"/>
      <c r="P819" s="93"/>
      <c r="Q819" s="92" t="str">
        <f t="shared" ca="1" si="48"/>
        <v/>
      </c>
      <c r="R819" s="92" t="str">
        <f ca="1">IF(A819="","",IF(ISERROR(MATCH($H819,SorP!B:B,0)),"",INDIRECT("'SorP'!$A$"&amp;MATCH($Q819&amp;$H819,SorP!C:C,0))))</f>
        <v/>
      </c>
      <c r="S819" s="94"/>
      <c r="T819" s="95" t="str">
        <f t="shared" si="50"/>
        <v/>
      </c>
      <c r="U819" s="95" t="b">
        <f t="shared" si="51"/>
        <v>1</v>
      </c>
      <c r="V819" s="95" t="str">
        <f t="shared" si="49"/>
        <v/>
      </c>
    </row>
    <row r="820" spans="1:22" s="95" customFormat="1" ht="20.100000000000001" customHeight="1">
      <c r="A820" s="88"/>
      <c r="B820" s="88"/>
      <c r="C820" s="88"/>
      <c r="D820" s="88"/>
      <c r="E820" s="88"/>
      <c r="F820" s="89"/>
      <c r="G820" s="90"/>
      <c r="H820" s="90"/>
      <c r="I820" s="91"/>
      <c r="J820" s="91"/>
      <c r="K820" s="91"/>
      <c r="L820" s="91"/>
      <c r="M820" s="91"/>
      <c r="N820" s="91"/>
      <c r="O820" s="92"/>
      <c r="P820" s="93"/>
      <c r="Q820" s="92" t="str">
        <f t="shared" ca="1" si="48"/>
        <v/>
      </c>
      <c r="R820" s="92" t="str">
        <f ca="1">IF(A820="","",IF(ISERROR(MATCH($H820,SorP!B:B,0)),"",INDIRECT("'SorP'!$A$"&amp;MATCH($Q820&amp;$H820,SorP!C:C,0))))</f>
        <v/>
      </c>
      <c r="S820" s="94"/>
      <c r="T820" s="95" t="str">
        <f t="shared" si="50"/>
        <v/>
      </c>
      <c r="U820" s="95" t="b">
        <f t="shared" si="51"/>
        <v>1</v>
      </c>
      <c r="V820" s="95" t="str">
        <f t="shared" si="49"/>
        <v/>
      </c>
    </row>
    <row r="821" spans="1:22" s="95" customFormat="1" ht="20.100000000000001" customHeight="1">
      <c r="A821" s="88"/>
      <c r="B821" s="88"/>
      <c r="C821" s="88"/>
      <c r="D821" s="88"/>
      <c r="E821" s="88"/>
      <c r="F821" s="89"/>
      <c r="G821" s="90"/>
      <c r="H821" s="90"/>
      <c r="I821" s="91"/>
      <c r="J821" s="91"/>
      <c r="K821" s="91"/>
      <c r="L821" s="91"/>
      <c r="M821" s="91"/>
      <c r="N821" s="91"/>
      <c r="O821" s="92"/>
      <c r="P821" s="93"/>
      <c r="Q821" s="92" t="str">
        <f t="shared" ca="1" si="48"/>
        <v/>
      </c>
      <c r="R821" s="92" t="str">
        <f ca="1">IF(A821="","",IF(ISERROR(MATCH($H821,SorP!B:B,0)),"",INDIRECT("'SorP'!$A$"&amp;MATCH($Q821&amp;$H821,SorP!C:C,0))))</f>
        <v/>
      </c>
      <c r="S821" s="94"/>
      <c r="T821" s="95" t="str">
        <f t="shared" si="50"/>
        <v/>
      </c>
      <c r="U821" s="95" t="b">
        <f t="shared" si="51"/>
        <v>1</v>
      </c>
      <c r="V821" s="95" t="str">
        <f t="shared" si="49"/>
        <v/>
      </c>
    </row>
    <row r="822" spans="1:22" s="95" customFormat="1" ht="20.100000000000001" customHeight="1">
      <c r="A822" s="88"/>
      <c r="B822" s="88"/>
      <c r="C822" s="88"/>
      <c r="D822" s="88"/>
      <c r="E822" s="88"/>
      <c r="F822" s="89"/>
      <c r="G822" s="90"/>
      <c r="H822" s="90"/>
      <c r="I822" s="91"/>
      <c r="J822" s="91"/>
      <c r="K822" s="91"/>
      <c r="L822" s="91"/>
      <c r="M822" s="91"/>
      <c r="N822" s="91"/>
      <c r="O822" s="92"/>
      <c r="P822" s="93"/>
      <c r="Q822" s="92" t="str">
        <f t="shared" ca="1" si="48"/>
        <v/>
      </c>
      <c r="R822" s="92" t="str">
        <f ca="1">IF(A822="","",IF(ISERROR(MATCH($H822,SorP!B:B,0)),"",INDIRECT("'SorP'!$A$"&amp;MATCH($Q822&amp;$H822,SorP!C:C,0))))</f>
        <v/>
      </c>
      <c r="S822" s="94"/>
      <c r="T822" s="95" t="str">
        <f t="shared" si="50"/>
        <v/>
      </c>
      <c r="U822" s="95" t="b">
        <f t="shared" si="51"/>
        <v>1</v>
      </c>
      <c r="V822" s="95" t="str">
        <f t="shared" si="49"/>
        <v/>
      </c>
    </row>
    <row r="823" spans="1:22" s="95" customFormat="1" ht="20.100000000000001" customHeight="1">
      <c r="A823" s="88"/>
      <c r="B823" s="88"/>
      <c r="C823" s="88"/>
      <c r="D823" s="88"/>
      <c r="E823" s="88"/>
      <c r="F823" s="89"/>
      <c r="G823" s="90"/>
      <c r="H823" s="90"/>
      <c r="I823" s="91"/>
      <c r="J823" s="91"/>
      <c r="K823" s="91"/>
      <c r="L823" s="91"/>
      <c r="M823" s="91"/>
      <c r="N823" s="91"/>
      <c r="O823" s="92"/>
      <c r="P823" s="93"/>
      <c r="Q823" s="92" t="str">
        <f t="shared" ca="1" si="48"/>
        <v/>
      </c>
      <c r="R823" s="92" t="str">
        <f ca="1">IF(A823="","",IF(ISERROR(MATCH($H823,SorP!B:B,0)),"",INDIRECT("'SorP'!$A$"&amp;MATCH($Q823&amp;$H823,SorP!C:C,0))))</f>
        <v/>
      </c>
      <c r="S823" s="94"/>
      <c r="T823" s="95" t="str">
        <f t="shared" si="50"/>
        <v/>
      </c>
      <c r="U823" s="95" t="b">
        <f t="shared" si="51"/>
        <v>1</v>
      </c>
      <c r="V823" s="95" t="str">
        <f t="shared" si="49"/>
        <v/>
      </c>
    </row>
    <row r="824" spans="1:22" s="95" customFormat="1" ht="20.100000000000001" customHeight="1">
      <c r="A824" s="88"/>
      <c r="B824" s="88"/>
      <c r="C824" s="88"/>
      <c r="D824" s="88"/>
      <c r="E824" s="88"/>
      <c r="F824" s="89"/>
      <c r="G824" s="90"/>
      <c r="H824" s="90"/>
      <c r="I824" s="91"/>
      <c r="J824" s="91"/>
      <c r="K824" s="91"/>
      <c r="L824" s="91"/>
      <c r="M824" s="91"/>
      <c r="N824" s="91"/>
      <c r="O824" s="92"/>
      <c r="P824" s="93"/>
      <c r="Q824" s="92" t="str">
        <f t="shared" ca="1" si="48"/>
        <v/>
      </c>
      <c r="R824" s="92" t="str">
        <f ca="1">IF(A824="","",IF(ISERROR(MATCH($H824,SorP!B:B,0)),"",INDIRECT("'SorP'!$A$"&amp;MATCH($Q824&amp;$H824,SorP!C:C,0))))</f>
        <v/>
      </c>
      <c r="S824" s="94"/>
      <c r="T824" s="95" t="str">
        <f t="shared" si="50"/>
        <v/>
      </c>
      <c r="U824" s="95" t="b">
        <f t="shared" si="51"/>
        <v>1</v>
      </c>
      <c r="V824" s="95" t="str">
        <f t="shared" si="49"/>
        <v/>
      </c>
    </row>
    <row r="825" spans="1:22" s="95" customFormat="1" ht="20.100000000000001" customHeight="1">
      <c r="A825" s="88"/>
      <c r="B825" s="88"/>
      <c r="C825" s="88"/>
      <c r="D825" s="88"/>
      <c r="E825" s="88"/>
      <c r="F825" s="89"/>
      <c r="G825" s="90"/>
      <c r="H825" s="90"/>
      <c r="I825" s="91"/>
      <c r="J825" s="91"/>
      <c r="K825" s="91"/>
      <c r="L825" s="91"/>
      <c r="M825" s="91"/>
      <c r="N825" s="91"/>
      <c r="O825" s="92"/>
      <c r="P825" s="93"/>
      <c r="Q825" s="92" t="str">
        <f t="shared" ca="1" si="48"/>
        <v/>
      </c>
      <c r="R825" s="92" t="str">
        <f ca="1">IF(A825="","",IF(ISERROR(MATCH($H825,SorP!B:B,0)),"",INDIRECT("'SorP'!$A$"&amp;MATCH($Q825&amp;$H825,SorP!C:C,0))))</f>
        <v/>
      </c>
      <c r="S825" s="94"/>
      <c r="T825" s="95" t="str">
        <f t="shared" si="50"/>
        <v/>
      </c>
      <c r="U825" s="95" t="b">
        <f t="shared" si="51"/>
        <v>1</v>
      </c>
      <c r="V825" s="95" t="str">
        <f t="shared" si="49"/>
        <v/>
      </c>
    </row>
    <row r="826" spans="1:22" s="95" customFormat="1" ht="20.100000000000001" customHeight="1">
      <c r="A826" s="88"/>
      <c r="B826" s="88"/>
      <c r="C826" s="88"/>
      <c r="D826" s="88"/>
      <c r="E826" s="88"/>
      <c r="F826" s="89"/>
      <c r="G826" s="90"/>
      <c r="H826" s="90"/>
      <c r="I826" s="91"/>
      <c r="J826" s="91"/>
      <c r="K826" s="91"/>
      <c r="L826" s="91"/>
      <c r="M826" s="91"/>
      <c r="N826" s="91"/>
      <c r="O826" s="92"/>
      <c r="P826" s="93"/>
      <c r="Q826" s="92" t="str">
        <f t="shared" ca="1" si="48"/>
        <v/>
      </c>
      <c r="R826" s="92" t="str">
        <f ca="1">IF(A826="","",IF(ISERROR(MATCH($H826,SorP!B:B,0)),"",INDIRECT("'SorP'!$A$"&amp;MATCH($Q826&amp;$H826,SorP!C:C,0))))</f>
        <v/>
      </c>
      <c r="S826" s="94"/>
      <c r="T826" s="95" t="str">
        <f t="shared" si="50"/>
        <v/>
      </c>
      <c r="U826" s="95" t="b">
        <f t="shared" si="51"/>
        <v>1</v>
      </c>
      <c r="V826" s="95" t="str">
        <f t="shared" si="49"/>
        <v/>
      </c>
    </row>
    <row r="827" spans="1:22" s="95" customFormat="1" ht="20.100000000000001" customHeight="1">
      <c r="A827" s="88"/>
      <c r="B827" s="88"/>
      <c r="C827" s="88"/>
      <c r="D827" s="88"/>
      <c r="E827" s="88"/>
      <c r="F827" s="89"/>
      <c r="G827" s="90"/>
      <c r="H827" s="90"/>
      <c r="I827" s="91"/>
      <c r="J827" s="91"/>
      <c r="K827" s="91"/>
      <c r="L827" s="91"/>
      <c r="M827" s="91"/>
      <c r="N827" s="91"/>
      <c r="O827" s="92"/>
      <c r="P827" s="93"/>
      <c r="Q827" s="92" t="str">
        <f t="shared" ca="1" si="48"/>
        <v/>
      </c>
      <c r="R827" s="92" t="str">
        <f ca="1">IF(A827="","",IF(ISERROR(MATCH($H827,SorP!B:B,0)),"",INDIRECT("'SorP'!$A$"&amp;MATCH($Q827&amp;$H827,SorP!C:C,0))))</f>
        <v/>
      </c>
      <c r="S827" s="94"/>
      <c r="T827" s="95" t="str">
        <f t="shared" si="50"/>
        <v/>
      </c>
      <c r="U827" s="95" t="b">
        <f t="shared" si="51"/>
        <v>1</v>
      </c>
      <c r="V827" s="95" t="str">
        <f t="shared" si="49"/>
        <v/>
      </c>
    </row>
    <row r="828" spans="1:22" s="95" customFormat="1" ht="20.100000000000001" customHeight="1">
      <c r="A828" s="88"/>
      <c r="B828" s="88"/>
      <c r="C828" s="88"/>
      <c r="D828" s="88"/>
      <c r="E828" s="88"/>
      <c r="F828" s="89"/>
      <c r="G828" s="90"/>
      <c r="H828" s="90"/>
      <c r="I828" s="91"/>
      <c r="J828" s="91"/>
      <c r="K828" s="91"/>
      <c r="L828" s="91"/>
      <c r="M828" s="91"/>
      <c r="N828" s="91"/>
      <c r="O828" s="92"/>
      <c r="P828" s="93"/>
      <c r="Q828" s="92" t="str">
        <f t="shared" ca="1" si="48"/>
        <v/>
      </c>
      <c r="R828" s="92" t="str">
        <f ca="1">IF(A828="","",IF(ISERROR(MATCH($H828,SorP!B:B,0)),"",INDIRECT("'SorP'!$A$"&amp;MATCH($Q828&amp;$H828,SorP!C:C,0))))</f>
        <v/>
      </c>
      <c r="S828" s="94"/>
      <c r="T828" s="95" t="str">
        <f t="shared" si="50"/>
        <v/>
      </c>
      <c r="U828" s="95" t="b">
        <f t="shared" si="51"/>
        <v>1</v>
      </c>
      <c r="V828" s="95" t="str">
        <f t="shared" si="49"/>
        <v/>
      </c>
    </row>
    <row r="829" spans="1:22" s="95" customFormat="1" ht="20.100000000000001" customHeight="1">
      <c r="A829" s="88"/>
      <c r="B829" s="88"/>
      <c r="C829" s="88"/>
      <c r="D829" s="88"/>
      <c r="E829" s="88"/>
      <c r="F829" s="89"/>
      <c r="G829" s="90"/>
      <c r="H829" s="90"/>
      <c r="I829" s="91"/>
      <c r="J829" s="91"/>
      <c r="K829" s="91"/>
      <c r="L829" s="91"/>
      <c r="M829" s="91"/>
      <c r="N829" s="91"/>
      <c r="O829" s="92"/>
      <c r="P829" s="93"/>
      <c r="Q829" s="92" t="str">
        <f t="shared" ca="1" si="48"/>
        <v/>
      </c>
      <c r="R829" s="92" t="str">
        <f ca="1">IF(A829="","",IF(ISERROR(MATCH($H829,SorP!B:B,0)),"",INDIRECT("'SorP'!$A$"&amp;MATCH($Q829&amp;$H829,SorP!C:C,0))))</f>
        <v/>
      </c>
      <c r="S829" s="94"/>
      <c r="T829" s="95" t="str">
        <f t="shared" si="50"/>
        <v/>
      </c>
      <c r="U829" s="95" t="b">
        <f t="shared" si="51"/>
        <v>1</v>
      </c>
      <c r="V829" s="95" t="str">
        <f t="shared" si="49"/>
        <v/>
      </c>
    </row>
    <row r="830" spans="1:22" s="95" customFormat="1" ht="20.100000000000001" customHeight="1">
      <c r="A830" s="88"/>
      <c r="B830" s="88"/>
      <c r="C830" s="88"/>
      <c r="D830" s="88"/>
      <c r="E830" s="88"/>
      <c r="F830" s="89"/>
      <c r="G830" s="90"/>
      <c r="H830" s="90"/>
      <c r="I830" s="91"/>
      <c r="J830" s="91"/>
      <c r="K830" s="91"/>
      <c r="L830" s="91"/>
      <c r="M830" s="91"/>
      <c r="N830" s="91"/>
      <c r="O830" s="92"/>
      <c r="P830" s="93"/>
      <c r="Q830" s="92" t="str">
        <f t="shared" ca="1" si="48"/>
        <v/>
      </c>
      <c r="R830" s="92" t="str">
        <f ca="1">IF(A830="","",IF(ISERROR(MATCH($H830,SorP!B:B,0)),"",INDIRECT("'SorP'!$A$"&amp;MATCH($Q830&amp;$H830,SorP!C:C,0))))</f>
        <v/>
      </c>
      <c r="S830" s="94"/>
      <c r="T830" s="95" t="str">
        <f t="shared" si="50"/>
        <v/>
      </c>
      <c r="U830" s="95" t="b">
        <f t="shared" si="51"/>
        <v>1</v>
      </c>
      <c r="V830" s="95" t="str">
        <f t="shared" si="49"/>
        <v/>
      </c>
    </row>
    <row r="831" spans="1:22" s="95" customFormat="1" ht="20.100000000000001" customHeight="1">
      <c r="A831" s="88"/>
      <c r="B831" s="88"/>
      <c r="C831" s="88"/>
      <c r="D831" s="88"/>
      <c r="E831" s="88"/>
      <c r="F831" s="89"/>
      <c r="G831" s="90"/>
      <c r="H831" s="90"/>
      <c r="I831" s="91"/>
      <c r="J831" s="91"/>
      <c r="K831" s="91"/>
      <c r="L831" s="91"/>
      <c r="M831" s="91"/>
      <c r="N831" s="91"/>
      <c r="O831" s="92"/>
      <c r="P831" s="93"/>
      <c r="Q831" s="92" t="str">
        <f t="shared" ca="1" si="48"/>
        <v/>
      </c>
      <c r="R831" s="92" t="str">
        <f ca="1">IF(A831="","",IF(ISERROR(MATCH($H831,SorP!B:B,0)),"",INDIRECT("'SorP'!$A$"&amp;MATCH($Q831&amp;$H831,SorP!C:C,0))))</f>
        <v/>
      </c>
      <c r="S831" s="94"/>
      <c r="T831" s="95" t="str">
        <f t="shared" si="50"/>
        <v/>
      </c>
      <c r="U831" s="95" t="b">
        <f t="shared" si="51"/>
        <v>1</v>
      </c>
      <c r="V831" s="95" t="str">
        <f t="shared" si="49"/>
        <v/>
      </c>
    </row>
    <row r="832" spans="1:22" s="95" customFormat="1" ht="20.100000000000001" customHeight="1">
      <c r="A832" s="88"/>
      <c r="B832" s="88"/>
      <c r="C832" s="88"/>
      <c r="D832" s="88"/>
      <c r="E832" s="88"/>
      <c r="F832" s="89"/>
      <c r="G832" s="90"/>
      <c r="H832" s="90"/>
      <c r="I832" s="91"/>
      <c r="J832" s="91"/>
      <c r="K832" s="91"/>
      <c r="L832" s="91"/>
      <c r="M832" s="91"/>
      <c r="N832" s="91"/>
      <c r="O832" s="92"/>
      <c r="P832" s="93"/>
      <c r="Q832" s="92" t="str">
        <f t="shared" ca="1" si="48"/>
        <v/>
      </c>
      <c r="R832" s="92" t="str">
        <f ca="1">IF(A832="","",IF(ISERROR(MATCH($H832,SorP!B:B,0)),"",INDIRECT("'SorP'!$A$"&amp;MATCH($Q832&amp;$H832,SorP!C:C,0))))</f>
        <v/>
      </c>
      <c r="S832" s="94"/>
      <c r="T832" s="95" t="str">
        <f t="shared" si="50"/>
        <v/>
      </c>
      <c r="U832" s="95" t="b">
        <f t="shared" si="51"/>
        <v>1</v>
      </c>
      <c r="V832" s="95" t="str">
        <f t="shared" si="49"/>
        <v/>
      </c>
    </row>
    <row r="833" spans="1:22" s="95" customFormat="1" ht="20.100000000000001" customHeight="1">
      <c r="A833" s="88"/>
      <c r="B833" s="88"/>
      <c r="C833" s="88"/>
      <c r="D833" s="88"/>
      <c r="E833" s="88"/>
      <c r="F833" s="89"/>
      <c r="G833" s="90"/>
      <c r="H833" s="90"/>
      <c r="I833" s="91"/>
      <c r="J833" s="91"/>
      <c r="K833" s="91"/>
      <c r="L833" s="91"/>
      <c r="M833" s="91"/>
      <c r="N833" s="91"/>
      <c r="O833" s="92"/>
      <c r="P833" s="93"/>
      <c r="Q833" s="92" t="str">
        <f t="shared" ca="1" si="48"/>
        <v/>
      </c>
      <c r="R833" s="92" t="str">
        <f ca="1">IF(A833="","",IF(ISERROR(MATCH($H833,SorP!B:B,0)),"",INDIRECT("'SorP'!$A$"&amp;MATCH($Q833&amp;$H833,SorP!C:C,0))))</f>
        <v/>
      </c>
      <c r="S833" s="94"/>
      <c r="T833" s="95" t="str">
        <f t="shared" si="50"/>
        <v/>
      </c>
      <c r="U833" s="95" t="b">
        <f t="shared" si="51"/>
        <v>1</v>
      </c>
      <c r="V833" s="95" t="str">
        <f t="shared" si="49"/>
        <v/>
      </c>
    </row>
    <row r="834" spans="1:22" s="95" customFormat="1" ht="20.100000000000001" customHeight="1">
      <c r="A834" s="88"/>
      <c r="B834" s="88"/>
      <c r="C834" s="88"/>
      <c r="D834" s="88"/>
      <c r="E834" s="88"/>
      <c r="F834" s="89"/>
      <c r="G834" s="90"/>
      <c r="H834" s="90"/>
      <c r="I834" s="91"/>
      <c r="J834" s="91"/>
      <c r="K834" s="91"/>
      <c r="L834" s="91"/>
      <c r="M834" s="91"/>
      <c r="N834" s="91"/>
      <c r="O834" s="92"/>
      <c r="P834" s="93"/>
      <c r="Q834" s="92" t="str">
        <f t="shared" ca="1" si="48"/>
        <v/>
      </c>
      <c r="R834" s="92" t="str">
        <f ca="1">IF(A834="","",IF(ISERROR(MATCH($H834,SorP!B:B,0)),"",INDIRECT("'SorP'!$A$"&amp;MATCH($Q834&amp;$H834,SorP!C:C,0))))</f>
        <v/>
      </c>
      <c r="S834" s="94"/>
      <c r="T834" s="95" t="str">
        <f t="shared" si="50"/>
        <v/>
      </c>
      <c r="U834" s="95" t="b">
        <f t="shared" si="51"/>
        <v>1</v>
      </c>
      <c r="V834" s="95" t="str">
        <f t="shared" si="49"/>
        <v/>
      </c>
    </row>
    <row r="835" spans="1:22" s="95" customFormat="1" ht="20.100000000000001" customHeight="1">
      <c r="A835" s="88"/>
      <c r="B835" s="88"/>
      <c r="C835" s="88"/>
      <c r="D835" s="88"/>
      <c r="E835" s="88"/>
      <c r="F835" s="89"/>
      <c r="G835" s="90"/>
      <c r="H835" s="90"/>
      <c r="I835" s="91"/>
      <c r="J835" s="91"/>
      <c r="K835" s="91"/>
      <c r="L835" s="91"/>
      <c r="M835" s="91"/>
      <c r="N835" s="91"/>
      <c r="O835" s="92"/>
      <c r="P835" s="93"/>
      <c r="Q835" s="92" t="str">
        <f t="shared" ca="1" si="48"/>
        <v/>
      </c>
      <c r="R835" s="92" t="str">
        <f ca="1">IF(A835="","",IF(ISERROR(MATCH($H835,SorP!B:B,0)),"",INDIRECT("'SorP'!$A$"&amp;MATCH($Q835&amp;$H835,SorP!C:C,0))))</f>
        <v/>
      </c>
      <c r="S835" s="94"/>
      <c r="T835" s="95" t="str">
        <f t="shared" si="50"/>
        <v/>
      </c>
      <c r="U835" s="95" t="b">
        <f t="shared" si="51"/>
        <v>1</v>
      </c>
      <c r="V835" s="95" t="str">
        <f t="shared" si="49"/>
        <v/>
      </c>
    </row>
    <row r="836" spans="1:22" s="95" customFormat="1" ht="20.100000000000001" customHeight="1">
      <c r="A836" s="88"/>
      <c r="B836" s="88"/>
      <c r="C836" s="88"/>
      <c r="D836" s="88"/>
      <c r="E836" s="88"/>
      <c r="F836" s="89"/>
      <c r="G836" s="90"/>
      <c r="H836" s="90"/>
      <c r="I836" s="91"/>
      <c r="J836" s="91"/>
      <c r="K836" s="91"/>
      <c r="L836" s="91"/>
      <c r="M836" s="91"/>
      <c r="N836" s="91"/>
      <c r="O836" s="92"/>
      <c r="P836" s="93"/>
      <c r="Q836" s="92" t="str">
        <f t="shared" ca="1" si="48"/>
        <v/>
      </c>
      <c r="R836" s="92" t="str">
        <f ca="1">IF(A836="","",IF(ISERROR(MATCH($H836,SorP!B:B,0)),"",INDIRECT("'SorP'!$A$"&amp;MATCH($Q836&amp;$H836,SorP!C:C,0))))</f>
        <v/>
      </c>
      <c r="S836" s="94"/>
      <c r="T836" s="95" t="str">
        <f t="shared" si="50"/>
        <v/>
      </c>
      <c r="U836" s="95" t="b">
        <f t="shared" si="51"/>
        <v>1</v>
      </c>
      <c r="V836" s="95" t="str">
        <f t="shared" si="49"/>
        <v/>
      </c>
    </row>
    <row r="837" spans="1:22" s="95" customFormat="1" ht="20.100000000000001" customHeight="1">
      <c r="A837" s="88"/>
      <c r="B837" s="88"/>
      <c r="C837" s="88"/>
      <c r="D837" s="88"/>
      <c r="E837" s="88"/>
      <c r="F837" s="89"/>
      <c r="G837" s="90"/>
      <c r="H837" s="90"/>
      <c r="I837" s="91"/>
      <c r="J837" s="91"/>
      <c r="K837" s="91"/>
      <c r="L837" s="91"/>
      <c r="M837" s="91"/>
      <c r="N837" s="91"/>
      <c r="O837" s="92"/>
      <c r="P837" s="93"/>
      <c r="Q837" s="92" t="str">
        <f t="shared" ref="Q837:Q900" ca="1" si="52">IF(A837="","",IF(ISERROR(MATCH($C837,CL,0)),"Unknown",INDIRECT("'C'!$A$"&amp;MATCH($C837,CL,0)+1)))</f>
        <v/>
      </c>
      <c r="R837" s="92" t="str">
        <f ca="1">IF(A837="","",IF(ISERROR(MATCH($H837,SorP!B:B,0)),"",INDIRECT("'SorP'!$A$"&amp;MATCH($Q837&amp;$H837,SorP!C:C,0))))</f>
        <v/>
      </c>
      <c r="S837" s="94"/>
      <c r="T837" s="95" t="str">
        <f t="shared" si="50"/>
        <v/>
      </c>
      <c r="U837" s="95" t="b">
        <f t="shared" si="51"/>
        <v>1</v>
      </c>
      <c r="V837" s="95" t="str">
        <f t="shared" ref="V837:V900" si="53">IF(U837,"",A837&amp;"+")</f>
        <v/>
      </c>
    </row>
    <row r="838" spans="1:22" s="95" customFormat="1" ht="20.100000000000001" customHeight="1">
      <c r="A838" s="88"/>
      <c r="B838" s="88"/>
      <c r="C838" s="88"/>
      <c r="D838" s="88"/>
      <c r="E838" s="88"/>
      <c r="F838" s="89"/>
      <c r="G838" s="90"/>
      <c r="H838" s="90"/>
      <c r="I838" s="91"/>
      <c r="J838" s="91"/>
      <c r="K838" s="91"/>
      <c r="L838" s="91"/>
      <c r="M838" s="91"/>
      <c r="N838" s="91"/>
      <c r="O838" s="92"/>
      <c r="P838" s="93"/>
      <c r="Q838" s="92" t="str">
        <f t="shared" ca="1" si="52"/>
        <v/>
      </c>
      <c r="R838" s="92" t="str">
        <f ca="1">IF(A838="","",IF(ISERROR(MATCH($H838,SorP!B:B,0)),"",INDIRECT("'SorP'!$A$"&amp;MATCH($Q838&amp;$H838,SorP!C:C,0))))</f>
        <v/>
      </c>
      <c r="S838" s="94"/>
      <c r="T838" s="95" t="str">
        <f t="shared" ref="T838:T901" si="54">A838&amp;B838</f>
        <v/>
      </c>
      <c r="U838" s="95" t="b">
        <f t="shared" ref="U838:U901" si="55">OR(ISBLANK(B838),ISBLANK(C838))</f>
        <v>1</v>
      </c>
      <c r="V838" s="95" t="str">
        <f t="shared" si="53"/>
        <v/>
      </c>
    </row>
    <row r="839" spans="1:22" s="95" customFormat="1" ht="20.100000000000001" customHeight="1">
      <c r="A839" s="88"/>
      <c r="B839" s="88"/>
      <c r="C839" s="88"/>
      <c r="D839" s="88"/>
      <c r="E839" s="88"/>
      <c r="F839" s="89"/>
      <c r="G839" s="90"/>
      <c r="H839" s="90"/>
      <c r="I839" s="91"/>
      <c r="J839" s="91"/>
      <c r="K839" s="91"/>
      <c r="L839" s="91"/>
      <c r="M839" s="91"/>
      <c r="N839" s="91"/>
      <c r="O839" s="92"/>
      <c r="P839" s="93"/>
      <c r="Q839" s="92" t="str">
        <f t="shared" ca="1" si="52"/>
        <v/>
      </c>
      <c r="R839" s="92" t="str">
        <f ca="1">IF(A839="","",IF(ISERROR(MATCH($H839,SorP!B:B,0)),"",INDIRECT("'SorP'!$A$"&amp;MATCH($Q839&amp;$H839,SorP!C:C,0))))</f>
        <v/>
      </c>
      <c r="S839" s="94"/>
      <c r="T839" s="95" t="str">
        <f t="shared" si="54"/>
        <v/>
      </c>
      <c r="U839" s="95" t="b">
        <f t="shared" si="55"/>
        <v>1</v>
      </c>
      <c r="V839" s="95" t="str">
        <f t="shared" si="53"/>
        <v/>
      </c>
    </row>
    <row r="840" spans="1:22" s="95" customFormat="1" ht="20.100000000000001" customHeight="1">
      <c r="A840" s="88"/>
      <c r="B840" s="88"/>
      <c r="C840" s="88"/>
      <c r="D840" s="88"/>
      <c r="E840" s="88"/>
      <c r="F840" s="89"/>
      <c r="G840" s="90"/>
      <c r="H840" s="90"/>
      <c r="I840" s="91"/>
      <c r="J840" s="91"/>
      <c r="K840" s="91"/>
      <c r="L840" s="91"/>
      <c r="M840" s="91"/>
      <c r="N840" s="91"/>
      <c r="O840" s="92"/>
      <c r="P840" s="93"/>
      <c r="Q840" s="92" t="str">
        <f t="shared" ca="1" si="52"/>
        <v/>
      </c>
      <c r="R840" s="92" t="str">
        <f ca="1">IF(A840="","",IF(ISERROR(MATCH($H840,SorP!B:B,0)),"",INDIRECT("'SorP'!$A$"&amp;MATCH($Q840&amp;$H840,SorP!C:C,0))))</f>
        <v/>
      </c>
      <c r="S840" s="94"/>
      <c r="T840" s="95" t="str">
        <f t="shared" si="54"/>
        <v/>
      </c>
      <c r="U840" s="95" t="b">
        <f t="shared" si="55"/>
        <v>1</v>
      </c>
      <c r="V840" s="95" t="str">
        <f t="shared" si="53"/>
        <v/>
      </c>
    </row>
    <row r="841" spans="1:22" s="95" customFormat="1" ht="20.100000000000001" customHeight="1">
      <c r="A841" s="88"/>
      <c r="B841" s="88"/>
      <c r="C841" s="88"/>
      <c r="D841" s="88"/>
      <c r="E841" s="88"/>
      <c r="F841" s="89"/>
      <c r="G841" s="90"/>
      <c r="H841" s="90"/>
      <c r="I841" s="91"/>
      <c r="J841" s="91"/>
      <c r="K841" s="91"/>
      <c r="L841" s="91"/>
      <c r="M841" s="91"/>
      <c r="N841" s="91"/>
      <c r="O841" s="92"/>
      <c r="P841" s="93"/>
      <c r="Q841" s="92" t="str">
        <f t="shared" ca="1" si="52"/>
        <v/>
      </c>
      <c r="R841" s="92" t="str">
        <f ca="1">IF(A841="","",IF(ISERROR(MATCH($H841,SorP!B:B,0)),"",INDIRECT("'SorP'!$A$"&amp;MATCH($Q841&amp;$H841,SorP!C:C,0))))</f>
        <v/>
      </c>
      <c r="S841" s="94"/>
      <c r="T841" s="95" t="str">
        <f t="shared" si="54"/>
        <v/>
      </c>
      <c r="U841" s="95" t="b">
        <f t="shared" si="55"/>
        <v>1</v>
      </c>
      <c r="V841" s="95" t="str">
        <f t="shared" si="53"/>
        <v/>
      </c>
    </row>
    <row r="842" spans="1:22" s="95" customFormat="1" ht="20.100000000000001" customHeight="1">
      <c r="A842" s="88"/>
      <c r="B842" s="88"/>
      <c r="C842" s="88"/>
      <c r="D842" s="88"/>
      <c r="E842" s="88"/>
      <c r="F842" s="89"/>
      <c r="G842" s="90"/>
      <c r="H842" s="90"/>
      <c r="I842" s="91"/>
      <c r="J842" s="91"/>
      <c r="K842" s="91"/>
      <c r="L842" s="91"/>
      <c r="M842" s="91"/>
      <c r="N842" s="91"/>
      <c r="O842" s="92"/>
      <c r="P842" s="93"/>
      <c r="Q842" s="92" t="str">
        <f t="shared" ca="1" si="52"/>
        <v/>
      </c>
      <c r="R842" s="92" t="str">
        <f ca="1">IF(A842="","",IF(ISERROR(MATCH($H842,SorP!B:B,0)),"",INDIRECT("'SorP'!$A$"&amp;MATCH($Q842&amp;$H842,SorP!C:C,0))))</f>
        <v/>
      </c>
      <c r="S842" s="94"/>
      <c r="T842" s="95" t="str">
        <f t="shared" si="54"/>
        <v/>
      </c>
      <c r="U842" s="95" t="b">
        <f t="shared" si="55"/>
        <v>1</v>
      </c>
      <c r="V842" s="95" t="str">
        <f t="shared" si="53"/>
        <v/>
      </c>
    </row>
    <row r="843" spans="1:22" s="95" customFormat="1" ht="20.100000000000001" customHeight="1">
      <c r="A843" s="88"/>
      <c r="B843" s="88"/>
      <c r="C843" s="88"/>
      <c r="D843" s="88"/>
      <c r="E843" s="88"/>
      <c r="F843" s="89"/>
      <c r="G843" s="90"/>
      <c r="H843" s="90"/>
      <c r="I843" s="91"/>
      <c r="J843" s="91"/>
      <c r="K843" s="91"/>
      <c r="L843" s="91"/>
      <c r="M843" s="91"/>
      <c r="N843" s="91"/>
      <c r="O843" s="92"/>
      <c r="P843" s="93"/>
      <c r="Q843" s="92" t="str">
        <f t="shared" ca="1" si="52"/>
        <v/>
      </c>
      <c r="R843" s="92" t="str">
        <f ca="1">IF(A843="","",IF(ISERROR(MATCH($H843,SorP!B:B,0)),"",INDIRECT("'SorP'!$A$"&amp;MATCH($Q843&amp;$H843,SorP!C:C,0))))</f>
        <v/>
      </c>
      <c r="S843" s="94"/>
      <c r="T843" s="95" t="str">
        <f t="shared" si="54"/>
        <v/>
      </c>
      <c r="U843" s="95" t="b">
        <f t="shared" si="55"/>
        <v>1</v>
      </c>
      <c r="V843" s="95" t="str">
        <f t="shared" si="53"/>
        <v/>
      </c>
    </row>
    <row r="844" spans="1:22" s="95" customFormat="1" ht="20.100000000000001" customHeight="1">
      <c r="A844" s="88"/>
      <c r="B844" s="88"/>
      <c r="C844" s="88"/>
      <c r="D844" s="88"/>
      <c r="E844" s="88"/>
      <c r="F844" s="89"/>
      <c r="G844" s="90"/>
      <c r="H844" s="90"/>
      <c r="I844" s="91"/>
      <c r="J844" s="91"/>
      <c r="K844" s="91"/>
      <c r="L844" s="91"/>
      <c r="M844" s="91"/>
      <c r="N844" s="91"/>
      <c r="O844" s="92"/>
      <c r="P844" s="93"/>
      <c r="Q844" s="92" t="str">
        <f t="shared" ca="1" si="52"/>
        <v/>
      </c>
      <c r="R844" s="92" t="str">
        <f ca="1">IF(A844="","",IF(ISERROR(MATCH($H844,SorP!B:B,0)),"",INDIRECT("'SorP'!$A$"&amp;MATCH($Q844&amp;$H844,SorP!C:C,0))))</f>
        <v/>
      </c>
      <c r="S844" s="94"/>
      <c r="T844" s="95" t="str">
        <f t="shared" si="54"/>
        <v/>
      </c>
      <c r="U844" s="95" t="b">
        <f t="shared" si="55"/>
        <v>1</v>
      </c>
      <c r="V844" s="95" t="str">
        <f t="shared" si="53"/>
        <v/>
      </c>
    </row>
    <row r="845" spans="1:22" s="95" customFormat="1" ht="20.100000000000001" customHeight="1">
      <c r="A845" s="88"/>
      <c r="B845" s="88"/>
      <c r="C845" s="88"/>
      <c r="D845" s="88"/>
      <c r="E845" s="88"/>
      <c r="F845" s="89"/>
      <c r="G845" s="90"/>
      <c r="H845" s="90"/>
      <c r="I845" s="91"/>
      <c r="J845" s="91"/>
      <c r="K845" s="91"/>
      <c r="L845" s="91"/>
      <c r="M845" s="91"/>
      <c r="N845" s="91"/>
      <c r="O845" s="92"/>
      <c r="P845" s="93"/>
      <c r="Q845" s="92" t="str">
        <f t="shared" ca="1" si="52"/>
        <v/>
      </c>
      <c r="R845" s="92" t="str">
        <f ca="1">IF(A845="","",IF(ISERROR(MATCH($H845,SorP!B:B,0)),"",INDIRECT("'SorP'!$A$"&amp;MATCH($Q845&amp;$H845,SorP!C:C,0))))</f>
        <v/>
      </c>
      <c r="S845" s="94"/>
      <c r="T845" s="95" t="str">
        <f t="shared" si="54"/>
        <v/>
      </c>
      <c r="U845" s="95" t="b">
        <f t="shared" si="55"/>
        <v>1</v>
      </c>
      <c r="V845" s="95" t="str">
        <f t="shared" si="53"/>
        <v/>
      </c>
    </row>
    <row r="846" spans="1:22" s="95" customFormat="1" ht="20.100000000000001" customHeight="1">
      <c r="A846" s="88"/>
      <c r="B846" s="88"/>
      <c r="C846" s="88"/>
      <c r="D846" s="88"/>
      <c r="E846" s="88"/>
      <c r="F846" s="89"/>
      <c r="G846" s="90"/>
      <c r="H846" s="90"/>
      <c r="I846" s="91"/>
      <c r="J846" s="91"/>
      <c r="K846" s="91"/>
      <c r="L846" s="91"/>
      <c r="M846" s="91"/>
      <c r="N846" s="91"/>
      <c r="O846" s="92"/>
      <c r="P846" s="93"/>
      <c r="Q846" s="92" t="str">
        <f t="shared" ca="1" si="52"/>
        <v/>
      </c>
      <c r="R846" s="92" t="str">
        <f ca="1">IF(A846="","",IF(ISERROR(MATCH($H846,SorP!B:B,0)),"",INDIRECT("'SorP'!$A$"&amp;MATCH($Q846&amp;$H846,SorP!C:C,0))))</f>
        <v/>
      </c>
      <c r="S846" s="94"/>
      <c r="T846" s="95" t="str">
        <f t="shared" si="54"/>
        <v/>
      </c>
      <c r="U846" s="95" t="b">
        <f t="shared" si="55"/>
        <v>1</v>
      </c>
      <c r="V846" s="95" t="str">
        <f t="shared" si="53"/>
        <v/>
      </c>
    </row>
    <row r="847" spans="1:22" s="95" customFormat="1" ht="20.100000000000001" customHeight="1">
      <c r="A847" s="88"/>
      <c r="B847" s="88"/>
      <c r="C847" s="88"/>
      <c r="D847" s="88"/>
      <c r="E847" s="88"/>
      <c r="F847" s="89"/>
      <c r="G847" s="90"/>
      <c r="H847" s="90"/>
      <c r="I847" s="91"/>
      <c r="J847" s="91"/>
      <c r="K847" s="91"/>
      <c r="L847" s="91"/>
      <c r="M847" s="91"/>
      <c r="N847" s="91"/>
      <c r="O847" s="92"/>
      <c r="P847" s="93"/>
      <c r="Q847" s="92" t="str">
        <f t="shared" ca="1" si="52"/>
        <v/>
      </c>
      <c r="R847" s="92" t="str">
        <f ca="1">IF(A847="","",IF(ISERROR(MATCH($H847,SorP!B:B,0)),"",INDIRECT("'SorP'!$A$"&amp;MATCH($Q847&amp;$H847,SorP!C:C,0))))</f>
        <v/>
      </c>
      <c r="S847" s="94"/>
      <c r="T847" s="95" t="str">
        <f t="shared" si="54"/>
        <v/>
      </c>
      <c r="U847" s="95" t="b">
        <f t="shared" si="55"/>
        <v>1</v>
      </c>
      <c r="V847" s="95" t="str">
        <f t="shared" si="53"/>
        <v/>
      </c>
    </row>
    <row r="848" spans="1:22" s="95" customFormat="1" ht="20.100000000000001" customHeight="1">
      <c r="A848" s="88"/>
      <c r="B848" s="88"/>
      <c r="C848" s="88"/>
      <c r="D848" s="88"/>
      <c r="E848" s="88"/>
      <c r="F848" s="89"/>
      <c r="G848" s="90"/>
      <c r="H848" s="90"/>
      <c r="I848" s="91"/>
      <c r="J848" s="91"/>
      <c r="K848" s="91"/>
      <c r="L848" s="91"/>
      <c r="M848" s="91"/>
      <c r="N848" s="91"/>
      <c r="O848" s="92"/>
      <c r="P848" s="93"/>
      <c r="Q848" s="92" t="str">
        <f t="shared" ca="1" si="52"/>
        <v/>
      </c>
      <c r="R848" s="92" t="str">
        <f ca="1">IF(A848="","",IF(ISERROR(MATCH($H848,SorP!B:B,0)),"",INDIRECT("'SorP'!$A$"&amp;MATCH($Q848&amp;$H848,SorP!C:C,0))))</f>
        <v/>
      </c>
      <c r="S848" s="94"/>
      <c r="T848" s="95" t="str">
        <f t="shared" si="54"/>
        <v/>
      </c>
      <c r="U848" s="95" t="b">
        <f t="shared" si="55"/>
        <v>1</v>
      </c>
      <c r="V848" s="95" t="str">
        <f t="shared" si="53"/>
        <v/>
      </c>
    </row>
    <row r="849" spans="1:22" s="95" customFormat="1" ht="20.100000000000001" customHeight="1">
      <c r="A849" s="88"/>
      <c r="B849" s="88"/>
      <c r="C849" s="88"/>
      <c r="D849" s="88"/>
      <c r="E849" s="88"/>
      <c r="F849" s="89"/>
      <c r="G849" s="90"/>
      <c r="H849" s="90"/>
      <c r="I849" s="91"/>
      <c r="J849" s="91"/>
      <c r="K849" s="91"/>
      <c r="L849" s="91"/>
      <c r="M849" s="91"/>
      <c r="N849" s="91"/>
      <c r="O849" s="92"/>
      <c r="P849" s="93"/>
      <c r="Q849" s="92" t="str">
        <f t="shared" ca="1" si="52"/>
        <v/>
      </c>
      <c r="R849" s="92" t="str">
        <f ca="1">IF(A849="","",IF(ISERROR(MATCH($H849,SorP!B:B,0)),"",INDIRECT("'SorP'!$A$"&amp;MATCH($Q849&amp;$H849,SorP!C:C,0))))</f>
        <v/>
      </c>
      <c r="S849" s="94"/>
      <c r="T849" s="95" t="str">
        <f t="shared" si="54"/>
        <v/>
      </c>
      <c r="U849" s="95" t="b">
        <f t="shared" si="55"/>
        <v>1</v>
      </c>
      <c r="V849" s="95" t="str">
        <f t="shared" si="53"/>
        <v/>
      </c>
    </row>
    <row r="850" spans="1:22" s="95" customFormat="1" ht="20.100000000000001" customHeight="1">
      <c r="A850" s="88"/>
      <c r="B850" s="88"/>
      <c r="C850" s="88"/>
      <c r="D850" s="88"/>
      <c r="E850" s="88"/>
      <c r="F850" s="89"/>
      <c r="G850" s="90"/>
      <c r="H850" s="90"/>
      <c r="I850" s="91"/>
      <c r="J850" s="91"/>
      <c r="K850" s="91"/>
      <c r="L850" s="91"/>
      <c r="M850" s="91"/>
      <c r="N850" s="91"/>
      <c r="O850" s="92"/>
      <c r="P850" s="93"/>
      <c r="Q850" s="92" t="str">
        <f t="shared" ca="1" si="52"/>
        <v/>
      </c>
      <c r="R850" s="92" t="str">
        <f ca="1">IF(A850="","",IF(ISERROR(MATCH($H850,SorP!B:B,0)),"",INDIRECT("'SorP'!$A$"&amp;MATCH($Q850&amp;$H850,SorP!C:C,0))))</f>
        <v/>
      </c>
      <c r="S850" s="94"/>
      <c r="T850" s="95" t="str">
        <f t="shared" si="54"/>
        <v/>
      </c>
      <c r="U850" s="95" t="b">
        <f t="shared" si="55"/>
        <v>1</v>
      </c>
      <c r="V850" s="95" t="str">
        <f t="shared" si="53"/>
        <v/>
      </c>
    </row>
    <row r="851" spans="1:22" s="95" customFormat="1" ht="20.100000000000001" customHeight="1">
      <c r="A851" s="88"/>
      <c r="B851" s="88"/>
      <c r="C851" s="88"/>
      <c r="D851" s="88"/>
      <c r="E851" s="88"/>
      <c r="F851" s="89"/>
      <c r="G851" s="90"/>
      <c r="H851" s="90"/>
      <c r="I851" s="91"/>
      <c r="J851" s="91"/>
      <c r="K851" s="91"/>
      <c r="L851" s="91"/>
      <c r="M851" s="91"/>
      <c r="N851" s="91"/>
      <c r="O851" s="92"/>
      <c r="P851" s="93"/>
      <c r="Q851" s="92" t="str">
        <f t="shared" ca="1" si="52"/>
        <v/>
      </c>
      <c r="R851" s="92" t="str">
        <f ca="1">IF(A851="","",IF(ISERROR(MATCH($H851,SorP!B:B,0)),"",INDIRECT("'SorP'!$A$"&amp;MATCH($Q851&amp;$H851,SorP!C:C,0))))</f>
        <v/>
      </c>
      <c r="S851" s="94"/>
      <c r="T851" s="95" t="str">
        <f t="shared" si="54"/>
        <v/>
      </c>
      <c r="U851" s="95" t="b">
        <f t="shared" si="55"/>
        <v>1</v>
      </c>
      <c r="V851" s="95" t="str">
        <f t="shared" si="53"/>
        <v/>
      </c>
    </row>
    <row r="852" spans="1:22" s="95" customFormat="1" ht="20.100000000000001" customHeight="1">
      <c r="A852" s="88"/>
      <c r="B852" s="88"/>
      <c r="C852" s="88"/>
      <c r="D852" s="88"/>
      <c r="E852" s="88"/>
      <c r="F852" s="89"/>
      <c r="G852" s="90"/>
      <c r="H852" s="90"/>
      <c r="I852" s="91"/>
      <c r="J852" s="91"/>
      <c r="K852" s="91"/>
      <c r="L852" s="91"/>
      <c r="M852" s="91"/>
      <c r="N852" s="91"/>
      <c r="O852" s="92"/>
      <c r="P852" s="93"/>
      <c r="Q852" s="92" t="str">
        <f t="shared" ca="1" si="52"/>
        <v/>
      </c>
      <c r="R852" s="92" t="str">
        <f ca="1">IF(A852="","",IF(ISERROR(MATCH($H852,SorP!B:B,0)),"",INDIRECT("'SorP'!$A$"&amp;MATCH($Q852&amp;$H852,SorP!C:C,0))))</f>
        <v/>
      </c>
      <c r="S852" s="94"/>
      <c r="T852" s="95" t="str">
        <f t="shared" si="54"/>
        <v/>
      </c>
      <c r="U852" s="95" t="b">
        <f t="shared" si="55"/>
        <v>1</v>
      </c>
      <c r="V852" s="95" t="str">
        <f t="shared" si="53"/>
        <v/>
      </c>
    </row>
    <row r="853" spans="1:22" s="95" customFormat="1" ht="20.100000000000001" customHeight="1">
      <c r="A853" s="88"/>
      <c r="B853" s="88"/>
      <c r="C853" s="88"/>
      <c r="D853" s="88"/>
      <c r="E853" s="88"/>
      <c r="F853" s="89"/>
      <c r="G853" s="90"/>
      <c r="H853" s="90"/>
      <c r="I853" s="91"/>
      <c r="J853" s="91"/>
      <c r="K853" s="91"/>
      <c r="L853" s="91"/>
      <c r="M853" s="91"/>
      <c r="N853" s="91"/>
      <c r="O853" s="92"/>
      <c r="P853" s="93"/>
      <c r="Q853" s="92" t="str">
        <f t="shared" ca="1" si="52"/>
        <v/>
      </c>
      <c r="R853" s="92" t="str">
        <f ca="1">IF(A853="","",IF(ISERROR(MATCH($H853,SorP!B:B,0)),"",INDIRECT("'SorP'!$A$"&amp;MATCH($Q853&amp;$H853,SorP!C:C,0))))</f>
        <v/>
      </c>
      <c r="S853" s="94"/>
      <c r="T853" s="95" t="str">
        <f t="shared" si="54"/>
        <v/>
      </c>
      <c r="U853" s="95" t="b">
        <f t="shared" si="55"/>
        <v>1</v>
      </c>
      <c r="V853" s="95" t="str">
        <f t="shared" si="53"/>
        <v/>
      </c>
    </row>
    <row r="854" spans="1:22" s="95" customFormat="1" ht="20.100000000000001" customHeight="1">
      <c r="A854" s="88"/>
      <c r="B854" s="88"/>
      <c r="C854" s="88"/>
      <c r="D854" s="88"/>
      <c r="E854" s="88"/>
      <c r="F854" s="89"/>
      <c r="G854" s="90"/>
      <c r="H854" s="90"/>
      <c r="I854" s="91"/>
      <c r="J854" s="91"/>
      <c r="K854" s="91"/>
      <c r="L854" s="91"/>
      <c r="M854" s="91"/>
      <c r="N854" s="91"/>
      <c r="O854" s="92"/>
      <c r="P854" s="93"/>
      <c r="Q854" s="92" t="str">
        <f t="shared" ca="1" si="52"/>
        <v/>
      </c>
      <c r="R854" s="92" t="str">
        <f ca="1">IF(A854="","",IF(ISERROR(MATCH($H854,SorP!B:B,0)),"",INDIRECT("'SorP'!$A$"&amp;MATCH($Q854&amp;$H854,SorP!C:C,0))))</f>
        <v/>
      </c>
      <c r="S854" s="94"/>
      <c r="T854" s="95" t="str">
        <f t="shared" si="54"/>
        <v/>
      </c>
      <c r="U854" s="95" t="b">
        <f t="shared" si="55"/>
        <v>1</v>
      </c>
      <c r="V854" s="95" t="str">
        <f t="shared" si="53"/>
        <v/>
      </c>
    </row>
    <row r="855" spans="1:22" s="95" customFormat="1" ht="20.100000000000001" customHeight="1">
      <c r="A855" s="88"/>
      <c r="B855" s="88"/>
      <c r="C855" s="88"/>
      <c r="D855" s="88"/>
      <c r="E855" s="88"/>
      <c r="F855" s="89"/>
      <c r="G855" s="90"/>
      <c r="H855" s="90"/>
      <c r="I855" s="91"/>
      <c r="J855" s="91"/>
      <c r="K855" s="91"/>
      <c r="L855" s="91"/>
      <c r="M855" s="91"/>
      <c r="N855" s="91"/>
      <c r="O855" s="92"/>
      <c r="P855" s="93"/>
      <c r="Q855" s="92" t="str">
        <f t="shared" ca="1" si="52"/>
        <v/>
      </c>
      <c r="R855" s="92" t="str">
        <f ca="1">IF(A855="","",IF(ISERROR(MATCH($H855,SorP!B:B,0)),"",INDIRECT("'SorP'!$A$"&amp;MATCH($Q855&amp;$H855,SorP!C:C,0))))</f>
        <v/>
      </c>
      <c r="S855" s="94"/>
      <c r="T855" s="95" t="str">
        <f t="shared" si="54"/>
        <v/>
      </c>
      <c r="U855" s="95" t="b">
        <f t="shared" si="55"/>
        <v>1</v>
      </c>
      <c r="V855" s="95" t="str">
        <f t="shared" si="53"/>
        <v/>
      </c>
    </row>
    <row r="856" spans="1:22" s="95" customFormat="1" ht="20.100000000000001" customHeight="1">
      <c r="A856" s="88"/>
      <c r="B856" s="88"/>
      <c r="C856" s="88"/>
      <c r="D856" s="88"/>
      <c r="E856" s="88"/>
      <c r="F856" s="89"/>
      <c r="G856" s="90"/>
      <c r="H856" s="90"/>
      <c r="I856" s="91"/>
      <c r="J856" s="91"/>
      <c r="K856" s="91"/>
      <c r="L856" s="91"/>
      <c r="M856" s="91"/>
      <c r="N856" s="91"/>
      <c r="O856" s="92"/>
      <c r="P856" s="93"/>
      <c r="Q856" s="92" t="str">
        <f t="shared" ca="1" si="52"/>
        <v/>
      </c>
      <c r="R856" s="92" t="str">
        <f ca="1">IF(A856="","",IF(ISERROR(MATCH($H856,SorP!B:B,0)),"",INDIRECT("'SorP'!$A$"&amp;MATCH($Q856&amp;$H856,SorP!C:C,0))))</f>
        <v/>
      </c>
      <c r="S856" s="94"/>
      <c r="T856" s="95" t="str">
        <f t="shared" si="54"/>
        <v/>
      </c>
      <c r="U856" s="95" t="b">
        <f t="shared" si="55"/>
        <v>1</v>
      </c>
      <c r="V856" s="95" t="str">
        <f t="shared" si="53"/>
        <v/>
      </c>
    </row>
    <row r="857" spans="1:22" s="95" customFormat="1" ht="20.100000000000001" customHeight="1">
      <c r="A857" s="88"/>
      <c r="B857" s="88"/>
      <c r="C857" s="88"/>
      <c r="D857" s="88"/>
      <c r="E857" s="88"/>
      <c r="F857" s="89"/>
      <c r="G857" s="90"/>
      <c r="H857" s="90"/>
      <c r="I857" s="91"/>
      <c r="J857" s="91"/>
      <c r="K857" s="91"/>
      <c r="L857" s="91"/>
      <c r="M857" s="91"/>
      <c r="N857" s="91"/>
      <c r="O857" s="92"/>
      <c r="P857" s="93"/>
      <c r="Q857" s="92" t="str">
        <f t="shared" ca="1" si="52"/>
        <v/>
      </c>
      <c r="R857" s="92" t="str">
        <f ca="1">IF(A857="","",IF(ISERROR(MATCH($H857,SorP!B:B,0)),"",INDIRECT("'SorP'!$A$"&amp;MATCH($Q857&amp;$H857,SorP!C:C,0))))</f>
        <v/>
      </c>
      <c r="S857" s="94"/>
      <c r="T857" s="95" t="str">
        <f t="shared" si="54"/>
        <v/>
      </c>
      <c r="U857" s="95" t="b">
        <f t="shared" si="55"/>
        <v>1</v>
      </c>
      <c r="V857" s="95" t="str">
        <f t="shared" si="53"/>
        <v/>
      </c>
    </row>
    <row r="858" spans="1:22" s="95" customFormat="1" ht="20.100000000000001" customHeight="1">
      <c r="A858" s="88"/>
      <c r="B858" s="88"/>
      <c r="C858" s="88"/>
      <c r="D858" s="88"/>
      <c r="E858" s="88"/>
      <c r="F858" s="89"/>
      <c r="G858" s="90"/>
      <c r="H858" s="90"/>
      <c r="I858" s="91"/>
      <c r="J858" s="91"/>
      <c r="K858" s="91"/>
      <c r="L858" s="91"/>
      <c r="M858" s="91"/>
      <c r="N858" s="91"/>
      <c r="O858" s="92"/>
      <c r="P858" s="93"/>
      <c r="Q858" s="92" t="str">
        <f t="shared" ca="1" si="52"/>
        <v/>
      </c>
      <c r="R858" s="92" t="str">
        <f ca="1">IF(A858="","",IF(ISERROR(MATCH($H858,SorP!B:B,0)),"",INDIRECT("'SorP'!$A$"&amp;MATCH($Q858&amp;$H858,SorP!C:C,0))))</f>
        <v/>
      </c>
      <c r="S858" s="94"/>
      <c r="T858" s="95" t="str">
        <f t="shared" si="54"/>
        <v/>
      </c>
      <c r="U858" s="95" t="b">
        <f t="shared" si="55"/>
        <v>1</v>
      </c>
      <c r="V858" s="95" t="str">
        <f t="shared" si="53"/>
        <v/>
      </c>
    </row>
    <row r="859" spans="1:22" s="95" customFormat="1" ht="20.100000000000001" customHeight="1">
      <c r="A859" s="88"/>
      <c r="B859" s="88"/>
      <c r="C859" s="88"/>
      <c r="D859" s="88"/>
      <c r="E859" s="88"/>
      <c r="F859" s="89"/>
      <c r="G859" s="90"/>
      <c r="H859" s="90"/>
      <c r="I859" s="91"/>
      <c r="J859" s="91"/>
      <c r="K859" s="91"/>
      <c r="L859" s="91"/>
      <c r="M859" s="91"/>
      <c r="N859" s="91"/>
      <c r="O859" s="92"/>
      <c r="P859" s="93"/>
      <c r="Q859" s="92" t="str">
        <f t="shared" ca="1" si="52"/>
        <v/>
      </c>
      <c r="R859" s="92" t="str">
        <f ca="1">IF(A859="","",IF(ISERROR(MATCH($H859,SorP!B:B,0)),"",INDIRECT("'SorP'!$A$"&amp;MATCH($Q859&amp;$H859,SorP!C:C,0))))</f>
        <v/>
      </c>
      <c r="S859" s="94"/>
      <c r="T859" s="95" t="str">
        <f t="shared" si="54"/>
        <v/>
      </c>
      <c r="U859" s="95" t="b">
        <f t="shared" si="55"/>
        <v>1</v>
      </c>
      <c r="V859" s="95" t="str">
        <f t="shared" si="53"/>
        <v/>
      </c>
    </row>
    <row r="860" spans="1:22" s="95" customFormat="1" ht="20.100000000000001" customHeight="1">
      <c r="A860" s="88"/>
      <c r="B860" s="88"/>
      <c r="C860" s="88"/>
      <c r="D860" s="88"/>
      <c r="E860" s="88"/>
      <c r="F860" s="89"/>
      <c r="G860" s="90"/>
      <c r="H860" s="90"/>
      <c r="I860" s="91"/>
      <c r="J860" s="91"/>
      <c r="K860" s="91"/>
      <c r="L860" s="91"/>
      <c r="M860" s="91"/>
      <c r="N860" s="91"/>
      <c r="O860" s="92"/>
      <c r="P860" s="93"/>
      <c r="Q860" s="92" t="str">
        <f t="shared" ca="1" si="52"/>
        <v/>
      </c>
      <c r="R860" s="92" t="str">
        <f ca="1">IF(A860="","",IF(ISERROR(MATCH($H860,SorP!B:B,0)),"",INDIRECT("'SorP'!$A$"&amp;MATCH($Q860&amp;$H860,SorP!C:C,0))))</f>
        <v/>
      </c>
      <c r="S860" s="94"/>
      <c r="T860" s="95" t="str">
        <f t="shared" si="54"/>
        <v/>
      </c>
      <c r="U860" s="95" t="b">
        <f t="shared" si="55"/>
        <v>1</v>
      </c>
      <c r="V860" s="95" t="str">
        <f t="shared" si="53"/>
        <v/>
      </c>
    </row>
    <row r="861" spans="1:22" s="95" customFormat="1" ht="20.100000000000001" customHeight="1">
      <c r="A861" s="88"/>
      <c r="B861" s="88"/>
      <c r="C861" s="88"/>
      <c r="D861" s="88"/>
      <c r="E861" s="88"/>
      <c r="F861" s="89"/>
      <c r="G861" s="90"/>
      <c r="H861" s="90"/>
      <c r="I861" s="91"/>
      <c r="J861" s="91"/>
      <c r="K861" s="91"/>
      <c r="L861" s="91"/>
      <c r="M861" s="91"/>
      <c r="N861" s="91"/>
      <c r="O861" s="92"/>
      <c r="P861" s="93"/>
      <c r="Q861" s="92" t="str">
        <f t="shared" ca="1" si="52"/>
        <v/>
      </c>
      <c r="R861" s="92" t="str">
        <f ca="1">IF(A861="","",IF(ISERROR(MATCH($H861,SorP!B:B,0)),"",INDIRECT("'SorP'!$A$"&amp;MATCH($Q861&amp;$H861,SorP!C:C,0))))</f>
        <v/>
      </c>
      <c r="S861" s="94"/>
      <c r="T861" s="95" t="str">
        <f t="shared" si="54"/>
        <v/>
      </c>
      <c r="U861" s="95" t="b">
        <f t="shared" si="55"/>
        <v>1</v>
      </c>
      <c r="V861" s="95" t="str">
        <f t="shared" si="53"/>
        <v/>
      </c>
    </row>
    <row r="862" spans="1:22" s="95" customFormat="1" ht="20.100000000000001" customHeight="1">
      <c r="A862" s="88"/>
      <c r="B862" s="88"/>
      <c r="C862" s="88"/>
      <c r="D862" s="88"/>
      <c r="E862" s="88"/>
      <c r="F862" s="89"/>
      <c r="G862" s="90"/>
      <c r="H862" s="90"/>
      <c r="I862" s="91"/>
      <c r="J862" s="91"/>
      <c r="K862" s="91"/>
      <c r="L862" s="91"/>
      <c r="M862" s="91"/>
      <c r="N862" s="91"/>
      <c r="O862" s="92"/>
      <c r="P862" s="93"/>
      <c r="Q862" s="92" t="str">
        <f t="shared" ca="1" si="52"/>
        <v/>
      </c>
      <c r="R862" s="92" t="str">
        <f ca="1">IF(A862="","",IF(ISERROR(MATCH($H862,SorP!B:B,0)),"",INDIRECT("'SorP'!$A$"&amp;MATCH($Q862&amp;$H862,SorP!C:C,0))))</f>
        <v/>
      </c>
      <c r="S862" s="94"/>
      <c r="T862" s="95" t="str">
        <f t="shared" si="54"/>
        <v/>
      </c>
      <c r="U862" s="95" t="b">
        <f t="shared" si="55"/>
        <v>1</v>
      </c>
      <c r="V862" s="95" t="str">
        <f t="shared" si="53"/>
        <v/>
      </c>
    </row>
    <row r="863" spans="1:22" s="95" customFormat="1" ht="20.100000000000001" customHeight="1">
      <c r="A863" s="88"/>
      <c r="B863" s="88"/>
      <c r="C863" s="88"/>
      <c r="D863" s="88"/>
      <c r="E863" s="88"/>
      <c r="F863" s="89"/>
      <c r="G863" s="90"/>
      <c r="H863" s="90"/>
      <c r="I863" s="91"/>
      <c r="J863" s="91"/>
      <c r="K863" s="91"/>
      <c r="L863" s="91"/>
      <c r="M863" s="91"/>
      <c r="N863" s="91"/>
      <c r="O863" s="92"/>
      <c r="P863" s="93"/>
      <c r="Q863" s="92" t="str">
        <f t="shared" ca="1" si="52"/>
        <v/>
      </c>
      <c r="R863" s="92" t="str">
        <f ca="1">IF(A863="","",IF(ISERROR(MATCH($H863,SorP!B:B,0)),"",INDIRECT("'SorP'!$A$"&amp;MATCH($Q863&amp;$H863,SorP!C:C,0))))</f>
        <v/>
      </c>
      <c r="S863" s="94"/>
      <c r="T863" s="95" t="str">
        <f t="shared" si="54"/>
        <v/>
      </c>
      <c r="U863" s="95" t="b">
        <f t="shared" si="55"/>
        <v>1</v>
      </c>
      <c r="V863" s="95" t="str">
        <f t="shared" si="53"/>
        <v/>
      </c>
    </row>
    <row r="864" spans="1:22" s="95" customFormat="1" ht="20.100000000000001" customHeight="1">
      <c r="A864" s="88"/>
      <c r="B864" s="88"/>
      <c r="C864" s="88"/>
      <c r="D864" s="88"/>
      <c r="E864" s="88"/>
      <c r="F864" s="89"/>
      <c r="G864" s="90"/>
      <c r="H864" s="90"/>
      <c r="I864" s="91"/>
      <c r="J864" s="91"/>
      <c r="K864" s="91"/>
      <c r="L864" s="91"/>
      <c r="M864" s="91"/>
      <c r="N864" s="91"/>
      <c r="O864" s="92"/>
      <c r="P864" s="93"/>
      <c r="Q864" s="92" t="str">
        <f t="shared" ca="1" si="52"/>
        <v/>
      </c>
      <c r="R864" s="92" t="str">
        <f ca="1">IF(A864="","",IF(ISERROR(MATCH($H864,SorP!B:B,0)),"",INDIRECT("'SorP'!$A$"&amp;MATCH($Q864&amp;$H864,SorP!C:C,0))))</f>
        <v/>
      </c>
      <c r="S864" s="94"/>
      <c r="T864" s="95" t="str">
        <f t="shared" si="54"/>
        <v/>
      </c>
      <c r="U864" s="95" t="b">
        <f t="shared" si="55"/>
        <v>1</v>
      </c>
      <c r="V864" s="95" t="str">
        <f t="shared" si="53"/>
        <v/>
      </c>
    </row>
    <row r="865" spans="1:22" s="95" customFormat="1" ht="20.100000000000001" customHeight="1">
      <c r="A865" s="88"/>
      <c r="B865" s="88"/>
      <c r="C865" s="88"/>
      <c r="D865" s="88"/>
      <c r="E865" s="88"/>
      <c r="F865" s="89"/>
      <c r="G865" s="90"/>
      <c r="H865" s="90"/>
      <c r="I865" s="91"/>
      <c r="J865" s="91"/>
      <c r="K865" s="91"/>
      <c r="L865" s="91"/>
      <c r="M865" s="91"/>
      <c r="N865" s="91"/>
      <c r="O865" s="92"/>
      <c r="P865" s="93"/>
      <c r="Q865" s="92" t="str">
        <f t="shared" ca="1" si="52"/>
        <v/>
      </c>
      <c r="R865" s="92" t="str">
        <f ca="1">IF(A865="","",IF(ISERROR(MATCH($H865,SorP!B:B,0)),"",INDIRECT("'SorP'!$A$"&amp;MATCH($Q865&amp;$H865,SorP!C:C,0))))</f>
        <v/>
      </c>
      <c r="S865" s="94"/>
      <c r="T865" s="95" t="str">
        <f t="shared" si="54"/>
        <v/>
      </c>
      <c r="U865" s="95" t="b">
        <f t="shared" si="55"/>
        <v>1</v>
      </c>
      <c r="V865" s="95" t="str">
        <f t="shared" si="53"/>
        <v/>
      </c>
    </row>
    <row r="866" spans="1:22" s="95" customFormat="1" ht="20.100000000000001" customHeight="1">
      <c r="A866" s="88"/>
      <c r="B866" s="88"/>
      <c r="C866" s="88"/>
      <c r="D866" s="88"/>
      <c r="E866" s="88"/>
      <c r="F866" s="89"/>
      <c r="G866" s="90"/>
      <c r="H866" s="90"/>
      <c r="I866" s="91"/>
      <c r="J866" s="91"/>
      <c r="K866" s="91"/>
      <c r="L866" s="91"/>
      <c r="M866" s="91"/>
      <c r="N866" s="91"/>
      <c r="O866" s="92"/>
      <c r="P866" s="93"/>
      <c r="Q866" s="92" t="str">
        <f t="shared" ca="1" si="52"/>
        <v/>
      </c>
      <c r="R866" s="92" t="str">
        <f ca="1">IF(A866="","",IF(ISERROR(MATCH($H866,SorP!B:B,0)),"",INDIRECT("'SorP'!$A$"&amp;MATCH($Q866&amp;$H866,SorP!C:C,0))))</f>
        <v/>
      </c>
      <c r="S866" s="94"/>
      <c r="T866" s="95" t="str">
        <f t="shared" si="54"/>
        <v/>
      </c>
      <c r="U866" s="95" t="b">
        <f t="shared" si="55"/>
        <v>1</v>
      </c>
      <c r="V866" s="95" t="str">
        <f t="shared" si="53"/>
        <v/>
      </c>
    </row>
    <row r="867" spans="1:22" s="95" customFormat="1" ht="20.100000000000001" customHeight="1">
      <c r="A867" s="88"/>
      <c r="B867" s="88"/>
      <c r="C867" s="88"/>
      <c r="D867" s="88"/>
      <c r="E867" s="88"/>
      <c r="F867" s="89"/>
      <c r="G867" s="90"/>
      <c r="H867" s="90"/>
      <c r="I867" s="91"/>
      <c r="J867" s="91"/>
      <c r="K867" s="91"/>
      <c r="L867" s="91"/>
      <c r="M867" s="91"/>
      <c r="N867" s="91"/>
      <c r="O867" s="92"/>
      <c r="P867" s="93"/>
      <c r="Q867" s="92" t="str">
        <f t="shared" ca="1" si="52"/>
        <v/>
      </c>
      <c r="R867" s="92" t="str">
        <f ca="1">IF(A867="","",IF(ISERROR(MATCH($H867,SorP!B:B,0)),"",INDIRECT("'SorP'!$A$"&amp;MATCH($Q867&amp;$H867,SorP!C:C,0))))</f>
        <v/>
      </c>
      <c r="S867" s="94"/>
      <c r="T867" s="95" t="str">
        <f t="shared" si="54"/>
        <v/>
      </c>
      <c r="U867" s="95" t="b">
        <f t="shared" si="55"/>
        <v>1</v>
      </c>
      <c r="V867" s="95" t="str">
        <f t="shared" si="53"/>
        <v/>
      </c>
    </row>
    <row r="868" spans="1:22" s="95" customFormat="1" ht="20.100000000000001" customHeight="1">
      <c r="A868" s="88"/>
      <c r="B868" s="88"/>
      <c r="C868" s="88"/>
      <c r="D868" s="88"/>
      <c r="E868" s="88"/>
      <c r="F868" s="89"/>
      <c r="G868" s="90"/>
      <c r="H868" s="90"/>
      <c r="I868" s="91"/>
      <c r="J868" s="91"/>
      <c r="K868" s="91"/>
      <c r="L868" s="91"/>
      <c r="M868" s="91"/>
      <c r="N868" s="91"/>
      <c r="O868" s="92"/>
      <c r="P868" s="93"/>
      <c r="Q868" s="92" t="str">
        <f t="shared" ca="1" si="52"/>
        <v/>
      </c>
      <c r="R868" s="92" t="str">
        <f ca="1">IF(A868="","",IF(ISERROR(MATCH($H868,SorP!B:B,0)),"",INDIRECT("'SorP'!$A$"&amp;MATCH($Q868&amp;$H868,SorP!C:C,0))))</f>
        <v/>
      </c>
      <c r="S868" s="94"/>
      <c r="T868" s="95" t="str">
        <f t="shared" si="54"/>
        <v/>
      </c>
      <c r="U868" s="95" t="b">
        <f t="shared" si="55"/>
        <v>1</v>
      </c>
      <c r="V868" s="95" t="str">
        <f t="shared" si="53"/>
        <v/>
      </c>
    </row>
    <row r="869" spans="1:22" s="95" customFormat="1" ht="20.100000000000001" customHeight="1">
      <c r="A869" s="88"/>
      <c r="B869" s="88"/>
      <c r="C869" s="88"/>
      <c r="D869" s="88"/>
      <c r="E869" s="88"/>
      <c r="F869" s="89"/>
      <c r="G869" s="90"/>
      <c r="H869" s="90"/>
      <c r="I869" s="91"/>
      <c r="J869" s="91"/>
      <c r="K869" s="91"/>
      <c r="L869" s="91"/>
      <c r="M869" s="91"/>
      <c r="N869" s="91"/>
      <c r="O869" s="92"/>
      <c r="P869" s="93"/>
      <c r="Q869" s="92" t="str">
        <f t="shared" ca="1" si="52"/>
        <v/>
      </c>
      <c r="R869" s="92" t="str">
        <f ca="1">IF(A869="","",IF(ISERROR(MATCH($H869,SorP!B:B,0)),"",INDIRECT("'SorP'!$A$"&amp;MATCH($Q869&amp;$H869,SorP!C:C,0))))</f>
        <v/>
      </c>
      <c r="S869" s="94"/>
      <c r="T869" s="95" t="str">
        <f t="shared" si="54"/>
        <v/>
      </c>
      <c r="U869" s="95" t="b">
        <f t="shared" si="55"/>
        <v>1</v>
      </c>
      <c r="V869" s="95" t="str">
        <f t="shared" si="53"/>
        <v/>
      </c>
    </row>
    <row r="870" spans="1:22" s="95" customFormat="1" ht="20.100000000000001" customHeight="1">
      <c r="A870" s="88"/>
      <c r="B870" s="88"/>
      <c r="C870" s="88"/>
      <c r="D870" s="88"/>
      <c r="E870" s="88"/>
      <c r="F870" s="89"/>
      <c r="G870" s="90"/>
      <c r="H870" s="90"/>
      <c r="I870" s="91"/>
      <c r="J870" s="91"/>
      <c r="K870" s="91"/>
      <c r="L870" s="91"/>
      <c r="M870" s="91"/>
      <c r="N870" s="91"/>
      <c r="O870" s="92"/>
      <c r="P870" s="93"/>
      <c r="Q870" s="92" t="str">
        <f t="shared" ca="1" si="52"/>
        <v/>
      </c>
      <c r="R870" s="92" t="str">
        <f ca="1">IF(A870="","",IF(ISERROR(MATCH($H870,SorP!B:B,0)),"",INDIRECT("'SorP'!$A$"&amp;MATCH($Q870&amp;$H870,SorP!C:C,0))))</f>
        <v/>
      </c>
      <c r="S870" s="94"/>
      <c r="T870" s="95" t="str">
        <f t="shared" si="54"/>
        <v/>
      </c>
      <c r="U870" s="95" t="b">
        <f t="shared" si="55"/>
        <v>1</v>
      </c>
      <c r="V870" s="95" t="str">
        <f t="shared" si="53"/>
        <v/>
      </c>
    </row>
    <row r="871" spans="1:22" s="95" customFormat="1" ht="20.100000000000001" customHeight="1">
      <c r="A871" s="88"/>
      <c r="B871" s="88"/>
      <c r="C871" s="88"/>
      <c r="D871" s="88"/>
      <c r="E871" s="88"/>
      <c r="F871" s="89"/>
      <c r="G871" s="90"/>
      <c r="H871" s="90"/>
      <c r="I871" s="91"/>
      <c r="J871" s="91"/>
      <c r="K871" s="91"/>
      <c r="L871" s="91"/>
      <c r="M871" s="91"/>
      <c r="N871" s="91"/>
      <c r="O871" s="92"/>
      <c r="P871" s="93"/>
      <c r="Q871" s="92" t="str">
        <f t="shared" ca="1" si="52"/>
        <v/>
      </c>
      <c r="R871" s="92" t="str">
        <f ca="1">IF(A871="","",IF(ISERROR(MATCH($H871,SorP!B:B,0)),"",INDIRECT("'SorP'!$A$"&amp;MATCH($Q871&amp;$H871,SorP!C:C,0))))</f>
        <v/>
      </c>
      <c r="S871" s="94"/>
      <c r="T871" s="95" t="str">
        <f t="shared" si="54"/>
        <v/>
      </c>
      <c r="U871" s="95" t="b">
        <f t="shared" si="55"/>
        <v>1</v>
      </c>
      <c r="V871" s="95" t="str">
        <f t="shared" si="53"/>
        <v/>
      </c>
    </row>
    <row r="872" spans="1:22" s="95" customFormat="1" ht="20.100000000000001" customHeight="1">
      <c r="A872" s="88"/>
      <c r="B872" s="88"/>
      <c r="C872" s="88"/>
      <c r="D872" s="88"/>
      <c r="E872" s="88"/>
      <c r="F872" s="89"/>
      <c r="G872" s="90"/>
      <c r="H872" s="90"/>
      <c r="I872" s="91"/>
      <c r="J872" s="91"/>
      <c r="K872" s="91"/>
      <c r="L872" s="91"/>
      <c r="M872" s="91"/>
      <c r="N872" s="91"/>
      <c r="O872" s="92"/>
      <c r="P872" s="93"/>
      <c r="Q872" s="92" t="str">
        <f t="shared" ca="1" si="52"/>
        <v/>
      </c>
      <c r="R872" s="92" t="str">
        <f ca="1">IF(A872="","",IF(ISERROR(MATCH($H872,SorP!B:B,0)),"",INDIRECT("'SorP'!$A$"&amp;MATCH($Q872&amp;$H872,SorP!C:C,0))))</f>
        <v/>
      </c>
      <c r="S872" s="94"/>
      <c r="T872" s="95" t="str">
        <f t="shared" si="54"/>
        <v/>
      </c>
      <c r="U872" s="95" t="b">
        <f t="shared" si="55"/>
        <v>1</v>
      </c>
      <c r="V872" s="95" t="str">
        <f t="shared" si="53"/>
        <v/>
      </c>
    </row>
    <row r="873" spans="1:22" s="95" customFormat="1" ht="20.100000000000001" customHeight="1">
      <c r="A873" s="88"/>
      <c r="B873" s="88"/>
      <c r="C873" s="88"/>
      <c r="D873" s="88"/>
      <c r="E873" s="88"/>
      <c r="F873" s="89"/>
      <c r="G873" s="90"/>
      <c r="H873" s="90"/>
      <c r="I873" s="91"/>
      <c r="J873" s="91"/>
      <c r="K873" s="91"/>
      <c r="L873" s="91"/>
      <c r="M873" s="91"/>
      <c r="N873" s="91"/>
      <c r="O873" s="92"/>
      <c r="P873" s="93"/>
      <c r="Q873" s="92" t="str">
        <f t="shared" ca="1" si="52"/>
        <v/>
      </c>
      <c r="R873" s="92" t="str">
        <f ca="1">IF(A873="","",IF(ISERROR(MATCH($H873,SorP!B:B,0)),"",INDIRECT("'SorP'!$A$"&amp;MATCH($Q873&amp;$H873,SorP!C:C,0))))</f>
        <v/>
      </c>
      <c r="S873" s="94"/>
      <c r="T873" s="95" t="str">
        <f t="shared" si="54"/>
        <v/>
      </c>
      <c r="U873" s="95" t="b">
        <f t="shared" si="55"/>
        <v>1</v>
      </c>
      <c r="V873" s="95" t="str">
        <f t="shared" si="53"/>
        <v/>
      </c>
    </row>
    <row r="874" spans="1:22" s="95" customFormat="1" ht="20.100000000000001" customHeight="1">
      <c r="A874" s="88"/>
      <c r="B874" s="88"/>
      <c r="C874" s="88"/>
      <c r="D874" s="88"/>
      <c r="E874" s="88"/>
      <c r="F874" s="89"/>
      <c r="G874" s="90"/>
      <c r="H874" s="90"/>
      <c r="I874" s="91"/>
      <c r="J874" s="91"/>
      <c r="K874" s="91"/>
      <c r="L874" s="91"/>
      <c r="M874" s="91"/>
      <c r="N874" s="91"/>
      <c r="O874" s="92"/>
      <c r="P874" s="93"/>
      <c r="Q874" s="92" t="str">
        <f t="shared" ca="1" si="52"/>
        <v/>
      </c>
      <c r="R874" s="92" t="str">
        <f ca="1">IF(A874="","",IF(ISERROR(MATCH($H874,SorP!B:B,0)),"",INDIRECT("'SorP'!$A$"&amp;MATCH($Q874&amp;$H874,SorP!C:C,0))))</f>
        <v/>
      </c>
      <c r="S874" s="94"/>
      <c r="T874" s="95" t="str">
        <f t="shared" si="54"/>
        <v/>
      </c>
      <c r="U874" s="95" t="b">
        <f t="shared" si="55"/>
        <v>1</v>
      </c>
      <c r="V874" s="95" t="str">
        <f t="shared" si="53"/>
        <v/>
      </c>
    </row>
    <row r="875" spans="1:22" s="95" customFormat="1" ht="20.100000000000001" customHeight="1">
      <c r="A875" s="88"/>
      <c r="B875" s="88"/>
      <c r="C875" s="88"/>
      <c r="D875" s="88"/>
      <c r="E875" s="88"/>
      <c r="F875" s="89"/>
      <c r="G875" s="90"/>
      <c r="H875" s="90"/>
      <c r="I875" s="91"/>
      <c r="J875" s="91"/>
      <c r="K875" s="91"/>
      <c r="L875" s="91"/>
      <c r="M875" s="91"/>
      <c r="N875" s="91"/>
      <c r="O875" s="92"/>
      <c r="P875" s="93"/>
      <c r="Q875" s="92" t="str">
        <f t="shared" ca="1" si="52"/>
        <v/>
      </c>
      <c r="R875" s="92" t="str">
        <f ca="1">IF(A875="","",IF(ISERROR(MATCH($H875,SorP!B:B,0)),"",INDIRECT("'SorP'!$A$"&amp;MATCH($Q875&amp;$H875,SorP!C:C,0))))</f>
        <v/>
      </c>
      <c r="S875" s="94"/>
      <c r="T875" s="95" t="str">
        <f t="shared" si="54"/>
        <v/>
      </c>
      <c r="U875" s="95" t="b">
        <f t="shared" si="55"/>
        <v>1</v>
      </c>
      <c r="V875" s="95" t="str">
        <f t="shared" si="53"/>
        <v/>
      </c>
    </row>
    <row r="876" spans="1:22" s="95" customFormat="1" ht="20.100000000000001" customHeight="1">
      <c r="A876" s="88"/>
      <c r="B876" s="88"/>
      <c r="C876" s="88"/>
      <c r="D876" s="88"/>
      <c r="E876" s="88"/>
      <c r="F876" s="89"/>
      <c r="G876" s="90"/>
      <c r="H876" s="90"/>
      <c r="I876" s="91"/>
      <c r="J876" s="91"/>
      <c r="K876" s="91"/>
      <c r="L876" s="91"/>
      <c r="M876" s="91"/>
      <c r="N876" s="91"/>
      <c r="O876" s="92"/>
      <c r="P876" s="93"/>
      <c r="Q876" s="92" t="str">
        <f t="shared" ca="1" si="52"/>
        <v/>
      </c>
      <c r="R876" s="92" t="str">
        <f ca="1">IF(A876="","",IF(ISERROR(MATCH($H876,SorP!B:B,0)),"",INDIRECT("'SorP'!$A$"&amp;MATCH($Q876&amp;$H876,SorP!C:C,0))))</f>
        <v/>
      </c>
      <c r="S876" s="94"/>
      <c r="T876" s="95" t="str">
        <f t="shared" si="54"/>
        <v/>
      </c>
      <c r="U876" s="95" t="b">
        <f t="shared" si="55"/>
        <v>1</v>
      </c>
      <c r="V876" s="95" t="str">
        <f t="shared" si="53"/>
        <v/>
      </c>
    </row>
    <row r="877" spans="1:22" s="95" customFormat="1" ht="20.100000000000001" customHeight="1">
      <c r="A877" s="88"/>
      <c r="B877" s="88"/>
      <c r="C877" s="88"/>
      <c r="D877" s="88"/>
      <c r="E877" s="88"/>
      <c r="F877" s="89"/>
      <c r="G877" s="90"/>
      <c r="H877" s="90"/>
      <c r="I877" s="91"/>
      <c r="J877" s="91"/>
      <c r="K877" s="91"/>
      <c r="L877" s="91"/>
      <c r="M877" s="91"/>
      <c r="N877" s="91"/>
      <c r="O877" s="92"/>
      <c r="P877" s="93"/>
      <c r="Q877" s="92" t="str">
        <f t="shared" ca="1" si="52"/>
        <v/>
      </c>
      <c r="R877" s="92" t="str">
        <f ca="1">IF(A877="","",IF(ISERROR(MATCH($H877,SorP!B:B,0)),"",INDIRECT("'SorP'!$A$"&amp;MATCH($Q877&amp;$H877,SorP!C:C,0))))</f>
        <v/>
      </c>
      <c r="S877" s="94"/>
      <c r="T877" s="95" t="str">
        <f t="shared" si="54"/>
        <v/>
      </c>
      <c r="U877" s="95" t="b">
        <f t="shared" si="55"/>
        <v>1</v>
      </c>
      <c r="V877" s="95" t="str">
        <f t="shared" si="53"/>
        <v/>
      </c>
    </row>
    <row r="878" spans="1:22" s="95" customFormat="1" ht="20.100000000000001" customHeight="1">
      <c r="A878" s="88"/>
      <c r="B878" s="88"/>
      <c r="C878" s="88"/>
      <c r="D878" s="88"/>
      <c r="E878" s="88"/>
      <c r="F878" s="89"/>
      <c r="G878" s="90"/>
      <c r="H878" s="90"/>
      <c r="I878" s="91"/>
      <c r="J878" s="91"/>
      <c r="K878" s="91"/>
      <c r="L878" s="91"/>
      <c r="M878" s="91"/>
      <c r="N878" s="91"/>
      <c r="O878" s="92"/>
      <c r="P878" s="93"/>
      <c r="Q878" s="92" t="str">
        <f t="shared" ca="1" si="52"/>
        <v/>
      </c>
      <c r="R878" s="92" t="str">
        <f ca="1">IF(A878="","",IF(ISERROR(MATCH($H878,SorP!B:B,0)),"",INDIRECT("'SorP'!$A$"&amp;MATCH($Q878&amp;$H878,SorP!C:C,0))))</f>
        <v/>
      </c>
      <c r="S878" s="94"/>
      <c r="T878" s="95" t="str">
        <f t="shared" si="54"/>
        <v/>
      </c>
      <c r="U878" s="95" t="b">
        <f t="shared" si="55"/>
        <v>1</v>
      </c>
      <c r="V878" s="95" t="str">
        <f t="shared" si="53"/>
        <v/>
      </c>
    </row>
    <row r="879" spans="1:22" s="95" customFormat="1" ht="20.100000000000001" customHeight="1">
      <c r="A879" s="88"/>
      <c r="B879" s="88"/>
      <c r="C879" s="88"/>
      <c r="D879" s="88"/>
      <c r="E879" s="88"/>
      <c r="F879" s="89"/>
      <c r="G879" s="90"/>
      <c r="H879" s="90"/>
      <c r="I879" s="91"/>
      <c r="J879" s="91"/>
      <c r="K879" s="91"/>
      <c r="L879" s="91"/>
      <c r="M879" s="91"/>
      <c r="N879" s="91"/>
      <c r="O879" s="92"/>
      <c r="P879" s="93"/>
      <c r="Q879" s="92" t="str">
        <f t="shared" ca="1" si="52"/>
        <v/>
      </c>
      <c r="R879" s="92" t="str">
        <f ca="1">IF(A879="","",IF(ISERROR(MATCH($H879,SorP!B:B,0)),"",INDIRECT("'SorP'!$A$"&amp;MATCH($Q879&amp;$H879,SorP!C:C,0))))</f>
        <v/>
      </c>
      <c r="S879" s="94"/>
      <c r="T879" s="95" t="str">
        <f t="shared" si="54"/>
        <v/>
      </c>
      <c r="U879" s="95" t="b">
        <f t="shared" si="55"/>
        <v>1</v>
      </c>
      <c r="V879" s="95" t="str">
        <f t="shared" si="53"/>
        <v/>
      </c>
    </row>
    <row r="880" spans="1:22" s="95" customFormat="1" ht="20.100000000000001" customHeight="1">
      <c r="A880" s="88"/>
      <c r="B880" s="88"/>
      <c r="C880" s="88"/>
      <c r="D880" s="88"/>
      <c r="E880" s="88"/>
      <c r="F880" s="89"/>
      <c r="G880" s="90"/>
      <c r="H880" s="90"/>
      <c r="I880" s="91"/>
      <c r="J880" s="91"/>
      <c r="K880" s="91"/>
      <c r="L880" s="91"/>
      <c r="M880" s="91"/>
      <c r="N880" s="91"/>
      <c r="O880" s="92"/>
      <c r="P880" s="93"/>
      <c r="Q880" s="92" t="str">
        <f t="shared" ca="1" si="52"/>
        <v/>
      </c>
      <c r="R880" s="92" t="str">
        <f ca="1">IF(A880="","",IF(ISERROR(MATCH($H880,SorP!B:B,0)),"",INDIRECT("'SorP'!$A$"&amp;MATCH($Q880&amp;$H880,SorP!C:C,0))))</f>
        <v/>
      </c>
      <c r="S880" s="94"/>
      <c r="T880" s="95" t="str">
        <f t="shared" si="54"/>
        <v/>
      </c>
      <c r="U880" s="95" t="b">
        <f t="shared" si="55"/>
        <v>1</v>
      </c>
      <c r="V880" s="95" t="str">
        <f t="shared" si="53"/>
        <v/>
      </c>
    </row>
    <row r="881" spans="1:22" s="95" customFormat="1" ht="20.100000000000001" customHeight="1">
      <c r="A881" s="88"/>
      <c r="B881" s="88"/>
      <c r="C881" s="88"/>
      <c r="D881" s="88"/>
      <c r="E881" s="88"/>
      <c r="F881" s="89"/>
      <c r="G881" s="90"/>
      <c r="H881" s="90"/>
      <c r="I881" s="91"/>
      <c r="J881" s="91"/>
      <c r="K881" s="91"/>
      <c r="L881" s="91"/>
      <c r="M881" s="91"/>
      <c r="N881" s="91"/>
      <c r="O881" s="92"/>
      <c r="P881" s="93"/>
      <c r="Q881" s="92" t="str">
        <f t="shared" ca="1" si="52"/>
        <v/>
      </c>
      <c r="R881" s="92" t="str">
        <f ca="1">IF(A881="","",IF(ISERROR(MATCH($H881,SorP!B:B,0)),"",INDIRECT("'SorP'!$A$"&amp;MATCH($Q881&amp;$H881,SorP!C:C,0))))</f>
        <v/>
      </c>
      <c r="S881" s="94"/>
      <c r="T881" s="95" t="str">
        <f t="shared" si="54"/>
        <v/>
      </c>
      <c r="U881" s="95" t="b">
        <f t="shared" si="55"/>
        <v>1</v>
      </c>
      <c r="V881" s="95" t="str">
        <f t="shared" si="53"/>
        <v/>
      </c>
    </row>
    <row r="882" spans="1:22" s="95" customFormat="1" ht="20.100000000000001" customHeight="1">
      <c r="A882" s="88"/>
      <c r="B882" s="88"/>
      <c r="C882" s="88"/>
      <c r="D882" s="88"/>
      <c r="E882" s="88"/>
      <c r="F882" s="89"/>
      <c r="G882" s="90"/>
      <c r="H882" s="90"/>
      <c r="I882" s="91"/>
      <c r="J882" s="91"/>
      <c r="K882" s="91"/>
      <c r="L882" s="91"/>
      <c r="M882" s="91"/>
      <c r="N882" s="91"/>
      <c r="O882" s="92"/>
      <c r="P882" s="93"/>
      <c r="Q882" s="92" t="str">
        <f t="shared" ca="1" si="52"/>
        <v/>
      </c>
      <c r="R882" s="92" t="str">
        <f ca="1">IF(A882="","",IF(ISERROR(MATCH($H882,SorP!B:B,0)),"",INDIRECT("'SorP'!$A$"&amp;MATCH($Q882&amp;$H882,SorP!C:C,0))))</f>
        <v/>
      </c>
      <c r="S882" s="94"/>
      <c r="T882" s="95" t="str">
        <f t="shared" si="54"/>
        <v/>
      </c>
      <c r="U882" s="95" t="b">
        <f t="shared" si="55"/>
        <v>1</v>
      </c>
      <c r="V882" s="95" t="str">
        <f t="shared" si="53"/>
        <v/>
      </c>
    </row>
    <row r="883" spans="1:22" s="95" customFormat="1" ht="20.100000000000001" customHeight="1">
      <c r="A883" s="88"/>
      <c r="B883" s="88"/>
      <c r="C883" s="88"/>
      <c r="D883" s="88"/>
      <c r="E883" s="88"/>
      <c r="F883" s="89"/>
      <c r="G883" s="90"/>
      <c r="H883" s="90"/>
      <c r="I883" s="91"/>
      <c r="J883" s="91"/>
      <c r="K883" s="91"/>
      <c r="L883" s="91"/>
      <c r="M883" s="91"/>
      <c r="N883" s="91"/>
      <c r="O883" s="92"/>
      <c r="P883" s="93"/>
      <c r="Q883" s="92" t="str">
        <f t="shared" ca="1" si="52"/>
        <v/>
      </c>
      <c r="R883" s="92" t="str">
        <f ca="1">IF(A883="","",IF(ISERROR(MATCH($H883,SorP!B:B,0)),"",INDIRECT("'SorP'!$A$"&amp;MATCH($Q883&amp;$H883,SorP!C:C,0))))</f>
        <v/>
      </c>
      <c r="S883" s="94"/>
      <c r="T883" s="95" t="str">
        <f t="shared" si="54"/>
        <v/>
      </c>
      <c r="U883" s="95" t="b">
        <f t="shared" si="55"/>
        <v>1</v>
      </c>
      <c r="V883" s="95" t="str">
        <f t="shared" si="53"/>
        <v/>
      </c>
    </row>
    <row r="884" spans="1:22" s="95" customFormat="1" ht="20.100000000000001" customHeight="1">
      <c r="A884" s="88"/>
      <c r="B884" s="88"/>
      <c r="C884" s="88"/>
      <c r="D884" s="88"/>
      <c r="E884" s="88"/>
      <c r="F884" s="89"/>
      <c r="G884" s="90"/>
      <c r="H884" s="90"/>
      <c r="I884" s="91"/>
      <c r="J884" s="91"/>
      <c r="K884" s="91"/>
      <c r="L884" s="91"/>
      <c r="M884" s="91"/>
      <c r="N884" s="91"/>
      <c r="O884" s="92"/>
      <c r="P884" s="93"/>
      <c r="Q884" s="92" t="str">
        <f t="shared" ca="1" si="52"/>
        <v/>
      </c>
      <c r="R884" s="92" t="str">
        <f ca="1">IF(A884="","",IF(ISERROR(MATCH($H884,SorP!B:B,0)),"",INDIRECT("'SorP'!$A$"&amp;MATCH($Q884&amp;$H884,SorP!C:C,0))))</f>
        <v/>
      </c>
      <c r="S884" s="94"/>
      <c r="T884" s="95" t="str">
        <f t="shared" si="54"/>
        <v/>
      </c>
      <c r="U884" s="95" t="b">
        <f t="shared" si="55"/>
        <v>1</v>
      </c>
      <c r="V884" s="95" t="str">
        <f t="shared" si="53"/>
        <v/>
      </c>
    </row>
    <row r="885" spans="1:22" s="95" customFormat="1" ht="20.100000000000001" customHeight="1">
      <c r="A885" s="88"/>
      <c r="B885" s="88"/>
      <c r="C885" s="88"/>
      <c r="D885" s="88"/>
      <c r="E885" s="88"/>
      <c r="F885" s="89"/>
      <c r="G885" s="90"/>
      <c r="H885" s="90"/>
      <c r="I885" s="91"/>
      <c r="J885" s="91"/>
      <c r="K885" s="91"/>
      <c r="L885" s="91"/>
      <c r="M885" s="91"/>
      <c r="N885" s="91"/>
      <c r="O885" s="92"/>
      <c r="P885" s="93"/>
      <c r="Q885" s="92" t="str">
        <f t="shared" ca="1" si="52"/>
        <v/>
      </c>
      <c r="R885" s="92" t="str">
        <f ca="1">IF(A885="","",IF(ISERROR(MATCH($H885,SorP!B:B,0)),"",INDIRECT("'SorP'!$A$"&amp;MATCH($Q885&amp;$H885,SorP!C:C,0))))</f>
        <v/>
      </c>
      <c r="S885" s="94"/>
      <c r="T885" s="95" t="str">
        <f t="shared" si="54"/>
        <v/>
      </c>
      <c r="U885" s="95" t="b">
        <f t="shared" si="55"/>
        <v>1</v>
      </c>
      <c r="V885" s="95" t="str">
        <f t="shared" si="53"/>
        <v/>
      </c>
    </row>
    <row r="886" spans="1:22" s="95" customFormat="1" ht="20.100000000000001" customHeight="1">
      <c r="A886" s="88"/>
      <c r="B886" s="88"/>
      <c r="C886" s="88"/>
      <c r="D886" s="88"/>
      <c r="E886" s="88"/>
      <c r="F886" s="89"/>
      <c r="G886" s="90"/>
      <c r="H886" s="90"/>
      <c r="I886" s="91"/>
      <c r="J886" s="91"/>
      <c r="K886" s="91"/>
      <c r="L886" s="91"/>
      <c r="M886" s="91"/>
      <c r="N886" s="91"/>
      <c r="O886" s="92"/>
      <c r="P886" s="93"/>
      <c r="Q886" s="92" t="str">
        <f t="shared" ca="1" si="52"/>
        <v/>
      </c>
      <c r="R886" s="92" t="str">
        <f ca="1">IF(A886="","",IF(ISERROR(MATCH($H886,SorP!B:B,0)),"",INDIRECT("'SorP'!$A$"&amp;MATCH($Q886&amp;$H886,SorP!C:C,0))))</f>
        <v/>
      </c>
      <c r="S886" s="94"/>
      <c r="T886" s="95" t="str">
        <f t="shared" si="54"/>
        <v/>
      </c>
      <c r="U886" s="95" t="b">
        <f t="shared" si="55"/>
        <v>1</v>
      </c>
      <c r="V886" s="95" t="str">
        <f t="shared" si="53"/>
        <v/>
      </c>
    </row>
    <row r="887" spans="1:22" s="95" customFormat="1" ht="20.100000000000001" customHeight="1">
      <c r="A887" s="88"/>
      <c r="B887" s="88"/>
      <c r="C887" s="88"/>
      <c r="D887" s="88"/>
      <c r="E887" s="88"/>
      <c r="F887" s="89"/>
      <c r="G887" s="90"/>
      <c r="H887" s="90"/>
      <c r="I887" s="91"/>
      <c r="J887" s="91"/>
      <c r="K887" s="91"/>
      <c r="L887" s="91"/>
      <c r="M887" s="91"/>
      <c r="N887" s="91"/>
      <c r="O887" s="92"/>
      <c r="P887" s="93"/>
      <c r="Q887" s="92" t="str">
        <f t="shared" ca="1" si="52"/>
        <v/>
      </c>
      <c r="R887" s="92" t="str">
        <f ca="1">IF(A887="","",IF(ISERROR(MATCH($H887,SorP!B:B,0)),"",INDIRECT("'SorP'!$A$"&amp;MATCH($Q887&amp;$H887,SorP!C:C,0))))</f>
        <v/>
      </c>
      <c r="S887" s="94"/>
      <c r="T887" s="95" t="str">
        <f t="shared" si="54"/>
        <v/>
      </c>
      <c r="U887" s="95" t="b">
        <f t="shared" si="55"/>
        <v>1</v>
      </c>
      <c r="V887" s="95" t="str">
        <f t="shared" si="53"/>
        <v/>
      </c>
    </row>
    <row r="888" spans="1:22" s="95" customFormat="1" ht="20.100000000000001" customHeight="1">
      <c r="A888" s="88"/>
      <c r="B888" s="88"/>
      <c r="C888" s="88"/>
      <c r="D888" s="88"/>
      <c r="E888" s="88"/>
      <c r="F888" s="89"/>
      <c r="G888" s="90"/>
      <c r="H888" s="90"/>
      <c r="I888" s="91"/>
      <c r="J888" s="91"/>
      <c r="K888" s="91"/>
      <c r="L888" s="91"/>
      <c r="M888" s="91"/>
      <c r="N888" s="91"/>
      <c r="O888" s="92"/>
      <c r="P888" s="93"/>
      <c r="Q888" s="92" t="str">
        <f t="shared" ca="1" si="52"/>
        <v/>
      </c>
      <c r="R888" s="92" t="str">
        <f ca="1">IF(A888="","",IF(ISERROR(MATCH($H888,SorP!B:B,0)),"",INDIRECT("'SorP'!$A$"&amp;MATCH($Q888&amp;$H888,SorP!C:C,0))))</f>
        <v/>
      </c>
      <c r="S888" s="94"/>
      <c r="T888" s="95" t="str">
        <f t="shared" si="54"/>
        <v/>
      </c>
      <c r="U888" s="95" t="b">
        <f t="shared" si="55"/>
        <v>1</v>
      </c>
      <c r="V888" s="95" t="str">
        <f t="shared" si="53"/>
        <v/>
      </c>
    </row>
    <row r="889" spans="1:22" s="95" customFormat="1" ht="20.100000000000001" customHeight="1">
      <c r="A889" s="88"/>
      <c r="B889" s="88"/>
      <c r="C889" s="88"/>
      <c r="D889" s="88"/>
      <c r="E889" s="88"/>
      <c r="F889" s="89"/>
      <c r="G889" s="90"/>
      <c r="H889" s="90"/>
      <c r="I889" s="91"/>
      <c r="J889" s="91"/>
      <c r="K889" s="91"/>
      <c r="L889" s="91"/>
      <c r="M889" s="91"/>
      <c r="N889" s="91"/>
      <c r="O889" s="92"/>
      <c r="P889" s="93"/>
      <c r="Q889" s="92" t="str">
        <f t="shared" ca="1" si="52"/>
        <v/>
      </c>
      <c r="R889" s="92" t="str">
        <f ca="1">IF(A889="","",IF(ISERROR(MATCH($H889,SorP!B:B,0)),"",INDIRECT("'SorP'!$A$"&amp;MATCH($Q889&amp;$H889,SorP!C:C,0))))</f>
        <v/>
      </c>
      <c r="S889" s="94"/>
      <c r="T889" s="95" t="str">
        <f t="shared" si="54"/>
        <v/>
      </c>
      <c r="U889" s="95" t="b">
        <f t="shared" si="55"/>
        <v>1</v>
      </c>
      <c r="V889" s="95" t="str">
        <f t="shared" si="53"/>
        <v/>
      </c>
    </row>
    <row r="890" spans="1:22" s="95" customFormat="1" ht="20.100000000000001" customHeight="1">
      <c r="A890" s="88"/>
      <c r="B890" s="88"/>
      <c r="C890" s="88"/>
      <c r="D890" s="88"/>
      <c r="E890" s="88"/>
      <c r="F890" s="89"/>
      <c r="G890" s="90"/>
      <c r="H890" s="90"/>
      <c r="I890" s="91"/>
      <c r="J890" s="91"/>
      <c r="K890" s="91"/>
      <c r="L890" s="91"/>
      <c r="M890" s="91"/>
      <c r="N890" s="91"/>
      <c r="O890" s="92"/>
      <c r="P890" s="93"/>
      <c r="Q890" s="92" t="str">
        <f t="shared" ca="1" si="52"/>
        <v/>
      </c>
      <c r="R890" s="92" t="str">
        <f ca="1">IF(A890="","",IF(ISERROR(MATCH($H890,SorP!B:B,0)),"",INDIRECT("'SorP'!$A$"&amp;MATCH($Q890&amp;$H890,SorP!C:C,0))))</f>
        <v/>
      </c>
      <c r="S890" s="94"/>
      <c r="T890" s="95" t="str">
        <f t="shared" si="54"/>
        <v/>
      </c>
      <c r="U890" s="95" t="b">
        <f t="shared" si="55"/>
        <v>1</v>
      </c>
      <c r="V890" s="95" t="str">
        <f t="shared" si="53"/>
        <v/>
      </c>
    </row>
    <row r="891" spans="1:22" s="95" customFormat="1" ht="20.100000000000001" customHeight="1">
      <c r="A891" s="88"/>
      <c r="B891" s="88"/>
      <c r="C891" s="88"/>
      <c r="D891" s="88"/>
      <c r="E891" s="88"/>
      <c r="F891" s="89"/>
      <c r="G891" s="90"/>
      <c r="H891" s="90"/>
      <c r="I891" s="91"/>
      <c r="J891" s="91"/>
      <c r="K891" s="91"/>
      <c r="L891" s="91"/>
      <c r="M891" s="91"/>
      <c r="N891" s="91"/>
      <c r="O891" s="92"/>
      <c r="P891" s="93"/>
      <c r="Q891" s="92" t="str">
        <f t="shared" ca="1" si="52"/>
        <v/>
      </c>
      <c r="R891" s="92" t="str">
        <f ca="1">IF(A891="","",IF(ISERROR(MATCH($H891,SorP!B:B,0)),"",INDIRECT("'SorP'!$A$"&amp;MATCH($Q891&amp;$H891,SorP!C:C,0))))</f>
        <v/>
      </c>
      <c r="S891" s="94"/>
      <c r="T891" s="95" t="str">
        <f t="shared" si="54"/>
        <v/>
      </c>
      <c r="U891" s="95" t="b">
        <f t="shared" si="55"/>
        <v>1</v>
      </c>
      <c r="V891" s="95" t="str">
        <f t="shared" si="53"/>
        <v/>
      </c>
    </row>
    <row r="892" spans="1:22" s="95" customFormat="1" ht="20.100000000000001" customHeight="1">
      <c r="A892" s="88"/>
      <c r="B892" s="88"/>
      <c r="C892" s="88"/>
      <c r="D892" s="88"/>
      <c r="E892" s="88"/>
      <c r="F892" s="89"/>
      <c r="G892" s="90"/>
      <c r="H892" s="90"/>
      <c r="I892" s="91"/>
      <c r="J892" s="91"/>
      <c r="K892" s="91"/>
      <c r="L892" s="91"/>
      <c r="M892" s="91"/>
      <c r="N892" s="91"/>
      <c r="O892" s="92"/>
      <c r="P892" s="93"/>
      <c r="Q892" s="92" t="str">
        <f t="shared" ca="1" si="52"/>
        <v/>
      </c>
      <c r="R892" s="92" t="str">
        <f ca="1">IF(A892="","",IF(ISERROR(MATCH($H892,SorP!B:B,0)),"",INDIRECT("'SorP'!$A$"&amp;MATCH($Q892&amp;$H892,SorP!C:C,0))))</f>
        <v/>
      </c>
      <c r="S892" s="94"/>
      <c r="T892" s="95" t="str">
        <f t="shared" si="54"/>
        <v/>
      </c>
      <c r="U892" s="95" t="b">
        <f t="shared" si="55"/>
        <v>1</v>
      </c>
      <c r="V892" s="95" t="str">
        <f t="shared" si="53"/>
        <v/>
      </c>
    </row>
    <row r="893" spans="1:22" s="95" customFormat="1" ht="20.100000000000001" customHeight="1">
      <c r="A893" s="88"/>
      <c r="B893" s="88"/>
      <c r="C893" s="88"/>
      <c r="D893" s="88"/>
      <c r="E893" s="88"/>
      <c r="F893" s="89"/>
      <c r="G893" s="90"/>
      <c r="H893" s="90"/>
      <c r="I893" s="91"/>
      <c r="J893" s="91"/>
      <c r="K893" s="91"/>
      <c r="L893" s="91"/>
      <c r="M893" s="91"/>
      <c r="N893" s="91"/>
      <c r="O893" s="92"/>
      <c r="P893" s="93"/>
      <c r="Q893" s="92" t="str">
        <f t="shared" ca="1" si="52"/>
        <v/>
      </c>
      <c r="R893" s="92" t="str">
        <f ca="1">IF(A893="","",IF(ISERROR(MATCH($H893,SorP!B:B,0)),"",INDIRECT("'SorP'!$A$"&amp;MATCH($Q893&amp;$H893,SorP!C:C,0))))</f>
        <v/>
      </c>
      <c r="S893" s="94"/>
      <c r="T893" s="95" t="str">
        <f t="shared" si="54"/>
        <v/>
      </c>
      <c r="U893" s="95" t="b">
        <f t="shared" si="55"/>
        <v>1</v>
      </c>
      <c r="V893" s="95" t="str">
        <f t="shared" si="53"/>
        <v/>
      </c>
    </row>
    <row r="894" spans="1:22" s="95" customFormat="1" ht="20.100000000000001" customHeight="1">
      <c r="A894" s="88"/>
      <c r="B894" s="88"/>
      <c r="C894" s="88"/>
      <c r="D894" s="88"/>
      <c r="E894" s="88"/>
      <c r="F894" s="89"/>
      <c r="G894" s="90"/>
      <c r="H894" s="90"/>
      <c r="I894" s="91"/>
      <c r="J894" s="91"/>
      <c r="K894" s="91"/>
      <c r="L894" s="91"/>
      <c r="M894" s="91"/>
      <c r="N894" s="91"/>
      <c r="O894" s="92"/>
      <c r="P894" s="93"/>
      <c r="Q894" s="92" t="str">
        <f t="shared" ca="1" si="52"/>
        <v/>
      </c>
      <c r="R894" s="92" t="str">
        <f ca="1">IF(A894="","",IF(ISERROR(MATCH($H894,SorP!B:B,0)),"",INDIRECT("'SorP'!$A$"&amp;MATCH($Q894&amp;$H894,SorP!C:C,0))))</f>
        <v/>
      </c>
      <c r="S894" s="94"/>
      <c r="T894" s="95" t="str">
        <f t="shared" si="54"/>
        <v/>
      </c>
      <c r="U894" s="95" t="b">
        <f t="shared" si="55"/>
        <v>1</v>
      </c>
      <c r="V894" s="95" t="str">
        <f t="shared" si="53"/>
        <v/>
      </c>
    </row>
    <row r="895" spans="1:22" s="95" customFormat="1" ht="20.100000000000001" customHeight="1">
      <c r="A895" s="88"/>
      <c r="B895" s="88"/>
      <c r="C895" s="88"/>
      <c r="D895" s="88"/>
      <c r="E895" s="88"/>
      <c r="F895" s="89"/>
      <c r="G895" s="90"/>
      <c r="H895" s="90"/>
      <c r="I895" s="91"/>
      <c r="J895" s="91"/>
      <c r="K895" s="91"/>
      <c r="L895" s="91"/>
      <c r="M895" s="91"/>
      <c r="N895" s="91"/>
      <c r="O895" s="92"/>
      <c r="P895" s="93"/>
      <c r="Q895" s="92" t="str">
        <f t="shared" ca="1" si="52"/>
        <v/>
      </c>
      <c r="R895" s="92" t="str">
        <f ca="1">IF(A895="","",IF(ISERROR(MATCH($H895,SorP!B:B,0)),"",INDIRECT("'SorP'!$A$"&amp;MATCH($Q895&amp;$H895,SorP!C:C,0))))</f>
        <v/>
      </c>
      <c r="S895" s="94"/>
      <c r="T895" s="95" t="str">
        <f t="shared" si="54"/>
        <v/>
      </c>
      <c r="U895" s="95" t="b">
        <f t="shared" si="55"/>
        <v>1</v>
      </c>
      <c r="V895" s="95" t="str">
        <f t="shared" si="53"/>
        <v/>
      </c>
    </row>
    <row r="896" spans="1:22" s="95" customFormat="1" ht="20.100000000000001" customHeight="1">
      <c r="A896" s="88"/>
      <c r="B896" s="88"/>
      <c r="C896" s="88"/>
      <c r="D896" s="88"/>
      <c r="E896" s="88"/>
      <c r="F896" s="89"/>
      <c r="G896" s="90"/>
      <c r="H896" s="90"/>
      <c r="I896" s="91"/>
      <c r="J896" s="91"/>
      <c r="K896" s="91"/>
      <c r="L896" s="91"/>
      <c r="M896" s="91"/>
      <c r="N896" s="91"/>
      <c r="O896" s="92"/>
      <c r="P896" s="93"/>
      <c r="Q896" s="92" t="str">
        <f t="shared" ca="1" si="52"/>
        <v/>
      </c>
      <c r="R896" s="92" t="str">
        <f ca="1">IF(A896="","",IF(ISERROR(MATCH($H896,SorP!B:B,0)),"",INDIRECT("'SorP'!$A$"&amp;MATCH($Q896&amp;$H896,SorP!C:C,0))))</f>
        <v/>
      </c>
      <c r="S896" s="94"/>
      <c r="T896" s="95" t="str">
        <f t="shared" si="54"/>
        <v/>
      </c>
      <c r="U896" s="95" t="b">
        <f t="shared" si="55"/>
        <v>1</v>
      </c>
      <c r="V896" s="95" t="str">
        <f t="shared" si="53"/>
        <v/>
      </c>
    </row>
    <row r="897" spans="1:22" s="95" customFormat="1" ht="20.100000000000001" customHeight="1">
      <c r="A897" s="88"/>
      <c r="B897" s="88"/>
      <c r="C897" s="88"/>
      <c r="D897" s="88"/>
      <c r="E897" s="88"/>
      <c r="F897" s="89"/>
      <c r="G897" s="90"/>
      <c r="H897" s="90"/>
      <c r="I897" s="91"/>
      <c r="J897" s="91"/>
      <c r="K897" s="91"/>
      <c r="L897" s="91"/>
      <c r="M897" s="91"/>
      <c r="N897" s="91"/>
      <c r="O897" s="92"/>
      <c r="P897" s="93"/>
      <c r="Q897" s="92" t="str">
        <f t="shared" ca="1" si="52"/>
        <v/>
      </c>
      <c r="R897" s="92" t="str">
        <f ca="1">IF(A897="","",IF(ISERROR(MATCH($H897,SorP!B:B,0)),"",INDIRECT("'SorP'!$A$"&amp;MATCH($Q897&amp;$H897,SorP!C:C,0))))</f>
        <v/>
      </c>
      <c r="S897" s="94"/>
      <c r="T897" s="95" t="str">
        <f t="shared" si="54"/>
        <v/>
      </c>
      <c r="U897" s="95" t="b">
        <f t="shared" si="55"/>
        <v>1</v>
      </c>
      <c r="V897" s="95" t="str">
        <f t="shared" si="53"/>
        <v/>
      </c>
    </row>
    <row r="898" spans="1:22" s="95" customFormat="1" ht="20.100000000000001" customHeight="1">
      <c r="A898" s="88"/>
      <c r="B898" s="88"/>
      <c r="C898" s="88"/>
      <c r="D898" s="88"/>
      <c r="E898" s="88"/>
      <c r="F898" s="89"/>
      <c r="G898" s="90"/>
      <c r="H898" s="90"/>
      <c r="I898" s="91"/>
      <c r="J898" s="91"/>
      <c r="K898" s="91"/>
      <c r="L898" s="91"/>
      <c r="M898" s="91"/>
      <c r="N898" s="91"/>
      <c r="O898" s="92"/>
      <c r="P898" s="93"/>
      <c r="Q898" s="92" t="str">
        <f t="shared" ca="1" si="52"/>
        <v/>
      </c>
      <c r="R898" s="92" t="str">
        <f ca="1">IF(A898="","",IF(ISERROR(MATCH($H898,SorP!B:B,0)),"",INDIRECT("'SorP'!$A$"&amp;MATCH($Q898&amp;$H898,SorP!C:C,0))))</f>
        <v/>
      </c>
      <c r="S898" s="94"/>
      <c r="T898" s="95" t="str">
        <f t="shared" si="54"/>
        <v/>
      </c>
      <c r="U898" s="95" t="b">
        <f t="shared" si="55"/>
        <v>1</v>
      </c>
      <c r="V898" s="95" t="str">
        <f t="shared" si="53"/>
        <v/>
      </c>
    </row>
    <row r="899" spans="1:22" s="95" customFormat="1" ht="20.100000000000001" customHeight="1">
      <c r="A899" s="88"/>
      <c r="B899" s="88"/>
      <c r="C899" s="88"/>
      <c r="D899" s="88"/>
      <c r="E899" s="88"/>
      <c r="F899" s="89"/>
      <c r="G899" s="90"/>
      <c r="H899" s="90"/>
      <c r="I899" s="91"/>
      <c r="J899" s="91"/>
      <c r="K899" s="91"/>
      <c r="L899" s="91"/>
      <c r="M899" s="91"/>
      <c r="N899" s="91"/>
      <c r="O899" s="92"/>
      <c r="P899" s="93"/>
      <c r="Q899" s="92" t="str">
        <f t="shared" ca="1" si="52"/>
        <v/>
      </c>
      <c r="R899" s="92" t="str">
        <f ca="1">IF(A899="","",IF(ISERROR(MATCH($H899,SorP!B:B,0)),"",INDIRECT("'SorP'!$A$"&amp;MATCH($Q899&amp;$H899,SorP!C:C,0))))</f>
        <v/>
      </c>
      <c r="S899" s="94"/>
      <c r="T899" s="95" t="str">
        <f t="shared" si="54"/>
        <v/>
      </c>
      <c r="U899" s="95" t="b">
        <f t="shared" si="55"/>
        <v>1</v>
      </c>
      <c r="V899" s="95" t="str">
        <f t="shared" si="53"/>
        <v/>
      </c>
    </row>
    <row r="900" spans="1:22" s="95" customFormat="1" ht="20.100000000000001" customHeight="1">
      <c r="A900" s="88"/>
      <c r="B900" s="88"/>
      <c r="C900" s="88"/>
      <c r="D900" s="88"/>
      <c r="E900" s="88"/>
      <c r="F900" s="89"/>
      <c r="G900" s="90"/>
      <c r="H900" s="90"/>
      <c r="I900" s="91"/>
      <c r="J900" s="91"/>
      <c r="K900" s="91"/>
      <c r="L900" s="91"/>
      <c r="M900" s="91"/>
      <c r="N900" s="91"/>
      <c r="O900" s="92"/>
      <c r="P900" s="93"/>
      <c r="Q900" s="92" t="str">
        <f t="shared" ca="1" si="52"/>
        <v/>
      </c>
      <c r="R900" s="92" t="str">
        <f ca="1">IF(A900="","",IF(ISERROR(MATCH($H900,SorP!B:B,0)),"",INDIRECT("'SorP'!$A$"&amp;MATCH($Q900&amp;$H900,SorP!C:C,0))))</f>
        <v/>
      </c>
      <c r="S900" s="94"/>
      <c r="T900" s="95" t="str">
        <f t="shared" si="54"/>
        <v/>
      </c>
      <c r="U900" s="95" t="b">
        <f t="shared" si="55"/>
        <v>1</v>
      </c>
      <c r="V900" s="95" t="str">
        <f t="shared" si="53"/>
        <v/>
      </c>
    </row>
    <row r="901" spans="1:22" s="95" customFormat="1" ht="20.100000000000001" customHeight="1">
      <c r="A901" s="88"/>
      <c r="B901" s="88"/>
      <c r="C901" s="88"/>
      <c r="D901" s="88"/>
      <c r="E901" s="88"/>
      <c r="F901" s="89"/>
      <c r="G901" s="90"/>
      <c r="H901" s="90"/>
      <c r="I901" s="91"/>
      <c r="J901" s="91"/>
      <c r="K901" s="91"/>
      <c r="L901" s="91"/>
      <c r="M901" s="91"/>
      <c r="N901" s="91"/>
      <c r="O901" s="92"/>
      <c r="P901" s="93"/>
      <c r="Q901" s="92" t="str">
        <f t="shared" ref="Q901:Q964" ca="1" si="56">IF(A901="","",IF(ISERROR(MATCH($C901,CL,0)),"Unknown",INDIRECT("'C'!$A$"&amp;MATCH($C901,CL,0)+1)))</f>
        <v/>
      </c>
      <c r="R901" s="92" t="str">
        <f ca="1">IF(A901="","",IF(ISERROR(MATCH($H901,SorP!B:B,0)),"",INDIRECT("'SorP'!$A$"&amp;MATCH($Q901&amp;$H901,SorP!C:C,0))))</f>
        <v/>
      </c>
      <c r="S901" s="94"/>
      <c r="T901" s="95" t="str">
        <f t="shared" si="54"/>
        <v/>
      </c>
      <c r="U901" s="95" t="b">
        <f t="shared" si="55"/>
        <v>1</v>
      </c>
      <c r="V901" s="95" t="str">
        <f t="shared" ref="V901:V964" si="57">IF(U901,"",A901&amp;"+")</f>
        <v/>
      </c>
    </row>
    <row r="902" spans="1:22" s="95" customFormat="1" ht="20.100000000000001" customHeight="1">
      <c r="A902" s="88"/>
      <c r="B902" s="88"/>
      <c r="C902" s="88"/>
      <c r="D902" s="88"/>
      <c r="E902" s="88"/>
      <c r="F902" s="89"/>
      <c r="G902" s="90"/>
      <c r="H902" s="90"/>
      <c r="I902" s="91"/>
      <c r="J902" s="91"/>
      <c r="K902" s="91"/>
      <c r="L902" s="91"/>
      <c r="M902" s="91"/>
      <c r="N902" s="91"/>
      <c r="O902" s="92"/>
      <c r="P902" s="93"/>
      <c r="Q902" s="92" t="str">
        <f t="shared" ca="1" si="56"/>
        <v/>
      </c>
      <c r="R902" s="92" t="str">
        <f ca="1">IF(A902="","",IF(ISERROR(MATCH($H902,SorP!B:B,0)),"",INDIRECT("'SorP'!$A$"&amp;MATCH($Q902&amp;$H902,SorP!C:C,0))))</f>
        <v/>
      </c>
      <c r="S902" s="94"/>
      <c r="T902" s="95" t="str">
        <f t="shared" ref="T902:T965" si="58">A902&amp;B902</f>
        <v/>
      </c>
      <c r="U902" s="95" t="b">
        <f t="shared" ref="U902:U965" si="59">OR(ISBLANK(B902),ISBLANK(C902))</f>
        <v>1</v>
      </c>
      <c r="V902" s="95" t="str">
        <f t="shared" si="57"/>
        <v/>
      </c>
    </row>
    <row r="903" spans="1:22" s="95" customFormat="1" ht="20.100000000000001" customHeight="1">
      <c r="A903" s="88"/>
      <c r="B903" s="88"/>
      <c r="C903" s="88"/>
      <c r="D903" s="88"/>
      <c r="E903" s="88"/>
      <c r="F903" s="89"/>
      <c r="G903" s="90"/>
      <c r="H903" s="90"/>
      <c r="I903" s="91"/>
      <c r="J903" s="91"/>
      <c r="K903" s="91"/>
      <c r="L903" s="91"/>
      <c r="M903" s="91"/>
      <c r="N903" s="91"/>
      <c r="O903" s="92"/>
      <c r="P903" s="93"/>
      <c r="Q903" s="92" t="str">
        <f t="shared" ca="1" si="56"/>
        <v/>
      </c>
      <c r="R903" s="92" t="str">
        <f ca="1">IF(A903="","",IF(ISERROR(MATCH($H903,SorP!B:B,0)),"",INDIRECT("'SorP'!$A$"&amp;MATCH($Q903&amp;$H903,SorP!C:C,0))))</f>
        <v/>
      </c>
      <c r="S903" s="94"/>
      <c r="T903" s="95" t="str">
        <f t="shared" si="58"/>
        <v/>
      </c>
      <c r="U903" s="95" t="b">
        <f t="shared" si="59"/>
        <v>1</v>
      </c>
      <c r="V903" s="95" t="str">
        <f t="shared" si="57"/>
        <v/>
      </c>
    </row>
    <row r="904" spans="1:22" s="95" customFormat="1" ht="20.100000000000001" customHeight="1">
      <c r="A904" s="88"/>
      <c r="B904" s="88"/>
      <c r="C904" s="88"/>
      <c r="D904" s="88"/>
      <c r="E904" s="88"/>
      <c r="F904" s="89"/>
      <c r="G904" s="90"/>
      <c r="H904" s="90"/>
      <c r="I904" s="91"/>
      <c r="J904" s="91"/>
      <c r="K904" s="91"/>
      <c r="L904" s="91"/>
      <c r="M904" s="91"/>
      <c r="N904" s="91"/>
      <c r="O904" s="92"/>
      <c r="P904" s="93"/>
      <c r="Q904" s="92" t="str">
        <f t="shared" ca="1" si="56"/>
        <v/>
      </c>
      <c r="R904" s="92" t="str">
        <f ca="1">IF(A904="","",IF(ISERROR(MATCH($H904,SorP!B:B,0)),"",INDIRECT("'SorP'!$A$"&amp;MATCH($Q904&amp;$H904,SorP!C:C,0))))</f>
        <v/>
      </c>
      <c r="S904" s="94"/>
      <c r="T904" s="95" t="str">
        <f t="shared" si="58"/>
        <v/>
      </c>
      <c r="U904" s="95" t="b">
        <f t="shared" si="59"/>
        <v>1</v>
      </c>
      <c r="V904" s="95" t="str">
        <f t="shared" si="57"/>
        <v/>
      </c>
    </row>
    <row r="905" spans="1:22" s="95" customFormat="1" ht="20.100000000000001" customHeight="1">
      <c r="A905" s="88"/>
      <c r="B905" s="88"/>
      <c r="C905" s="88"/>
      <c r="D905" s="88"/>
      <c r="E905" s="88"/>
      <c r="F905" s="89"/>
      <c r="G905" s="90"/>
      <c r="H905" s="90"/>
      <c r="I905" s="91"/>
      <c r="J905" s="91"/>
      <c r="K905" s="91"/>
      <c r="L905" s="91"/>
      <c r="M905" s="91"/>
      <c r="N905" s="91"/>
      <c r="O905" s="92"/>
      <c r="P905" s="93"/>
      <c r="Q905" s="92" t="str">
        <f t="shared" ca="1" si="56"/>
        <v/>
      </c>
      <c r="R905" s="92" t="str">
        <f ca="1">IF(A905="","",IF(ISERROR(MATCH($H905,SorP!B:B,0)),"",INDIRECT("'SorP'!$A$"&amp;MATCH($Q905&amp;$H905,SorP!C:C,0))))</f>
        <v/>
      </c>
      <c r="S905" s="94"/>
      <c r="T905" s="95" t="str">
        <f t="shared" si="58"/>
        <v/>
      </c>
      <c r="U905" s="95" t="b">
        <f t="shared" si="59"/>
        <v>1</v>
      </c>
      <c r="V905" s="95" t="str">
        <f t="shared" si="57"/>
        <v/>
      </c>
    </row>
    <row r="906" spans="1:22" s="95" customFormat="1" ht="20.100000000000001" customHeight="1">
      <c r="A906" s="88"/>
      <c r="B906" s="88"/>
      <c r="C906" s="88"/>
      <c r="D906" s="88"/>
      <c r="E906" s="88"/>
      <c r="F906" s="89"/>
      <c r="G906" s="90"/>
      <c r="H906" s="90"/>
      <c r="I906" s="91"/>
      <c r="J906" s="91"/>
      <c r="K906" s="91"/>
      <c r="L906" s="91"/>
      <c r="M906" s="91"/>
      <c r="N906" s="91"/>
      <c r="O906" s="92"/>
      <c r="P906" s="93"/>
      <c r="Q906" s="92" t="str">
        <f t="shared" ca="1" si="56"/>
        <v/>
      </c>
      <c r="R906" s="92" t="str">
        <f ca="1">IF(A906="","",IF(ISERROR(MATCH($H906,SorP!B:B,0)),"",INDIRECT("'SorP'!$A$"&amp;MATCH($Q906&amp;$H906,SorP!C:C,0))))</f>
        <v/>
      </c>
      <c r="S906" s="94"/>
      <c r="T906" s="95" t="str">
        <f t="shared" si="58"/>
        <v/>
      </c>
      <c r="U906" s="95" t="b">
        <f t="shared" si="59"/>
        <v>1</v>
      </c>
      <c r="V906" s="95" t="str">
        <f t="shared" si="57"/>
        <v/>
      </c>
    </row>
    <row r="907" spans="1:22" s="95" customFormat="1" ht="20.100000000000001" customHeight="1">
      <c r="A907" s="88"/>
      <c r="B907" s="88"/>
      <c r="C907" s="88"/>
      <c r="D907" s="88"/>
      <c r="E907" s="88"/>
      <c r="F907" s="89"/>
      <c r="G907" s="90"/>
      <c r="H907" s="90"/>
      <c r="I907" s="91"/>
      <c r="J907" s="91"/>
      <c r="K907" s="91"/>
      <c r="L907" s="91"/>
      <c r="M907" s="91"/>
      <c r="N907" s="91"/>
      <c r="O907" s="92"/>
      <c r="P907" s="93"/>
      <c r="Q907" s="92" t="str">
        <f t="shared" ca="1" si="56"/>
        <v/>
      </c>
      <c r="R907" s="92" t="str">
        <f ca="1">IF(A907="","",IF(ISERROR(MATCH($H907,SorP!B:B,0)),"",INDIRECT("'SorP'!$A$"&amp;MATCH($Q907&amp;$H907,SorP!C:C,0))))</f>
        <v/>
      </c>
      <c r="S907" s="94"/>
      <c r="T907" s="95" t="str">
        <f t="shared" si="58"/>
        <v/>
      </c>
      <c r="U907" s="95" t="b">
        <f t="shared" si="59"/>
        <v>1</v>
      </c>
      <c r="V907" s="95" t="str">
        <f t="shared" si="57"/>
        <v/>
      </c>
    </row>
    <row r="908" spans="1:22" s="95" customFormat="1" ht="20.100000000000001" customHeight="1">
      <c r="A908" s="88"/>
      <c r="B908" s="88"/>
      <c r="C908" s="88"/>
      <c r="D908" s="88"/>
      <c r="E908" s="88"/>
      <c r="F908" s="89"/>
      <c r="G908" s="90"/>
      <c r="H908" s="90"/>
      <c r="I908" s="91"/>
      <c r="J908" s="91"/>
      <c r="K908" s="91"/>
      <c r="L908" s="91"/>
      <c r="M908" s="91"/>
      <c r="N908" s="91"/>
      <c r="O908" s="92"/>
      <c r="P908" s="93"/>
      <c r="Q908" s="92" t="str">
        <f t="shared" ca="1" si="56"/>
        <v/>
      </c>
      <c r="R908" s="92" t="str">
        <f ca="1">IF(A908="","",IF(ISERROR(MATCH($H908,SorP!B:B,0)),"",INDIRECT("'SorP'!$A$"&amp;MATCH($Q908&amp;$H908,SorP!C:C,0))))</f>
        <v/>
      </c>
      <c r="S908" s="94"/>
      <c r="T908" s="95" t="str">
        <f t="shared" si="58"/>
        <v/>
      </c>
      <c r="U908" s="95" t="b">
        <f t="shared" si="59"/>
        <v>1</v>
      </c>
      <c r="V908" s="95" t="str">
        <f t="shared" si="57"/>
        <v/>
      </c>
    </row>
    <row r="909" spans="1:22" s="95" customFormat="1" ht="20.100000000000001" customHeight="1">
      <c r="A909" s="88"/>
      <c r="B909" s="88"/>
      <c r="C909" s="88"/>
      <c r="D909" s="88"/>
      <c r="E909" s="88"/>
      <c r="F909" s="89"/>
      <c r="G909" s="90"/>
      <c r="H909" s="90"/>
      <c r="I909" s="91"/>
      <c r="J909" s="91"/>
      <c r="K909" s="91"/>
      <c r="L909" s="91"/>
      <c r="M909" s="91"/>
      <c r="N909" s="91"/>
      <c r="O909" s="92"/>
      <c r="P909" s="93"/>
      <c r="Q909" s="92" t="str">
        <f t="shared" ca="1" si="56"/>
        <v/>
      </c>
      <c r="R909" s="92" t="str">
        <f ca="1">IF(A909="","",IF(ISERROR(MATCH($H909,SorP!B:B,0)),"",INDIRECT("'SorP'!$A$"&amp;MATCH($Q909&amp;$H909,SorP!C:C,0))))</f>
        <v/>
      </c>
      <c r="S909" s="94"/>
      <c r="T909" s="95" t="str">
        <f t="shared" si="58"/>
        <v/>
      </c>
      <c r="U909" s="95" t="b">
        <f t="shared" si="59"/>
        <v>1</v>
      </c>
      <c r="V909" s="95" t="str">
        <f t="shared" si="57"/>
        <v/>
      </c>
    </row>
    <row r="910" spans="1:22" s="95" customFormat="1" ht="20.100000000000001" customHeight="1">
      <c r="A910" s="88"/>
      <c r="B910" s="88"/>
      <c r="C910" s="88"/>
      <c r="D910" s="88"/>
      <c r="E910" s="88"/>
      <c r="F910" s="89"/>
      <c r="G910" s="90"/>
      <c r="H910" s="90"/>
      <c r="I910" s="91"/>
      <c r="J910" s="91"/>
      <c r="K910" s="91"/>
      <c r="L910" s="91"/>
      <c r="M910" s="91"/>
      <c r="N910" s="91"/>
      <c r="O910" s="92"/>
      <c r="P910" s="93"/>
      <c r="Q910" s="92" t="str">
        <f t="shared" ca="1" si="56"/>
        <v/>
      </c>
      <c r="R910" s="92" t="str">
        <f ca="1">IF(A910="","",IF(ISERROR(MATCH($H910,SorP!B:B,0)),"",INDIRECT("'SorP'!$A$"&amp;MATCH($Q910&amp;$H910,SorP!C:C,0))))</f>
        <v/>
      </c>
      <c r="S910" s="94"/>
      <c r="T910" s="95" t="str">
        <f t="shared" si="58"/>
        <v/>
      </c>
      <c r="U910" s="95" t="b">
        <f t="shared" si="59"/>
        <v>1</v>
      </c>
      <c r="V910" s="95" t="str">
        <f t="shared" si="57"/>
        <v/>
      </c>
    </row>
    <row r="911" spans="1:22" s="95" customFormat="1" ht="20.100000000000001" customHeight="1">
      <c r="A911" s="88"/>
      <c r="B911" s="88"/>
      <c r="C911" s="88"/>
      <c r="D911" s="88"/>
      <c r="E911" s="88"/>
      <c r="F911" s="89"/>
      <c r="G911" s="90"/>
      <c r="H911" s="90"/>
      <c r="I911" s="91"/>
      <c r="J911" s="91"/>
      <c r="K911" s="91"/>
      <c r="L911" s="91"/>
      <c r="M911" s="91"/>
      <c r="N911" s="91"/>
      <c r="O911" s="92"/>
      <c r="P911" s="93"/>
      <c r="Q911" s="92" t="str">
        <f t="shared" ca="1" si="56"/>
        <v/>
      </c>
      <c r="R911" s="92" t="str">
        <f ca="1">IF(A911="","",IF(ISERROR(MATCH($H911,SorP!B:B,0)),"",INDIRECT("'SorP'!$A$"&amp;MATCH($Q911&amp;$H911,SorP!C:C,0))))</f>
        <v/>
      </c>
      <c r="S911" s="94"/>
      <c r="T911" s="95" t="str">
        <f t="shared" si="58"/>
        <v/>
      </c>
      <c r="U911" s="95" t="b">
        <f t="shared" si="59"/>
        <v>1</v>
      </c>
      <c r="V911" s="95" t="str">
        <f t="shared" si="57"/>
        <v/>
      </c>
    </row>
    <row r="912" spans="1:22" s="95" customFormat="1" ht="20.100000000000001" customHeight="1">
      <c r="A912" s="88"/>
      <c r="B912" s="88"/>
      <c r="C912" s="88"/>
      <c r="D912" s="88"/>
      <c r="E912" s="88"/>
      <c r="F912" s="89"/>
      <c r="G912" s="90"/>
      <c r="H912" s="90"/>
      <c r="I912" s="91"/>
      <c r="J912" s="91"/>
      <c r="K912" s="91"/>
      <c r="L912" s="91"/>
      <c r="M912" s="91"/>
      <c r="N912" s="91"/>
      <c r="O912" s="92"/>
      <c r="P912" s="93"/>
      <c r="Q912" s="92" t="str">
        <f t="shared" ca="1" si="56"/>
        <v/>
      </c>
      <c r="R912" s="92" t="str">
        <f ca="1">IF(A912="","",IF(ISERROR(MATCH($H912,SorP!B:B,0)),"",INDIRECT("'SorP'!$A$"&amp;MATCH($Q912&amp;$H912,SorP!C:C,0))))</f>
        <v/>
      </c>
      <c r="S912" s="94"/>
      <c r="T912" s="95" t="str">
        <f t="shared" si="58"/>
        <v/>
      </c>
      <c r="U912" s="95" t="b">
        <f t="shared" si="59"/>
        <v>1</v>
      </c>
      <c r="V912" s="95" t="str">
        <f t="shared" si="57"/>
        <v/>
      </c>
    </row>
    <row r="913" spans="1:22" s="95" customFormat="1" ht="20.100000000000001" customHeight="1">
      <c r="A913" s="88"/>
      <c r="B913" s="88"/>
      <c r="C913" s="88"/>
      <c r="D913" s="88"/>
      <c r="E913" s="88"/>
      <c r="F913" s="89"/>
      <c r="G913" s="90"/>
      <c r="H913" s="90"/>
      <c r="I913" s="91"/>
      <c r="J913" s="91"/>
      <c r="K913" s="91"/>
      <c r="L913" s="91"/>
      <c r="M913" s="91"/>
      <c r="N913" s="91"/>
      <c r="O913" s="92"/>
      <c r="P913" s="93"/>
      <c r="Q913" s="92" t="str">
        <f t="shared" ca="1" si="56"/>
        <v/>
      </c>
      <c r="R913" s="92" t="str">
        <f ca="1">IF(A913="","",IF(ISERROR(MATCH($H913,SorP!B:B,0)),"",INDIRECT("'SorP'!$A$"&amp;MATCH($Q913&amp;$H913,SorP!C:C,0))))</f>
        <v/>
      </c>
      <c r="S913" s="94"/>
      <c r="T913" s="95" t="str">
        <f t="shared" si="58"/>
        <v/>
      </c>
      <c r="U913" s="95" t="b">
        <f t="shared" si="59"/>
        <v>1</v>
      </c>
      <c r="V913" s="95" t="str">
        <f t="shared" si="57"/>
        <v/>
      </c>
    </row>
    <row r="914" spans="1:22" s="95" customFormat="1" ht="20.100000000000001" customHeight="1">
      <c r="A914" s="88"/>
      <c r="B914" s="88"/>
      <c r="C914" s="88"/>
      <c r="D914" s="88"/>
      <c r="E914" s="88"/>
      <c r="F914" s="89"/>
      <c r="G914" s="90"/>
      <c r="H914" s="90"/>
      <c r="I914" s="91"/>
      <c r="J914" s="91"/>
      <c r="K914" s="91"/>
      <c r="L914" s="91"/>
      <c r="M914" s="91"/>
      <c r="N914" s="91"/>
      <c r="O914" s="92"/>
      <c r="P914" s="93"/>
      <c r="Q914" s="92" t="str">
        <f t="shared" ca="1" si="56"/>
        <v/>
      </c>
      <c r="R914" s="92" t="str">
        <f ca="1">IF(A914="","",IF(ISERROR(MATCH($H914,SorP!B:B,0)),"",INDIRECT("'SorP'!$A$"&amp;MATCH($Q914&amp;$H914,SorP!C:C,0))))</f>
        <v/>
      </c>
      <c r="S914" s="94"/>
      <c r="T914" s="95" t="str">
        <f t="shared" si="58"/>
        <v/>
      </c>
      <c r="U914" s="95" t="b">
        <f t="shared" si="59"/>
        <v>1</v>
      </c>
      <c r="V914" s="95" t="str">
        <f t="shared" si="57"/>
        <v/>
      </c>
    </row>
    <row r="915" spans="1:22" s="95" customFormat="1" ht="20.100000000000001" customHeight="1">
      <c r="A915" s="88"/>
      <c r="B915" s="88"/>
      <c r="C915" s="88"/>
      <c r="D915" s="88"/>
      <c r="E915" s="88"/>
      <c r="F915" s="89"/>
      <c r="G915" s="90"/>
      <c r="H915" s="90"/>
      <c r="I915" s="91"/>
      <c r="J915" s="91"/>
      <c r="K915" s="91"/>
      <c r="L915" s="91"/>
      <c r="M915" s="91"/>
      <c r="N915" s="91"/>
      <c r="O915" s="92"/>
      <c r="P915" s="93"/>
      <c r="Q915" s="92" t="str">
        <f t="shared" ca="1" si="56"/>
        <v/>
      </c>
      <c r="R915" s="92" t="str">
        <f ca="1">IF(A915="","",IF(ISERROR(MATCH($H915,SorP!B:B,0)),"",INDIRECT("'SorP'!$A$"&amp;MATCH($Q915&amp;$H915,SorP!C:C,0))))</f>
        <v/>
      </c>
      <c r="S915" s="94"/>
      <c r="T915" s="95" t="str">
        <f t="shared" si="58"/>
        <v/>
      </c>
      <c r="U915" s="95" t="b">
        <f t="shared" si="59"/>
        <v>1</v>
      </c>
      <c r="V915" s="95" t="str">
        <f t="shared" si="57"/>
        <v/>
      </c>
    </row>
    <row r="916" spans="1:22" s="95" customFormat="1" ht="20.100000000000001" customHeight="1">
      <c r="A916" s="88"/>
      <c r="B916" s="88"/>
      <c r="C916" s="88"/>
      <c r="D916" s="88"/>
      <c r="E916" s="88"/>
      <c r="F916" s="89"/>
      <c r="G916" s="90"/>
      <c r="H916" s="90"/>
      <c r="I916" s="91"/>
      <c r="J916" s="91"/>
      <c r="K916" s="91"/>
      <c r="L916" s="91"/>
      <c r="M916" s="91"/>
      <c r="N916" s="91"/>
      <c r="O916" s="92"/>
      <c r="P916" s="93"/>
      <c r="Q916" s="92" t="str">
        <f t="shared" ca="1" si="56"/>
        <v/>
      </c>
      <c r="R916" s="92" t="str">
        <f ca="1">IF(A916="","",IF(ISERROR(MATCH($H916,SorP!B:B,0)),"",INDIRECT("'SorP'!$A$"&amp;MATCH($Q916&amp;$H916,SorP!C:C,0))))</f>
        <v/>
      </c>
      <c r="S916" s="94"/>
      <c r="T916" s="95" t="str">
        <f t="shared" si="58"/>
        <v/>
      </c>
      <c r="U916" s="95" t="b">
        <f t="shared" si="59"/>
        <v>1</v>
      </c>
      <c r="V916" s="95" t="str">
        <f t="shared" si="57"/>
        <v/>
      </c>
    </row>
    <row r="917" spans="1:22" s="95" customFormat="1" ht="20.100000000000001" customHeight="1">
      <c r="A917" s="88"/>
      <c r="B917" s="88"/>
      <c r="C917" s="88"/>
      <c r="D917" s="88"/>
      <c r="E917" s="88"/>
      <c r="F917" s="89"/>
      <c r="G917" s="90"/>
      <c r="H917" s="90"/>
      <c r="I917" s="91"/>
      <c r="J917" s="91"/>
      <c r="K917" s="91"/>
      <c r="L917" s="91"/>
      <c r="M917" s="91"/>
      <c r="N917" s="91"/>
      <c r="O917" s="92"/>
      <c r="P917" s="93"/>
      <c r="Q917" s="92" t="str">
        <f t="shared" ca="1" si="56"/>
        <v/>
      </c>
      <c r="R917" s="92" t="str">
        <f ca="1">IF(A917="","",IF(ISERROR(MATCH($H917,SorP!B:B,0)),"",INDIRECT("'SorP'!$A$"&amp;MATCH($Q917&amp;$H917,SorP!C:C,0))))</f>
        <v/>
      </c>
      <c r="S917" s="94"/>
      <c r="T917" s="95" t="str">
        <f t="shared" si="58"/>
        <v/>
      </c>
      <c r="U917" s="95" t="b">
        <f t="shared" si="59"/>
        <v>1</v>
      </c>
      <c r="V917" s="95" t="str">
        <f t="shared" si="57"/>
        <v/>
      </c>
    </row>
    <row r="918" spans="1:22" s="95" customFormat="1" ht="20.100000000000001" customHeight="1">
      <c r="A918" s="88"/>
      <c r="B918" s="88"/>
      <c r="C918" s="88"/>
      <c r="D918" s="88"/>
      <c r="E918" s="88"/>
      <c r="F918" s="89"/>
      <c r="G918" s="90"/>
      <c r="H918" s="90"/>
      <c r="I918" s="91"/>
      <c r="J918" s="91"/>
      <c r="K918" s="91"/>
      <c r="L918" s="91"/>
      <c r="M918" s="91"/>
      <c r="N918" s="91"/>
      <c r="O918" s="92"/>
      <c r="P918" s="93"/>
      <c r="Q918" s="92" t="str">
        <f t="shared" ca="1" si="56"/>
        <v/>
      </c>
      <c r="R918" s="92" t="str">
        <f ca="1">IF(A918="","",IF(ISERROR(MATCH($H918,SorP!B:B,0)),"",INDIRECT("'SorP'!$A$"&amp;MATCH($Q918&amp;$H918,SorP!C:C,0))))</f>
        <v/>
      </c>
      <c r="S918" s="94"/>
      <c r="T918" s="95" t="str">
        <f t="shared" si="58"/>
        <v/>
      </c>
      <c r="U918" s="95" t="b">
        <f t="shared" si="59"/>
        <v>1</v>
      </c>
      <c r="V918" s="95" t="str">
        <f t="shared" si="57"/>
        <v/>
      </c>
    </row>
    <row r="919" spans="1:22" s="95" customFormat="1" ht="20.100000000000001" customHeight="1">
      <c r="A919" s="88"/>
      <c r="B919" s="88"/>
      <c r="C919" s="88"/>
      <c r="D919" s="88"/>
      <c r="E919" s="88"/>
      <c r="F919" s="89"/>
      <c r="G919" s="90"/>
      <c r="H919" s="90"/>
      <c r="I919" s="91"/>
      <c r="J919" s="91"/>
      <c r="K919" s="91"/>
      <c r="L919" s="91"/>
      <c r="M919" s="91"/>
      <c r="N919" s="91"/>
      <c r="O919" s="92"/>
      <c r="P919" s="93"/>
      <c r="Q919" s="92" t="str">
        <f t="shared" ca="1" si="56"/>
        <v/>
      </c>
      <c r="R919" s="92" t="str">
        <f ca="1">IF(A919="","",IF(ISERROR(MATCH($H919,SorP!B:B,0)),"",INDIRECT("'SorP'!$A$"&amp;MATCH($Q919&amp;$H919,SorP!C:C,0))))</f>
        <v/>
      </c>
      <c r="S919" s="94"/>
      <c r="T919" s="95" t="str">
        <f t="shared" si="58"/>
        <v/>
      </c>
      <c r="U919" s="95" t="b">
        <f t="shared" si="59"/>
        <v>1</v>
      </c>
      <c r="V919" s="95" t="str">
        <f t="shared" si="57"/>
        <v/>
      </c>
    </row>
    <row r="920" spans="1:22" s="95" customFormat="1" ht="20.100000000000001" customHeight="1">
      <c r="A920" s="88"/>
      <c r="B920" s="88"/>
      <c r="C920" s="88"/>
      <c r="D920" s="88"/>
      <c r="E920" s="88"/>
      <c r="F920" s="89"/>
      <c r="G920" s="90"/>
      <c r="H920" s="90"/>
      <c r="I920" s="91"/>
      <c r="J920" s="91"/>
      <c r="K920" s="91"/>
      <c r="L920" s="91"/>
      <c r="M920" s="91"/>
      <c r="N920" s="91"/>
      <c r="O920" s="92"/>
      <c r="P920" s="93"/>
      <c r="Q920" s="92" t="str">
        <f t="shared" ca="1" si="56"/>
        <v/>
      </c>
      <c r="R920" s="92" t="str">
        <f ca="1">IF(A920="","",IF(ISERROR(MATCH($H920,SorP!B:B,0)),"",INDIRECT("'SorP'!$A$"&amp;MATCH($Q920&amp;$H920,SorP!C:C,0))))</f>
        <v/>
      </c>
      <c r="S920" s="94"/>
      <c r="T920" s="95" t="str">
        <f t="shared" si="58"/>
        <v/>
      </c>
      <c r="U920" s="95" t="b">
        <f t="shared" si="59"/>
        <v>1</v>
      </c>
      <c r="V920" s="95" t="str">
        <f t="shared" si="57"/>
        <v/>
      </c>
    </row>
    <row r="921" spans="1:22" s="95" customFormat="1" ht="20.100000000000001" customHeight="1">
      <c r="A921" s="88"/>
      <c r="B921" s="88"/>
      <c r="C921" s="88"/>
      <c r="D921" s="88"/>
      <c r="E921" s="88"/>
      <c r="F921" s="89"/>
      <c r="G921" s="90"/>
      <c r="H921" s="90"/>
      <c r="I921" s="91"/>
      <c r="J921" s="91"/>
      <c r="K921" s="91"/>
      <c r="L921" s="91"/>
      <c r="M921" s="91"/>
      <c r="N921" s="91"/>
      <c r="O921" s="92"/>
      <c r="P921" s="93"/>
      <c r="Q921" s="92" t="str">
        <f t="shared" ca="1" si="56"/>
        <v/>
      </c>
      <c r="R921" s="92" t="str">
        <f ca="1">IF(A921="","",IF(ISERROR(MATCH($H921,SorP!B:B,0)),"",INDIRECT("'SorP'!$A$"&amp;MATCH($Q921&amp;$H921,SorP!C:C,0))))</f>
        <v/>
      </c>
      <c r="S921" s="94"/>
      <c r="T921" s="95" t="str">
        <f t="shared" si="58"/>
        <v/>
      </c>
      <c r="U921" s="95" t="b">
        <f t="shared" si="59"/>
        <v>1</v>
      </c>
      <c r="V921" s="95" t="str">
        <f t="shared" si="57"/>
        <v/>
      </c>
    </row>
    <row r="922" spans="1:22" s="95" customFormat="1" ht="20.100000000000001" customHeight="1">
      <c r="A922" s="88"/>
      <c r="B922" s="88"/>
      <c r="C922" s="88"/>
      <c r="D922" s="88"/>
      <c r="E922" s="88"/>
      <c r="F922" s="89"/>
      <c r="G922" s="90"/>
      <c r="H922" s="90"/>
      <c r="I922" s="91"/>
      <c r="J922" s="91"/>
      <c r="K922" s="91"/>
      <c r="L922" s="91"/>
      <c r="M922" s="91"/>
      <c r="N922" s="91"/>
      <c r="O922" s="92"/>
      <c r="P922" s="93"/>
      <c r="Q922" s="92" t="str">
        <f t="shared" ca="1" si="56"/>
        <v/>
      </c>
      <c r="R922" s="92" t="str">
        <f ca="1">IF(A922="","",IF(ISERROR(MATCH($H922,SorP!B:B,0)),"",INDIRECT("'SorP'!$A$"&amp;MATCH($Q922&amp;$H922,SorP!C:C,0))))</f>
        <v/>
      </c>
      <c r="S922" s="94"/>
      <c r="T922" s="95" t="str">
        <f t="shared" si="58"/>
        <v/>
      </c>
      <c r="U922" s="95" t="b">
        <f t="shared" si="59"/>
        <v>1</v>
      </c>
      <c r="V922" s="95" t="str">
        <f t="shared" si="57"/>
        <v/>
      </c>
    </row>
    <row r="923" spans="1:22" s="95" customFormat="1" ht="20.100000000000001" customHeight="1">
      <c r="A923" s="88"/>
      <c r="B923" s="88"/>
      <c r="C923" s="88"/>
      <c r="D923" s="88"/>
      <c r="E923" s="88"/>
      <c r="F923" s="89"/>
      <c r="G923" s="90"/>
      <c r="H923" s="90"/>
      <c r="I923" s="91"/>
      <c r="J923" s="91"/>
      <c r="K923" s="91"/>
      <c r="L923" s="91"/>
      <c r="M923" s="91"/>
      <c r="N923" s="91"/>
      <c r="O923" s="92"/>
      <c r="P923" s="93"/>
      <c r="Q923" s="92" t="str">
        <f t="shared" ca="1" si="56"/>
        <v/>
      </c>
      <c r="R923" s="92" t="str">
        <f ca="1">IF(A923="","",IF(ISERROR(MATCH($H923,SorP!B:B,0)),"",INDIRECT("'SorP'!$A$"&amp;MATCH($Q923&amp;$H923,SorP!C:C,0))))</f>
        <v/>
      </c>
      <c r="S923" s="94"/>
      <c r="T923" s="95" t="str">
        <f t="shared" si="58"/>
        <v/>
      </c>
      <c r="U923" s="95" t="b">
        <f t="shared" si="59"/>
        <v>1</v>
      </c>
      <c r="V923" s="95" t="str">
        <f t="shared" si="57"/>
        <v/>
      </c>
    </row>
    <row r="924" spans="1:22" s="95" customFormat="1" ht="20.100000000000001" customHeight="1">
      <c r="A924" s="88"/>
      <c r="B924" s="88"/>
      <c r="C924" s="88"/>
      <c r="D924" s="88"/>
      <c r="E924" s="88"/>
      <c r="F924" s="89"/>
      <c r="G924" s="90"/>
      <c r="H924" s="90"/>
      <c r="I924" s="91"/>
      <c r="J924" s="91"/>
      <c r="K924" s="91"/>
      <c r="L924" s="91"/>
      <c r="M924" s="91"/>
      <c r="N924" s="91"/>
      <c r="O924" s="92"/>
      <c r="P924" s="93"/>
      <c r="Q924" s="92" t="str">
        <f t="shared" ca="1" si="56"/>
        <v/>
      </c>
      <c r="R924" s="92" t="str">
        <f ca="1">IF(A924="","",IF(ISERROR(MATCH($H924,SorP!B:B,0)),"",INDIRECT("'SorP'!$A$"&amp;MATCH($Q924&amp;$H924,SorP!C:C,0))))</f>
        <v/>
      </c>
      <c r="S924" s="94"/>
      <c r="T924" s="95" t="str">
        <f t="shared" si="58"/>
        <v/>
      </c>
      <c r="U924" s="95" t="b">
        <f t="shared" si="59"/>
        <v>1</v>
      </c>
      <c r="V924" s="95" t="str">
        <f t="shared" si="57"/>
        <v/>
      </c>
    </row>
    <row r="925" spans="1:22" s="95" customFormat="1" ht="20.100000000000001" customHeight="1">
      <c r="A925" s="88"/>
      <c r="B925" s="88"/>
      <c r="C925" s="88"/>
      <c r="D925" s="88"/>
      <c r="E925" s="88"/>
      <c r="F925" s="89"/>
      <c r="G925" s="90"/>
      <c r="H925" s="90"/>
      <c r="I925" s="91"/>
      <c r="J925" s="91"/>
      <c r="K925" s="91"/>
      <c r="L925" s="91"/>
      <c r="M925" s="91"/>
      <c r="N925" s="91"/>
      <c r="O925" s="92"/>
      <c r="P925" s="93"/>
      <c r="Q925" s="92" t="str">
        <f t="shared" ca="1" si="56"/>
        <v/>
      </c>
      <c r="R925" s="92" t="str">
        <f ca="1">IF(A925="","",IF(ISERROR(MATCH($H925,SorP!B:B,0)),"",INDIRECT("'SorP'!$A$"&amp;MATCH($Q925&amp;$H925,SorP!C:C,0))))</f>
        <v/>
      </c>
      <c r="S925" s="94"/>
      <c r="T925" s="95" t="str">
        <f t="shared" si="58"/>
        <v/>
      </c>
      <c r="U925" s="95" t="b">
        <f t="shared" si="59"/>
        <v>1</v>
      </c>
      <c r="V925" s="95" t="str">
        <f t="shared" si="57"/>
        <v/>
      </c>
    </row>
    <row r="926" spans="1:22" s="95" customFormat="1" ht="20.100000000000001" customHeight="1">
      <c r="A926" s="88"/>
      <c r="B926" s="88"/>
      <c r="C926" s="88"/>
      <c r="D926" s="88"/>
      <c r="E926" s="88"/>
      <c r="F926" s="89"/>
      <c r="G926" s="90"/>
      <c r="H926" s="90"/>
      <c r="I926" s="91"/>
      <c r="J926" s="91"/>
      <c r="K926" s="91"/>
      <c r="L926" s="91"/>
      <c r="M926" s="91"/>
      <c r="N926" s="91"/>
      <c r="O926" s="92"/>
      <c r="P926" s="93"/>
      <c r="Q926" s="92" t="str">
        <f t="shared" ca="1" si="56"/>
        <v/>
      </c>
      <c r="R926" s="92" t="str">
        <f ca="1">IF(A926="","",IF(ISERROR(MATCH($H926,SorP!B:B,0)),"",INDIRECT("'SorP'!$A$"&amp;MATCH($Q926&amp;$H926,SorP!C:C,0))))</f>
        <v/>
      </c>
      <c r="S926" s="94"/>
      <c r="T926" s="95" t="str">
        <f t="shared" si="58"/>
        <v/>
      </c>
      <c r="U926" s="95" t="b">
        <f t="shared" si="59"/>
        <v>1</v>
      </c>
      <c r="V926" s="95" t="str">
        <f t="shared" si="57"/>
        <v/>
      </c>
    </row>
    <row r="927" spans="1:22" s="95" customFormat="1" ht="20.100000000000001" customHeight="1">
      <c r="A927" s="88"/>
      <c r="B927" s="88"/>
      <c r="C927" s="88"/>
      <c r="D927" s="88"/>
      <c r="E927" s="88"/>
      <c r="F927" s="89"/>
      <c r="G927" s="90"/>
      <c r="H927" s="90"/>
      <c r="I927" s="91"/>
      <c r="J927" s="91"/>
      <c r="K927" s="91"/>
      <c r="L927" s="91"/>
      <c r="M927" s="91"/>
      <c r="N927" s="91"/>
      <c r="O927" s="92"/>
      <c r="P927" s="93"/>
      <c r="Q927" s="92" t="str">
        <f t="shared" ca="1" si="56"/>
        <v/>
      </c>
      <c r="R927" s="92" t="str">
        <f ca="1">IF(A927="","",IF(ISERROR(MATCH($H927,SorP!B:B,0)),"",INDIRECT("'SorP'!$A$"&amp;MATCH($Q927&amp;$H927,SorP!C:C,0))))</f>
        <v/>
      </c>
      <c r="S927" s="94"/>
      <c r="T927" s="95" t="str">
        <f t="shared" si="58"/>
        <v/>
      </c>
      <c r="U927" s="95" t="b">
        <f t="shared" si="59"/>
        <v>1</v>
      </c>
      <c r="V927" s="95" t="str">
        <f t="shared" si="57"/>
        <v/>
      </c>
    </row>
    <row r="928" spans="1:22" s="95" customFormat="1" ht="20.100000000000001" customHeight="1">
      <c r="A928" s="88"/>
      <c r="B928" s="88"/>
      <c r="C928" s="88"/>
      <c r="D928" s="88"/>
      <c r="E928" s="88"/>
      <c r="F928" s="89"/>
      <c r="G928" s="90"/>
      <c r="H928" s="90"/>
      <c r="I928" s="91"/>
      <c r="J928" s="91"/>
      <c r="K928" s="91"/>
      <c r="L928" s="91"/>
      <c r="M928" s="91"/>
      <c r="N928" s="91"/>
      <c r="O928" s="92"/>
      <c r="P928" s="93"/>
      <c r="Q928" s="92" t="str">
        <f t="shared" ca="1" si="56"/>
        <v/>
      </c>
      <c r="R928" s="92" t="str">
        <f ca="1">IF(A928="","",IF(ISERROR(MATCH($H928,SorP!B:B,0)),"",INDIRECT("'SorP'!$A$"&amp;MATCH($Q928&amp;$H928,SorP!C:C,0))))</f>
        <v/>
      </c>
      <c r="S928" s="94"/>
      <c r="T928" s="95" t="str">
        <f t="shared" si="58"/>
        <v/>
      </c>
      <c r="U928" s="95" t="b">
        <f t="shared" si="59"/>
        <v>1</v>
      </c>
      <c r="V928" s="95" t="str">
        <f t="shared" si="57"/>
        <v/>
      </c>
    </row>
    <row r="929" spans="1:22" s="95" customFormat="1" ht="20.100000000000001" customHeight="1">
      <c r="A929" s="88"/>
      <c r="B929" s="88"/>
      <c r="C929" s="88"/>
      <c r="D929" s="88"/>
      <c r="E929" s="88"/>
      <c r="F929" s="89"/>
      <c r="G929" s="90"/>
      <c r="H929" s="90"/>
      <c r="I929" s="91"/>
      <c r="J929" s="91"/>
      <c r="K929" s="91"/>
      <c r="L929" s="91"/>
      <c r="M929" s="91"/>
      <c r="N929" s="91"/>
      <c r="O929" s="92"/>
      <c r="P929" s="93"/>
      <c r="Q929" s="92" t="str">
        <f t="shared" ca="1" si="56"/>
        <v/>
      </c>
      <c r="R929" s="92" t="str">
        <f ca="1">IF(A929="","",IF(ISERROR(MATCH($H929,SorP!B:B,0)),"",INDIRECT("'SorP'!$A$"&amp;MATCH($Q929&amp;$H929,SorP!C:C,0))))</f>
        <v/>
      </c>
      <c r="S929" s="94"/>
      <c r="T929" s="95" t="str">
        <f t="shared" si="58"/>
        <v/>
      </c>
      <c r="U929" s="95" t="b">
        <f t="shared" si="59"/>
        <v>1</v>
      </c>
      <c r="V929" s="95" t="str">
        <f t="shared" si="57"/>
        <v/>
      </c>
    </row>
    <row r="930" spans="1:22" s="95" customFormat="1" ht="20.100000000000001" customHeight="1">
      <c r="A930" s="88"/>
      <c r="B930" s="88"/>
      <c r="C930" s="88"/>
      <c r="D930" s="88"/>
      <c r="E930" s="88"/>
      <c r="F930" s="89"/>
      <c r="G930" s="90"/>
      <c r="H930" s="90"/>
      <c r="I930" s="91"/>
      <c r="J930" s="91"/>
      <c r="K930" s="91"/>
      <c r="L930" s="91"/>
      <c r="M930" s="91"/>
      <c r="N930" s="91"/>
      <c r="O930" s="92"/>
      <c r="P930" s="93"/>
      <c r="Q930" s="92" t="str">
        <f t="shared" ca="1" si="56"/>
        <v/>
      </c>
      <c r="R930" s="92" t="str">
        <f ca="1">IF(A930="","",IF(ISERROR(MATCH($H930,SorP!B:B,0)),"",INDIRECT("'SorP'!$A$"&amp;MATCH($Q930&amp;$H930,SorP!C:C,0))))</f>
        <v/>
      </c>
      <c r="S930" s="94"/>
      <c r="T930" s="95" t="str">
        <f t="shared" si="58"/>
        <v/>
      </c>
      <c r="U930" s="95" t="b">
        <f t="shared" si="59"/>
        <v>1</v>
      </c>
      <c r="V930" s="95" t="str">
        <f t="shared" si="57"/>
        <v/>
      </c>
    </row>
    <row r="931" spans="1:22" s="95" customFormat="1" ht="20.100000000000001" customHeight="1">
      <c r="A931" s="88"/>
      <c r="B931" s="88"/>
      <c r="C931" s="88"/>
      <c r="D931" s="88"/>
      <c r="E931" s="88"/>
      <c r="F931" s="89"/>
      <c r="G931" s="90"/>
      <c r="H931" s="90"/>
      <c r="I931" s="91"/>
      <c r="J931" s="91"/>
      <c r="K931" s="91"/>
      <c r="L931" s="91"/>
      <c r="M931" s="91"/>
      <c r="N931" s="91"/>
      <c r="O931" s="92"/>
      <c r="P931" s="93"/>
      <c r="Q931" s="92" t="str">
        <f t="shared" ca="1" si="56"/>
        <v/>
      </c>
      <c r="R931" s="92" t="str">
        <f ca="1">IF(A931="","",IF(ISERROR(MATCH($H931,SorP!B:B,0)),"",INDIRECT("'SorP'!$A$"&amp;MATCH($Q931&amp;$H931,SorP!C:C,0))))</f>
        <v/>
      </c>
      <c r="S931" s="94"/>
      <c r="T931" s="95" t="str">
        <f t="shared" si="58"/>
        <v/>
      </c>
      <c r="U931" s="95" t="b">
        <f t="shared" si="59"/>
        <v>1</v>
      </c>
      <c r="V931" s="95" t="str">
        <f t="shared" si="57"/>
        <v/>
      </c>
    </row>
    <row r="932" spans="1:22" s="95" customFormat="1" ht="20.100000000000001" customHeight="1">
      <c r="A932" s="88"/>
      <c r="B932" s="88"/>
      <c r="C932" s="88"/>
      <c r="D932" s="88"/>
      <c r="E932" s="88"/>
      <c r="F932" s="89"/>
      <c r="G932" s="90"/>
      <c r="H932" s="90"/>
      <c r="I932" s="91"/>
      <c r="J932" s="91"/>
      <c r="K932" s="91"/>
      <c r="L932" s="91"/>
      <c r="M932" s="91"/>
      <c r="N932" s="91"/>
      <c r="O932" s="92"/>
      <c r="P932" s="93"/>
      <c r="Q932" s="92" t="str">
        <f t="shared" ca="1" si="56"/>
        <v/>
      </c>
      <c r="R932" s="92" t="str">
        <f ca="1">IF(A932="","",IF(ISERROR(MATCH($H932,SorP!B:B,0)),"",INDIRECT("'SorP'!$A$"&amp;MATCH($Q932&amp;$H932,SorP!C:C,0))))</f>
        <v/>
      </c>
      <c r="S932" s="94"/>
      <c r="T932" s="95" t="str">
        <f t="shared" si="58"/>
        <v/>
      </c>
      <c r="U932" s="95" t="b">
        <f t="shared" si="59"/>
        <v>1</v>
      </c>
      <c r="V932" s="95" t="str">
        <f t="shared" si="57"/>
        <v/>
      </c>
    </row>
    <row r="933" spans="1:22" s="95" customFormat="1" ht="20.100000000000001" customHeight="1">
      <c r="A933" s="88"/>
      <c r="B933" s="88"/>
      <c r="C933" s="88"/>
      <c r="D933" s="88"/>
      <c r="E933" s="88"/>
      <c r="F933" s="89"/>
      <c r="G933" s="90"/>
      <c r="H933" s="90"/>
      <c r="I933" s="91"/>
      <c r="J933" s="91"/>
      <c r="K933" s="91"/>
      <c r="L933" s="91"/>
      <c r="M933" s="91"/>
      <c r="N933" s="91"/>
      <c r="O933" s="92"/>
      <c r="P933" s="93"/>
      <c r="Q933" s="92" t="str">
        <f t="shared" ca="1" si="56"/>
        <v/>
      </c>
      <c r="R933" s="92" t="str">
        <f ca="1">IF(A933="","",IF(ISERROR(MATCH($H933,SorP!B:B,0)),"",INDIRECT("'SorP'!$A$"&amp;MATCH($Q933&amp;$H933,SorP!C:C,0))))</f>
        <v/>
      </c>
      <c r="S933" s="94"/>
      <c r="T933" s="95" t="str">
        <f t="shared" si="58"/>
        <v/>
      </c>
      <c r="U933" s="95" t="b">
        <f t="shared" si="59"/>
        <v>1</v>
      </c>
      <c r="V933" s="95" t="str">
        <f t="shared" si="57"/>
        <v/>
      </c>
    </row>
    <row r="934" spans="1:22" s="95" customFormat="1" ht="20.100000000000001" customHeight="1">
      <c r="A934" s="88"/>
      <c r="B934" s="88"/>
      <c r="C934" s="88"/>
      <c r="D934" s="88"/>
      <c r="E934" s="88"/>
      <c r="F934" s="89"/>
      <c r="G934" s="90"/>
      <c r="H934" s="90"/>
      <c r="I934" s="91"/>
      <c r="J934" s="91"/>
      <c r="K934" s="91"/>
      <c r="L934" s="91"/>
      <c r="M934" s="91"/>
      <c r="N934" s="91"/>
      <c r="O934" s="92"/>
      <c r="P934" s="93"/>
      <c r="Q934" s="92" t="str">
        <f t="shared" ca="1" si="56"/>
        <v/>
      </c>
      <c r="R934" s="92" t="str">
        <f ca="1">IF(A934="","",IF(ISERROR(MATCH($H934,SorP!B:B,0)),"",INDIRECT("'SorP'!$A$"&amp;MATCH($Q934&amp;$H934,SorP!C:C,0))))</f>
        <v/>
      </c>
      <c r="S934" s="94"/>
      <c r="T934" s="95" t="str">
        <f t="shared" si="58"/>
        <v/>
      </c>
      <c r="U934" s="95" t="b">
        <f t="shared" si="59"/>
        <v>1</v>
      </c>
      <c r="V934" s="95" t="str">
        <f t="shared" si="57"/>
        <v/>
      </c>
    </row>
    <row r="935" spans="1:22" s="95" customFormat="1" ht="20.100000000000001" customHeight="1">
      <c r="A935" s="88"/>
      <c r="B935" s="88"/>
      <c r="C935" s="88"/>
      <c r="D935" s="88"/>
      <c r="E935" s="88"/>
      <c r="F935" s="89"/>
      <c r="G935" s="90"/>
      <c r="H935" s="90"/>
      <c r="I935" s="91"/>
      <c r="J935" s="91"/>
      <c r="K935" s="91"/>
      <c r="L935" s="91"/>
      <c r="M935" s="91"/>
      <c r="N935" s="91"/>
      <c r="O935" s="92"/>
      <c r="P935" s="93"/>
      <c r="Q935" s="92" t="str">
        <f t="shared" ca="1" si="56"/>
        <v/>
      </c>
      <c r="R935" s="92" t="str">
        <f ca="1">IF(A935="","",IF(ISERROR(MATCH($H935,SorP!B:B,0)),"",INDIRECT("'SorP'!$A$"&amp;MATCH($Q935&amp;$H935,SorP!C:C,0))))</f>
        <v/>
      </c>
      <c r="S935" s="94"/>
      <c r="T935" s="95" t="str">
        <f t="shared" si="58"/>
        <v/>
      </c>
      <c r="U935" s="95" t="b">
        <f t="shared" si="59"/>
        <v>1</v>
      </c>
      <c r="V935" s="95" t="str">
        <f t="shared" si="57"/>
        <v/>
      </c>
    </row>
    <row r="936" spans="1:22" s="95" customFormat="1" ht="20.100000000000001" customHeight="1">
      <c r="A936" s="88"/>
      <c r="B936" s="88"/>
      <c r="C936" s="88"/>
      <c r="D936" s="88"/>
      <c r="E936" s="88"/>
      <c r="F936" s="89"/>
      <c r="G936" s="90"/>
      <c r="H936" s="90"/>
      <c r="I936" s="91"/>
      <c r="J936" s="91"/>
      <c r="K936" s="91"/>
      <c r="L936" s="91"/>
      <c r="M936" s="91"/>
      <c r="N936" s="91"/>
      <c r="O936" s="92"/>
      <c r="P936" s="93"/>
      <c r="Q936" s="92" t="str">
        <f t="shared" ca="1" si="56"/>
        <v/>
      </c>
      <c r="R936" s="92" t="str">
        <f ca="1">IF(A936="","",IF(ISERROR(MATCH($H936,SorP!B:B,0)),"",INDIRECT("'SorP'!$A$"&amp;MATCH($Q936&amp;$H936,SorP!C:C,0))))</f>
        <v/>
      </c>
      <c r="S936" s="94"/>
      <c r="T936" s="95" t="str">
        <f t="shared" si="58"/>
        <v/>
      </c>
      <c r="U936" s="95" t="b">
        <f t="shared" si="59"/>
        <v>1</v>
      </c>
      <c r="V936" s="95" t="str">
        <f t="shared" si="57"/>
        <v/>
      </c>
    </row>
    <row r="937" spans="1:22" s="95" customFormat="1" ht="20.100000000000001" customHeight="1">
      <c r="A937" s="88"/>
      <c r="B937" s="88"/>
      <c r="C937" s="88"/>
      <c r="D937" s="88"/>
      <c r="E937" s="88"/>
      <c r="F937" s="89"/>
      <c r="G937" s="90"/>
      <c r="H937" s="90"/>
      <c r="I937" s="91"/>
      <c r="J937" s="91"/>
      <c r="K937" s="91"/>
      <c r="L937" s="91"/>
      <c r="M937" s="91"/>
      <c r="N937" s="91"/>
      <c r="O937" s="92"/>
      <c r="P937" s="93"/>
      <c r="Q937" s="92" t="str">
        <f t="shared" ca="1" si="56"/>
        <v/>
      </c>
      <c r="R937" s="92" t="str">
        <f ca="1">IF(A937="","",IF(ISERROR(MATCH($H937,SorP!B:B,0)),"",INDIRECT("'SorP'!$A$"&amp;MATCH($Q937&amp;$H937,SorP!C:C,0))))</f>
        <v/>
      </c>
      <c r="S937" s="94"/>
      <c r="T937" s="95" t="str">
        <f t="shared" si="58"/>
        <v/>
      </c>
      <c r="U937" s="95" t="b">
        <f t="shared" si="59"/>
        <v>1</v>
      </c>
      <c r="V937" s="95" t="str">
        <f t="shared" si="57"/>
        <v/>
      </c>
    </row>
    <row r="938" spans="1:22" s="95" customFormat="1" ht="20.100000000000001" customHeight="1">
      <c r="A938" s="88"/>
      <c r="B938" s="88"/>
      <c r="C938" s="88"/>
      <c r="D938" s="88"/>
      <c r="E938" s="88"/>
      <c r="F938" s="89"/>
      <c r="G938" s="90"/>
      <c r="H938" s="90"/>
      <c r="I938" s="91"/>
      <c r="J938" s="91"/>
      <c r="K938" s="91"/>
      <c r="L938" s="91"/>
      <c r="M938" s="91"/>
      <c r="N938" s="91"/>
      <c r="O938" s="92"/>
      <c r="P938" s="93"/>
      <c r="Q938" s="92" t="str">
        <f t="shared" ca="1" si="56"/>
        <v/>
      </c>
      <c r="R938" s="92" t="str">
        <f ca="1">IF(A938="","",IF(ISERROR(MATCH($H938,SorP!B:B,0)),"",INDIRECT("'SorP'!$A$"&amp;MATCH($Q938&amp;$H938,SorP!C:C,0))))</f>
        <v/>
      </c>
      <c r="S938" s="94"/>
      <c r="T938" s="95" t="str">
        <f t="shared" si="58"/>
        <v/>
      </c>
      <c r="U938" s="95" t="b">
        <f t="shared" si="59"/>
        <v>1</v>
      </c>
      <c r="V938" s="95" t="str">
        <f t="shared" si="57"/>
        <v/>
      </c>
    </row>
    <row r="939" spans="1:22" s="95" customFormat="1" ht="20.100000000000001" customHeight="1">
      <c r="A939" s="88"/>
      <c r="B939" s="88"/>
      <c r="C939" s="88"/>
      <c r="D939" s="88"/>
      <c r="E939" s="88"/>
      <c r="F939" s="89"/>
      <c r="G939" s="90"/>
      <c r="H939" s="90"/>
      <c r="I939" s="91"/>
      <c r="J939" s="91"/>
      <c r="K939" s="91"/>
      <c r="L939" s="91"/>
      <c r="M939" s="91"/>
      <c r="N939" s="91"/>
      <c r="O939" s="92"/>
      <c r="P939" s="93"/>
      <c r="Q939" s="92" t="str">
        <f t="shared" ca="1" si="56"/>
        <v/>
      </c>
      <c r="R939" s="92" t="str">
        <f ca="1">IF(A939="","",IF(ISERROR(MATCH($H939,SorP!B:B,0)),"",INDIRECT("'SorP'!$A$"&amp;MATCH($Q939&amp;$H939,SorP!C:C,0))))</f>
        <v/>
      </c>
      <c r="S939" s="94"/>
      <c r="T939" s="95" t="str">
        <f t="shared" si="58"/>
        <v/>
      </c>
      <c r="U939" s="95" t="b">
        <f t="shared" si="59"/>
        <v>1</v>
      </c>
      <c r="V939" s="95" t="str">
        <f t="shared" si="57"/>
        <v/>
      </c>
    </row>
    <row r="940" spans="1:22" s="95" customFormat="1" ht="20.100000000000001" customHeight="1">
      <c r="A940" s="88"/>
      <c r="B940" s="88"/>
      <c r="C940" s="88"/>
      <c r="D940" s="88"/>
      <c r="E940" s="88"/>
      <c r="F940" s="89"/>
      <c r="G940" s="90"/>
      <c r="H940" s="90"/>
      <c r="I940" s="91"/>
      <c r="J940" s="91"/>
      <c r="K940" s="91"/>
      <c r="L940" s="91"/>
      <c r="M940" s="91"/>
      <c r="N940" s="91"/>
      <c r="O940" s="92"/>
      <c r="P940" s="93"/>
      <c r="Q940" s="92" t="str">
        <f t="shared" ca="1" si="56"/>
        <v/>
      </c>
      <c r="R940" s="92" t="str">
        <f ca="1">IF(A940="","",IF(ISERROR(MATCH($H940,SorP!B:B,0)),"",INDIRECT("'SorP'!$A$"&amp;MATCH($Q940&amp;$H940,SorP!C:C,0))))</f>
        <v/>
      </c>
      <c r="S940" s="94"/>
      <c r="T940" s="95" t="str">
        <f t="shared" si="58"/>
        <v/>
      </c>
      <c r="U940" s="95" t="b">
        <f t="shared" si="59"/>
        <v>1</v>
      </c>
      <c r="V940" s="95" t="str">
        <f t="shared" si="57"/>
        <v/>
      </c>
    </row>
    <row r="941" spans="1:22" s="95" customFormat="1" ht="20.100000000000001" customHeight="1">
      <c r="A941" s="88"/>
      <c r="B941" s="88"/>
      <c r="C941" s="88"/>
      <c r="D941" s="88"/>
      <c r="E941" s="88"/>
      <c r="F941" s="89"/>
      <c r="G941" s="90"/>
      <c r="H941" s="90"/>
      <c r="I941" s="91"/>
      <c r="J941" s="91"/>
      <c r="K941" s="91"/>
      <c r="L941" s="91"/>
      <c r="M941" s="91"/>
      <c r="N941" s="91"/>
      <c r="O941" s="92"/>
      <c r="P941" s="93"/>
      <c r="Q941" s="92" t="str">
        <f t="shared" ca="1" si="56"/>
        <v/>
      </c>
      <c r="R941" s="92" t="str">
        <f ca="1">IF(A941="","",IF(ISERROR(MATCH($H941,SorP!B:B,0)),"",INDIRECT("'SorP'!$A$"&amp;MATCH($Q941&amp;$H941,SorP!C:C,0))))</f>
        <v/>
      </c>
      <c r="S941" s="94"/>
      <c r="T941" s="95" t="str">
        <f t="shared" si="58"/>
        <v/>
      </c>
      <c r="U941" s="95" t="b">
        <f t="shared" si="59"/>
        <v>1</v>
      </c>
      <c r="V941" s="95" t="str">
        <f t="shared" si="57"/>
        <v/>
      </c>
    </row>
    <row r="942" spans="1:22" s="95" customFormat="1" ht="20.100000000000001" customHeight="1">
      <c r="A942" s="88"/>
      <c r="B942" s="88"/>
      <c r="C942" s="88"/>
      <c r="D942" s="88"/>
      <c r="E942" s="88"/>
      <c r="F942" s="89"/>
      <c r="G942" s="90"/>
      <c r="H942" s="90"/>
      <c r="I942" s="91"/>
      <c r="J942" s="91"/>
      <c r="K942" s="91"/>
      <c r="L942" s="91"/>
      <c r="M942" s="91"/>
      <c r="N942" s="91"/>
      <c r="O942" s="92"/>
      <c r="P942" s="93"/>
      <c r="Q942" s="92" t="str">
        <f t="shared" ca="1" si="56"/>
        <v/>
      </c>
      <c r="R942" s="92" t="str">
        <f ca="1">IF(A942="","",IF(ISERROR(MATCH($H942,SorP!B:B,0)),"",INDIRECT("'SorP'!$A$"&amp;MATCH($Q942&amp;$H942,SorP!C:C,0))))</f>
        <v/>
      </c>
      <c r="S942" s="94"/>
      <c r="T942" s="95" t="str">
        <f t="shared" si="58"/>
        <v/>
      </c>
      <c r="U942" s="95" t="b">
        <f t="shared" si="59"/>
        <v>1</v>
      </c>
      <c r="V942" s="95" t="str">
        <f t="shared" si="57"/>
        <v/>
      </c>
    </row>
    <row r="943" spans="1:22" s="95" customFormat="1" ht="20.100000000000001" customHeight="1">
      <c r="A943" s="88"/>
      <c r="B943" s="88"/>
      <c r="C943" s="88"/>
      <c r="D943" s="88"/>
      <c r="E943" s="88"/>
      <c r="F943" s="89"/>
      <c r="G943" s="90"/>
      <c r="H943" s="90"/>
      <c r="I943" s="91"/>
      <c r="J943" s="91"/>
      <c r="K943" s="91"/>
      <c r="L943" s="91"/>
      <c r="M943" s="91"/>
      <c r="N943" s="91"/>
      <c r="O943" s="92"/>
      <c r="P943" s="93"/>
      <c r="Q943" s="92" t="str">
        <f t="shared" ca="1" si="56"/>
        <v/>
      </c>
      <c r="R943" s="92" t="str">
        <f ca="1">IF(A943="","",IF(ISERROR(MATCH($H943,SorP!B:B,0)),"",INDIRECT("'SorP'!$A$"&amp;MATCH($Q943&amp;$H943,SorP!C:C,0))))</f>
        <v/>
      </c>
      <c r="S943" s="94"/>
      <c r="T943" s="95" t="str">
        <f t="shared" si="58"/>
        <v/>
      </c>
      <c r="U943" s="95" t="b">
        <f t="shared" si="59"/>
        <v>1</v>
      </c>
      <c r="V943" s="95" t="str">
        <f t="shared" si="57"/>
        <v/>
      </c>
    </row>
    <row r="944" spans="1:22" s="95" customFormat="1" ht="20.100000000000001" customHeight="1">
      <c r="A944" s="88"/>
      <c r="B944" s="88"/>
      <c r="C944" s="88"/>
      <c r="D944" s="88"/>
      <c r="E944" s="88"/>
      <c r="F944" s="89"/>
      <c r="G944" s="90"/>
      <c r="H944" s="90"/>
      <c r="I944" s="91"/>
      <c r="J944" s="91"/>
      <c r="K944" s="91"/>
      <c r="L944" s="91"/>
      <c r="M944" s="91"/>
      <c r="N944" s="91"/>
      <c r="O944" s="92"/>
      <c r="P944" s="93"/>
      <c r="Q944" s="92" t="str">
        <f t="shared" ca="1" si="56"/>
        <v/>
      </c>
      <c r="R944" s="92" t="str">
        <f ca="1">IF(A944="","",IF(ISERROR(MATCH($H944,SorP!B:B,0)),"",INDIRECT("'SorP'!$A$"&amp;MATCH($Q944&amp;$H944,SorP!C:C,0))))</f>
        <v/>
      </c>
      <c r="S944" s="94"/>
      <c r="T944" s="95" t="str">
        <f t="shared" si="58"/>
        <v/>
      </c>
      <c r="U944" s="95" t="b">
        <f t="shared" si="59"/>
        <v>1</v>
      </c>
      <c r="V944" s="95" t="str">
        <f t="shared" si="57"/>
        <v/>
      </c>
    </row>
    <row r="945" spans="1:22" s="95" customFormat="1" ht="20.100000000000001" customHeight="1">
      <c r="A945" s="88"/>
      <c r="B945" s="88"/>
      <c r="C945" s="88"/>
      <c r="D945" s="88"/>
      <c r="E945" s="88"/>
      <c r="F945" s="89"/>
      <c r="G945" s="90"/>
      <c r="H945" s="90"/>
      <c r="I945" s="91"/>
      <c r="J945" s="91"/>
      <c r="K945" s="91"/>
      <c r="L945" s="91"/>
      <c r="M945" s="91"/>
      <c r="N945" s="91"/>
      <c r="O945" s="92"/>
      <c r="P945" s="93"/>
      <c r="Q945" s="92" t="str">
        <f t="shared" ca="1" si="56"/>
        <v/>
      </c>
      <c r="R945" s="92" t="str">
        <f ca="1">IF(A945="","",IF(ISERROR(MATCH($H945,SorP!B:B,0)),"",INDIRECT("'SorP'!$A$"&amp;MATCH($Q945&amp;$H945,SorP!C:C,0))))</f>
        <v/>
      </c>
      <c r="S945" s="94"/>
      <c r="T945" s="95" t="str">
        <f t="shared" si="58"/>
        <v/>
      </c>
      <c r="U945" s="95" t="b">
        <f t="shared" si="59"/>
        <v>1</v>
      </c>
      <c r="V945" s="95" t="str">
        <f t="shared" si="57"/>
        <v/>
      </c>
    </row>
    <row r="946" spans="1:22" s="95" customFormat="1" ht="20.100000000000001" customHeight="1">
      <c r="A946" s="88"/>
      <c r="B946" s="88"/>
      <c r="C946" s="88"/>
      <c r="D946" s="88"/>
      <c r="E946" s="88"/>
      <c r="F946" s="89"/>
      <c r="G946" s="90"/>
      <c r="H946" s="90"/>
      <c r="I946" s="91"/>
      <c r="J946" s="91"/>
      <c r="K946" s="91"/>
      <c r="L946" s="91"/>
      <c r="M946" s="91"/>
      <c r="N946" s="91"/>
      <c r="O946" s="92"/>
      <c r="P946" s="93"/>
      <c r="Q946" s="92" t="str">
        <f t="shared" ca="1" si="56"/>
        <v/>
      </c>
      <c r="R946" s="92" t="str">
        <f ca="1">IF(A946="","",IF(ISERROR(MATCH($H946,SorP!B:B,0)),"",INDIRECT("'SorP'!$A$"&amp;MATCH($Q946&amp;$H946,SorP!C:C,0))))</f>
        <v/>
      </c>
      <c r="S946" s="94"/>
      <c r="T946" s="95" t="str">
        <f t="shared" si="58"/>
        <v/>
      </c>
      <c r="U946" s="95" t="b">
        <f t="shared" si="59"/>
        <v>1</v>
      </c>
      <c r="V946" s="95" t="str">
        <f t="shared" si="57"/>
        <v/>
      </c>
    </row>
    <row r="947" spans="1:22" s="95" customFormat="1" ht="20.100000000000001" customHeight="1">
      <c r="A947" s="88"/>
      <c r="B947" s="88"/>
      <c r="C947" s="88"/>
      <c r="D947" s="88"/>
      <c r="E947" s="88"/>
      <c r="F947" s="89"/>
      <c r="G947" s="90"/>
      <c r="H947" s="90"/>
      <c r="I947" s="91"/>
      <c r="J947" s="91"/>
      <c r="K947" s="91"/>
      <c r="L947" s="91"/>
      <c r="M947" s="91"/>
      <c r="N947" s="91"/>
      <c r="O947" s="92"/>
      <c r="P947" s="93"/>
      <c r="Q947" s="92" t="str">
        <f t="shared" ca="1" si="56"/>
        <v/>
      </c>
      <c r="R947" s="92" t="str">
        <f ca="1">IF(A947="","",IF(ISERROR(MATCH($H947,SorP!B:B,0)),"",INDIRECT("'SorP'!$A$"&amp;MATCH($Q947&amp;$H947,SorP!C:C,0))))</f>
        <v/>
      </c>
      <c r="S947" s="94"/>
      <c r="T947" s="95" t="str">
        <f t="shared" si="58"/>
        <v/>
      </c>
      <c r="U947" s="95" t="b">
        <f t="shared" si="59"/>
        <v>1</v>
      </c>
      <c r="V947" s="95" t="str">
        <f t="shared" si="57"/>
        <v/>
      </c>
    </row>
    <row r="948" spans="1:22" s="95" customFormat="1" ht="20.100000000000001" customHeight="1">
      <c r="A948" s="88"/>
      <c r="B948" s="88"/>
      <c r="C948" s="88"/>
      <c r="D948" s="88"/>
      <c r="E948" s="88"/>
      <c r="F948" s="89"/>
      <c r="G948" s="90"/>
      <c r="H948" s="90"/>
      <c r="I948" s="91"/>
      <c r="J948" s="91"/>
      <c r="K948" s="91"/>
      <c r="L948" s="91"/>
      <c r="M948" s="91"/>
      <c r="N948" s="91"/>
      <c r="O948" s="92"/>
      <c r="P948" s="93"/>
      <c r="Q948" s="92" t="str">
        <f t="shared" ca="1" si="56"/>
        <v/>
      </c>
      <c r="R948" s="92" t="str">
        <f ca="1">IF(A948="","",IF(ISERROR(MATCH($H948,SorP!B:B,0)),"",INDIRECT("'SorP'!$A$"&amp;MATCH($Q948&amp;$H948,SorP!C:C,0))))</f>
        <v/>
      </c>
      <c r="S948" s="94"/>
      <c r="T948" s="95" t="str">
        <f t="shared" si="58"/>
        <v/>
      </c>
      <c r="U948" s="95" t="b">
        <f t="shared" si="59"/>
        <v>1</v>
      </c>
      <c r="V948" s="95" t="str">
        <f t="shared" si="57"/>
        <v/>
      </c>
    </row>
    <row r="949" spans="1:22" s="95" customFormat="1" ht="20.100000000000001" customHeight="1">
      <c r="A949" s="88"/>
      <c r="B949" s="88"/>
      <c r="C949" s="88"/>
      <c r="D949" s="88"/>
      <c r="E949" s="88"/>
      <c r="F949" s="89"/>
      <c r="G949" s="90"/>
      <c r="H949" s="90"/>
      <c r="I949" s="91"/>
      <c r="J949" s="91"/>
      <c r="K949" s="91"/>
      <c r="L949" s="91"/>
      <c r="M949" s="91"/>
      <c r="N949" s="91"/>
      <c r="O949" s="92"/>
      <c r="P949" s="93"/>
      <c r="Q949" s="92" t="str">
        <f t="shared" ca="1" si="56"/>
        <v/>
      </c>
      <c r="R949" s="92" t="str">
        <f ca="1">IF(A949="","",IF(ISERROR(MATCH($H949,SorP!B:B,0)),"",INDIRECT("'SorP'!$A$"&amp;MATCH($Q949&amp;$H949,SorP!C:C,0))))</f>
        <v/>
      </c>
      <c r="S949" s="94"/>
      <c r="T949" s="95" t="str">
        <f t="shared" si="58"/>
        <v/>
      </c>
      <c r="U949" s="95" t="b">
        <f t="shared" si="59"/>
        <v>1</v>
      </c>
      <c r="V949" s="95" t="str">
        <f t="shared" si="57"/>
        <v/>
      </c>
    </row>
    <row r="950" spans="1:22" s="95" customFormat="1" ht="20.100000000000001" customHeight="1">
      <c r="A950" s="88"/>
      <c r="B950" s="88"/>
      <c r="C950" s="88"/>
      <c r="D950" s="88"/>
      <c r="E950" s="88"/>
      <c r="F950" s="89"/>
      <c r="G950" s="90"/>
      <c r="H950" s="90"/>
      <c r="I950" s="91"/>
      <c r="J950" s="91"/>
      <c r="K950" s="91"/>
      <c r="L950" s="91"/>
      <c r="M950" s="91"/>
      <c r="N950" s="91"/>
      <c r="O950" s="92"/>
      <c r="P950" s="93"/>
      <c r="Q950" s="92" t="str">
        <f t="shared" ca="1" si="56"/>
        <v/>
      </c>
      <c r="R950" s="92" t="str">
        <f ca="1">IF(A950="","",IF(ISERROR(MATCH($H950,SorP!B:B,0)),"",INDIRECT("'SorP'!$A$"&amp;MATCH($Q950&amp;$H950,SorP!C:C,0))))</f>
        <v/>
      </c>
      <c r="S950" s="94"/>
      <c r="T950" s="95" t="str">
        <f t="shared" si="58"/>
        <v/>
      </c>
      <c r="U950" s="95" t="b">
        <f t="shared" si="59"/>
        <v>1</v>
      </c>
      <c r="V950" s="95" t="str">
        <f t="shared" si="57"/>
        <v/>
      </c>
    </row>
    <row r="951" spans="1:22" s="95" customFormat="1" ht="20.100000000000001" customHeight="1">
      <c r="A951" s="88"/>
      <c r="B951" s="88"/>
      <c r="C951" s="88"/>
      <c r="D951" s="88"/>
      <c r="E951" s="88"/>
      <c r="F951" s="89"/>
      <c r="G951" s="90"/>
      <c r="H951" s="90"/>
      <c r="I951" s="91"/>
      <c r="J951" s="91"/>
      <c r="K951" s="91"/>
      <c r="L951" s="91"/>
      <c r="M951" s="91"/>
      <c r="N951" s="91"/>
      <c r="O951" s="92"/>
      <c r="P951" s="93"/>
      <c r="Q951" s="92" t="str">
        <f t="shared" ca="1" si="56"/>
        <v/>
      </c>
      <c r="R951" s="92" t="str">
        <f ca="1">IF(A951="","",IF(ISERROR(MATCH($H951,SorP!B:B,0)),"",INDIRECT("'SorP'!$A$"&amp;MATCH($Q951&amp;$H951,SorP!C:C,0))))</f>
        <v/>
      </c>
      <c r="S951" s="94"/>
      <c r="T951" s="95" t="str">
        <f t="shared" si="58"/>
        <v/>
      </c>
      <c r="U951" s="95" t="b">
        <f t="shared" si="59"/>
        <v>1</v>
      </c>
      <c r="V951" s="95" t="str">
        <f t="shared" si="57"/>
        <v/>
      </c>
    </row>
    <row r="952" spans="1:22" s="95" customFormat="1" ht="20.100000000000001" customHeight="1">
      <c r="A952" s="88"/>
      <c r="B952" s="88"/>
      <c r="C952" s="88"/>
      <c r="D952" s="88"/>
      <c r="E952" s="88"/>
      <c r="F952" s="89"/>
      <c r="G952" s="90"/>
      <c r="H952" s="90"/>
      <c r="I952" s="91"/>
      <c r="J952" s="91"/>
      <c r="K952" s="91"/>
      <c r="L952" s="91"/>
      <c r="M952" s="91"/>
      <c r="N952" s="91"/>
      <c r="O952" s="92"/>
      <c r="P952" s="93"/>
      <c r="Q952" s="92" t="str">
        <f t="shared" ca="1" si="56"/>
        <v/>
      </c>
      <c r="R952" s="92" t="str">
        <f ca="1">IF(A952="","",IF(ISERROR(MATCH($H952,SorP!B:B,0)),"",INDIRECT("'SorP'!$A$"&amp;MATCH($Q952&amp;$H952,SorP!C:C,0))))</f>
        <v/>
      </c>
      <c r="S952" s="94"/>
      <c r="T952" s="95" t="str">
        <f t="shared" si="58"/>
        <v/>
      </c>
      <c r="U952" s="95" t="b">
        <f t="shared" si="59"/>
        <v>1</v>
      </c>
      <c r="V952" s="95" t="str">
        <f t="shared" si="57"/>
        <v/>
      </c>
    </row>
    <row r="953" spans="1:22" s="95" customFormat="1" ht="20.100000000000001" customHeight="1">
      <c r="A953" s="88"/>
      <c r="B953" s="88"/>
      <c r="C953" s="88"/>
      <c r="D953" s="88"/>
      <c r="E953" s="88"/>
      <c r="F953" s="89"/>
      <c r="G953" s="90"/>
      <c r="H953" s="90"/>
      <c r="I953" s="91"/>
      <c r="J953" s="91"/>
      <c r="K953" s="91"/>
      <c r="L953" s="91"/>
      <c r="M953" s="91"/>
      <c r="N953" s="91"/>
      <c r="O953" s="92"/>
      <c r="P953" s="93"/>
      <c r="Q953" s="92" t="str">
        <f t="shared" ca="1" si="56"/>
        <v/>
      </c>
      <c r="R953" s="92" t="str">
        <f ca="1">IF(A953="","",IF(ISERROR(MATCH($H953,SorP!B:B,0)),"",INDIRECT("'SorP'!$A$"&amp;MATCH($Q953&amp;$H953,SorP!C:C,0))))</f>
        <v/>
      </c>
      <c r="S953" s="94"/>
      <c r="T953" s="95" t="str">
        <f t="shared" si="58"/>
        <v/>
      </c>
      <c r="U953" s="95" t="b">
        <f t="shared" si="59"/>
        <v>1</v>
      </c>
      <c r="V953" s="95" t="str">
        <f t="shared" si="57"/>
        <v/>
      </c>
    </row>
    <row r="954" spans="1:22" s="95" customFormat="1" ht="20.100000000000001" customHeight="1">
      <c r="A954" s="88"/>
      <c r="B954" s="88"/>
      <c r="C954" s="88"/>
      <c r="D954" s="88"/>
      <c r="E954" s="88"/>
      <c r="F954" s="89"/>
      <c r="G954" s="90"/>
      <c r="H954" s="90"/>
      <c r="I954" s="91"/>
      <c r="J954" s="91"/>
      <c r="K954" s="91"/>
      <c r="L954" s="91"/>
      <c r="M954" s="91"/>
      <c r="N954" s="91"/>
      <c r="O954" s="92"/>
      <c r="P954" s="93"/>
      <c r="Q954" s="92" t="str">
        <f t="shared" ca="1" si="56"/>
        <v/>
      </c>
      <c r="R954" s="92" t="str">
        <f ca="1">IF(A954="","",IF(ISERROR(MATCH($H954,SorP!B:B,0)),"",INDIRECT("'SorP'!$A$"&amp;MATCH($Q954&amp;$H954,SorP!C:C,0))))</f>
        <v/>
      </c>
      <c r="S954" s="94"/>
      <c r="T954" s="95" t="str">
        <f t="shared" si="58"/>
        <v/>
      </c>
      <c r="U954" s="95" t="b">
        <f t="shared" si="59"/>
        <v>1</v>
      </c>
      <c r="V954" s="95" t="str">
        <f t="shared" si="57"/>
        <v/>
      </c>
    </row>
    <row r="955" spans="1:22" s="95" customFormat="1" ht="20.100000000000001" customHeight="1">
      <c r="A955" s="88"/>
      <c r="B955" s="88"/>
      <c r="C955" s="88"/>
      <c r="D955" s="88"/>
      <c r="E955" s="88"/>
      <c r="F955" s="89"/>
      <c r="G955" s="90"/>
      <c r="H955" s="90"/>
      <c r="I955" s="91"/>
      <c r="J955" s="91"/>
      <c r="K955" s="91"/>
      <c r="L955" s="91"/>
      <c r="M955" s="91"/>
      <c r="N955" s="91"/>
      <c r="O955" s="92"/>
      <c r="P955" s="93"/>
      <c r="Q955" s="92" t="str">
        <f t="shared" ca="1" si="56"/>
        <v/>
      </c>
      <c r="R955" s="92" t="str">
        <f ca="1">IF(A955="","",IF(ISERROR(MATCH($H955,SorP!B:B,0)),"",INDIRECT("'SorP'!$A$"&amp;MATCH($Q955&amp;$H955,SorP!C:C,0))))</f>
        <v/>
      </c>
      <c r="S955" s="94"/>
      <c r="T955" s="95" t="str">
        <f t="shared" si="58"/>
        <v/>
      </c>
      <c r="U955" s="95" t="b">
        <f t="shared" si="59"/>
        <v>1</v>
      </c>
      <c r="V955" s="95" t="str">
        <f t="shared" si="57"/>
        <v/>
      </c>
    </row>
    <row r="956" spans="1:22" s="95" customFormat="1" ht="20.100000000000001" customHeight="1">
      <c r="A956" s="88"/>
      <c r="B956" s="88"/>
      <c r="C956" s="88"/>
      <c r="D956" s="88"/>
      <c r="E956" s="88"/>
      <c r="F956" s="89"/>
      <c r="G956" s="90"/>
      <c r="H956" s="90"/>
      <c r="I956" s="91"/>
      <c r="J956" s="91"/>
      <c r="K956" s="91"/>
      <c r="L956" s="91"/>
      <c r="M956" s="91"/>
      <c r="N956" s="91"/>
      <c r="O956" s="92"/>
      <c r="P956" s="93"/>
      <c r="Q956" s="92" t="str">
        <f t="shared" ca="1" si="56"/>
        <v/>
      </c>
      <c r="R956" s="92" t="str">
        <f ca="1">IF(A956="","",IF(ISERROR(MATCH($H956,SorP!B:B,0)),"",INDIRECT("'SorP'!$A$"&amp;MATCH($Q956&amp;$H956,SorP!C:C,0))))</f>
        <v/>
      </c>
      <c r="S956" s="94"/>
      <c r="T956" s="95" t="str">
        <f t="shared" si="58"/>
        <v/>
      </c>
      <c r="U956" s="95" t="b">
        <f t="shared" si="59"/>
        <v>1</v>
      </c>
      <c r="V956" s="95" t="str">
        <f t="shared" si="57"/>
        <v/>
      </c>
    </row>
    <row r="957" spans="1:22" s="95" customFormat="1" ht="20.100000000000001" customHeight="1">
      <c r="A957" s="88"/>
      <c r="B957" s="88"/>
      <c r="C957" s="88"/>
      <c r="D957" s="88"/>
      <c r="E957" s="88"/>
      <c r="F957" s="89"/>
      <c r="G957" s="90"/>
      <c r="H957" s="90"/>
      <c r="I957" s="91"/>
      <c r="J957" s="91"/>
      <c r="K957" s="91"/>
      <c r="L957" s="91"/>
      <c r="M957" s="91"/>
      <c r="N957" s="91"/>
      <c r="O957" s="92"/>
      <c r="P957" s="93"/>
      <c r="Q957" s="92" t="str">
        <f t="shared" ca="1" si="56"/>
        <v/>
      </c>
      <c r="R957" s="92" t="str">
        <f ca="1">IF(A957="","",IF(ISERROR(MATCH($H957,SorP!B:B,0)),"",INDIRECT("'SorP'!$A$"&amp;MATCH($Q957&amp;$H957,SorP!C:C,0))))</f>
        <v/>
      </c>
      <c r="S957" s="94"/>
      <c r="T957" s="95" t="str">
        <f t="shared" si="58"/>
        <v/>
      </c>
      <c r="U957" s="95" t="b">
        <f t="shared" si="59"/>
        <v>1</v>
      </c>
      <c r="V957" s="95" t="str">
        <f t="shared" si="57"/>
        <v/>
      </c>
    </row>
    <row r="958" spans="1:22" s="95" customFormat="1" ht="20.100000000000001" customHeight="1">
      <c r="A958" s="88"/>
      <c r="B958" s="88"/>
      <c r="C958" s="88"/>
      <c r="D958" s="88"/>
      <c r="E958" s="88"/>
      <c r="F958" s="89"/>
      <c r="G958" s="90"/>
      <c r="H958" s="90"/>
      <c r="I958" s="91"/>
      <c r="J958" s="91"/>
      <c r="K958" s="91"/>
      <c r="L958" s="91"/>
      <c r="M958" s="91"/>
      <c r="N958" s="91"/>
      <c r="O958" s="92"/>
      <c r="P958" s="93"/>
      <c r="Q958" s="92" t="str">
        <f t="shared" ca="1" si="56"/>
        <v/>
      </c>
      <c r="R958" s="92" t="str">
        <f ca="1">IF(A958="","",IF(ISERROR(MATCH($H958,SorP!B:B,0)),"",INDIRECT("'SorP'!$A$"&amp;MATCH($Q958&amp;$H958,SorP!C:C,0))))</f>
        <v/>
      </c>
      <c r="S958" s="94"/>
      <c r="T958" s="95" t="str">
        <f t="shared" si="58"/>
        <v/>
      </c>
      <c r="U958" s="95" t="b">
        <f t="shared" si="59"/>
        <v>1</v>
      </c>
      <c r="V958" s="95" t="str">
        <f t="shared" si="57"/>
        <v/>
      </c>
    </row>
    <row r="959" spans="1:22" s="95" customFormat="1" ht="20.100000000000001" customHeight="1">
      <c r="A959" s="88"/>
      <c r="B959" s="88"/>
      <c r="C959" s="88"/>
      <c r="D959" s="88"/>
      <c r="E959" s="88"/>
      <c r="F959" s="89"/>
      <c r="G959" s="90"/>
      <c r="H959" s="90"/>
      <c r="I959" s="91"/>
      <c r="J959" s="91"/>
      <c r="K959" s="91"/>
      <c r="L959" s="91"/>
      <c r="M959" s="91"/>
      <c r="N959" s="91"/>
      <c r="O959" s="92"/>
      <c r="P959" s="93"/>
      <c r="Q959" s="92" t="str">
        <f t="shared" ca="1" si="56"/>
        <v/>
      </c>
      <c r="R959" s="92" t="str">
        <f ca="1">IF(A959="","",IF(ISERROR(MATCH($H959,SorP!B:B,0)),"",INDIRECT("'SorP'!$A$"&amp;MATCH($Q959&amp;$H959,SorP!C:C,0))))</f>
        <v/>
      </c>
      <c r="S959" s="94"/>
      <c r="T959" s="95" t="str">
        <f t="shared" si="58"/>
        <v/>
      </c>
      <c r="U959" s="95" t="b">
        <f t="shared" si="59"/>
        <v>1</v>
      </c>
      <c r="V959" s="95" t="str">
        <f t="shared" si="57"/>
        <v/>
      </c>
    </row>
    <row r="960" spans="1:22" s="95" customFormat="1" ht="20.100000000000001" customHeight="1">
      <c r="A960" s="88"/>
      <c r="B960" s="88"/>
      <c r="C960" s="88"/>
      <c r="D960" s="88"/>
      <c r="E960" s="88"/>
      <c r="F960" s="89"/>
      <c r="G960" s="90"/>
      <c r="H960" s="90"/>
      <c r="I960" s="91"/>
      <c r="J960" s="91"/>
      <c r="K960" s="91"/>
      <c r="L960" s="91"/>
      <c r="M960" s="91"/>
      <c r="N960" s="91"/>
      <c r="O960" s="92"/>
      <c r="P960" s="93"/>
      <c r="Q960" s="92" t="str">
        <f t="shared" ca="1" si="56"/>
        <v/>
      </c>
      <c r="R960" s="92" t="str">
        <f ca="1">IF(A960="","",IF(ISERROR(MATCH($H960,SorP!B:B,0)),"",INDIRECT("'SorP'!$A$"&amp;MATCH($Q960&amp;$H960,SorP!C:C,0))))</f>
        <v/>
      </c>
      <c r="S960" s="94"/>
      <c r="T960" s="95" t="str">
        <f t="shared" si="58"/>
        <v/>
      </c>
      <c r="U960" s="95" t="b">
        <f t="shared" si="59"/>
        <v>1</v>
      </c>
      <c r="V960" s="95" t="str">
        <f t="shared" si="57"/>
        <v/>
      </c>
    </row>
    <row r="961" spans="1:22" s="95" customFormat="1" ht="20.100000000000001" customHeight="1">
      <c r="A961" s="88"/>
      <c r="B961" s="88"/>
      <c r="C961" s="88"/>
      <c r="D961" s="88"/>
      <c r="E961" s="88"/>
      <c r="F961" s="89"/>
      <c r="G961" s="90"/>
      <c r="H961" s="90"/>
      <c r="I961" s="91"/>
      <c r="J961" s="91"/>
      <c r="K961" s="91"/>
      <c r="L961" s="91"/>
      <c r="M961" s="91"/>
      <c r="N961" s="91"/>
      <c r="O961" s="92"/>
      <c r="P961" s="93"/>
      <c r="Q961" s="92" t="str">
        <f t="shared" ca="1" si="56"/>
        <v/>
      </c>
      <c r="R961" s="92" t="str">
        <f ca="1">IF(A961="","",IF(ISERROR(MATCH($H961,SorP!B:B,0)),"",INDIRECT("'SorP'!$A$"&amp;MATCH($Q961&amp;$H961,SorP!C:C,0))))</f>
        <v/>
      </c>
      <c r="S961" s="94"/>
      <c r="T961" s="95" t="str">
        <f t="shared" si="58"/>
        <v/>
      </c>
      <c r="U961" s="95" t="b">
        <f t="shared" si="59"/>
        <v>1</v>
      </c>
      <c r="V961" s="95" t="str">
        <f t="shared" si="57"/>
        <v/>
      </c>
    </row>
    <row r="962" spans="1:22" s="95" customFormat="1" ht="20.100000000000001" customHeight="1">
      <c r="A962" s="88"/>
      <c r="B962" s="88"/>
      <c r="C962" s="88"/>
      <c r="D962" s="88"/>
      <c r="E962" s="88"/>
      <c r="F962" s="89"/>
      <c r="G962" s="90"/>
      <c r="H962" s="90"/>
      <c r="I962" s="91"/>
      <c r="J962" s="91"/>
      <c r="K962" s="91"/>
      <c r="L962" s="91"/>
      <c r="M962" s="91"/>
      <c r="N962" s="91"/>
      <c r="O962" s="92"/>
      <c r="P962" s="93"/>
      <c r="Q962" s="92" t="str">
        <f t="shared" ca="1" si="56"/>
        <v/>
      </c>
      <c r="R962" s="92" t="str">
        <f ca="1">IF(A962="","",IF(ISERROR(MATCH($H962,SorP!B:B,0)),"",INDIRECT("'SorP'!$A$"&amp;MATCH($Q962&amp;$H962,SorP!C:C,0))))</f>
        <v/>
      </c>
      <c r="S962" s="94"/>
      <c r="T962" s="95" t="str">
        <f t="shared" si="58"/>
        <v/>
      </c>
      <c r="U962" s="95" t="b">
        <f t="shared" si="59"/>
        <v>1</v>
      </c>
      <c r="V962" s="95" t="str">
        <f t="shared" si="57"/>
        <v/>
      </c>
    </row>
    <row r="963" spans="1:22" s="95" customFormat="1" ht="20.100000000000001" customHeight="1">
      <c r="A963" s="88"/>
      <c r="B963" s="88"/>
      <c r="C963" s="88"/>
      <c r="D963" s="88"/>
      <c r="E963" s="88"/>
      <c r="F963" s="89"/>
      <c r="G963" s="90"/>
      <c r="H963" s="90"/>
      <c r="I963" s="91"/>
      <c r="J963" s="91"/>
      <c r="K963" s="91"/>
      <c r="L963" s="91"/>
      <c r="M963" s="91"/>
      <c r="N963" s="91"/>
      <c r="O963" s="92"/>
      <c r="P963" s="93"/>
      <c r="Q963" s="92" t="str">
        <f t="shared" ca="1" si="56"/>
        <v/>
      </c>
      <c r="R963" s="92" t="str">
        <f ca="1">IF(A963="","",IF(ISERROR(MATCH($H963,SorP!B:B,0)),"",INDIRECT("'SorP'!$A$"&amp;MATCH($Q963&amp;$H963,SorP!C:C,0))))</f>
        <v/>
      </c>
      <c r="S963" s="94"/>
      <c r="T963" s="95" t="str">
        <f t="shared" si="58"/>
        <v/>
      </c>
      <c r="U963" s="95" t="b">
        <f t="shared" si="59"/>
        <v>1</v>
      </c>
      <c r="V963" s="95" t="str">
        <f t="shared" si="57"/>
        <v/>
      </c>
    </row>
    <row r="964" spans="1:22" s="95" customFormat="1" ht="20.100000000000001" customHeight="1">
      <c r="A964" s="88"/>
      <c r="B964" s="88"/>
      <c r="C964" s="88"/>
      <c r="D964" s="88"/>
      <c r="E964" s="88"/>
      <c r="F964" s="89"/>
      <c r="G964" s="90"/>
      <c r="H964" s="90"/>
      <c r="I964" s="91"/>
      <c r="J964" s="91"/>
      <c r="K964" s="91"/>
      <c r="L964" s="91"/>
      <c r="M964" s="91"/>
      <c r="N964" s="91"/>
      <c r="O964" s="92"/>
      <c r="P964" s="93"/>
      <c r="Q964" s="92" t="str">
        <f t="shared" ca="1" si="56"/>
        <v/>
      </c>
      <c r="R964" s="92" t="str">
        <f ca="1">IF(A964="","",IF(ISERROR(MATCH($H964,SorP!B:B,0)),"",INDIRECT("'SorP'!$A$"&amp;MATCH($Q964&amp;$H964,SorP!C:C,0))))</f>
        <v/>
      </c>
      <c r="S964" s="94"/>
      <c r="T964" s="95" t="str">
        <f t="shared" si="58"/>
        <v/>
      </c>
      <c r="U964" s="95" t="b">
        <f t="shared" si="59"/>
        <v>1</v>
      </c>
      <c r="V964" s="95" t="str">
        <f t="shared" si="57"/>
        <v/>
      </c>
    </row>
    <row r="965" spans="1:22" s="95" customFormat="1" ht="20.100000000000001" customHeight="1">
      <c r="A965" s="88"/>
      <c r="B965" s="88"/>
      <c r="C965" s="88"/>
      <c r="D965" s="88"/>
      <c r="E965" s="88"/>
      <c r="F965" s="89"/>
      <c r="G965" s="90"/>
      <c r="H965" s="90"/>
      <c r="I965" s="91"/>
      <c r="J965" s="91"/>
      <c r="K965" s="91"/>
      <c r="L965" s="91"/>
      <c r="M965" s="91"/>
      <c r="N965" s="91"/>
      <c r="O965" s="92"/>
      <c r="P965" s="93"/>
      <c r="Q965" s="92" t="str">
        <f t="shared" ref="Q965:Q1028" ca="1" si="60">IF(A965="","",IF(ISERROR(MATCH($C965,CL,0)),"Unknown",INDIRECT("'C'!$A$"&amp;MATCH($C965,CL,0)+1)))</f>
        <v/>
      </c>
      <c r="R965" s="92" t="str">
        <f ca="1">IF(A965="","",IF(ISERROR(MATCH($H965,SorP!B:B,0)),"",INDIRECT("'SorP'!$A$"&amp;MATCH($Q965&amp;$H965,SorP!C:C,0))))</f>
        <v/>
      </c>
      <c r="S965" s="94"/>
      <c r="T965" s="95" t="str">
        <f t="shared" si="58"/>
        <v/>
      </c>
      <c r="U965" s="95" t="b">
        <f t="shared" si="59"/>
        <v>1</v>
      </c>
      <c r="V965" s="95" t="str">
        <f t="shared" ref="V965:V1028" si="61">IF(U965,"",A965&amp;"+")</f>
        <v/>
      </c>
    </row>
    <row r="966" spans="1:22" s="95" customFormat="1" ht="20.100000000000001" customHeight="1">
      <c r="A966" s="88"/>
      <c r="B966" s="88"/>
      <c r="C966" s="88"/>
      <c r="D966" s="88"/>
      <c r="E966" s="88"/>
      <c r="F966" s="89"/>
      <c r="G966" s="90"/>
      <c r="H966" s="90"/>
      <c r="I966" s="91"/>
      <c r="J966" s="91"/>
      <c r="K966" s="91"/>
      <c r="L966" s="91"/>
      <c r="M966" s="91"/>
      <c r="N966" s="91"/>
      <c r="O966" s="92"/>
      <c r="P966" s="93"/>
      <c r="Q966" s="92" t="str">
        <f t="shared" ca="1" si="60"/>
        <v/>
      </c>
      <c r="R966" s="92" t="str">
        <f ca="1">IF(A966="","",IF(ISERROR(MATCH($H966,SorP!B:B,0)),"",INDIRECT("'SorP'!$A$"&amp;MATCH($Q966&amp;$H966,SorP!C:C,0))))</f>
        <v/>
      </c>
      <c r="S966" s="94"/>
      <c r="T966" s="95" t="str">
        <f t="shared" ref="T966:T1029" si="62">A966&amp;B966</f>
        <v/>
      </c>
      <c r="U966" s="95" t="b">
        <f t="shared" ref="U966:U1029" si="63">OR(ISBLANK(B966),ISBLANK(C966))</f>
        <v>1</v>
      </c>
      <c r="V966" s="95" t="str">
        <f t="shared" si="61"/>
        <v/>
      </c>
    </row>
    <row r="967" spans="1:22" s="95" customFormat="1" ht="20.100000000000001" customHeight="1">
      <c r="A967" s="88"/>
      <c r="B967" s="88"/>
      <c r="C967" s="88"/>
      <c r="D967" s="88"/>
      <c r="E967" s="88"/>
      <c r="F967" s="89"/>
      <c r="G967" s="90"/>
      <c r="H967" s="90"/>
      <c r="I967" s="91"/>
      <c r="J967" s="91"/>
      <c r="K967" s="91"/>
      <c r="L967" s="91"/>
      <c r="M967" s="91"/>
      <c r="N967" s="91"/>
      <c r="O967" s="92"/>
      <c r="P967" s="93"/>
      <c r="Q967" s="92" t="str">
        <f t="shared" ca="1" si="60"/>
        <v/>
      </c>
      <c r="R967" s="92" t="str">
        <f ca="1">IF(A967="","",IF(ISERROR(MATCH($H967,SorP!B:B,0)),"",INDIRECT("'SorP'!$A$"&amp;MATCH($Q967&amp;$H967,SorP!C:C,0))))</f>
        <v/>
      </c>
      <c r="S967" s="94"/>
      <c r="T967" s="95" t="str">
        <f t="shared" si="62"/>
        <v/>
      </c>
      <c r="U967" s="95" t="b">
        <f t="shared" si="63"/>
        <v>1</v>
      </c>
      <c r="V967" s="95" t="str">
        <f t="shared" si="61"/>
        <v/>
      </c>
    </row>
    <row r="968" spans="1:22" s="95" customFormat="1" ht="20.100000000000001" customHeight="1">
      <c r="A968" s="88"/>
      <c r="B968" s="88"/>
      <c r="C968" s="88"/>
      <c r="D968" s="88"/>
      <c r="E968" s="88"/>
      <c r="F968" s="89"/>
      <c r="G968" s="90"/>
      <c r="H968" s="90"/>
      <c r="I968" s="91"/>
      <c r="J968" s="91"/>
      <c r="K968" s="91"/>
      <c r="L968" s="91"/>
      <c r="M968" s="91"/>
      <c r="N968" s="91"/>
      <c r="O968" s="92"/>
      <c r="P968" s="93"/>
      <c r="Q968" s="92" t="str">
        <f t="shared" ca="1" si="60"/>
        <v/>
      </c>
      <c r="R968" s="92" t="str">
        <f ca="1">IF(A968="","",IF(ISERROR(MATCH($H968,SorP!B:B,0)),"",INDIRECT("'SorP'!$A$"&amp;MATCH($Q968&amp;$H968,SorP!C:C,0))))</f>
        <v/>
      </c>
      <c r="S968" s="94"/>
      <c r="T968" s="95" t="str">
        <f t="shared" si="62"/>
        <v/>
      </c>
      <c r="U968" s="95" t="b">
        <f t="shared" si="63"/>
        <v>1</v>
      </c>
      <c r="V968" s="95" t="str">
        <f t="shared" si="61"/>
        <v/>
      </c>
    </row>
    <row r="969" spans="1:22" s="95" customFormat="1" ht="20.100000000000001" customHeight="1">
      <c r="A969" s="88"/>
      <c r="B969" s="88"/>
      <c r="C969" s="88"/>
      <c r="D969" s="88"/>
      <c r="E969" s="88"/>
      <c r="F969" s="89"/>
      <c r="G969" s="90"/>
      <c r="H969" s="90"/>
      <c r="I969" s="91"/>
      <c r="J969" s="91"/>
      <c r="K969" s="91"/>
      <c r="L969" s="91"/>
      <c r="M969" s="91"/>
      <c r="N969" s="91"/>
      <c r="O969" s="92"/>
      <c r="P969" s="93"/>
      <c r="Q969" s="92" t="str">
        <f t="shared" ca="1" si="60"/>
        <v/>
      </c>
      <c r="R969" s="92" t="str">
        <f ca="1">IF(A969="","",IF(ISERROR(MATCH($H969,SorP!B:B,0)),"",INDIRECT("'SorP'!$A$"&amp;MATCH($Q969&amp;$H969,SorP!C:C,0))))</f>
        <v/>
      </c>
      <c r="S969" s="94"/>
      <c r="T969" s="95" t="str">
        <f t="shared" si="62"/>
        <v/>
      </c>
      <c r="U969" s="95" t="b">
        <f t="shared" si="63"/>
        <v>1</v>
      </c>
      <c r="V969" s="95" t="str">
        <f t="shared" si="61"/>
        <v/>
      </c>
    </row>
    <row r="970" spans="1:22" s="95" customFormat="1" ht="20.100000000000001" customHeight="1">
      <c r="A970" s="88"/>
      <c r="B970" s="88"/>
      <c r="C970" s="88"/>
      <c r="D970" s="88"/>
      <c r="E970" s="88"/>
      <c r="F970" s="89"/>
      <c r="G970" s="90"/>
      <c r="H970" s="90"/>
      <c r="I970" s="91"/>
      <c r="J970" s="91"/>
      <c r="K970" s="91"/>
      <c r="L970" s="91"/>
      <c r="M970" s="91"/>
      <c r="N970" s="91"/>
      <c r="O970" s="92"/>
      <c r="P970" s="93"/>
      <c r="Q970" s="92" t="str">
        <f t="shared" ca="1" si="60"/>
        <v/>
      </c>
      <c r="R970" s="92" t="str">
        <f ca="1">IF(A970="","",IF(ISERROR(MATCH($H970,SorP!B:B,0)),"",INDIRECT("'SorP'!$A$"&amp;MATCH($Q970&amp;$H970,SorP!C:C,0))))</f>
        <v/>
      </c>
      <c r="S970" s="94"/>
      <c r="T970" s="95" t="str">
        <f t="shared" si="62"/>
        <v/>
      </c>
      <c r="U970" s="95" t="b">
        <f t="shared" si="63"/>
        <v>1</v>
      </c>
      <c r="V970" s="95" t="str">
        <f t="shared" si="61"/>
        <v/>
      </c>
    </row>
    <row r="971" spans="1:22" s="95" customFormat="1" ht="20.100000000000001" customHeight="1">
      <c r="A971" s="88"/>
      <c r="B971" s="88"/>
      <c r="C971" s="88"/>
      <c r="D971" s="88"/>
      <c r="E971" s="88"/>
      <c r="F971" s="89"/>
      <c r="G971" s="90"/>
      <c r="H971" s="90"/>
      <c r="I971" s="91"/>
      <c r="J971" s="91"/>
      <c r="K971" s="91"/>
      <c r="L971" s="91"/>
      <c r="M971" s="91"/>
      <c r="N971" s="91"/>
      <c r="O971" s="92"/>
      <c r="P971" s="93"/>
      <c r="Q971" s="92" t="str">
        <f t="shared" ca="1" si="60"/>
        <v/>
      </c>
      <c r="R971" s="92" t="str">
        <f ca="1">IF(A971="","",IF(ISERROR(MATCH($H971,SorP!B:B,0)),"",INDIRECT("'SorP'!$A$"&amp;MATCH($Q971&amp;$H971,SorP!C:C,0))))</f>
        <v/>
      </c>
      <c r="S971" s="94"/>
      <c r="T971" s="95" t="str">
        <f t="shared" si="62"/>
        <v/>
      </c>
      <c r="U971" s="95" t="b">
        <f t="shared" si="63"/>
        <v>1</v>
      </c>
      <c r="V971" s="95" t="str">
        <f t="shared" si="61"/>
        <v/>
      </c>
    </row>
    <row r="972" spans="1:22" s="95" customFormat="1" ht="20.100000000000001" customHeight="1">
      <c r="A972" s="88"/>
      <c r="B972" s="88"/>
      <c r="C972" s="88"/>
      <c r="D972" s="88"/>
      <c r="E972" s="88"/>
      <c r="F972" s="89"/>
      <c r="G972" s="90"/>
      <c r="H972" s="90"/>
      <c r="I972" s="91"/>
      <c r="J972" s="91"/>
      <c r="K972" s="91"/>
      <c r="L972" s="91"/>
      <c r="M972" s="91"/>
      <c r="N972" s="91"/>
      <c r="O972" s="92"/>
      <c r="P972" s="93"/>
      <c r="Q972" s="92" t="str">
        <f t="shared" ca="1" si="60"/>
        <v/>
      </c>
      <c r="R972" s="92" t="str">
        <f ca="1">IF(A972="","",IF(ISERROR(MATCH($H972,SorP!B:B,0)),"",INDIRECT("'SorP'!$A$"&amp;MATCH($Q972&amp;$H972,SorP!C:C,0))))</f>
        <v/>
      </c>
      <c r="S972" s="94"/>
      <c r="T972" s="95" t="str">
        <f t="shared" si="62"/>
        <v/>
      </c>
      <c r="U972" s="95" t="b">
        <f t="shared" si="63"/>
        <v>1</v>
      </c>
      <c r="V972" s="95" t="str">
        <f t="shared" si="61"/>
        <v/>
      </c>
    </row>
    <row r="973" spans="1:22" s="95" customFormat="1" ht="20.100000000000001" customHeight="1">
      <c r="A973" s="88"/>
      <c r="B973" s="88"/>
      <c r="C973" s="88"/>
      <c r="D973" s="88"/>
      <c r="E973" s="88"/>
      <c r="F973" s="89"/>
      <c r="G973" s="90"/>
      <c r="H973" s="90"/>
      <c r="I973" s="91"/>
      <c r="J973" s="91"/>
      <c r="K973" s="91"/>
      <c r="L973" s="91"/>
      <c r="M973" s="91"/>
      <c r="N973" s="91"/>
      <c r="O973" s="92"/>
      <c r="P973" s="93"/>
      <c r="Q973" s="92" t="str">
        <f t="shared" ca="1" si="60"/>
        <v/>
      </c>
      <c r="R973" s="92" t="str">
        <f ca="1">IF(A973="","",IF(ISERROR(MATCH($H973,SorP!B:B,0)),"",INDIRECT("'SorP'!$A$"&amp;MATCH($Q973&amp;$H973,SorP!C:C,0))))</f>
        <v/>
      </c>
      <c r="S973" s="94"/>
      <c r="T973" s="95" t="str">
        <f t="shared" si="62"/>
        <v/>
      </c>
      <c r="U973" s="95" t="b">
        <f t="shared" si="63"/>
        <v>1</v>
      </c>
      <c r="V973" s="95" t="str">
        <f t="shared" si="61"/>
        <v/>
      </c>
    </row>
    <row r="974" spans="1:22" s="95" customFormat="1" ht="20.100000000000001" customHeight="1">
      <c r="A974" s="88"/>
      <c r="B974" s="88"/>
      <c r="C974" s="88"/>
      <c r="D974" s="88"/>
      <c r="E974" s="88"/>
      <c r="F974" s="89"/>
      <c r="G974" s="90"/>
      <c r="H974" s="90"/>
      <c r="I974" s="91"/>
      <c r="J974" s="91"/>
      <c r="K974" s="91"/>
      <c r="L974" s="91"/>
      <c r="M974" s="91"/>
      <c r="N974" s="91"/>
      <c r="O974" s="92"/>
      <c r="P974" s="93"/>
      <c r="Q974" s="92" t="str">
        <f t="shared" ca="1" si="60"/>
        <v/>
      </c>
      <c r="R974" s="92" t="str">
        <f ca="1">IF(A974="","",IF(ISERROR(MATCH($H974,SorP!B:B,0)),"",INDIRECT("'SorP'!$A$"&amp;MATCH($Q974&amp;$H974,SorP!C:C,0))))</f>
        <v/>
      </c>
      <c r="S974" s="94"/>
      <c r="T974" s="95" t="str">
        <f t="shared" si="62"/>
        <v/>
      </c>
      <c r="U974" s="95" t="b">
        <f t="shared" si="63"/>
        <v>1</v>
      </c>
      <c r="V974" s="95" t="str">
        <f t="shared" si="61"/>
        <v/>
      </c>
    </row>
    <row r="975" spans="1:22" s="95" customFormat="1" ht="20.100000000000001" customHeight="1">
      <c r="A975" s="88"/>
      <c r="B975" s="88"/>
      <c r="C975" s="88"/>
      <c r="D975" s="88"/>
      <c r="E975" s="88"/>
      <c r="F975" s="89"/>
      <c r="G975" s="90"/>
      <c r="H975" s="90"/>
      <c r="I975" s="91"/>
      <c r="J975" s="91"/>
      <c r="K975" s="91"/>
      <c r="L975" s="91"/>
      <c r="M975" s="91"/>
      <c r="N975" s="91"/>
      <c r="O975" s="92"/>
      <c r="P975" s="93"/>
      <c r="Q975" s="92" t="str">
        <f t="shared" ca="1" si="60"/>
        <v/>
      </c>
      <c r="R975" s="92" t="str">
        <f ca="1">IF(A975="","",IF(ISERROR(MATCH($H975,SorP!B:B,0)),"",INDIRECT("'SorP'!$A$"&amp;MATCH($Q975&amp;$H975,SorP!C:C,0))))</f>
        <v/>
      </c>
      <c r="S975" s="94"/>
      <c r="T975" s="95" t="str">
        <f t="shared" si="62"/>
        <v/>
      </c>
      <c r="U975" s="95" t="b">
        <f t="shared" si="63"/>
        <v>1</v>
      </c>
      <c r="V975" s="95" t="str">
        <f t="shared" si="61"/>
        <v/>
      </c>
    </row>
    <row r="976" spans="1:22" s="95" customFormat="1" ht="20.100000000000001" customHeight="1">
      <c r="A976" s="88"/>
      <c r="B976" s="88"/>
      <c r="C976" s="88"/>
      <c r="D976" s="88"/>
      <c r="E976" s="88"/>
      <c r="F976" s="89"/>
      <c r="G976" s="90"/>
      <c r="H976" s="90"/>
      <c r="I976" s="91"/>
      <c r="J976" s="91"/>
      <c r="K976" s="91"/>
      <c r="L976" s="91"/>
      <c r="M976" s="91"/>
      <c r="N976" s="91"/>
      <c r="O976" s="92"/>
      <c r="P976" s="93"/>
      <c r="Q976" s="92" t="str">
        <f t="shared" ca="1" si="60"/>
        <v/>
      </c>
      <c r="R976" s="92" t="str">
        <f ca="1">IF(A976="","",IF(ISERROR(MATCH($H976,SorP!B:B,0)),"",INDIRECT("'SorP'!$A$"&amp;MATCH($Q976&amp;$H976,SorP!C:C,0))))</f>
        <v/>
      </c>
      <c r="S976" s="94"/>
      <c r="T976" s="95" t="str">
        <f t="shared" si="62"/>
        <v/>
      </c>
      <c r="U976" s="95" t="b">
        <f t="shared" si="63"/>
        <v>1</v>
      </c>
      <c r="V976" s="95" t="str">
        <f t="shared" si="61"/>
        <v/>
      </c>
    </row>
    <row r="977" spans="1:22" s="95" customFormat="1" ht="20.100000000000001" customHeight="1">
      <c r="A977" s="88"/>
      <c r="B977" s="88"/>
      <c r="C977" s="88"/>
      <c r="D977" s="88"/>
      <c r="E977" s="88"/>
      <c r="F977" s="89"/>
      <c r="G977" s="90"/>
      <c r="H977" s="90"/>
      <c r="I977" s="91"/>
      <c r="J977" s="91"/>
      <c r="K977" s="91"/>
      <c r="L977" s="91"/>
      <c r="M977" s="91"/>
      <c r="N977" s="91"/>
      <c r="O977" s="92"/>
      <c r="P977" s="93"/>
      <c r="Q977" s="92" t="str">
        <f t="shared" ca="1" si="60"/>
        <v/>
      </c>
      <c r="R977" s="92" t="str">
        <f ca="1">IF(A977="","",IF(ISERROR(MATCH($H977,SorP!B:B,0)),"",INDIRECT("'SorP'!$A$"&amp;MATCH($Q977&amp;$H977,SorP!C:C,0))))</f>
        <v/>
      </c>
      <c r="S977" s="94"/>
      <c r="T977" s="95" t="str">
        <f t="shared" si="62"/>
        <v/>
      </c>
      <c r="U977" s="95" t="b">
        <f t="shared" si="63"/>
        <v>1</v>
      </c>
      <c r="V977" s="95" t="str">
        <f t="shared" si="61"/>
        <v/>
      </c>
    </row>
    <row r="978" spans="1:22" s="95" customFormat="1" ht="20.100000000000001" customHeight="1">
      <c r="A978" s="88"/>
      <c r="B978" s="88"/>
      <c r="C978" s="88"/>
      <c r="D978" s="88"/>
      <c r="E978" s="88"/>
      <c r="F978" s="89"/>
      <c r="G978" s="90"/>
      <c r="H978" s="90"/>
      <c r="I978" s="91"/>
      <c r="J978" s="91"/>
      <c r="K978" s="91"/>
      <c r="L978" s="91"/>
      <c r="M978" s="91"/>
      <c r="N978" s="91"/>
      <c r="O978" s="92"/>
      <c r="P978" s="93"/>
      <c r="Q978" s="92" t="str">
        <f t="shared" ca="1" si="60"/>
        <v/>
      </c>
      <c r="R978" s="92" t="str">
        <f ca="1">IF(A978="","",IF(ISERROR(MATCH($H978,SorP!B:B,0)),"",INDIRECT("'SorP'!$A$"&amp;MATCH($Q978&amp;$H978,SorP!C:C,0))))</f>
        <v/>
      </c>
      <c r="S978" s="94"/>
      <c r="T978" s="95" t="str">
        <f t="shared" si="62"/>
        <v/>
      </c>
      <c r="U978" s="95" t="b">
        <f t="shared" si="63"/>
        <v>1</v>
      </c>
      <c r="V978" s="95" t="str">
        <f t="shared" si="61"/>
        <v/>
      </c>
    </row>
    <row r="979" spans="1:22" s="95" customFormat="1" ht="20.100000000000001" customHeight="1">
      <c r="A979" s="88"/>
      <c r="B979" s="88"/>
      <c r="C979" s="88"/>
      <c r="D979" s="88"/>
      <c r="E979" s="88"/>
      <c r="F979" s="89"/>
      <c r="G979" s="90"/>
      <c r="H979" s="90"/>
      <c r="I979" s="91"/>
      <c r="J979" s="91"/>
      <c r="K979" s="91"/>
      <c r="L979" s="91"/>
      <c r="M979" s="91"/>
      <c r="N979" s="91"/>
      <c r="O979" s="92"/>
      <c r="P979" s="93"/>
      <c r="Q979" s="92" t="str">
        <f t="shared" ca="1" si="60"/>
        <v/>
      </c>
      <c r="R979" s="92" t="str">
        <f ca="1">IF(A979="","",IF(ISERROR(MATCH($H979,SorP!B:B,0)),"",INDIRECT("'SorP'!$A$"&amp;MATCH($Q979&amp;$H979,SorP!C:C,0))))</f>
        <v/>
      </c>
      <c r="S979" s="94"/>
      <c r="T979" s="95" t="str">
        <f t="shared" si="62"/>
        <v/>
      </c>
      <c r="U979" s="95" t="b">
        <f t="shared" si="63"/>
        <v>1</v>
      </c>
      <c r="V979" s="95" t="str">
        <f t="shared" si="61"/>
        <v/>
      </c>
    </row>
    <row r="980" spans="1:22" s="95" customFormat="1" ht="20.100000000000001" customHeight="1">
      <c r="A980" s="88"/>
      <c r="B980" s="88"/>
      <c r="C980" s="88"/>
      <c r="D980" s="88"/>
      <c r="E980" s="88"/>
      <c r="F980" s="89"/>
      <c r="G980" s="90"/>
      <c r="H980" s="90"/>
      <c r="I980" s="91"/>
      <c r="J980" s="91"/>
      <c r="K980" s="91"/>
      <c r="L980" s="91"/>
      <c r="M980" s="91"/>
      <c r="N980" s="91"/>
      <c r="O980" s="92"/>
      <c r="P980" s="93"/>
      <c r="Q980" s="92" t="str">
        <f t="shared" ca="1" si="60"/>
        <v/>
      </c>
      <c r="R980" s="92" t="str">
        <f ca="1">IF(A980="","",IF(ISERROR(MATCH($H980,SorP!B:B,0)),"",INDIRECT("'SorP'!$A$"&amp;MATCH($Q980&amp;$H980,SorP!C:C,0))))</f>
        <v/>
      </c>
      <c r="S980" s="94"/>
      <c r="T980" s="95" t="str">
        <f t="shared" si="62"/>
        <v/>
      </c>
      <c r="U980" s="95" t="b">
        <f t="shared" si="63"/>
        <v>1</v>
      </c>
      <c r="V980" s="95" t="str">
        <f t="shared" si="61"/>
        <v/>
      </c>
    </row>
    <row r="981" spans="1:22" s="95" customFormat="1" ht="20.100000000000001" customHeight="1">
      <c r="A981" s="88"/>
      <c r="B981" s="88"/>
      <c r="C981" s="88"/>
      <c r="D981" s="88"/>
      <c r="E981" s="88"/>
      <c r="F981" s="89"/>
      <c r="G981" s="90"/>
      <c r="H981" s="90"/>
      <c r="I981" s="91"/>
      <c r="J981" s="91"/>
      <c r="K981" s="91"/>
      <c r="L981" s="91"/>
      <c r="M981" s="91"/>
      <c r="N981" s="91"/>
      <c r="O981" s="92"/>
      <c r="P981" s="93"/>
      <c r="Q981" s="92" t="str">
        <f t="shared" ca="1" si="60"/>
        <v/>
      </c>
      <c r="R981" s="92" t="str">
        <f ca="1">IF(A981="","",IF(ISERROR(MATCH($H981,SorP!B:B,0)),"",INDIRECT("'SorP'!$A$"&amp;MATCH($Q981&amp;$H981,SorP!C:C,0))))</f>
        <v/>
      </c>
      <c r="S981" s="94"/>
      <c r="T981" s="95" t="str">
        <f t="shared" si="62"/>
        <v/>
      </c>
      <c r="U981" s="95" t="b">
        <f t="shared" si="63"/>
        <v>1</v>
      </c>
      <c r="V981" s="95" t="str">
        <f t="shared" si="61"/>
        <v/>
      </c>
    </row>
    <row r="982" spans="1:22" s="95" customFormat="1" ht="20.100000000000001" customHeight="1">
      <c r="A982" s="88"/>
      <c r="B982" s="88"/>
      <c r="C982" s="88"/>
      <c r="D982" s="88"/>
      <c r="E982" s="88"/>
      <c r="F982" s="89"/>
      <c r="G982" s="90"/>
      <c r="H982" s="90"/>
      <c r="I982" s="91"/>
      <c r="J982" s="91"/>
      <c r="K982" s="91"/>
      <c r="L982" s="91"/>
      <c r="M982" s="91"/>
      <c r="N982" s="91"/>
      <c r="O982" s="92"/>
      <c r="P982" s="93"/>
      <c r="Q982" s="92" t="str">
        <f t="shared" ca="1" si="60"/>
        <v/>
      </c>
      <c r="R982" s="92" t="str">
        <f ca="1">IF(A982="","",IF(ISERROR(MATCH($H982,SorP!B:B,0)),"",INDIRECT("'SorP'!$A$"&amp;MATCH($Q982&amp;$H982,SorP!C:C,0))))</f>
        <v/>
      </c>
      <c r="S982" s="94"/>
      <c r="T982" s="95" t="str">
        <f t="shared" si="62"/>
        <v/>
      </c>
      <c r="U982" s="95" t="b">
        <f t="shared" si="63"/>
        <v>1</v>
      </c>
      <c r="V982" s="95" t="str">
        <f t="shared" si="61"/>
        <v/>
      </c>
    </row>
    <row r="983" spans="1:22" s="95" customFormat="1" ht="20.100000000000001" customHeight="1">
      <c r="A983" s="88"/>
      <c r="B983" s="88"/>
      <c r="C983" s="88"/>
      <c r="D983" s="88"/>
      <c r="E983" s="88"/>
      <c r="F983" s="89"/>
      <c r="G983" s="90"/>
      <c r="H983" s="90"/>
      <c r="I983" s="91"/>
      <c r="J983" s="91"/>
      <c r="K983" s="91"/>
      <c r="L983" s="91"/>
      <c r="M983" s="91"/>
      <c r="N983" s="91"/>
      <c r="O983" s="92"/>
      <c r="P983" s="93"/>
      <c r="Q983" s="92" t="str">
        <f t="shared" ca="1" si="60"/>
        <v/>
      </c>
      <c r="R983" s="92" t="str">
        <f ca="1">IF(A983="","",IF(ISERROR(MATCH($H983,SorP!B:B,0)),"",INDIRECT("'SorP'!$A$"&amp;MATCH($Q983&amp;$H983,SorP!C:C,0))))</f>
        <v/>
      </c>
      <c r="S983" s="94"/>
      <c r="T983" s="95" t="str">
        <f t="shared" si="62"/>
        <v/>
      </c>
      <c r="U983" s="95" t="b">
        <f t="shared" si="63"/>
        <v>1</v>
      </c>
      <c r="V983" s="95" t="str">
        <f t="shared" si="61"/>
        <v/>
      </c>
    </row>
    <row r="984" spans="1:22" s="95" customFormat="1" ht="20.100000000000001" customHeight="1">
      <c r="A984" s="88"/>
      <c r="B984" s="88"/>
      <c r="C984" s="88"/>
      <c r="D984" s="88"/>
      <c r="E984" s="88"/>
      <c r="F984" s="89"/>
      <c r="G984" s="90"/>
      <c r="H984" s="90"/>
      <c r="I984" s="91"/>
      <c r="J984" s="91"/>
      <c r="K984" s="91"/>
      <c r="L984" s="91"/>
      <c r="M984" s="91"/>
      <c r="N984" s="91"/>
      <c r="O984" s="92"/>
      <c r="P984" s="93"/>
      <c r="Q984" s="92" t="str">
        <f t="shared" ca="1" si="60"/>
        <v/>
      </c>
      <c r="R984" s="92" t="str">
        <f ca="1">IF(A984="","",IF(ISERROR(MATCH($H984,SorP!B:B,0)),"",INDIRECT("'SorP'!$A$"&amp;MATCH($Q984&amp;$H984,SorP!C:C,0))))</f>
        <v/>
      </c>
      <c r="S984" s="94"/>
      <c r="T984" s="95" t="str">
        <f t="shared" si="62"/>
        <v/>
      </c>
      <c r="U984" s="95" t="b">
        <f t="shared" si="63"/>
        <v>1</v>
      </c>
      <c r="V984" s="95" t="str">
        <f t="shared" si="61"/>
        <v/>
      </c>
    </row>
    <row r="985" spans="1:22" s="95" customFormat="1" ht="20.100000000000001" customHeight="1">
      <c r="A985" s="88"/>
      <c r="B985" s="88"/>
      <c r="C985" s="88"/>
      <c r="D985" s="88"/>
      <c r="E985" s="88"/>
      <c r="F985" s="89"/>
      <c r="G985" s="90"/>
      <c r="H985" s="90"/>
      <c r="I985" s="91"/>
      <c r="J985" s="91"/>
      <c r="K985" s="91"/>
      <c r="L985" s="91"/>
      <c r="M985" s="91"/>
      <c r="N985" s="91"/>
      <c r="O985" s="92"/>
      <c r="P985" s="93"/>
      <c r="Q985" s="92" t="str">
        <f t="shared" ca="1" si="60"/>
        <v/>
      </c>
      <c r="R985" s="92" t="str">
        <f ca="1">IF(A985="","",IF(ISERROR(MATCH($H985,SorP!B:B,0)),"",INDIRECT("'SorP'!$A$"&amp;MATCH($Q985&amp;$H985,SorP!C:C,0))))</f>
        <v/>
      </c>
      <c r="S985" s="94"/>
      <c r="T985" s="95" t="str">
        <f t="shared" si="62"/>
        <v/>
      </c>
      <c r="U985" s="95" t="b">
        <f t="shared" si="63"/>
        <v>1</v>
      </c>
      <c r="V985" s="95" t="str">
        <f t="shared" si="61"/>
        <v/>
      </c>
    </row>
    <row r="986" spans="1:22" s="95" customFormat="1" ht="20.100000000000001" customHeight="1">
      <c r="A986" s="88"/>
      <c r="B986" s="88"/>
      <c r="C986" s="88"/>
      <c r="D986" s="88"/>
      <c r="E986" s="88"/>
      <c r="F986" s="89"/>
      <c r="G986" s="90"/>
      <c r="H986" s="90"/>
      <c r="I986" s="91"/>
      <c r="J986" s="91"/>
      <c r="K986" s="91"/>
      <c r="L986" s="91"/>
      <c r="M986" s="91"/>
      <c r="N986" s="91"/>
      <c r="O986" s="92"/>
      <c r="P986" s="93"/>
      <c r="Q986" s="92" t="str">
        <f t="shared" ca="1" si="60"/>
        <v/>
      </c>
      <c r="R986" s="92" t="str">
        <f ca="1">IF(A986="","",IF(ISERROR(MATCH($H986,SorP!B:B,0)),"",INDIRECT("'SorP'!$A$"&amp;MATCH($Q986&amp;$H986,SorP!C:C,0))))</f>
        <v/>
      </c>
      <c r="S986" s="94"/>
      <c r="T986" s="95" t="str">
        <f t="shared" si="62"/>
        <v/>
      </c>
      <c r="U986" s="95" t="b">
        <f t="shared" si="63"/>
        <v>1</v>
      </c>
      <c r="V986" s="95" t="str">
        <f t="shared" si="61"/>
        <v/>
      </c>
    </row>
    <row r="987" spans="1:22" s="95" customFormat="1" ht="20.100000000000001" customHeight="1">
      <c r="A987" s="88"/>
      <c r="B987" s="88"/>
      <c r="C987" s="88"/>
      <c r="D987" s="88"/>
      <c r="E987" s="88"/>
      <c r="F987" s="89"/>
      <c r="G987" s="90"/>
      <c r="H987" s="90"/>
      <c r="I987" s="91"/>
      <c r="J987" s="91"/>
      <c r="K987" s="91"/>
      <c r="L987" s="91"/>
      <c r="M987" s="91"/>
      <c r="N987" s="91"/>
      <c r="O987" s="92"/>
      <c r="P987" s="93"/>
      <c r="Q987" s="92" t="str">
        <f t="shared" ca="1" si="60"/>
        <v/>
      </c>
      <c r="R987" s="92" t="str">
        <f ca="1">IF(A987="","",IF(ISERROR(MATCH($H987,SorP!B:B,0)),"",INDIRECT("'SorP'!$A$"&amp;MATCH($Q987&amp;$H987,SorP!C:C,0))))</f>
        <v/>
      </c>
      <c r="S987" s="94"/>
      <c r="T987" s="95" t="str">
        <f t="shared" si="62"/>
        <v/>
      </c>
      <c r="U987" s="95" t="b">
        <f t="shared" si="63"/>
        <v>1</v>
      </c>
      <c r="V987" s="95" t="str">
        <f t="shared" si="61"/>
        <v/>
      </c>
    </row>
    <row r="988" spans="1:22" s="95" customFormat="1" ht="20.100000000000001" customHeight="1">
      <c r="A988" s="88"/>
      <c r="B988" s="88"/>
      <c r="C988" s="88"/>
      <c r="D988" s="88"/>
      <c r="E988" s="88"/>
      <c r="F988" s="89"/>
      <c r="G988" s="90"/>
      <c r="H988" s="90"/>
      <c r="I988" s="91"/>
      <c r="J988" s="91"/>
      <c r="K988" s="91"/>
      <c r="L988" s="91"/>
      <c r="M988" s="91"/>
      <c r="N988" s="91"/>
      <c r="O988" s="92"/>
      <c r="P988" s="93"/>
      <c r="Q988" s="92" t="str">
        <f t="shared" ca="1" si="60"/>
        <v/>
      </c>
      <c r="R988" s="92" t="str">
        <f ca="1">IF(A988="","",IF(ISERROR(MATCH($H988,SorP!B:B,0)),"",INDIRECT("'SorP'!$A$"&amp;MATCH($Q988&amp;$H988,SorP!C:C,0))))</f>
        <v/>
      </c>
      <c r="S988" s="94"/>
      <c r="T988" s="95" t="str">
        <f t="shared" si="62"/>
        <v/>
      </c>
      <c r="U988" s="95" t="b">
        <f t="shared" si="63"/>
        <v>1</v>
      </c>
      <c r="V988" s="95" t="str">
        <f t="shared" si="61"/>
        <v/>
      </c>
    </row>
    <row r="989" spans="1:22" s="95" customFormat="1" ht="20.100000000000001" customHeight="1">
      <c r="A989" s="88"/>
      <c r="B989" s="88"/>
      <c r="C989" s="88"/>
      <c r="D989" s="88"/>
      <c r="E989" s="88"/>
      <c r="F989" s="89"/>
      <c r="G989" s="90"/>
      <c r="H989" s="90"/>
      <c r="I989" s="91"/>
      <c r="J989" s="91"/>
      <c r="K989" s="91"/>
      <c r="L989" s="91"/>
      <c r="M989" s="91"/>
      <c r="N989" s="91"/>
      <c r="O989" s="92"/>
      <c r="P989" s="93"/>
      <c r="Q989" s="92" t="str">
        <f t="shared" ca="1" si="60"/>
        <v/>
      </c>
      <c r="R989" s="92" t="str">
        <f ca="1">IF(A989="","",IF(ISERROR(MATCH($H989,SorP!B:B,0)),"",INDIRECT("'SorP'!$A$"&amp;MATCH($Q989&amp;$H989,SorP!C:C,0))))</f>
        <v/>
      </c>
      <c r="S989" s="94"/>
      <c r="T989" s="95" t="str">
        <f t="shared" si="62"/>
        <v/>
      </c>
      <c r="U989" s="95" t="b">
        <f t="shared" si="63"/>
        <v>1</v>
      </c>
      <c r="V989" s="95" t="str">
        <f t="shared" si="61"/>
        <v/>
      </c>
    </row>
    <row r="990" spans="1:22" s="95" customFormat="1" ht="20.100000000000001" customHeight="1">
      <c r="A990" s="88"/>
      <c r="B990" s="88"/>
      <c r="C990" s="88"/>
      <c r="D990" s="88"/>
      <c r="E990" s="88"/>
      <c r="F990" s="89"/>
      <c r="G990" s="90"/>
      <c r="H990" s="90"/>
      <c r="I990" s="91"/>
      <c r="J990" s="91"/>
      <c r="K990" s="91"/>
      <c r="L990" s="91"/>
      <c r="M990" s="91"/>
      <c r="N990" s="91"/>
      <c r="O990" s="92"/>
      <c r="P990" s="93"/>
      <c r="Q990" s="92" t="str">
        <f t="shared" ca="1" si="60"/>
        <v/>
      </c>
      <c r="R990" s="92" t="str">
        <f ca="1">IF(A990="","",IF(ISERROR(MATCH($H990,SorP!B:B,0)),"",INDIRECT("'SorP'!$A$"&amp;MATCH($Q990&amp;$H990,SorP!C:C,0))))</f>
        <v/>
      </c>
      <c r="S990" s="94"/>
      <c r="T990" s="95" t="str">
        <f t="shared" si="62"/>
        <v/>
      </c>
      <c r="U990" s="95" t="b">
        <f t="shared" si="63"/>
        <v>1</v>
      </c>
      <c r="V990" s="95" t="str">
        <f t="shared" si="61"/>
        <v/>
      </c>
    </row>
    <row r="991" spans="1:22" s="95" customFormat="1" ht="20.100000000000001" customHeight="1">
      <c r="A991" s="88"/>
      <c r="B991" s="88"/>
      <c r="C991" s="88"/>
      <c r="D991" s="88"/>
      <c r="E991" s="88"/>
      <c r="F991" s="89"/>
      <c r="G991" s="90"/>
      <c r="H991" s="90"/>
      <c r="I991" s="91"/>
      <c r="J991" s="91"/>
      <c r="K991" s="91"/>
      <c r="L991" s="91"/>
      <c r="M991" s="91"/>
      <c r="N991" s="91"/>
      <c r="O991" s="92"/>
      <c r="P991" s="93"/>
      <c r="Q991" s="92" t="str">
        <f t="shared" ca="1" si="60"/>
        <v/>
      </c>
      <c r="R991" s="92" t="str">
        <f ca="1">IF(A991="","",IF(ISERROR(MATCH($H991,SorP!B:B,0)),"",INDIRECT("'SorP'!$A$"&amp;MATCH($Q991&amp;$H991,SorP!C:C,0))))</f>
        <v/>
      </c>
      <c r="S991" s="94"/>
      <c r="T991" s="95" t="str">
        <f t="shared" si="62"/>
        <v/>
      </c>
      <c r="U991" s="95" t="b">
        <f t="shared" si="63"/>
        <v>1</v>
      </c>
      <c r="V991" s="95" t="str">
        <f t="shared" si="61"/>
        <v/>
      </c>
    </row>
    <row r="992" spans="1:22" s="95" customFormat="1" ht="20.100000000000001" customHeight="1">
      <c r="A992" s="88"/>
      <c r="B992" s="88"/>
      <c r="C992" s="88"/>
      <c r="D992" s="88"/>
      <c r="E992" s="88"/>
      <c r="F992" s="89"/>
      <c r="G992" s="90"/>
      <c r="H992" s="90"/>
      <c r="I992" s="91"/>
      <c r="J992" s="91"/>
      <c r="K992" s="91"/>
      <c r="L992" s="91"/>
      <c r="M992" s="91"/>
      <c r="N992" s="91"/>
      <c r="O992" s="92"/>
      <c r="P992" s="93"/>
      <c r="Q992" s="92" t="str">
        <f t="shared" ca="1" si="60"/>
        <v/>
      </c>
      <c r="R992" s="92" t="str">
        <f ca="1">IF(A992="","",IF(ISERROR(MATCH($H992,SorP!B:B,0)),"",INDIRECT("'SorP'!$A$"&amp;MATCH($Q992&amp;$H992,SorP!C:C,0))))</f>
        <v/>
      </c>
      <c r="S992" s="94"/>
      <c r="T992" s="95" t="str">
        <f t="shared" si="62"/>
        <v/>
      </c>
      <c r="U992" s="95" t="b">
        <f t="shared" si="63"/>
        <v>1</v>
      </c>
      <c r="V992" s="95" t="str">
        <f t="shared" si="61"/>
        <v/>
      </c>
    </row>
    <row r="993" spans="1:22" s="95" customFormat="1" ht="20.100000000000001" customHeight="1">
      <c r="A993" s="88"/>
      <c r="B993" s="88"/>
      <c r="C993" s="88"/>
      <c r="D993" s="88"/>
      <c r="E993" s="88"/>
      <c r="F993" s="89"/>
      <c r="G993" s="90"/>
      <c r="H993" s="90"/>
      <c r="I993" s="91"/>
      <c r="J993" s="91"/>
      <c r="K993" s="91"/>
      <c r="L993" s="91"/>
      <c r="M993" s="91"/>
      <c r="N993" s="91"/>
      <c r="O993" s="92"/>
      <c r="P993" s="93"/>
      <c r="Q993" s="92" t="str">
        <f t="shared" ca="1" si="60"/>
        <v/>
      </c>
      <c r="R993" s="92" t="str">
        <f ca="1">IF(A993="","",IF(ISERROR(MATCH($H993,SorP!B:B,0)),"",INDIRECT("'SorP'!$A$"&amp;MATCH($Q993&amp;$H993,SorP!C:C,0))))</f>
        <v/>
      </c>
      <c r="S993" s="94"/>
      <c r="T993" s="95" t="str">
        <f t="shared" si="62"/>
        <v/>
      </c>
      <c r="U993" s="95" t="b">
        <f t="shared" si="63"/>
        <v>1</v>
      </c>
      <c r="V993" s="95" t="str">
        <f t="shared" si="61"/>
        <v/>
      </c>
    </row>
    <row r="994" spans="1:22" s="95" customFormat="1" ht="20.100000000000001" customHeight="1">
      <c r="A994" s="88"/>
      <c r="B994" s="88"/>
      <c r="C994" s="88"/>
      <c r="D994" s="88"/>
      <c r="E994" s="88"/>
      <c r="F994" s="89"/>
      <c r="G994" s="90"/>
      <c r="H994" s="90"/>
      <c r="I994" s="91"/>
      <c r="J994" s="91"/>
      <c r="K994" s="91"/>
      <c r="L994" s="91"/>
      <c r="M994" s="91"/>
      <c r="N994" s="91"/>
      <c r="O994" s="92"/>
      <c r="P994" s="93"/>
      <c r="Q994" s="92" t="str">
        <f t="shared" ca="1" si="60"/>
        <v/>
      </c>
      <c r="R994" s="92" t="str">
        <f ca="1">IF(A994="","",IF(ISERROR(MATCH($H994,SorP!B:B,0)),"",INDIRECT("'SorP'!$A$"&amp;MATCH($Q994&amp;$H994,SorP!C:C,0))))</f>
        <v/>
      </c>
      <c r="S994" s="94"/>
      <c r="T994" s="95" t="str">
        <f t="shared" si="62"/>
        <v/>
      </c>
      <c r="U994" s="95" t="b">
        <f t="shared" si="63"/>
        <v>1</v>
      </c>
      <c r="V994" s="95" t="str">
        <f t="shared" si="61"/>
        <v/>
      </c>
    </row>
    <row r="995" spans="1:22" s="95" customFormat="1" ht="20.100000000000001" customHeight="1">
      <c r="A995" s="88"/>
      <c r="B995" s="88"/>
      <c r="C995" s="88"/>
      <c r="D995" s="88"/>
      <c r="E995" s="88"/>
      <c r="F995" s="89"/>
      <c r="G995" s="90"/>
      <c r="H995" s="90"/>
      <c r="I995" s="91"/>
      <c r="J995" s="91"/>
      <c r="K995" s="91"/>
      <c r="L995" s="91"/>
      <c r="M995" s="91"/>
      <c r="N995" s="91"/>
      <c r="O995" s="92"/>
      <c r="P995" s="93"/>
      <c r="Q995" s="92" t="str">
        <f t="shared" ca="1" si="60"/>
        <v/>
      </c>
      <c r="R995" s="92" t="str">
        <f ca="1">IF(A995="","",IF(ISERROR(MATCH($H995,SorP!B:B,0)),"",INDIRECT("'SorP'!$A$"&amp;MATCH($Q995&amp;$H995,SorP!C:C,0))))</f>
        <v/>
      </c>
      <c r="S995" s="94"/>
      <c r="T995" s="95" t="str">
        <f t="shared" si="62"/>
        <v/>
      </c>
      <c r="U995" s="95" t="b">
        <f t="shared" si="63"/>
        <v>1</v>
      </c>
      <c r="V995" s="95" t="str">
        <f t="shared" si="61"/>
        <v/>
      </c>
    </row>
    <row r="996" spans="1:22" s="95" customFormat="1" ht="20.100000000000001" customHeight="1">
      <c r="A996" s="88"/>
      <c r="B996" s="88"/>
      <c r="C996" s="88"/>
      <c r="D996" s="88"/>
      <c r="E996" s="88"/>
      <c r="F996" s="89"/>
      <c r="G996" s="90"/>
      <c r="H996" s="90"/>
      <c r="I996" s="91"/>
      <c r="J996" s="91"/>
      <c r="K996" s="91"/>
      <c r="L996" s="91"/>
      <c r="M996" s="91"/>
      <c r="N996" s="91"/>
      <c r="O996" s="92"/>
      <c r="P996" s="93"/>
      <c r="Q996" s="92" t="str">
        <f t="shared" ca="1" si="60"/>
        <v/>
      </c>
      <c r="R996" s="92" t="str">
        <f ca="1">IF(A996="","",IF(ISERROR(MATCH($H996,SorP!B:B,0)),"",INDIRECT("'SorP'!$A$"&amp;MATCH($Q996&amp;$H996,SorP!C:C,0))))</f>
        <v/>
      </c>
      <c r="S996" s="94"/>
      <c r="T996" s="95" t="str">
        <f t="shared" si="62"/>
        <v/>
      </c>
      <c r="U996" s="95" t="b">
        <f t="shared" si="63"/>
        <v>1</v>
      </c>
      <c r="V996" s="95" t="str">
        <f t="shared" si="61"/>
        <v/>
      </c>
    </row>
    <row r="997" spans="1:22" s="95" customFormat="1" ht="20.100000000000001" customHeight="1">
      <c r="A997" s="88"/>
      <c r="B997" s="88"/>
      <c r="C997" s="88"/>
      <c r="D997" s="88"/>
      <c r="E997" s="88"/>
      <c r="F997" s="89"/>
      <c r="G997" s="90"/>
      <c r="H997" s="90"/>
      <c r="I997" s="91"/>
      <c r="J997" s="91"/>
      <c r="K997" s="91"/>
      <c r="L997" s="91"/>
      <c r="M997" s="91"/>
      <c r="N997" s="91"/>
      <c r="O997" s="92"/>
      <c r="P997" s="93"/>
      <c r="Q997" s="92" t="str">
        <f t="shared" ca="1" si="60"/>
        <v/>
      </c>
      <c r="R997" s="92" t="str">
        <f ca="1">IF(A997="","",IF(ISERROR(MATCH($H997,SorP!B:B,0)),"",INDIRECT("'SorP'!$A$"&amp;MATCH($Q997&amp;$H997,SorP!C:C,0))))</f>
        <v/>
      </c>
      <c r="S997" s="94"/>
      <c r="T997" s="95" t="str">
        <f t="shared" si="62"/>
        <v/>
      </c>
      <c r="U997" s="95" t="b">
        <f t="shared" si="63"/>
        <v>1</v>
      </c>
      <c r="V997" s="95" t="str">
        <f t="shared" si="61"/>
        <v/>
      </c>
    </row>
    <row r="998" spans="1:22" s="95" customFormat="1" ht="20.100000000000001" customHeight="1">
      <c r="A998" s="88"/>
      <c r="B998" s="88"/>
      <c r="C998" s="88"/>
      <c r="D998" s="88"/>
      <c r="E998" s="88"/>
      <c r="F998" s="89"/>
      <c r="G998" s="90"/>
      <c r="H998" s="90"/>
      <c r="I998" s="91"/>
      <c r="J998" s="91"/>
      <c r="K998" s="91"/>
      <c r="L998" s="91"/>
      <c r="M998" s="91"/>
      <c r="N998" s="91"/>
      <c r="O998" s="92"/>
      <c r="P998" s="93"/>
      <c r="Q998" s="92" t="str">
        <f t="shared" ca="1" si="60"/>
        <v/>
      </c>
      <c r="R998" s="92" t="str">
        <f ca="1">IF(A998="","",IF(ISERROR(MATCH($H998,SorP!B:B,0)),"",INDIRECT("'SorP'!$A$"&amp;MATCH($Q998&amp;$H998,SorP!C:C,0))))</f>
        <v/>
      </c>
      <c r="S998" s="94"/>
      <c r="T998" s="95" t="str">
        <f t="shared" si="62"/>
        <v/>
      </c>
      <c r="U998" s="95" t="b">
        <f t="shared" si="63"/>
        <v>1</v>
      </c>
      <c r="V998" s="95" t="str">
        <f t="shared" si="61"/>
        <v/>
      </c>
    </row>
    <row r="999" spans="1:22" s="95" customFormat="1" ht="20.100000000000001" customHeight="1">
      <c r="A999" s="88"/>
      <c r="B999" s="88"/>
      <c r="C999" s="88"/>
      <c r="D999" s="88"/>
      <c r="E999" s="88"/>
      <c r="F999" s="89"/>
      <c r="G999" s="90"/>
      <c r="H999" s="90"/>
      <c r="I999" s="91"/>
      <c r="J999" s="91"/>
      <c r="K999" s="91"/>
      <c r="L999" s="91"/>
      <c r="M999" s="91"/>
      <c r="N999" s="91"/>
      <c r="O999" s="92"/>
      <c r="P999" s="93"/>
      <c r="Q999" s="92" t="str">
        <f t="shared" ca="1" si="60"/>
        <v/>
      </c>
      <c r="R999" s="92" t="str">
        <f ca="1">IF(A999="","",IF(ISERROR(MATCH($H999,SorP!B:B,0)),"",INDIRECT("'SorP'!$A$"&amp;MATCH($Q999&amp;$H999,SorP!C:C,0))))</f>
        <v/>
      </c>
      <c r="S999" s="94"/>
      <c r="T999" s="95" t="str">
        <f t="shared" si="62"/>
        <v/>
      </c>
      <c r="U999" s="95" t="b">
        <f t="shared" si="63"/>
        <v>1</v>
      </c>
      <c r="V999" s="95" t="str">
        <f t="shared" si="61"/>
        <v/>
      </c>
    </row>
    <row r="1000" spans="1:22" s="95" customFormat="1" ht="20.100000000000001" customHeight="1">
      <c r="A1000" s="88"/>
      <c r="B1000" s="88"/>
      <c r="C1000" s="88"/>
      <c r="D1000" s="88"/>
      <c r="E1000" s="88"/>
      <c r="F1000" s="89"/>
      <c r="G1000" s="90"/>
      <c r="H1000" s="90"/>
      <c r="I1000" s="91"/>
      <c r="J1000" s="91"/>
      <c r="K1000" s="91"/>
      <c r="L1000" s="91"/>
      <c r="M1000" s="91"/>
      <c r="N1000" s="91"/>
      <c r="O1000" s="92"/>
      <c r="P1000" s="93"/>
      <c r="Q1000" s="92" t="str">
        <f t="shared" ca="1" si="60"/>
        <v/>
      </c>
      <c r="R1000" s="92" t="str">
        <f ca="1">IF(A1000="","",IF(ISERROR(MATCH($H1000,SorP!B:B,0)),"",INDIRECT("'SorP'!$A$"&amp;MATCH($Q1000&amp;$H1000,SorP!C:C,0))))</f>
        <v/>
      </c>
      <c r="S1000" s="94"/>
      <c r="T1000" s="95" t="str">
        <f t="shared" si="62"/>
        <v/>
      </c>
      <c r="U1000" s="95" t="b">
        <f t="shared" si="63"/>
        <v>1</v>
      </c>
      <c r="V1000" s="95" t="str">
        <f t="shared" si="61"/>
        <v/>
      </c>
    </row>
    <row r="1001" spans="1:22" s="95" customFormat="1" ht="20.100000000000001" customHeight="1">
      <c r="A1001" s="88"/>
      <c r="B1001" s="88"/>
      <c r="C1001" s="88"/>
      <c r="D1001" s="88"/>
      <c r="E1001" s="88"/>
      <c r="F1001" s="89"/>
      <c r="G1001" s="90"/>
      <c r="H1001" s="90"/>
      <c r="I1001" s="91"/>
      <c r="J1001" s="91"/>
      <c r="K1001" s="91"/>
      <c r="L1001" s="91"/>
      <c r="M1001" s="91"/>
      <c r="N1001" s="91"/>
      <c r="O1001" s="92"/>
      <c r="P1001" s="93"/>
      <c r="Q1001" s="92" t="str">
        <f t="shared" ca="1" si="60"/>
        <v/>
      </c>
      <c r="R1001" s="92" t="str">
        <f ca="1">IF(A1001="","",IF(ISERROR(MATCH($H1001,SorP!B:B,0)),"",INDIRECT("'SorP'!$A$"&amp;MATCH($Q1001&amp;$H1001,SorP!C:C,0))))</f>
        <v/>
      </c>
      <c r="S1001" s="94"/>
      <c r="T1001" s="95" t="str">
        <f t="shared" si="62"/>
        <v/>
      </c>
      <c r="U1001" s="95" t="b">
        <f t="shared" si="63"/>
        <v>1</v>
      </c>
      <c r="V1001" s="95" t="str">
        <f t="shared" si="61"/>
        <v/>
      </c>
    </row>
    <row r="1002" spans="1:22" s="95" customFormat="1" ht="20.100000000000001" customHeight="1">
      <c r="A1002" s="88"/>
      <c r="B1002" s="88"/>
      <c r="C1002" s="88"/>
      <c r="D1002" s="88"/>
      <c r="E1002" s="88"/>
      <c r="F1002" s="89"/>
      <c r="G1002" s="90"/>
      <c r="H1002" s="90"/>
      <c r="I1002" s="91"/>
      <c r="J1002" s="91"/>
      <c r="K1002" s="91"/>
      <c r="L1002" s="91"/>
      <c r="M1002" s="91"/>
      <c r="N1002" s="91"/>
      <c r="O1002" s="92"/>
      <c r="P1002" s="93"/>
      <c r="Q1002" s="92" t="str">
        <f t="shared" ca="1" si="60"/>
        <v/>
      </c>
      <c r="R1002" s="92" t="str">
        <f ca="1">IF(A1002="","",IF(ISERROR(MATCH($H1002,SorP!B:B,0)),"",INDIRECT("'SorP'!$A$"&amp;MATCH($Q1002&amp;$H1002,SorP!C:C,0))))</f>
        <v/>
      </c>
      <c r="S1002" s="94"/>
      <c r="T1002" s="95" t="str">
        <f t="shared" si="62"/>
        <v/>
      </c>
      <c r="U1002" s="95" t="b">
        <f t="shared" si="63"/>
        <v>1</v>
      </c>
      <c r="V1002" s="95" t="str">
        <f t="shared" si="61"/>
        <v/>
      </c>
    </row>
    <row r="1003" spans="1:22" s="95" customFormat="1" ht="20.100000000000001" customHeight="1">
      <c r="A1003" s="88"/>
      <c r="B1003" s="88"/>
      <c r="C1003" s="88"/>
      <c r="D1003" s="88"/>
      <c r="E1003" s="88"/>
      <c r="F1003" s="89"/>
      <c r="G1003" s="90"/>
      <c r="H1003" s="90"/>
      <c r="I1003" s="91"/>
      <c r="J1003" s="91"/>
      <c r="K1003" s="91"/>
      <c r="L1003" s="91"/>
      <c r="M1003" s="91"/>
      <c r="N1003" s="91"/>
      <c r="O1003" s="92"/>
      <c r="P1003" s="93"/>
      <c r="Q1003" s="92" t="str">
        <f t="shared" ca="1" si="60"/>
        <v/>
      </c>
      <c r="R1003" s="92" t="str">
        <f ca="1">IF(A1003="","",IF(ISERROR(MATCH($H1003,SorP!B:B,0)),"",INDIRECT("'SorP'!$A$"&amp;MATCH($Q1003&amp;$H1003,SorP!C:C,0))))</f>
        <v/>
      </c>
      <c r="S1003" s="94"/>
      <c r="T1003" s="95" t="str">
        <f t="shared" si="62"/>
        <v/>
      </c>
      <c r="U1003" s="95" t="b">
        <f t="shared" si="63"/>
        <v>1</v>
      </c>
      <c r="V1003" s="95" t="str">
        <f t="shared" si="61"/>
        <v/>
      </c>
    </row>
    <row r="1004" spans="1:22" s="95" customFormat="1" ht="20.100000000000001" customHeight="1">
      <c r="A1004" s="88"/>
      <c r="B1004" s="88"/>
      <c r="C1004" s="88"/>
      <c r="D1004" s="88"/>
      <c r="E1004" s="88"/>
      <c r="F1004" s="89"/>
      <c r="G1004" s="90"/>
      <c r="H1004" s="90"/>
      <c r="I1004" s="91"/>
      <c r="J1004" s="91"/>
      <c r="K1004" s="91"/>
      <c r="L1004" s="91"/>
      <c r="M1004" s="91"/>
      <c r="N1004" s="91"/>
      <c r="O1004" s="92"/>
      <c r="P1004" s="93"/>
      <c r="Q1004" s="92" t="str">
        <f t="shared" ca="1" si="60"/>
        <v/>
      </c>
      <c r="R1004" s="92" t="str">
        <f ca="1">IF(A1004="","",IF(ISERROR(MATCH($H1004,SorP!B:B,0)),"",INDIRECT("'SorP'!$A$"&amp;MATCH($Q1004&amp;$H1004,SorP!C:C,0))))</f>
        <v/>
      </c>
      <c r="S1004" s="94"/>
      <c r="T1004" s="95" t="str">
        <f t="shared" si="62"/>
        <v/>
      </c>
      <c r="U1004" s="95" t="b">
        <f t="shared" si="63"/>
        <v>1</v>
      </c>
      <c r="V1004" s="95" t="str">
        <f t="shared" si="61"/>
        <v/>
      </c>
    </row>
    <row r="1005" spans="1:22" s="95" customFormat="1" ht="20.100000000000001" customHeight="1">
      <c r="A1005" s="88"/>
      <c r="B1005" s="88"/>
      <c r="C1005" s="88"/>
      <c r="D1005" s="88"/>
      <c r="E1005" s="88"/>
      <c r="F1005" s="89"/>
      <c r="G1005" s="90"/>
      <c r="H1005" s="90"/>
      <c r="I1005" s="91"/>
      <c r="J1005" s="91"/>
      <c r="K1005" s="91"/>
      <c r="L1005" s="91"/>
      <c r="M1005" s="91"/>
      <c r="N1005" s="91"/>
      <c r="O1005" s="92"/>
      <c r="P1005" s="93"/>
      <c r="Q1005" s="92" t="str">
        <f t="shared" ca="1" si="60"/>
        <v/>
      </c>
      <c r="R1005" s="92" t="str">
        <f ca="1">IF(A1005="","",IF(ISERROR(MATCH($H1005,SorP!B:B,0)),"",INDIRECT("'SorP'!$A$"&amp;MATCH($Q1005&amp;$H1005,SorP!C:C,0))))</f>
        <v/>
      </c>
      <c r="S1005" s="94"/>
      <c r="T1005" s="95" t="str">
        <f t="shared" si="62"/>
        <v/>
      </c>
      <c r="U1005" s="95" t="b">
        <f t="shared" si="63"/>
        <v>1</v>
      </c>
      <c r="V1005" s="95" t="str">
        <f t="shared" si="61"/>
        <v/>
      </c>
    </row>
    <row r="1006" spans="1:22" s="95" customFormat="1" ht="20.100000000000001" customHeight="1">
      <c r="A1006" s="88"/>
      <c r="B1006" s="88"/>
      <c r="C1006" s="88"/>
      <c r="D1006" s="88"/>
      <c r="E1006" s="88"/>
      <c r="F1006" s="89"/>
      <c r="G1006" s="90"/>
      <c r="H1006" s="90"/>
      <c r="I1006" s="91"/>
      <c r="J1006" s="91"/>
      <c r="K1006" s="91"/>
      <c r="L1006" s="91"/>
      <c r="M1006" s="91"/>
      <c r="N1006" s="91"/>
      <c r="O1006" s="92"/>
      <c r="P1006" s="93"/>
      <c r="Q1006" s="92" t="str">
        <f t="shared" ca="1" si="60"/>
        <v/>
      </c>
      <c r="R1006" s="92" t="str">
        <f ca="1">IF(A1006="","",IF(ISERROR(MATCH($H1006,SorP!B:B,0)),"",INDIRECT("'SorP'!$A$"&amp;MATCH($Q1006&amp;$H1006,SorP!C:C,0))))</f>
        <v/>
      </c>
      <c r="S1006" s="94"/>
      <c r="T1006" s="95" t="str">
        <f t="shared" si="62"/>
        <v/>
      </c>
      <c r="U1006" s="95" t="b">
        <f t="shared" si="63"/>
        <v>1</v>
      </c>
      <c r="V1006" s="95" t="str">
        <f t="shared" si="61"/>
        <v/>
      </c>
    </row>
    <row r="1007" spans="1:22" s="95" customFormat="1" ht="20.100000000000001" customHeight="1">
      <c r="A1007" s="88"/>
      <c r="B1007" s="88"/>
      <c r="C1007" s="88"/>
      <c r="D1007" s="88"/>
      <c r="E1007" s="88"/>
      <c r="F1007" s="89"/>
      <c r="G1007" s="90"/>
      <c r="H1007" s="90"/>
      <c r="I1007" s="91"/>
      <c r="J1007" s="91"/>
      <c r="K1007" s="91"/>
      <c r="L1007" s="91"/>
      <c r="M1007" s="91"/>
      <c r="N1007" s="91"/>
      <c r="O1007" s="92"/>
      <c r="P1007" s="93"/>
      <c r="Q1007" s="92" t="str">
        <f t="shared" ca="1" si="60"/>
        <v/>
      </c>
      <c r="R1007" s="92" t="str">
        <f ca="1">IF(A1007="","",IF(ISERROR(MATCH($H1007,SorP!B:B,0)),"",INDIRECT("'SorP'!$A$"&amp;MATCH($Q1007&amp;$H1007,SorP!C:C,0))))</f>
        <v/>
      </c>
      <c r="S1007" s="94"/>
      <c r="T1007" s="95" t="str">
        <f t="shared" si="62"/>
        <v/>
      </c>
      <c r="U1007" s="95" t="b">
        <f t="shared" si="63"/>
        <v>1</v>
      </c>
      <c r="V1007" s="95" t="str">
        <f t="shared" si="61"/>
        <v/>
      </c>
    </row>
    <row r="1008" spans="1:22" s="95" customFormat="1" ht="20.100000000000001" customHeight="1">
      <c r="A1008" s="88"/>
      <c r="B1008" s="88"/>
      <c r="C1008" s="88"/>
      <c r="D1008" s="88"/>
      <c r="E1008" s="88"/>
      <c r="F1008" s="89"/>
      <c r="G1008" s="90"/>
      <c r="H1008" s="90"/>
      <c r="I1008" s="91"/>
      <c r="J1008" s="91"/>
      <c r="K1008" s="91"/>
      <c r="L1008" s="91"/>
      <c r="M1008" s="91"/>
      <c r="N1008" s="91"/>
      <c r="O1008" s="92"/>
      <c r="P1008" s="93"/>
      <c r="Q1008" s="92" t="str">
        <f t="shared" ca="1" si="60"/>
        <v/>
      </c>
      <c r="R1008" s="92" t="str">
        <f ca="1">IF(A1008="","",IF(ISERROR(MATCH($H1008,SorP!B:B,0)),"",INDIRECT("'SorP'!$A$"&amp;MATCH($Q1008&amp;$H1008,SorP!C:C,0))))</f>
        <v/>
      </c>
      <c r="S1008" s="94"/>
      <c r="T1008" s="95" t="str">
        <f t="shared" si="62"/>
        <v/>
      </c>
      <c r="U1008" s="95" t="b">
        <f t="shared" si="63"/>
        <v>1</v>
      </c>
      <c r="V1008" s="95" t="str">
        <f t="shared" si="61"/>
        <v/>
      </c>
    </row>
    <row r="1009" spans="1:22" s="95" customFormat="1" ht="20.100000000000001" customHeight="1">
      <c r="A1009" s="88"/>
      <c r="B1009" s="88"/>
      <c r="C1009" s="88"/>
      <c r="D1009" s="88"/>
      <c r="E1009" s="88"/>
      <c r="F1009" s="89"/>
      <c r="G1009" s="90"/>
      <c r="H1009" s="90"/>
      <c r="I1009" s="91"/>
      <c r="J1009" s="91"/>
      <c r="K1009" s="91"/>
      <c r="L1009" s="91"/>
      <c r="M1009" s="91"/>
      <c r="N1009" s="91"/>
      <c r="O1009" s="92"/>
      <c r="P1009" s="93"/>
      <c r="Q1009" s="92" t="str">
        <f t="shared" ca="1" si="60"/>
        <v/>
      </c>
      <c r="R1009" s="92" t="str">
        <f ca="1">IF(A1009="","",IF(ISERROR(MATCH($H1009,SorP!B:B,0)),"",INDIRECT("'SorP'!$A$"&amp;MATCH($Q1009&amp;$H1009,SorP!C:C,0))))</f>
        <v/>
      </c>
      <c r="S1009" s="94"/>
      <c r="T1009" s="95" t="str">
        <f t="shared" si="62"/>
        <v/>
      </c>
      <c r="U1009" s="95" t="b">
        <f t="shared" si="63"/>
        <v>1</v>
      </c>
      <c r="V1009" s="95" t="str">
        <f t="shared" si="61"/>
        <v/>
      </c>
    </row>
    <row r="1010" spans="1:22" s="95" customFormat="1" ht="20.100000000000001" customHeight="1">
      <c r="A1010" s="88"/>
      <c r="B1010" s="88"/>
      <c r="C1010" s="88"/>
      <c r="D1010" s="88"/>
      <c r="E1010" s="88"/>
      <c r="F1010" s="89"/>
      <c r="G1010" s="90"/>
      <c r="H1010" s="90"/>
      <c r="I1010" s="91"/>
      <c r="J1010" s="91"/>
      <c r="K1010" s="91"/>
      <c r="L1010" s="91"/>
      <c r="M1010" s="91"/>
      <c r="N1010" s="91"/>
      <c r="O1010" s="92"/>
      <c r="P1010" s="93"/>
      <c r="Q1010" s="92" t="str">
        <f t="shared" ca="1" si="60"/>
        <v/>
      </c>
      <c r="R1010" s="92" t="str">
        <f ca="1">IF(A1010="","",IF(ISERROR(MATCH($H1010,SorP!B:B,0)),"",INDIRECT("'SorP'!$A$"&amp;MATCH($Q1010&amp;$H1010,SorP!C:C,0))))</f>
        <v/>
      </c>
      <c r="S1010" s="94"/>
      <c r="T1010" s="95" t="str">
        <f t="shared" si="62"/>
        <v/>
      </c>
      <c r="U1010" s="95" t="b">
        <f t="shared" si="63"/>
        <v>1</v>
      </c>
      <c r="V1010" s="95" t="str">
        <f t="shared" si="61"/>
        <v/>
      </c>
    </row>
    <row r="1011" spans="1:22" s="95" customFormat="1" ht="20.100000000000001" customHeight="1">
      <c r="A1011" s="88"/>
      <c r="B1011" s="88"/>
      <c r="C1011" s="88"/>
      <c r="D1011" s="88"/>
      <c r="E1011" s="88"/>
      <c r="F1011" s="89"/>
      <c r="G1011" s="90"/>
      <c r="H1011" s="90"/>
      <c r="I1011" s="91"/>
      <c r="J1011" s="91"/>
      <c r="K1011" s="91"/>
      <c r="L1011" s="91"/>
      <c r="M1011" s="91"/>
      <c r="N1011" s="91"/>
      <c r="O1011" s="92"/>
      <c r="P1011" s="93"/>
      <c r="Q1011" s="92" t="str">
        <f t="shared" ca="1" si="60"/>
        <v/>
      </c>
      <c r="R1011" s="92" t="str">
        <f ca="1">IF(A1011="","",IF(ISERROR(MATCH($H1011,SorP!B:B,0)),"",INDIRECT("'SorP'!$A$"&amp;MATCH($Q1011&amp;$H1011,SorP!C:C,0))))</f>
        <v/>
      </c>
      <c r="S1011" s="94"/>
      <c r="T1011" s="95" t="str">
        <f t="shared" si="62"/>
        <v/>
      </c>
      <c r="U1011" s="95" t="b">
        <f t="shared" si="63"/>
        <v>1</v>
      </c>
      <c r="V1011" s="95" t="str">
        <f t="shared" si="61"/>
        <v/>
      </c>
    </row>
    <row r="1012" spans="1:22" s="95" customFormat="1" ht="20.100000000000001" customHeight="1">
      <c r="A1012" s="88"/>
      <c r="B1012" s="88"/>
      <c r="C1012" s="88"/>
      <c r="D1012" s="88"/>
      <c r="E1012" s="88"/>
      <c r="F1012" s="89"/>
      <c r="G1012" s="90"/>
      <c r="H1012" s="90"/>
      <c r="I1012" s="91"/>
      <c r="J1012" s="91"/>
      <c r="K1012" s="91"/>
      <c r="L1012" s="91"/>
      <c r="M1012" s="91"/>
      <c r="N1012" s="91"/>
      <c r="O1012" s="92"/>
      <c r="P1012" s="93"/>
      <c r="Q1012" s="92" t="str">
        <f t="shared" ca="1" si="60"/>
        <v/>
      </c>
      <c r="R1012" s="92" t="str">
        <f ca="1">IF(A1012="","",IF(ISERROR(MATCH($H1012,SorP!B:B,0)),"",INDIRECT("'SorP'!$A$"&amp;MATCH($Q1012&amp;$H1012,SorP!C:C,0))))</f>
        <v/>
      </c>
      <c r="S1012" s="94"/>
      <c r="T1012" s="95" t="str">
        <f t="shared" si="62"/>
        <v/>
      </c>
      <c r="U1012" s="95" t="b">
        <f t="shared" si="63"/>
        <v>1</v>
      </c>
      <c r="V1012" s="95" t="str">
        <f t="shared" si="61"/>
        <v/>
      </c>
    </row>
    <row r="1013" spans="1:22" s="95" customFormat="1" ht="20.100000000000001" customHeight="1">
      <c r="A1013" s="88"/>
      <c r="B1013" s="88"/>
      <c r="C1013" s="88"/>
      <c r="D1013" s="88"/>
      <c r="E1013" s="88"/>
      <c r="F1013" s="89"/>
      <c r="G1013" s="90"/>
      <c r="H1013" s="90"/>
      <c r="I1013" s="91"/>
      <c r="J1013" s="91"/>
      <c r="K1013" s="91"/>
      <c r="L1013" s="91"/>
      <c r="M1013" s="91"/>
      <c r="N1013" s="91"/>
      <c r="O1013" s="92"/>
      <c r="P1013" s="93"/>
      <c r="Q1013" s="92" t="str">
        <f t="shared" ca="1" si="60"/>
        <v/>
      </c>
      <c r="R1013" s="92" t="str">
        <f ca="1">IF(A1013="","",IF(ISERROR(MATCH($H1013,SorP!B:B,0)),"",INDIRECT("'SorP'!$A$"&amp;MATCH($Q1013&amp;$H1013,SorP!C:C,0))))</f>
        <v/>
      </c>
      <c r="S1013" s="94"/>
      <c r="T1013" s="95" t="str">
        <f t="shared" si="62"/>
        <v/>
      </c>
      <c r="U1013" s="95" t="b">
        <f t="shared" si="63"/>
        <v>1</v>
      </c>
      <c r="V1013" s="95" t="str">
        <f t="shared" si="61"/>
        <v/>
      </c>
    </row>
    <row r="1014" spans="1:22" s="95" customFormat="1" ht="20.100000000000001" customHeight="1">
      <c r="A1014" s="88"/>
      <c r="B1014" s="88"/>
      <c r="C1014" s="88"/>
      <c r="D1014" s="88"/>
      <c r="E1014" s="88"/>
      <c r="F1014" s="89"/>
      <c r="G1014" s="90"/>
      <c r="H1014" s="90"/>
      <c r="I1014" s="91"/>
      <c r="J1014" s="91"/>
      <c r="K1014" s="91"/>
      <c r="L1014" s="91"/>
      <c r="M1014" s="91"/>
      <c r="N1014" s="91"/>
      <c r="O1014" s="92"/>
      <c r="P1014" s="93"/>
      <c r="Q1014" s="92" t="str">
        <f t="shared" ca="1" si="60"/>
        <v/>
      </c>
      <c r="R1014" s="92" t="str">
        <f ca="1">IF(A1014="","",IF(ISERROR(MATCH($H1014,SorP!B:B,0)),"",INDIRECT("'SorP'!$A$"&amp;MATCH($Q1014&amp;$H1014,SorP!C:C,0))))</f>
        <v/>
      </c>
      <c r="S1014" s="94"/>
      <c r="T1014" s="95" t="str">
        <f t="shared" si="62"/>
        <v/>
      </c>
      <c r="U1014" s="95" t="b">
        <f t="shared" si="63"/>
        <v>1</v>
      </c>
      <c r="V1014" s="95" t="str">
        <f t="shared" si="61"/>
        <v/>
      </c>
    </row>
    <row r="1015" spans="1:22" s="95" customFormat="1" ht="20.100000000000001" customHeight="1">
      <c r="A1015" s="88"/>
      <c r="B1015" s="88"/>
      <c r="C1015" s="88"/>
      <c r="D1015" s="88"/>
      <c r="E1015" s="88"/>
      <c r="F1015" s="89"/>
      <c r="G1015" s="90"/>
      <c r="H1015" s="90"/>
      <c r="I1015" s="91"/>
      <c r="J1015" s="91"/>
      <c r="K1015" s="91"/>
      <c r="L1015" s="91"/>
      <c r="M1015" s="91"/>
      <c r="N1015" s="91"/>
      <c r="O1015" s="92"/>
      <c r="P1015" s="93"/>
      <c r="Q1015" s="92" t="str">
        <f t="shared" ca="1" si="60"/>
        <v/>
      </c>
      <c r="R1015" s="92" t="str">
        <f ca="1">IF(A1015="","",IF(ISERROR(MATCH($H1015,SorP!B:B,0)),"",INDIRECT("'SorP'!$A$"&amp;MATCH($Q1015&amp;$H1015,SorP!C:C,0))))</f>
        <v/>
      </c>
      <c r="S1015" s="94"/>
      <c r="T1015" s="95" t="str">
        <f t="shared" si="62"/>
        <v/>
      </c>
      <c r="U1015" s="95" t="b">
        <f t="shared" si="63"/>
        <v>1</v>
      </c>
      <c r="V1015" s="95" t="str">
        <f t="shared" si="61"/>
        <v/>
      </c>
    </row>
    <row r="1016" spans="1:22" s="95" customFormat="1" ht="20.100000000000001" customHeight="1">
      <c r="A1016" s="88"/>
      <c r="B1016" s="88"/>
      <c r="C1016" s="88"/>
      <c r="D1016" s="88"/>
      <c r="E1016" s="88"/>
      <c r="F1016" s="89"/>
      <c r="G1016" s="90"/>
      <c r="H1016" s="90"/>
      <c r="I1016" s="91"/>
      <c r="J1016" s="91"/>
      <c r="K1016" s="91"/>
      <c r="L1016" s="91"/>
      <c r="M1016" s="91"/>
      <c r="N1016" s="91"/>
      <c r="O1016" s="92"/>
      <c r="P1016" s="93"/>
      <c r="Q1016" s="92" t="str">
        <f t="shared" ca="1" si="60"/>
        <v/>
      </c>
      <c r="R1016" s="92" t="str">
        <f ca="1">IF(A1016="","",IF(ISERROR(MATCH($H1016,SorP!B:B,0)),"",INDIRECT("'SorP'!$A$"&amp;MATCH($Q1016&amp;$H1016,SorP!C:C,0))))</f>
        <v/>
      </c>
      <c r="S1016" s="94"/>
      <c r="T1016" s="95" t="str">
        <f t="shared" si="62"/>
        <v/>
      </c>
      <c r="U1016" s="95" t="b">
        <f t="shared" si="63"/>
        <v>1</v>
      </c>
      <c r="V1016" s="95" t="str">
        <f t="shared" si="61"/>
        <v/>
      </c>
    </row>
    <row r="1017" spans="1:22" s="95" customFormat="1" ht="20.100000000000001" customHeight="1">
      <c r="A1017" s="88"/>
      <c r="B1017" s="88"/>
      <c r="C1017" s="88"/>
      <c r="D1017" s="88"/>
      <c r="E1017" s="88"/>
      <c r="F1017" s="89"/>
      <c r="G1017" s="90"/>
      <c r="H1017" s="90"/>
      <c r="I1017" s="91"/>
      <c r="J1017" s="91"/>
      <c r="K1017" s="91"/>
      <c r="L1017" s="91"/>
      <c r="M1017" s="91"/>
      <c r="N1017" s="91"/>
      <c r="O1017" s="92"/>
      <c r="P1017" s="93"/>
      <c r="Q1017" s="92" t="str">
        <f t="shared" ca="1" si="60"/>
        <v/>
      </c>
      <c r="R1017" s="92" t="str">
        <f ca="1">IF(A1017="","",IF(ISERROR(MATCH($H1017,SorP!B:B,0)),"",INDIRECT("'SorP'!$A$"&amp;MATCH($Q1017&amp;$H1017,SorP!C:C,0))))</f>
        <v/>
      </c>
      <c r="S1017" s="94"/>
      <c r="T1017" s="95" t="str">
        <f t="shared" si="62"/>
        <v/>
      </c>
      <c r="U1017" s="95" t="b">
        <f t="shared" si="63"/>
        <v>1</v>
      </c>
      <c r="V1017" s="95" t="str">
        <f t="shared" si="61"/>
        <v/>
      </c>
    </row>
    <row r="1018" spans="1:22" s="95" customFormat="1" ht="20.100000000000001" customHeight="1">
      <c r="A1018" s="88"/>
      <c r="B1018" s="88"/>
      <c r="C1018" s="88"/>
      <c r="D1018" s="88"/>
      <c r="E1018" s="88"/>
      <c r="F1018" s="89"/>
      <c r="G1018" s="90"/>
      <c r="H1018" s="90"/>
      <c r="I1018" s="91"/>
      <c r="J1018" s="91"/>
      <c r="K1018" s="91"/>
      <c r="L1018" s="91"/>
      <c r="M1018" s="91"/>
      <c r="N1018" s="91"/>
      <c r="O1018" s="92"/>
      <c r="P1018" s="93"/>
      <c r="Q1018" s="92" t="str">
        <f t="shared" ca="1" si="60"/>
        <v/>
      </c>
      <c r="R1018" s="92" t="str">
        <f ca="1">IF(A1018="","",IF(ISERROR(MATCH($H1018,SorP!B:B,0)),"",INDIRECT("'SorP'!$A$"&amp;MATCH($Q1018&amp;$H1018,SorP!C:C,0))))</f>
        <v/>
      </c>
      <c r="S1018" s="94"/>
      <c r="T1018" s="95" t="str">
        <f t="shared" si="62"/>
        <v/>
      </c>
      <c r="U1018" s="95" t="b">
        <f t="shared" si="63"/>
        <v>1</v>
      </c>
      <c r="V1018" s="95" t="str">
        <f t="shared" si="61"/>
        <v/>
      </c>
    </row>
    <row r="1019" spans="1:22" s="95" customFormat="1" ht="20.100000000000001" customHeight="1">
      <c r="A1019" s="88"/>
      <c r="B1019" s="88"/>
      <c r="C1019" s="88"/>
      <c r="D1019" s="88"/>
      <c r="E1019" s="88"/>
      <c r="F1019" s="89"/>
      <c r="G1019" s="90"/>
      <c r="H1019" s="90"/>
      <c r="I1019" s="91"/>
      <c r="J1019" s="91"/>
      <c r="K1019" s="91"/>
      <c r="L1019" s="91"/>
      <c r="M1019" s="91"/>
      <c r="N1019" s="91"/>
      <c r="O1019" s="92"/>
      <c r="P1019" s="93"/>
      <c r="Q1019" s="92" t="str">
        <f t="shared" ca="1" si="60"/>
        <v/>
      </c>
      <c r="R1019" s="92" t="str">
        <f ca="1">IF(A1019="","",IF(ISERROR(MATCH($H1019,SorP!B:B,0)),"",INDIRECT("'SorP'!$A$"&amp;MATCH($Q1019&amp;$H1019,SorP!C:C,0))))</f>
        <v/>
      </c>
      <c r="S1019" s="94"/>
      <c r="T1019" s="95" t="str">
        <f t="shared" si="62"/>
        <v/>
      </c>
      <c r="U1019" s="95" t="b">
        <f t="shared" si="63"/>
        <v>1</v>
      </c>
      <c r="V1019" s="95" t="str">
        <f t="shared" si="61"/>
        <v/>
      </c>
    </row>
    <row r="1020" spans="1:22" s="95" customFormat="1" ht="20.100000000000001" customHeight="1">
      <c r="A1020" s="88"/>
      <c r="B1020" s="88"/>
      <c r="C1020" s="88"/>
      <c r="D1020" s="88"/>
      <c r="E1020" s="88"/>
      <c r="F1020" s="89"/>
      <c r="G1020" s="90"/>
      <c r="H1020" s="90"/>
      <c r="I1020" s="91"/>
      <c r="J1020" s="91"/>
      <c r="K1020" s="91"/>
      <c r="L1020" s="91"/>
      <c r="M1020" s="91"/>
      <c r="N1020" s="91"/>
      <c r="O1020" s="92"/>
      <c r="P1020" s="93"/>
      <c r="Q1020" s="92" t="str">
        <f t="shared" ca="1" si="60"/>
        <v/>
      </c>
      <c r="R1020" s="92" t="str">
        <f ca="1">IF(A1020="","",IF(ISERROR(MATCH($H1020,SorP!B:B,0)),"",INDIRECT("'SorP'!$A$"&amp;MATCH($Q1020&amp;$H1020,SorP!C:C,0))))</f>
        <v/>
      </c>
      <c r="S1020" s="94"/>
      <c r="T1020" s="95" t="str">
        <f t="shared" si="62"/>
        <v/>
      </c>
      <c r="U1020" s="95" t="b">
        <f t="shared" si="63"/>
        <v>1</v>
      </c>
      <c r="V1020" s="95" t="str">
        <f t="shared" si="61"/>
        <v/>
      </c>
    </row>
    <row r="1021" spans="1:22" s="95" customFormat="1" ht="20.100000000000001" customHeight="1">
      <c r="A1021" s="88"/>
      <c r="B1021" s="88"/>
      <c r="C1021" s="88"/>
      <c r="D1021" s="88"/>
      <c r="E1021" s="88"/>
      <c r="F1021" s="89"/>
      <c r="G1021" s="90"/>
      <c r="H1021" s="90"/>
      <c r="I1021" s="91"/>
      <c r="J1021" s="91"/>
      <c r="K1021" s="91"/>
      <c r="L1021" s="91"/>
      <c r="M1021" s="91"/>
      <c r="N1021" s="91"/>
      <c r="O1021" s="92"/>
      <c r="P1021" s="93"/>
      <c r="Q1021" s="92" t="str">
        <f t="shared" ca="1" si="60"/>
        <v/>
      </c>
      <c r="R1021" s="92" t="str">
        <f ca="1">IF(A1021="","",IF(ISERROR(MATCH($H1021,SorP!B:B,0)),"",INDIRECT("'SorP'!$A$"&amp;MATCH($Q1021&amp;$H1021,SorP!C:C,0))))</f>
        <v/>
      </c>
      <c r="S1021" s="94"/>
      <c r="T1021" s="95" t="str">
        <f t="shared" si="62"/>
        <v/>
      </c>
      <c r="U1021" s="95" t="b">
        <f t="shared" si="63"/>
        <v>1</v>
      </c>
      <c r="V1021" s="95" t="str">
        <f t="shared" si="61"/>
        <v/>
      </c>
    </row>
    <row r="1022" spans="1:22" s="95" customFormat="1" ht="20.100000000000001" customHeight="1">
      <c r="A1022" s="88"/>
      <c r="B1022" s="88"/>
      <c r="C1022" s="88"/>
      <c r="D1022" s="88"/>
      <c r="E1022" s="88"/>
      <c r="F1022" s="89"/>
      <c r="G1022" s="90"/>
      <c r="H1022" s="90"/>
      <c r="I1022" s="91"/>
      <c r="J1022" s="91"/>
      <c r="K1022" s="91"/>
      <c r="L1022" s="91"/>
      <c r="M1022" s="91"/>
      <c r="N1022" s="91"/>
      <c r="O1022" s="92"/>
      <c r="P1022" s="93"/>
      <c r="Q1022" s="92" t="str">
        <f t="shared" ca="1" si="60"/>
        <v/>
      </c>
      <c r="R1022" s="92" t="str">
        <f ca="1">IF(A1022="","",IF(ISERROR(MATCH($H1022,SorP!B:B,0)),"",INDIRECT("'SorP'!$A$"&amp;MATCH($Q1022&amp;$H1022,SorP!C:C,0))))</f>
        <v/>
      </c>
      <c r="S1022" s="94"/>
      <c r="T1022" s="95" t="str">
        <f t="shared" si="62"/>
        <v/>
      </c>
      <c r="U1022" s="95" t="b">
        <f t="shared" si="63"/>
        <v>1</v>
      </c>
      <c r="V1022" s="95" t="str">
        <f t="shared" si="61"/>
        <v/>
      </c>
    </row>
    <row r="1023" spans="1:22" s="95" customFormat="1" ht="20.100000000000001" customHeight="1">
      <c r="A1023" s="88"/>
      <c r="B1023" s="88"/>
      <c r="C1023" s="88"/>
      <c r="D1023" s="88"/>
      <c r="E1023" s="88"/>
      <c r="F1023" s="89"/>
      <c r="G1023" s="90"/>
      <c r="H1023" s="90"/>
      <c r="I1023" s="91"/>
      <c r="J1023" s="91"/>
      <c r="K1023" s="91"/>
      <c r="L1023" s="91"/>
      <c r="M1023" s="91"/>
      <c r="N1023" s="91"/>
      <c r="O1023" s="92"/>
      <c r="P1023" s="93"/>
      <c r="Q1023" s="92" t="str">
        <f t="shared" ca="1" si="60"/>
        <v/>
      </c>
      <c r="R1023" s="92" t="str">
        <f ca="1">IF(A1023="","",IF(ISERROR(MATCH($H1023,SorP!B:B,0)),"",INDIRECT("'SorP'!$A$"&amp;MATCH($Q1023&amp;$H1023,SorP!C:C,0))))</f>
        <v/>
      </c>
      <c r="S1023" s="94"/>
      <c r="T1023" s="95" t="str">
        <f t="shared" si="62"/>
        <v/>
      </c>
      <c r="U1023" s="95" t="b">
        <f t="shared" si="63"/>
        <v>1</v>
      </c>
      <c r="V1023" s="95" t="str">
        <f t="shared" si="61"/>
        <v/>
      </c>
    </row>
    <row r="1024" spans="1:22" s="95" customFormat="1" ht="20.100000000000001" customHeight="1">
      <c r="A1024" s="88"/>
      <c r="B1024" s="88"/>
      <c r="C1024" s="88"/>
      <c r="D1024" s="88"/>
      <c r="E1024" s="88"/>
      <c r="F1024" s="89"/>
      <c r="G1024" s="90"/>
      <c r="H1024" s="90"/>
      <c r="I1024" s="91"/>
      <c r="J1024" s="91"/>
      <c r="K1024" s="91"/>
      <c r="L1024" s="91"/>
      <c r="M1024" s="91"/>
      <c r="N1024" s="91"/>
      <c r="O1024" s="92"/>
      <c r="P1024" s="93"/>
      <c r="Q1024" s="92" t="str">
        <f t="shared" ca="1" si="60"/>
        <v/>
      </c>
      <c r="R1024" s="92" t="str">
        <f ca="1">IF(A1024="","",IF(ISERROR(MATCH($H1024,SorP!B:B,0)),"",INDIRECT("'SorP'!$A$"&amp;MATCH($Q1024&amp;$H1024,SorP!C:C,0))))</f>
        <v/>
      </c>
      <c r="S1024" s="94"/>
      <c r="T1024" s="95" t="str">
        <f t="shared" si="62"/>
        <v/>
      </c>
      <c r="U1024" s="95" t="b">
        <f t="shared" si="63"/>
        <v>1</v>
      </c>
      <c r="V1024" s="95" t="str">
        <f t="shared" si="61"/>
        <v/>
      </c>
    </row>
    <row r="1025" spans="1:22" s="95" customFormat="1" ht="20.100000000000001" customHeight="1">
      <c r="A1025" s="88"/>
      <c r="B1025" s="88"/>
      <c r="C1025" s="88"/>
      <c r="D1025" s="88"/>
      <c r="E1025" s="88"/>
      <c r="F1025" s="89"/>
      <c r="G1025" s="90"/>
      <c r="H1025" s="90"/>
      <c r="I1025" s="91"/>
      <c r="J1025" s="91"/>
      <c r="K1025" s="91"/>
      <c r="L1025" s="91"/>
      <c r="M1025" s="91"/>
      <c r="N1025" s="91"/>
      <c r="O1025" s="92"/>
      <c r="P1025" s="93"/>
      <c r="Q1025" s="92" t="str">
        <f t="shared" ca="1" si="60"/>
        <v/>
      </c>
      <c r="R1025" s="92" t="str">
        <f ca="1">IF(A1025="","",IF(ISERROR(MATCH($H1025,SorP!B:B,0)),"",INDIRECT("'SorP'!$A$"&amp;MATCH($Q1025&amp;$H1025,SorP!C:C,0))))</f>
        <v/>
      </c>
      <c r="S1025" s="94"/>
      <c r="T1025" s="95" t="str">
        <f t="shared" si="62"/>
        <v/>
      </c>
      <c r="U1025" s="95" t="b">
        <f t="shared" si="63"/>
        <v>1</v>
      </c>
      <c r="V1025" s="95" t="str">
        <f t="shared" si="61"/>
        <v/>
      </c>
    </row>
    <row r="1026" spans="1:22" s="95" customFormat="1" ht="20.100000000000001" customHeight="1">
      <c r="A1026" s="88"/>
      <c r="B1026" s="88"/>
      <c r="C1026" s="88"/>
      <c r="D1026" s="88"/>
      <c r="E1026" s="88"/>
      <c r="F1026" s="89"/>
      <c r="G1026" s="90"/>
      <c r="H1026" s="90"/>
      <c r="I1026" s="91"/>
      <c r="J1026" s="91"/>
      <c r="K1026" s="91"/>
      <c r="L1026" s="91"/>
      <c r="M1026" s="91"/>
      <c r="N1026" s="91"/>
      <c r="O1026" s="92"/>
      <c r="P1026" s="93"/>
      <c r="Q1026" s="92" t="str">
        <f t="shared" ca="1" si="60"/>
        <v/>
      </c>
      <c r="R1026" s="92" t="str">
        <f ca="1">IF(A1026="","",IF(ISERROR(MATCH($H1026,SorP!B:B,0)),"",INDIRECT("'SorP'!$A$"&amp;MATCH($Q1026&amp;$H1026,SorP!C:C,0))))</f>
        <v/>
      </c>
      <c r="S1026" s="94"/>
      <c r="T1026" s="95" t="str">
        <f t="shared" si="62"/>
        <v/>
      </c>
      <c r="U1026" s="95" t="b">
        <f t="shared" si="63"/>
        <v>1</v>
      </c>
      <c r="V1026" s="95" t="str">
        <f t="shared" si="61"/>
        <v/>
      </c>
    </row>
    <row r="1027" spans="1:22" s="95" customFormat="1" ht="20.100000000000001" customHeight="1">
      <c r="A1027" s="88"/>
      <c r="B1027" s="88"/>
      <c r="C1027" s="88"/>
      <c r="D1027" s="88"/>
      <c r="E1027" s="88"/>
      <c r="F1027" s="89"/>
      <c r="G1027" s="90"/>
      <c r="H1027" s="90"/>
      <c r="I1027" s="91"/>
      <c r="J1027" s="91"/>
      <c r="K1027" s="91"/>
      <c r="L1027" s="91"/>
      <c r="M1027" s="91"/>
      <c r="N1027" s="91"/>
      <c r="O1027" s="92"/>
      <c r="P1027" s="93"/>
      <c r="Q1027" s="92" t="str">
        <f t="shared" ca="1" si="60"/>
        <v/>
      </c>
      <c r="R1027" s="92" t="str">
        <f ca="1">IF(A1027="","",IF(ISERROR(MATCH($H1027,SorP!B:B,0)),"",INDIRECT("'SorP'!$A$"&amp;MATCH($Q1027&amp;$H1027,SorP!C:C,0))))</f>
        <v/>
      </c>
      <c r="S1027" s="94"/>
      <c r="T1027" s="95" t="str">
        <f t="shared" si="62"/>
        <v/>
      </c>
      <c r="U1027" s="95" t="b">
        <f t="shared" si="63"/>
        <v>1</v>
      </c>
      <c r="V1027" s="95" t="str">
        <f t="shared" si="61"/>
        <v/>
      </c>
    </row>
    <row r="1028" spans="1:22" s="95" customFormat="1" ht="20.100000000000001" customHeight="1">
      <c r="A1028" s="88"/>
      <c r="B1028" s="88"/>
      <c r="C1028" s="88"/>
      <c r="D1028" s="88"/>
      <c r="E1028" s="88"/>
      <c r="F1028" s="89"/>
      <c r="G1028" s="90"/>
      <c r="H1028" s="90"/>
      <c r="I1028" s="91"/>
      <c r="J1028" s="91"/>
      <c r="K1028" s="91"/>
      <c r="L1028" s="91"/>
      <c r="M1028" s="91"/>
      <c r="N1028" s="91"/>
      <c r="O1028" s="92"/>
      <c r="P1028" s="93"/>
      <c r="Q1028" s="92" t="str">
        <f t="shared" ca="1" si="60"/>
        <v/>
      </c>
      <c r="R1028" s="92" t="str">
        <f ca="1">IF(A1028="","",IF(ISERROR(MATCH($H1028,SorP!B:B,0)),"",INDIRECT("'SorP'!$A$"&amp;MATCH($Q1028&amp;$H1028,SorP!C:C,0))))</f>
        <v/>
      </c>
      <c r="S1028" s="94"/>
      <c r="T1028" s="95" t="str">
        <f t="shared" si="62"/>
        <v/>
      </c>
      <c r="U1028" s="95" t="b">
        <f t="shared" si="63"/>
        <v>1</v>
      </c>
      <c r="V1028" s="95" t="str">
        <f t="shared" si="61"/>
        <v/>
      </c>
    </row>
    <row r="1029" spans="1:22" s="95" customFormat="1" ht="20.100000000000001" customHeight="1">
      <c r="A1029" s="88"/>
      <c r="B1029" s="88"/>
      <c r="C1029" s="88"/>
      <c r="D1029" s="88"/>
      <c r="E1029" s="88"/>
      <c r="F1029" s="89"/>
      <c r="G1029" s="90"/>
      <c r="H1029" s="90"/>
      <c r="I1029" s="91"/>
      <c r="J1029" s="91"/>
      <c r="K1029" s="91"/>
      <c r="L1029" s="91"/>
      <c r="M1029" s="91"/>
      <c r="N1029" s="91"/>
      <c r="O1029" s="92"/>
      <c r="P1029" s="93"/>
      <c r="Q1029" s="92" t="str">
        <f t="shared" ref="Q1029:Q1092" ca="1" si="64">IF(A1029="","",IF(ISERROR(MATCH($C1029,CL,0)),"Unknown",INDIRECT("'C'!$A$"&amp;MATCH($C1029,CL,0)+1)))</f>
        <v/>
      </c>
      <c r="R1029" s="92" t="str">
        <f ca="1">IF(A1029="","",IF(ISERROR(MATCH($H1029,SorP!B:B,0)),"",INDIRECT("'SorP'!$A$"&amp;MATCH($Q1029&amp;$H1029,SorP!C:C,0))))</f>
        <v/>
      </c>
      <c r="S1029" s="94"/>
      <c r="T1029" s="95" t="str">
        <f t="shared" si="62"/>
        <v/>
      </c>
      <c r="U1029" s="95" t="b">
        <f t="shared" si="63"/>
        <v>1</v>
      </c>
      <c r="V1029" s="95" t="str">
        <f t="shared" ref="V1029:V1092" si="65">IF(U1029,"",A1029&amp;"+")</f>
        <v/>
      </c>
    </row>
    <row r="1030" spans="1:22" s="95" customFormat="1" ht="20.100000000000001" customHeight="1">
      <c r="A1030" s="88"/>
      <c r="B1030" s="88"/>
      <c r="C1030" s="88"/>
      <c r="D1030" s="88"/>
      <c r="E1030" s="88"/>
      <c r="F1030" s="89"/>
      <c r="G1030" s="90"/>
      <c r="H1030" s="90"/>
      <c r="I1030" s="91"/>
      <c r="J1030" s="91"/>
      <c r="K1030" s="91"/>
      <c r="L1030" s="91"/>
      <c r="M1030" s="91"/>
      <c r="N1030" s="91"/>
      <c r="O1030" s="92"/>
      <c r="P1030" s="93"/>
      <c r="Q1030" s="92" t="str">
        <f t="shared" ca="1" si="64"/>
        <v/>
      </c>
      <c r="R1030" s="92" t="str">
        <f ca="1">IF(A1030="","",IF(ISERROR(MATCH($H1030,SorP!B:B,0)),"",INDIRECT("'SorP'!$A$"&amp;MATCH($Q1030&amp;$H1030,SorP!C:C,0))))</f>
        <v/>
      </c>
      <c r="S1030" s="94"/>
      <c r="T1030" s="95" t="str">
        <f t="shared" ref="T1030:T1093" si="66">A1030&amp;B1030</f>
        <v/>
      </c>
      <c r="U1030" s="95" t="b">
        <f t="shared" ref="U1030:U1093" si="67">OR(ISBLANK(B1030),ISBLANK(C1030))</f>
        <v>1</v>
      </c>
      <c r="V1030" s="95" t="str">
        <f t="shared" si="65"/>
        <v/>
      </c>
    </row>
    <row r="1031" spans="1:22" s="95" customFormat="1" ht="20.100000000000001" customHeight="1">
      <c r="A1031" s="88"/>
      <c r="B1031" s="88"/>
      <c r="C1031" s="88"/>
      <c r="D1031" s="88"/>
      <c r="E1031" s="88"/>
      <c r="F1031" s="89"/>
      <c r="G1031" s="90"/>
      <c r="H1031" s="90"/>
      <c r="I1031" s="91"/>
      <c r="J1031" s="91"/>
      <c r="K1031" s="91"/>
      <c r="L1031" s="91"/>
      <c r="M1031" s="91"/>
      <c r="N1031" s="91"/>
      <c r="O1031" s="92"/>
      <c r="P1031" s="93"/>
      <c r="Q1031" s="92" t="str">
        <f t="shared" ca="1" si="64"/>
        <v/>
      </c>
      <c r="R1031" s="92" t="str">
        <f ca="1">IF(A1031="","",IF(ISERROR(MATCH($H1031,SorP!B:B,0)),"",INDIRECT("'SorP'!$A$"&amp;MATCH($Q1031&amp;$H1031,SorP!C:C,0))))</f>
        <v/>
      </c>
      <c r="S1031" s="94"/>
      <c r="T1031" s="95" t="str">
        <f t="shared" si="66"/>
        <v/>
      </c>
      <c r="U1031" s="95" t="b">
        <f t="shared" si="67"/>
        <v>1</v>
      </c>
      <c r="V1031" s="95" t="str">
        <f t="shared" si="65"/>
        <v/>
      </c>
    </row>
    <row r="1032" spans="1:22" s="95" customFormat="1" ht="20.100000000000001" customHeight="1">
      <c r="A1032" s="88"/>
      <c r="B1032" s="88"/>
      <c r="C1032" s="88"/>
      <c r="D1032" s="88"/>
      <c r="E1032" s="88"/>
      <c r="F1032" s="89"/>
      <c r="G1032" s="90"/>
      <c r="H1032" s="90"/>
      <c r="I1032" s="91"/>
      <c r="J1032" s="91"/>
      <c r="K1032" s="91"/>
      <c r="L1032" s="91"/>
      <c r="M1032" s="91"/>
      <c r="N1032" s="91"/>
      <c r="O1032" s="92"/>
      <c r="P1032" s="93"/>
      <c r="Q1032" s="92" t="str">
        <f t="shared" ca="1" si="64"/>
        <v/>
      </c>
      <c r="R1032" s="92" t="str">
        <f ca="1">IF(A1032="","",IF(ISERROR(MATCH($H1032,SorP!B:B,0)),"",INDIRECT("'SorP'!$A$"&amp;MATCH($Q1032&amp;$H1032,SorP!C:C,0))))</f>
        <v/>
      </c>
      <c r="S1032" s="94"/>
      <c r="T1032" s="95" t="str">
        <f t="shared" si="66"/>
        <v/>
      </c>
      <c r="U1032" s="95" t="b">
        <f t="shared" si="67"/>
        <v>1</v>
      </c>
      <c r="V1032" s="95" t="str">
        <f t="shared" si="65"/>
        <v/>
      </c>
    </row>
    <row r="1033" spans="1:22" s="95" customFormat="1" ht="20.100000000000001" customHeight="1">
      <c r="A1033" s="88"/>
      <c r="B1033" s="88"/>
      <c r="C1033" s="88"/>
      <c r="D1033" s="88"/>
      <c r="E1033" s="88"/>
      <c r="F1033" s="89"/>
      <c r="G1033" s="90"/>
      <c r="H1033" s="90"/>
      <c r="I1033" s="91"/>
      <c r="J1033" s="91"/>
      <c r="K1033" s="91"/>
      <c r="L1033" s="91"/>
      <c r="M1033" s="91"/>
      <c r="N1033" s="91"/>
      <c r="O1033" s="92"/>
      <c r="P1033" s="93"/>
      <c r="Q1033" s="92" t="str">
        <f t="shared" ca="1" si="64"/>
        <v/>
      </c>
      <c r="R1033" s="92" t="str">
        <f ca="1">IF(A1033="","",IF(ISERROR(MATCH($H1033,SorP!B:B,0)),"",INDIRECT("'SorP'!$A$"&amp;MATCH($Q1033&amp;$H1033,SorP!C:C,0))))</f>
        <v/>
      </c>
      <c r="S1033" s="94"/>
      <c r="T1033" s="95" t="str">
        <f t="shared" si="66"/>
        <v/>
      </c>
      <c r="U1033" s="95" t="b">
        <f t="shared" si="67"/>
        <v>1</v>
      </c>
      <c r="V1033" s="95" t="str">
        <f t="shared" si="65"/>
        <v/>
      </c>
    </row>
    <row r="1034" spans="1:22" s="95" customFormat="1" ht="20.100000000000001" customHeight="1">
      <c r="A1034" s="88"/>
      <c r="B1034" s="88"/>
      <c r="C1034" s="88"/>
      <c r="D1034" s="88"/>
      <c r="E1034" s="88"/>
      <c r="F1034" s="89"/>
      <c r="G1034" s="90"/>
      <c r="H1034" s="90"/>
      <c r="I1034" s="91"/>
      <c r="J1034" s="91"/>
      <c r="K1034" s="91"/>
      <c r="L1034" s="91"/>
      <c r="M1034" s="91"/>
      <c r="N1034" s="91"/>
      <c r="O1034" s="92"/>
      <c r="P1034" s="93"/>
      <c r="Q1034" s="92" t="str">
        <f t="shared" ca="1" si="64"/>
        <v/>
      </c>
      <c r="R1034" s="92" t="str">
        <f ca="1">IF(A1034="","",IF(ISERROR(MATCH($H1034,SorP!B:B,0)),"",INDIRECT("'SorP'!$A$"&amp;MATCH($Q1034&amp;$H1034,SorP!C:C,0))))</f>
        <v/>
      </c>
      <c r="S1034" s="94"/>
      <c r="T1034" s="95" t="str">
        <f t="shared" si="66"/>
        <v/>
      </c>
      <c r="U1034" s="95" t="b">
        <f t="shared" si="67"/>
        <v>1</v>
      </c>
      <c r="V1034" s="95" t="str">
        <f t="shared" si="65"/>
        <v/>
      </c>
    </row>
    <row r="1035" spans="1:22" s="95" customFormat="1" ht="20.100000000000001" customHeight="1">
      <c r="A1035" s="88"/>
      <c r="B1035" s="88"/>
      <c r="C1035" s="88"/>
      <c r="D1035" s="88"/>
      <c r="E1035" s="88"/>
      <c r="F1035" s="89"/>
      <c r="G1035" s="90"/>
      <c r="H1035" s="90"/>
      <c r="I1035" s="91"/>
      <c r="J1035" s="91"/>
      <c r="K1035" s="91"/>
      <c r="L1035" s="91"/>
      <c r="M1035" s="91"/>
      <c r="N1035" s="91"/>
      <c r="O1035" s="92"/>
      <c r="P1035" s="93"/>
      <c r="Q1035" s="92" t="str">
        <f t="shared" ca="1" si="64"/>
        <v/>
      </c>
      <c r="R1035" s="92" t="str">
        <f ca="1">IF(A1035="","",IF(ISERROR(MATCH($H1035,SorP!B:B,0)),"",INDIRECT("'SorP'!$A$"&amp;MATCH($Q1035&amp;$H1035,SorP!C:C,0))))</f>
        <v/>
      </c>
      <c r="S1035" s="94"/>
      <c r="T1035" s="95" t="str">
        <f t="shared" si="66"/>
        <v/>
      </c>
      <c r="U1035" s="95" t="b">
        <f t="shared" si="67"/>
        <v>1</v>
      </c>
      <c r="V1035" s="95" t="str">
        <f t="shared" si="65"/>
        <v/>
      </c>
    </row>
    <row r="1036" spans="1:22" s="95" customFormat="1" ht="20.100000000000001" customHeight="1">
      <c r="A1036" s="88"/>
      <c r="B1036" s="88"/>
      <c r="C1036" s="88"/>
      <c r="D1036" s="88"/>
      <c r="E1036" s="88"/>
      <c r="F1036" s="89"/>
      <c r="G1036" s="90"/>
      <c r="H1036" s="90"/>
      <c r="I1036" s="91"/>
      <c r="J1036" s="91"/>
      <c r="K1036" s="91"/>
      <c r="L1036" s="91"/>
      <c r="M1036" s="91"/>
      <c r="N1036" s="91"/>
      <c r="O1036" s="92"/>
      <c r="P1036" s="93"/>
      <c r="Q1036" s="92" t="str">
        <f t="shared" ca="1" si="64"/>
        <v/>
      </c>
      <c r="R1036" s="92" t="str">
        <f ca="1">IF(A1036="","",IF(ISERROR(MATCH($H1036,SorP!B:B,0)),"",INDIRECT("'SorP'!$A$"&amp;MATCH($Q1036&amp;$H1036,SorP!C:C,0))))</f>
        <v/>
      </c>
      <c r="S1036" s="94"/>
      <c r="T1036" s="95" t="str">
        <f t="shared" si="66"/>
        <v/>
      </c>
      <c r="U1036" s="95" t="b">
        <f t="shared" si="67"/>
        <v>1</v>
      </c>
      <c r="V1036" s="95" t="str">
        <f t="shared" si="65"/>
        <v/>
      </c>
    </row>
    <row r="1037" spans="1:22" s="95" customFormat="1" ht="20.100000000000001" customHeight="1">
      <c r="A1037" s="88"/>
      <c r="B1037" s="88"/>
      <c r="C1037" s="88"/>
      <c r="D1037" s="88"/>
      <c r="E1037" s="88"/>
      <c r="F1037" s="89"/>
      <c r="G1037" s="90"/>
      <c r="H1037" s="90"/>
      <c r="I1037" s="91"/>
      <c r="J1037" s="91"/>
      <c r="K1037" s="91"/>
      <c r="L1037" s="91"/>
      <c r="M1037" s="91"/>
      <c r="N1037" s="91"/>
      <c r="O1037" s="92"/>
      <c r="P1037" s="93"/>
      <c r="Q1037" s="92" t="str">
        <f t="shared" ca="1" si="64"/>
        <v/>
      </c>
      <c r="R1037" s="92" t="str">
        <f ca="1">IF(A1037="","",IF(ISERROR(MATCH($H1037,SorP!B:B,0)),"",INDIRECT("'SorP'!$A$"&amp;MATCH($Q1037&amp;$H1037,SorP!C:C,0))))</f>
        <v/>
      </c>
      <c r="S1037" s="94"/>
      <c r="T1037" s="95" t="str">
        <f t="shared" si="66"/>
        <v/>
      </c>
      <c r="U1037" s="95" t="b">
        <f t="shared" si="67"/>
        <v>1</v>
      </c>
      <c r="V1037" s="95" t="str">
        <f t="shared" si="65"/>
        <v/>
      </c>
    </row>
    <row r="1038" spans="1:22" s="95" customFormat="1" ht="20.100000000000001" customHeight="1">
      <c r="A1038" s="88"/>
      <c r="B1038" s="88"/>
      <c r="C1038" s="88"/>
      <c r="D1038" s="88"/>
      <c r="E1038" s="88"/>
      <c r="F1038" s="89"/>
      <c r="G1038" s="90"/>
      <c r="H1038" s="90"/>
      <c r="I1038" s="91"/>
      <c r="J1038" s="91"/>
      <c r="K1038" s="91"/>
      <c r="L1038" s="91"/>
      <c r="M1038" s="91"/>
      <c r="N1038" s="91"/>
      <c r="O1038" s="92"/>
      <c r="P1038" s="93"/>
      <c r="Q1038" s="92" t="str">
        <f t="shared" ca="1" si="64"/>
        <v/>
      </c>
      <c r="R1038" s="92" t="str">
        <f ca="1">IF(A1038="","",IF(ISERROR(MATCH($H1038,SorP!B:B,0)),"",INDIRECT("'SorP'!$A$"&amp;MATCH($Q1038&amp;$H1038,SorP!C:C,0))))</f>
        <v/>
      </c>
      <c r="S1038" s="94"/>
      <c r="T1038" s="95" t="str">
        <f t="shared" si="66"/>
        <v/>
      </c>
      <c r="U1038" s="95" t="b">
        <f t="shared" si="67"/>
        <v>1</v>
      </c>
      <c r="V1038" s="95" t="str">
        <f t="shared" si="65"/>
        <v/>
      </c>
    </row>
    <row r="1039" spans="1:22" s="95" customFormat="1" ht="20.100000000000001" customHeight="1">
      <c r="A1039" s="88"/>
      <c r="B1039" s="88"/>
      <c r="C1039" s="88"/>
      <c r="D1039" s="88"/>
      <c r="E1039" s="88"/>
      <c r="F1039" s="89"/>
      <c r="G1039" s="90"/>
      <c r="H1039" s="90"/>
      <c r="I1039" s="91"/>
      <c r="J1039" s="91"/>
      <c r="K1039" s="91"/>
      <c r="L1039" s="91"/>
      <c r="M1039" s="91"/>
      <c r="N1039" s="91"/>
      <c r="O1039" s="92"/>
      <c r="P1039" s="93"/>
      <c r="Q1039" s="92" t="str">
        <f t="shared" ca="1" si="64"/>
        <v/>
      </c>
      <c r="R1039" s="92" t="str">
        <f ca="1">IF(A1039="","",IF(ISERROR(MATCH($H1039,SorP!B:B,0)),"",INDIRECT("'SorP'!$A$"&amp;MATCH($Q1039&amp;$H1039,SorP!C:C,0))))</f>
        <v/>
      </c>
      <c r="S1039" s="94"/>
      <c r="T1039" s="95" t="str">
        <f t="shared" si="66"/>
        <v/>
      </c>
      <c r="U1039" s="95" t="b">
        <f t="shared" si="67"/>
        <v>1</v>
      </c>
      <c r="V1039" s="95" t="str">
        <f t="shared" si="65"/>
        <v/>
      </c>
    </row>
    <row r="1040" spans="1:22" s="95" customFormat="1" ht="20.100000000000001" customHeight="1">
      <c r="A1040" s="88"/>
      <c r="B1040" s="88"/>
      <c r="C1040" s="88"/>
      <c r="D1040" s="88"/>
      <c r="E1040" s="88"/>
      <c r="F1040" s="89"/>
      <c r="G1040" s="90"/>
      <c r="H1040" s="90"/>
      <c r="I1040" s="91"/>
      <c r="J1040" s="91"/>
      <c r="K1040" s="91"/>
      <c r="L1040" s="91"/>
      <c r="M1040" s="91"/>
      <c r="N1040" s="91"/>
      <c r="O1040" s="92"/>
      <c r="P1040" s="93"/>
      <c r="Q1040" s="92" t="str">
        <f t="shared" ca="1" si="64"/>
        <v/>
      </c>
      <c r="R1040" s="92" t="str">
        <f ca="1">IF(A1040="","",IF(ISERROR(MATCH($H1040,SorP!B:B,0)),"",INDIRECT("'SorP'!$A$"&amp;MATCH($Q1040&amp;$H1040,SorP!C:C,0))))</f>
        <v/>
      </c>
      <c r="S1040" s="94"/>
      <c r="T1040" s="95" t="str">
        <f t="shared" si="66"/>
        <v/>
      </c>
      <c r="U1040" s="95" t="b">
        <f t="shared" si="67"/>
        <v>1</v>
      </c>
      <c r="V1040" s="95" t="str">
        <f t="shared" si="65"/>
        <v/>
      </c>
    </row>
    <row r="1041" spans="1:22" s="95" customFormat="1" ht="20.100000000000001" customHeight="1">
      <c r="A1041" s="88"/>
      <c r="B1041" s="88"/>
      <c r="C1041" s="88"/>
      <c r="D1041" s="88"/>
      <c r="E1041" s="88"/>
      <c r="F1041" s="89"/>
      <c r="G1041" s="90"/>
      <c r="H1041" s="90"/>
      <c r="I1041" s="91"/>
      <c r="J1041" s="91"/>
      <c r="K1041" s="91"/>
      <c r="L1041" s="91"/>
      <c r="M1041" s="91"/>
      <c r="N1041" s="91"/>
      <c r="O1041" s="92"/>
      <c r="P1041" s="93"/>
      <c r="Q1041" s="92" t="str">
        <f t="shared" ca="1" si="64"/>
        <v/>
      </c>
      <c r="R1041" s="92" t="str">
        <f ca="1">IF(A1041="","",IF(ISERROR(MATCH($H1041,SorP!B:B,0)),"",INDIRECT("'SorP'!$A$"&amp;MATCH($Q1041&amp;$H1041,SorP!C:C,0))))</f>
        <v/>
      </c>
      <c r="S1041" s="94"/>
      <c r="T1041" s="95" t="str">
        <f t="shared" si="66"/>
        <v/>
      </c>
      <c r="U1041" s="95" t="b">
        <f t="shared" si="67"/>
        <v>1</v>
      </c>
      <c r="V1041" s="95" t="str">
        <f t="shared" si="65"/>
        <v/>
      </c>
    </row>
    <row r="1042" spans="1:22" s="95" customFormat="1" ht="20.100000000000001" customHeight="1">
      <c r="A1042" s="88"/>
      <c r="B1042" s="88"/>
      <c r="C1042" s="88"/>
      <c r="D1042" s="88"/>
      <c r="E1042" s="88"/>
      <c r="F1042" s="89"/>
      <c r="G1042" s="90"/>
      <c r="H1042" s="90"/>
      <c r="I1042" s="91"/>
      <c r="J1042" s="91"/>
      <c r="K1042" s="91"/>
      <c r="L1042" s="91"/>
      <c r="M1042" s="91"/>
      <c r="N1042" s="91"/>
      <c r="O1042" s="92"/>
      <c r="P1042" s="93"/>
      <c r="Q1042" s="92" t="str">
        <f t="shared" ca="1" si="64"/>
        <v/>
      </c>
      <c r="R1042" s="92" t="str">
        <f ca="1">IF(A1042="","",IF(ISERROR(MATCH($H1042,SorP!B:B,0)),"",INDIRECT("'SorP'!$A$"&amp;MATCH($Q1042&amp;$H1042,SorP!C:C,0))))</f>
        <v/>
      </c>
      <c r="S1042" s="94"/>
      <c r="T1042" s="95" t="str">
        <f t="shared" si="66"/>
        <v/>
      </c>
      <c r="U1042" s="95" t="b">
        <f t="shared" si="67"/>
        <v>1</v>
      </c>
      <c r="V1042" s="95" t="str">
        <f t="shared" si="65"/>
        <v/>
      </c>
    </row>
    <row r="1043" spans="1:22" s="95" customFormat="1" ht="20.100000000000001" customHeight="1">
      <c r="A1043" s="88"/>
      <c r="B1043" s="88"/>
      <c r="C1043" s="88"/>
      <c r="D1043" s="88"/>
      <c r="E1043" s="88"/>
      <c r="F1043" s="89"/>
      <c r="G1043" s="90"/>
      <c r="H1043" s="90"/>
      <c r="I1043" s="91"/>
      <c r="J1043" s="91"/>
      <c r="K1043" s="91"/>
      <c r="L1043" s="91"/>
      <c r="M1043" s="91"/>
      <c r="N1043" s="91"/>
      <c r="O1043" s="92"/>
      <c r="P1043" s="93"/>
      <c r="Q1043" s="92" t="str">
        <f t="shared" ca="1" si="64"/>
        <v/>
      </c>
      <c r="R1043" s="92" t="str">
        <f ca="1">IF(A1043="","",IF(ISERROR(MATCH($H1043,SorP!B:B,0)),"",INDIRECT("'SorP'!$A$"&amp;MATCH($Q1043&amp;$H1043,SorP!C:C,0))))</f>
        <v/>
      </c>
      <c r="S1043" s="94"/>
      <c r="T1043" s="95" t="str">
        <f t="shared" si="66"/>
        <v/>
      </c>
      <c r="U1043" s="95" t="b">
        <f t="shared" si="67"/>
        <v>1</v>
      </c>
      <c r="V1043" s="95" t="str">
        <f t="shared" si="65"/>
        <v/>
      </c>
    </row>
    <row r="1044" spans="1:22" s="95" customFormat="1" ht="20.100000000000001" customHeight="1">
      <c r="A1044" s="88"/>
      <c r="B1044" s="88"/>
      <c r="C1044" s="88"/>
      <c r="D1044" s="88"/>
      <c r="E1044" s="88"/>
      <c r="F1044" s="89"/>
      <c r="G1044" s="90"/>
      <c r="H1044" s="90"/>
      <c r="I1044" s="91"/>
      <c r="J1044" s="91"/>
      <c r="K1044" s="91"/>
      <c r="L1044" s="91"/>
      <c r="M1044" s="91"/>
      <c r="N1044" s="91"/>
      <c r="O1044" s="92"/>
      <c r="P1044" s="93"/>
      <c r="Q1044" s="92" t="str">
        <f t="shared" ca="1" si="64"/>
        <v/>
      </c>
      <c r="R1044" s="92" t="str">
        <f ca="1">IF(A1044="","",IF(ISERROR(MATCH($H1044,SorP!B:B,0)),"",INDIRECT("'SorP'!$A$"&amp;MATCH($Q1044&amp;$H1044,SorP!C:C,0))))</f>
        <v/>
      </c>
      <c r="S1044" s="94"/>
      <c r="T1044" s="95" t="str">
        <f t="shared" si="66"/>
        <v/>
      </c>
      <c r="U1044" s="95" t="b">
        <f t="shared" si="67"/>
        <v>1</v>
      </c>
      <c r="V1044" s="95" t="str">
        <f t="shared" si="65"/>
        <v/>
      </c>
    </row>
    <row r="1045" spans="1:22" s="95" customFormat="1" ht="20.100000000000001" customHeight="1">
      <c r="A1045" s="88"/>
      <c r="B1045" s="88"/>
      <c r="C1045" s="88"/>
      <c r="D1045" s="88"/>
      <c r="E1045" s="88"/>
      <c r="F1045" s="89"/>
      <c r="G1045" s="90"/>
      <c r="H1045" s="90"/>
      <c r="I1045" s="91"/>
      <c r="J1045" s="91"/>
      <c r="K1045" s="91"/>
      <c r="L1045" s="91"/>
      <c r="M1045" s="91"/>
      <c r="N1045" s="91"/>
      <c r="O1045" s="92"/>
      <c r="P1045" s="93"/>
      <c r="Q1045" s="92" t="str">
        <f t="shared" ca="1" si="64"/>
        <v/>
      </c>
      <c r="R1045" s="92" t="str">
        <f ca="1">IF(A1045="","",IF(ISERROR(MATCH($H1045,SorP!B:B,0)),"",INDIRECT("'SorP'!$A$"&amp;MATCH($Q1045&amp;$H1045,SorP!C:C,0))))</f>
        <v/>
      </c>
      <c r="S1045" s="94"/>
      <c r="T1045" s="95" t="str">
        <f t="shared" si="66"/>
        <v/>
      </c>
      <c r="U1045" s="95" t="b">
        <f t="shared" si="67"/>
        <v>1</v>
      </c>
      <c r="V1045" s="95" t="str">
        <f t="shared" si="65"/>
        <v/>
      </c>
    </row>
    <row r="1046" spans="1:22" s="95" customFormat="1" ht="20.100000000000001" customHeight="1">
      <c r="A1046" s="88"/>
      <c r="B1046" s="88"/>
      <c r="C1046" s="88"/>
      <c r="D1046" s="88"/>
      <c r="E1046" s="88"/>
      <c r="F1046" s="89"/>
      <c r="G1046" s="90"/>
      <c r="H1046" s="90"/>
      <c r="I1046" s="91"/>
      <c r="J1046" s="91"/>
      <c r="K1046" s="91"/>
      <c r="L1046" s="91"/>
      <c r="M1046" s="91"/>
      <c r="N1046" s="91"/>
      <c r="O1046" s="92"/>
      <c r="P1046" s="93"/>
      <c r="Q1046" s="92" t="str">
        <f t="shared" ca="1" si="64"/>
        <v/>
      </c>
      <c r="R1046" s="92" t="str">
        <f ca="1">IF(A1046="","",IF(ISERROR(MATCH($H1046,SorP!B:B,0)),"",INDIRECT("'SorP'!$A$"&amp;MATCH($Q1046&amp;$H1046,SorP!C:C,0))))</f>
        <v/>
      </c>
      <c r="S1046" s="94"/>
      <c r="T1046" s="95" t="str">
        <f t="shared" si="66"/>
        <v/>
      </c>
      <c r="U1046" s="95" t="b">
        <f t="shared" si="67"/>
        <v>1</v>
      </c>
      <c r="V1046" s="95" t="str">
        <f t="shared" si="65"/>
        <v/>
      </c>
    </row>
    <row r="1047" spans="1:22" s="95" customFormat="1" ht="20.100000000000001" customHeight="1">
      <c r="A1047" s="88"/>
      <c r="B1047" s="88"/>
      <c r="C1047" s="88"/>
      <c r="D1047" s="88"/>
      <c r="E1047" s="88"/>
      <c r="F1047" s="89"/>
      <c r="G1047" s="90"/>
      <c r="H1047" s="90"/>
      <c r="I1047" s="91"/>
      <c r="J1047" s="91"/>
      <c r="K1047" s="91"/>
      <c r="L1047" s="91"/>
      <c r="M1047" s="91"/>
      <c r="N1047" s="91"/>
      <c r="O1047" s="92"/>
      <c r="P1047" s="93"/>
      <c r="Q1047" s="92" t="str">
        <f t="shared" ca="1" si="64"/>
        <v/>
      </c>
      <c r="R1047" s="92" t="str">
        <f ca="1">IF(A1047="","",IF(ISERROR(MATCH($H1047,SorP!B:B,0)),"",INDIRECT("'SorP'!$A$"&amp;MATCH($Q1047&amp;$H1047,SorP!C:C,0))))</f>
        <v/>
      </c>
      <c r="S1047" s="94"/>
      <c r="T1047" s="95" t="str">
        <f t="shared" si="66"/>
        <v/>
      </c>
      <c r="U1047" s="95" t="b">
        <f t="shared" si="67"/>
        <v>1</v>
      </c>
      <c r="V1047" s="95" t="str">
        <f t="shared" si="65"/>
        <v/>
      </c>
    </row>
    <row r="1048" spans="1:22" s="95" customFormat="1" ht="20.100000000000001" customHeight="1">
      <c r="A1048" s="88"/>
      <c r="B1048" s="88"/>
      <c r="C1048" s="88"/>
      <c r="D1048" s="88"/>
      <c r="E1048" s="88"/>
      <c r="F1048" s="89"/>
      <c r="G1048" s="90"/>
      <c r="H1048" s="90"/>
      <c r="I1048" s="91"/>
      <c r="J1048" s="91"/>
      <c r="K1048" s="91"/>
      <c r="L1048" s="91"/>
      <c r="M1048" s="91"/>
      <c r="N1048" s="91"/>
      <c r="O1048" s="92"/>
      <c r="P1048" s="93"/>
      <c r="Q1048" s="92" t="str">
        <f t="shared" ca="1" si="64"/>
        <v/>
      </c>
      <c r="R1048" s="92" t="str">
        <f ca="1">IF(A1048="","",IF(ISERROR(MATCH($H1048,SorP!B:B,0)),"",INDIRECT("'SorP'!$A$"&amp;MATCH($Q1048&amp;$H1048,SorP!C:C,0))))</f>
        <v/>
      </c>
      <c r="S1048" s="94"/>
      <c r="T1048" s="95" t="str">
        <f t="shared" si="66"/>
        <v/>
      </c>
      <c r="U1048" s="95" t="b">
        <f t="shared" si="67"/>
        <v>1</v>
      </c>
      <c r="V1048" s="95" t="str">
        <f t="shared" si="65"/>
        <v/>
      </c>
    </row>
    <row r="1049" spans="1:22" s="95" customFormat="1" ht="20.100000000000001" customHeight="1">
      <c r="A1049" s="88"/>
      <c r="B1049" s="88"/>
      <c r="C1049" s="88"/>
      <c r="D1049" s="88"/>
      <c r="E1049" s="88"/>
      <c r="F1049" s="89"/>
      <c r="G1049" s="90"/>
      <c r="H1049" s="90"/>
      <c r="I1049" s="91"/>
      <c r="J1049" s="91"/>
      <c r="K1049" s="91"/>
      <c r="L1049" s="91"/>
      <c r="M1049" s="91"/>
      <c r="N1049" s="91"/>
      <c r="O1049" s="92"/>
      <c r="P1049" s="93"/>
      <c r="Q1049" s="92" t="str">
        <f t="shared" ca="1" si="64"/>
        <v/>
      </c>
      <c r="R1049" s="92" t="str">
        <f ca="1">IF(A1049="","",IF(ISERROR(MATCH($H1049,SorP!B:B,0)),"",INDIRECT("'SorP'!$A$"&amp;MATCH($Q1049&amp;$H1049,SorP!C:C,0))))</f>
        <v/>
      </c>
      <c r="S1049" s="94"/>
      <c r="T1049" s="95" t="str">
        <f t="shared" si="66"/>
        <v/>
      </c>
      <c r="U1049" s="95" t="b">
        <f t="shared" si="67"/>
        <v>1</v>
      </c>
      <c r="V1049" s="95" t="str">
        <f t="shared" si="65"/>
        <v/>
      </c>
    </row>
    <row r="1050" spans="1:22" s="95" customFormat="1" ht="20.100000000000001" customHeight="1">
      <c r="A1050" s="88"/>
      <c r="B1050" s="88"/>
      <c r="C1050" s="88"/>
      <c r="D1050" s="88"/>
      <c r="E1050" s="88"/>
      <c r="F1050" s="89"/>
      <c r="G1050" s="90"/>
      <c r="H1050" s="90"/>
      <c r="I1050" s="91"/>
      <c r="J1050" s="91"/>
      <c r="K1050" s="91"/>
      <c r="L1050" s="91"/>
      <c r="M1050" s="91"/>
      <c r="N1050" s="91"/>
      <c r="O1050" s="92"/>
      <c r="P1050" s="93"/>
      <c r="Q1050" s="92" t="str">
        <f t="shared" ca="1" si="64"/>
        <v/>
      </c>
      <c r="R1050" s="92" t="str">
        <f ca="1">IF(A1050="","",IF(ISERROR(MATCH($H1050,SorP!B:B,0)),"",INDIRECT("'SorP'!$A$"&amp;MATCH($Q1050&amp;$H1050,SorP!C:C,0))))</f>
        <v/>
      </c>
      <c r="S1050" s="94"/>
      <c r="T1050" s="95" t="str">
        <f t="shared" si="66"/>
        <v/>
      </c>
      <c r="U1050" s="95" t="b">
        <f t="shared" si="67"/>
        <v>1</v>
      </c>
      <c r="V1050" s="95" t="str">
        <f t="shared" si="65"/>
        <v/>
      </c>
    </row>
    <row r="1051" spans="1:22" s="95" customFormat="1" ht="20.100000000000001" customHeight="1">
      <c r="A1051" s="88"/>
      <c r="B1051" s="88"/>
      <c r="C1051" s="88"/>
      <c r="D1051" s="88"/>
      <c r="E1051" s="88"/>
      <c r="F1051" s="89"/>
      <c r="G1051" s="90"/>
      <c r="H1051" s="90"/>
      <c r="I1051" s="91"/>
      <c r="J1051" s="91"/>
      <c r="K1051" s="91"/>
      <c r="L1051" s="91"/>
      <c r="M1051" s="91"/>
      <c r="N1051" s="91"/>
      <c r="O1051" s="92"/>
      <c r="P1051" s="93"/>
      <c r="Q1051" s="92" t="str">
        <f t="shared" ca="1" si="64"/>
        <v/>
      </c>
      <c r="R1051" s="92" t="str">
        <f ca="1">IF(A1051="","",IF(ISERROR(MATCH($H1051,SorP!B:B,0)),"",INDIRECT("'SorP'!$A$"&amp;MATCH($Q1051&amp;$H1051,SorP!C:C,0))))</f>
        <v/>
      </c>
      <c r="S1051" s="94"/>
      <c r="T1051" s="95" t="str">
        <f t="shared" si="66"/>
        <v/>
      </c>
      <c r="U1051" s="95" t="b">
        <f t="shared" si="67"/>
        <v>1</v>
      </c>
      <c r="V1051" s="95" t="str">
        <f t="shared" si="65"/>
        <v/>
      </c>
    </row>
    <row r="1052" spans="1:22" s="95" customFormat="1" ht="20.100000000000001" customHeight="1">
      <c r="A1052" s="88"/>
      <c r="B1052" s="88"/>
      <c r="C1052" s="88"/>
      <c r="D1052" s="88"/>
      <c r="E1052" s="88"/>
      <c r="F1052" s="89"/>
      <c r="G1052" s="90"/>
      <c r="H1052" s="90"/>
      <c r="I1052" s="91"/>
      <c r="J1052" s="91"/>
      <c r="K1052" s="91"/>
      <c r="L1052" s="91"/>
      <c r="M1052" s="91"/>
      <c r="N1052" s="91"/>
      <c r="O1052" s="92"/>
      <c r="P1052" s="93"/>
      <c r="Q1052" s="92" t="str">
        <f t="shared" ca="1" si="64"/>
        <v/>
      </c>
      <c r="R1052" s="92" t="str">
        <f ca="1">IF(A1052="","",IF(ISERROR(MATCH($H1052,SorP!B:B,0)),"",INDIRECT("'SorP'!$A$"&amp;MATCH($Q1052&amp;$H1052,SorP!C:C,0))))</f>
        <v/>
      </c>
      <c r="S1052" s="94"/>
      <c r="T1052" s="95" t="str">
        <f t="shared" si="66"/>
        <v/>
      </c>
      <c r="U1052" s="95" t="b">
        <f t="shared" si="67"/>
        <v>1</v>
      </c>
      <c r="V1052" s="95" t="str">
        <f t="shared" si="65"/>
        <v/>
      </c>
    </row>
    <row r="1053" spans="1:22" s="95" customFormat="1" ht="20.100000000000001" customHeight="1">
      <c r="A1053" s="88"/>
      <c r="B1053" s="88"/>
      <c r="C1053" s="88"/>
      <c r="D1053" s="88"/>
      <c r="E1053" s="88"/>
      <c r="F1053" s="89"/>
      <c r="G1053" s="90"/>
      <c r="H1053" s="90"/>
      <c r="I1053" s="91"/>
      <c r="J1053" s="91"/>
      <c r="K1053" s="91"/>
      <c r="L1053" s="91"/>
      <c r="M1053" s="91"/>
      <c r="N1053" s="91"/>
      <c r="O1053" s="92"/>
      <c r="P1053" s="93"/>
      <c r="Q1053" s="92" t="str">
        <f t="shared" ca="1" si="64"/>
        <v/>
      </c>
      <c r="R1053" s="92" t="str">
        <f ca="1">IF(A1053="","",IF(ISERROR(MATCH($H1053,SorP!B:B,0)),"",INDIRECT("'SorP'!$A$"&amp;MATCH($Q1053&amp;$H1053,SorP!C:C,0))))</f>
        <v/>
      </c>
      <c r="S1053" s="94"/>
      <c r="T1053" s="95" t="str">
        <f t="shared" si="66"/>
        <v/>
      </c>
      <c r="U1053" s="95" t="b">
        <f t="shared" si="67"/>
        <v>1</v>
      </c>
      <c r="V1053" s="95" t="str">
        <f t="shared" si="65"/>
        <v/>
      </c>
    </row>
    <row r="1054" spans="1:22" s="95" customFormat="1" ht="20.100000000000001" customHeight="1">
      <c r="A1054" s="88"/>
      <c r="B1054" s="88"/>
      <c r="C1054" s="88"/>
      <c r="D1054" s="88"/>
      <c r="E1054" s="88"/>
      <c r="F1054" s="89"/>
      <c r="G1054" s="90"/>
      <c r="H1054" s="90"/>
      <c r="I1054" s="91"/>
      <c r="J1054" s="91"/>
      <c r="K1054" s="91"/>
      <c r="L1054" s="91"/>
      <c r="M1054" s="91"/>
      <c r="N1054" s="91"/>
      <c r="O1054" s="92"/>
      <c r="P1054" s="93"/>
      <c r="Q1054" s="92" t="str">
        <f t="shared" ca="1" si="64"/>
        <v/>
      </c>
      <c r="R1054" s="92" t="str">
        <f ca="1">IF(A1054="","",IF(ISERROR(MATCH($H1054,SorP!B:B,0)),"",INDIRECT("'SorP'!$A$"&amp;MATCH($Q1054&amp;$H1054,SorP!C:C,0))))</f>
        <v/>
      </c>
      <c r="S1054" s="94"/>
      <c r="T1054" s="95" t="str">
        <f t="shared" si="66"/>
        <v/>
      </c>
      <c r="U1054" s="95" t="b">
        <f t="shared" si="67"/>
        <v>1</v>
      </c>
      <c r="V1054" s="95" t="str">
        <f t="shared" si="65"/>
        <v/>
      </c>
    </row>
    <row r="1055" spans="1:22" s="95" customFormat="1" ht="20.100000000000001" customHeight="1">
      <c r="A1055" s="88"/>
      <c r="B1055" s="88"/>
      <c r="C1055" s="88"/>
      <c r="D1055" s="88"/>
      <c r="E1055" s="88"/>
      <c r="F1055" s="89"/>
      <c r="G1055" s="90"/>
      <c r="H1055" s="90"/>
      <c r="I1055" s="91"/>
      <c r="J1055" s="91"/>
      <c r="K1055" s="91"/>
      <c r="L1055" s="91"/>
      <c r="M1055" s="91"/>
      <c r="N1055" s="91"/>
      <c r="O1055" s="92"/>
      <c r="P1055" s="93"/>
      <c r="Q1055" s="92" t="str">
        <f t="shared" ca="1" si="64"/>
        <v/>
      </c>
      <c r="R1055" s="92" t="str">
        <f ca="1">IF(A1055="","",IF(ISERROR(MATCH($H1055,SorP!B:B,0)),"",INDIRECT("'SorP'!$A$"&amp;MATCH($Q1055&amp;$H1055,SorP!C:C,0))))</f>
        <v/>
      </c>
      <c r="S1055" s="94"/>
      <c r="T1055" s="95" t="str">
        <f t="shared" si="66"/>
        <v/>
      </c>
      <c r="U1055" s="95" t="b">
        <f t="shared" si="67"/>
        <v>1</v>
      </c>
      <c r="V1055" s="95" t="str">
        <f t="shared" si="65"/>
        <v/>
      </c>
    </row>
    <row r="1056" spans="1:22" s="95" customFormat="1" ht="20.100000000000001" customHeight="1">
      <c r="A1056" s="88"/>
      <c r="B1056" s="88"/>
      <c r="C1056" s="88"/>
      <c r="D1056" s="88"/>
      <c r="E1056" s="88"/>
      <c r="F1056" s="89"/>
      <c r="G1056" s="90"/>
      <c r="H1056" s="90"/>
      <c r="I1056" s="91"/>
      <c r="J1056" s="91"/>
      <c r="K1056" s="91"/>
      <c r="L1056" s="91"/>
      <c r="M1056" s="91"/>
      <c r="N1056" s="91"/>
      <c r="O1056" s="92"/>
      <c r="P1056" s="93"/>
      <c r="Q1056" s="92" t="str">
        <f t="shared" ca="1" si="64"/>
        <v/>
      </c>
      <c r="R1056" s="92" t="str">
        <f ca="1">IF(A1056="","",IF(ISERROR(MATCH($H1056,SorP!B:B,0)),"",INDIRECT("'SorP'!$A$"&amp;MATCH($Q1056&amp;$H1056,SorP!C:C,0))))</f>
        <v/>
      </c>
      <c r="S1056" s="94"/>
      <c r="T1056" s="95" t="str">
        <f t="shared" si="66"/>
        <v/>
      </c>
      <c r="U1056" s="95" t="b">
        <f t="shared" si="67"/>
        <v>1</v>
      </c>
      <c r="V1056" s="95" t="str">
        <f t="shared" si="65"/>
        <v/>
      </c>
    </row>
    <row r="1057" spans="1:22" s="95" customFormat="1" ht="20.100000000000001" customHeight="1">
      <c r="A1057" s="88"/>
      <c r="B1057" s="88"/>
      <c r="C1057" s="88"/>
      <c r="D1057" s="88"/>
      <c r="E1057" s="88"/>
      <c r="F1057" s="89"/>
      <c r="G1057" s="90"/>
      <c r="H1057" s="90"/>
      <c r="I1057" s="91"/>
      <c r="J1057" s="91"/>
      <c r="K1057" s="91"/>
      <c r="L1057" s="91"/>
      <c r="M1057" s="91"/>
      <c r="N1057" s="91"/>
      <c r="O1057" s="92"/>
      <c r="P1057" s="93"/>
      <c r="Q1057" s="92" t="str">
        <f t="shared" ca="1" si="64"/>
        <v/>
      </c>
      <c r="R1057" s="92" t="str">
        <f ca="1">IF(A1057="","",IF(ISERROR(MATCH($H1057,SorP!B:B,0)),"",INDIRECT("'SorP'!$A$"&amp;MATCH($Q1057&amp;$H1057,SorP!C:C,0))))</f>
        <v/>
      </c>
      <c r="S1057" s="94"/>
      <c r="T1057" s="95" t="str">
        <f t="shared" si="66"/>
        <v/>
      </c>
      <c r="U1057" s="95" t="b">
        <f t="shared" si="67"/>
        <v>1</v>
      </c>
      <c r="V1057" s="95" t="str">
        <f t="shared" si="65"/>
        <v/>
      </c>
    </row>
    <row r="1058" spans="1:22" s="95" customFormat="1" ht="20.100000000000001" customHeight="1">
      <c r="A1058" s="88"/>
      <c r="B1058" s="88"/>
      <c r="C1058" s="88"/>
      <c r="D1058" s="88"/>
      <c r="E1058" s="88"/>
      <c r="F1058" s="89"/>
      <c r="G1058" s="90"/>
      <c r="H1058" s="90"/>
      <c r="I1058" s="91"/>
      <c r="J1058" s="91"/>
      <c r="K1058" s="91"/>
      <c r="L1058" s="91"/>
      <c r="M1058" s="91"/>
      <c r="N1058" s="91"/>
      <c r="O1058" s="92"/>
      <c r="P1058" s="93"/>
      <c r="Q1058" s="92" t="str">
        <f t="shared" ca="1" si="64"/>
        <v/>
      </c>
      <c r="R1058" s="92" t="str">
        <f ca="1">IF(A1058="","",IF(ISERROR(MATCH($H1058,SorP!B:B,0)),"",INDIRECT("'SorP'!$A$"&amp;MATCH($Q1058&amp;$H1058,SorP!C:C,0))))</f>
        <v/>
      </c>
      <c r="S1058" s="94"/>
      <c r="T1058" s="95" t="str">
        <f t="shared" si="66"/>
        <v/>
      </c>
      <c r="U1058" s="95" t="b">
        <f t="shared" si="67"/>
        <v>1</v>
      </c>
      <c r="V1058" s="95" t="str">
        <f t="shared" si="65"/>
        <v/>
      </c>
    </row>
    <row r="1059" spans="1:22" s="95" customFormat="1" ht="20.100000000000001" customHeight="1">
      <c r="A1059" s="88"/>
      <c r="B1059" s="88"/>
      <c r="C1059" s="88"/>
      <c r="D1059" s="88"/>
      <c r="E1059" s="88"/>
      <c r="F1059" s="89"/>
      <c r="G1059" s="90"/>
      <c r="H1059" s="90"/>
      <c r="I1059" s="91"/>
      <c r="J1059" s="91"/>
      <c r="K1059" s="91"/>
      <c r="L1059" s="91"/>
      <c r="M1059" s="91"/>
      <c r="N1059" s="91"/>
      <c r="O1059" s="92"/>
      <c r="P1059" s="93"/>
      <c r="Q1059" s="92" t="str">
        <f t="shared" ca="1" si="64"/>
        <v/>
      </c>
      <c r="R1059" s="92" t="str">
        <f ca="1">IF(A1059="","",IF(ISERROR(MATCH($H1059,SorP!B:B,0)),"",INDIRECT("'SorP'!$A$"&amp;MATCH($Q1059&amp;$H1059,SorP!C:C,0))))</f>
        <v/>
      </c>
      <c r="S1059" s="94"/>
      <c r="T1059" s="95" t="str">
        <f t="shared" si="66"/>
        <v/>
      </c>
      <c r="U1059" s="95" t="b">
        <f t="shared" si="67"/>
        <v>1</v>
      </c>
      <c r="V1059" s="95" t="str">
        <f t="shared" si="65"/>
        <v/>
      </c>
    </row>
    <row r="1060" spans="1:22" s="95" customFormat="1" ht="20.100000000000001" customHeight="1">
      <c r="A1060" s="88"/>
      <c r="B1060" s="88"/>
      <c r="C1060" s="88"/>
      <c r="D1060" s="88"/>
      <c r="E1060" s="88"/>
      <c r="F1060" s="89"/>
      <c r="G1060" s="90"/>
      <c r="H1060" s="90"/>
      <c r="I1060" s="91"/>
      <c r="J1060" s="91"/>
      <c r="K1060" s="91"/>
      <c r="L1060" s="91"/>
      <c r="M1060" s="91"/>
      <c r="N1060" s="91"/>
      <c r="O1060" s="92"/>
      <c r="P1060" s="93"/>
      <c r="Q1060" s="92" t="str">
        <f t="shared" ca="1" si="64"/>
        <v/>
      </c>
      <c r="R1060" s="92" t="str">
        <f ca="1">IF(A1060="","",IF(ISERROR(MATCH($H1060,SorP!B:B,0)),"",INDIRECT("'SorP'!$A$"&amp;MATCH($Q1060&amp;$H1060,SorP!C:C,0))))</f>
        <v/>
      </c>
      <c r="S1060" s="94"/>
      <c r="T1060" s="95" t="str">
        <f t="shared" si="66"/>
        <v/>
      </c>
      <c r="U1060" s="95" t="b">
        <f t="shared" si="67"/>
        <v>1</v>
      </c>
      <c r="V1060" s="95" t="str">
        <f t="shared" si="65"/>
        <v/>
      </c>
    </row>
    <row r="1061" spans="1:22" s="95" customFormat="1" ht="20.100000000000001" customHeight="1">
      <c r="A1061" s="88"/>
      <c r="B1061" s="88"/>
      <c r="C1061" s="88"/>
      <c r="D1061" s="88"/>
      <c r="E1061" s="88"/>
      <c r="F1061" s="89"/>
      <c r="G1061" s="90"/>
      <c r="H1061" s="90"/>
      <c r="I1061" s="91"/>
      <c r="J1061" s="91"/>
      <c r="K1061" s="91"/>
      <c r="L1061" s="91"/>
      <c r="M1061" s="91"/>
      <c r="N1061" s="91"/>
      <c r="O1061" s="92"/>
      <c r="P1061" s="93"/>
      <c r="Q1061" s="92" t="str">
        <f t="shared" ca="1" si="64"/>
        <v/>
      </c>
      <c r="R1061" s="92" t="str">
        <f ca="1">IF(A1061="","",IF(ISERROR(MATCH($H1061,SorP!B:B,0)),"",INDIRECT("'SorP'!$A$"&amp;MATCH($Q1061&amp;$H1061,SorP!C:C,0))))</f>
        <v/>
      </c>
      <c r="S1061" s="94"/>
      <c r="T1061" s="95" t="str">
        <f t="shared" si="66"/>
        <v/>
      </c>
      <c r="U1061" s="95" t="b">
        <f t="shared" si="67"/>
        <v>1</v>
      </c>
      <c r="V1061" s="95" t="str">
        <f t="shared" si="65"/>
        <v/>
      </c>
    </row>
    <row r="1062" spans="1:22" s="95" customFormat="1" ht="20.100000000000001" customHeight="1">
      <c r="A1062" s="88"/>
      <c r="B1062" s="88"/>
      <c r="C1062" s="88"/>
      <c r="D1062" s="88"/>
      <c r="E1062" s="88"/>
      <c r="F1062" s="89"/>
      <c r="G1062" s="90"/>
      <c r="H1062" s="90"/>
      <c r="I1062" s="91"/>
      <c r="J1062" s="91"/>
      <c r="K1062" s="91"/>
      <c r="L1062" s="91"/>
      <c r="M1062" s="91"/>
      <c r="N1062" s="91"/>
      <c r="O1062" s="92"/>
      <c r="P1062" s="93"/>
      <c r="Q1062" s="92" t="str">
        <f t="shared" ca="1" si="64"/>
        <v/>
      </c>
      <c r="R1062" s="92" t="str">
        <f ca="1">IF(A1062="","",IF(ISERROR(MATCH($H1062,SorP!B:B,0)),"",INDIRECT("'SorP'!$A$"&amp;MATCH($Q1062&amp;$H1062,SorP!C:C,0))))</f>
        <v/>
      </c>
      <c r="S1062" s="94"/>
      <c r="T1062" s="95" t="str">
        <f t="shared" si="66"/>
        <v/>
      </c>
      <c r="U1062" s="95" t="b">
        <f t="shared" si="67"/>
        <v>1</v>
      </c>
      <c r="V1062" s="95" t="str">
        <f t="shared" si="65"/>
        <v/>
      </c>
    </row>
    <row r="1063" spans="1:22" s="95" customFormat="1" ht="20.100000000000001" customHeight="1">
      <c r="A1063" s="88"/>
      <c r="B1063" s="88"/>
      <c r="C1063" s="88"/>
      <c r="D1063" s="88"/>
      <c r="E1063" s="88"/>
      <c r="F1063" s="89"/>
      <c r="G1063" s="90"/>
      <c r="H1063" s="90"/>
      <c r="I1063" s="91"/>
      <c r="J1063" s="91"/>
      <c r="K1063" s="91"/>
      <c r="L1063" s="91"/>
      <c r="M1063" s="91"/>
      <c r="N1063" s="91"/>
      <c r="O1063" s="92"/>
      <c r="P1063" s="93"/>
      <c r="Q1063" s="92" t="str">
        <f t="shared" ca="1" si="64"/>
        <v/>
      </c>
      <c r="R1063" s="92" t="str">
        <f ca="1">IF(A1063="","",IF(ISERROR(MATCH($H1063,SorP!B:B,0)),"",INDIRECT("'SorP'!$A$"&amp;MATCH($Q1063&amp;$H1063,SorP!C:C,0))))</f>
        <v/>
      </c>
      <c r="S1063" s="94"/>
      <c r="T1063" s="95" t="str">
        <f t="shared" si="66"/>
        <v/>
      </c>
      <c r="U1063" s="95" t="b">
        <f t="shared" si="67"/>
        <v>1</v>
      </c>
      <c r="V1063" s="95" t="str">
        <f t="shared" si="65"/>
        <v/>
      </c>
    </row>
    <row r="1064" spans="1:22" s="95" customFormat="1" ht="20.100000000000001" customHeight="1">
      <c r="A1064" s="88"/>
      <c r="B1064" s="88"/>
      <c r="C1064" s="88"/>
      <c r="D1064" s="88"/>
      <c r="E1064" s="88"/>
      <c r="F1064" s="89"/>
      <c r="G1064" s="90"/>
      <c r="H1064" s="90"/>
      <c r="I1064" s="91"/>
      <c r="J1064" s="91"/>
      <c r="K1064" s="91"/>
      <c r="L1064" s="91"/>
      <c r="M1064" s="91"/>
      <c r="N1064" s="91"/>
      <c r="O1064" s="92"/>
      <c r="P1064" s="93"/>
      <c r="Q1064" s="92" t="str">
        <f t="shared" ca="1" si="64"/>
        <v/>
      </c>
      <c r="R1064" s="92" t="str">
        <f ca="1">IF(A1064="","",IF(ISERROR(MATCH($H1064,SorP!B:B,0)),"",INDIRECT("'SorP'!$A$"&amp;MATCH($Q1064&amp;$H1064,SorP!C:C,0))))</f>
        <v/>
      </c>
      <c r="S1064" s="94"/>
      <c r="T1064" s="95" t="str">
        <f t="shared" si="66"/>
        <v/>
      </c>
      <c r="U1064" s="95" t="b">
        <f t="shared" si="67"/>
        <v>1</v>
      </c>
      <c r="V1064" s="95" t="str">
        <f t="shared" si="65"/>
        <v/>
      </c>
    </row>
    <row r="1065" spans="1:22" s="95" customFormat="1" ht="20.100000000000001" customHeight="1">
      <c r="A1065" s="88"/>
      <c r="B1065" s="88"/>
      <c r="C1065" s="88"/>
      <c r="D1065" s="88"/>
      <c r="E1065" s="88"/>
      <c r="F1065" s="89"/>
      <c r="G1065" s="90"/>
      <c r="H1065" s="90"/>
      <c r="I1065" s="91"/>
      <c r="J1065" s="91"/>
      <c r="K1065" s="91"/>
      <c r="L1065" s="91"/>
      <c r="M1065" s="91"/>
      <c r="N1065" s="91"/>
      <c r="O1065" s="92"/>
      <c r="P1065" s="93"/>
      <c r="Q1065" s="92" t="str">
        <f t="shared" ca="1" si="64"/>
        <v/>
      </c>
      <c r="R1065" s="92" t="str">
        <f ca="1">IF(A1065="","",IF(ISERROR(MATCH($H1065,SorP!B:B,0)),"",INDIRECT("'SorP'!$A$"&amp;MATCH($Q1065&amp;$H1065,SorP!C:C,0))))</f>
        <v/>
      </c>
      <c r="S1065" s="94"/>
      <c r="T1065" s="95" t="str">
        <f t="shared" si="66"/>
        <v/>
      </c>
      <c r="U1065" s="95" t="b">
        <f t="shared" si="67"/>
        <v>1</v>
      </c>
      <c r="V1065" s="95" t="str">
        <f t="shared" si="65"/>
        <v/>
      </c>
    </row>
    <row r="1066" spans="1:22" s="95" customFormat="1" ht="20.100000000000001" customHeight="1">
      <c r="A1066" s="88"/>
      <c r="B1066" s="88"/>
      <c r="C1066" s="88"/>
      <c r="D1066" s="88"/>
      <c r="E1066" s="88"/>
      <c r="F1066" s="89"/>
      <c r="G1066" s="90"/>
      <c r="H1066" s="90"/>
      <c r="I1066" s="91"/>
      <c r="J1066" s="91"/>
      <c r="K1066" s="91"/>
      <c r="L1066" s="91"/>
      <c r="M1066" s="91"/>
      <c r="N1066" s="91"/>
      <c r="O1066" s="92"/>
      <c r="P1066" s="93"/>
      <c r="Q1066" s="92" t="str">
        <f t="shared" ca="1" si="64"/>
        <v/>
      </c>
      <c r="R1066" s="92" t="str">
        <f ca="1">IF(A1066="","",IF(ISERROR(MATCH($H1066,SorP!B:B,0)),"",INDIRECT("'SorP'!$A$"&amp;MATCH($Q1066&amp;$H1066,SorP!C:C,0))))</f>
        <v/>
      </c>
      <c r="S1066" s="94"/>
      <c r="T1066" s="95" t="str">
        <f t="shared" si="66"/>
        <v/>
      </c>
      <c r="U1066" s="95" t="b">
        <f t="shared" si="67"/>
        <v>1</v>
      </c>
      <c r="V1066" s="95" t="str">
        <f t="shared" si="65"/>
        <v/>
      </c>
    </row>
    <row r="1067" spans="1:22" s="95" customFormat="1" ht="20.100000000000001" customHeight="1">
      <c r="A1067" s="88"/>
      <c r="B1067" s="88"/>
      <c r="C1067" s="88"/>
      <c r="D1067" s="88"/>
      <c r="E1067" s="88"/>
      <c r="F1067" s="89"/>
      <c r="G1067" s="90"/>
      <c r="H1067" s="90"/>
      <c r="I1067" s="91"/>
      <c r="J1067" s="91"/>
      <c r="K1067" s="91"/>
      <c r="L1067" s="91"/>
      <c r="M1067" s="91"/>
      <c r="N1067" s="91"/>
      <c r="O1067" s="92"/>
      <c r="P1067" s="93"/>
      <c r="Q1067" s="92" t="str">
        <f t="shared" ca="1" si="64"/>
        <v/>
      </c>
      <c r="R1067" s="92" t="str">
        <f ca="1">IF(A1067="","",IF(ISERROR(MATCH($H1067,SorP!B:B,0)),"",INDIRECT("'SorP'!$A$"&amp;MATCH($Q1067&amp;$H1067,SorP!C:C,0))))</f>
        <v/>
      </c>
      <c r="S1067" s="94"/>
      <c r="T1067" s="95" t="str">
        <f t="shared" si="66"/>
        <v/>
      </c>
      <c r="U1067" s="95" t="b">
        <f t="shared" si="67"/>
        <v>1</v>
      </c>
      <c r="V1067" s="95" t="str">
        <f t="shared" si="65"/>
        <v/>
      </c>
    </row>
    <row r="1068" spans="1:22" s="95" customFormat="1" ht="20.100000000000001" customHeight="1">
      <c r="A1068" s="88"/>
      <c r="B1068" s="88"/>
      <c r="C1068" s="88"/>
      <c r="D1068" s="88"/>
      <c r="E1068" s="88"/>
      <c r="F1068" s="89"/>
      <c r="G1068" s="90"/>
      <c r="H1068" s="90"/>
      <c r="I1068" s="91"/>
      <c r="J1068" s="91"/>
      <c r="K1068" s="91"/>
      <c r="L1068" s="91"/>
      <c r="M1068" s="91"/>
      <c r="N1068" s="91"/>
      <c r="O1068" s="92"/>
      <c r="P1068" s="93"/>
      <c r="Q1068" s="92" t="str">
        <f t="shared" ca="1" si="64"/>
        <v/>
      </c>
      <c r="R1068" s="92" t="str">
        <f ca="1">IF(A1068="","",IF(ISERROR(MATCH($H1068,SorP!B:B,0)),"",INDIRECT("'SorP'!$A$"&amp;MATCH($Q1068&amp;$H1068,SorP!C:C,0))))</f>
        <v/>
      </c>
      <c r="S1068" s="94"/>
      <c r="T1068" s="95" t="str">
        <f t="shared" si="66"/>
        <v/>
      </c>
      <c r="U1068" s="95" t="b">
        <f t="shared" si="67"/>
        <v>1</v>
      </c>
      <c r="V1068" s="95" t="str">
        <f t="shared" si="65"/>
        <v/>
      </c>
    </row>
    <row r="1069" spans="1:22" s="95" customFormat="1" ht="20.100000000000001" customHeight="1">
      <c r="A1069" s="88"/>
      <c r="B1069" s="88"/>
      <c r="C1069" s="88"/>
      <c r="D1069" s="88"/>
      <c r="E1069" s="88"/>
      <c r="F1069" s="89"/>
      <c r="G1069" s="90"/>
      <c r="H1069" s="90"/>
      <c r="I1069" s="91"/>
      <c r="J1069" s="91"/>
      <c r="K1069" s="91"/>
      <c r="L1069" s="91"/>
      <c r="M1069" s="91"/>
      <c r="N1069" s="91"/>
      <c r="O1069" s="92"/>
      <c r="P1069" s="93"/>
      <c r="Q1069" s="92" t="str">
        <f t="shared" ca="1" si="64"/>
        <v/>
      </c>
      <c r="R1069" s="92" t="str">
        <f ca="1">IF(A1069="","",IF(ISERROR(MATCH($H1069,SorP!B:B,0)),"",INDIRECT("'SorP'!$A$"&amp;MATCH($Q1069&amp;$H1069,SorP!C:C,0))))</f>
        <v/>
      </c>
      <c r="S1069" s="94"/>
      <c r="T1069" s="95" t="str">
        <f t="shared" si="66"/>
        <v/>
      </c>
      <c r="U1069" s="95" t="b">
        <f t="shared" si="67"/>
        <v>1</v>
      </c>
      <c r="V1069" s="95" t="str">
        <f t="shared" si="65"/>
        <v/>
      </c>
    </row>
    <row r="1070" spans="1:22" s="95" customFormat="1" ht="20.100000000000001" customHeight="1">
      <c r="A1070" s="88"/>
      <c r="B1070" s="88"/>
      <c r="C1070" s="88"/>
      <c r="D1070" s="88"/>
      <c r="E1070" s="88"/>
      <c r="F1070" s="89"/>
      <c r="G1070" s="90"/>
      <c r="H1070" s="90"/>
      <c r="I1070" s="91"/>
      <c r="J1070" s="91"/>
      <c r="K1070" s="91"/>
      <c r="L1070" s="91"/>
      <c r="M1070" s="91"/>
      <c r="N1070" s="91"/>
      <c r="O1070" s="92"/>
      <c r="P1070" s="93"/>
      <c r="Q1070" s="92" t="str">
        <f t="shared" ca="1" si="64"/>
        <v/>
      </c>
      <c r="R1070" s="92" t="str">
        <f ca="1">IF(A1070="","",IF(ISERROR(MATCH($H1070,SorP!B:B,0)),"",INDIRECT("'SorP'!$A$"&amp;MATCH($Q1070&amp;$H1070,SorP!C:C,0))))</f>
        <v/>
      </c>
      <c r="S1070" s="94"/>
      <c r="T1070" s="95" t="str">
        <f t="shared" si="66"/>
        <v/>
      </c>
      <c r="U1070" s="95" t="b">
        <f t="shared" si="67"/>
        <v>1</v>
      </c>
      <c r="V1070" s="95" t="str">
        <f t="shared" si="65"/>
        <v/>
      </c>
    </row>
    <row r="1071" spans="1:22" s="95" customFormat="1" ht="20.100000000000001" customHeight="1">
      <c r="A1071" s="88"/>
      <c r="B1071" s="88"/>
      <c r="C1071" s="88"/>
      <c r="D1071" s="88"/>
      <c r="E1071" s="88"/>
      <c r="F1071" s="89"/>
      <c r="G1071" s="90"/>
      <c r="H1071" s="90"/>
      <c r="I1071" s="91"/>
      <c r="J1071" s="91"/>
      <c r="K1071" s="91"/>
      <c r="L1071" s="91"/>
      <c r="M1071" s="91"/>
      <c r="N1071" s="91"/>
      <c r="O1071" s="92"/>
      <c r="P1071" s="93"/>
      <c r="Q1071" s="92" t="str">
        <f t="shared" ca="1" si="64"/>
        <v/>
      </c>
      <c r="R1071" s="92" t="str">
        <f ca="1">IF(A1071="","",IF(ISERROR(MATCH($H1071,SorP!B:B,0)),"",INDIRECT("'SorP'!$A$"&amp;MATCH($Q1071&amp;$H1071,SorP!C:C,0))))</f>
        <v/>
      </c>
      <c r="S1071" s="94"/>
      <c r="T1071" s="95" t="str">
        <f t="shared" si="66"/>
        <v/>
      </c>
      <c r="U1071" s="95" t="b">
        <f t="shared" si="67"/>
        <v>1</v>
      </c>
      <c r="V1071" s="95" t="str">
        <f t="shared" si="65"/>
        <v/>
      </c>
    </row>
    <row r="1072" spans="1:22" s="95" customFormat="1" ht="20.100000000000001" customHeight="1">
      <c r="A1072" s="88"/>
      <c r="B1072" s="88"/>
      <c r="C1072" s="88"/>
      <c r="D1072" s="88"/>
      <c r="E1072" s="88"/>
      <c r="F1072" s="89"/>
      <c r="G1072" s="90"/>
      <c r="H1072" s="90"/>
      <c r="I1072" s="91"/>
      <c r="J1072" s="91"/>
      <c r="K1072" s="91"/>
      <c r="L1072" s="91"/>
      <c r="M1072" s="91"/>
      <c r="N1072" s="91"/>
      <c r="O1072" s="92"/>
      <c r="P1072" s="93"/>
      <c r="Q1072" s="92" t="str">
        <f t="shared" ca="1" si="64"/>
        <v/>
      </c>
      <c r="R1072" s="92" t="str">
        <f ca="1">IF(A1072="","",IF(ISERROR(MATCH($H1072,SorP!B:B,0)),"",INDIRECT("'SorP'!$A$"&amp;MATCH($Q1072&amp;$H1072,SorP!C:C,0))))</f>
        <v/>
      </c>
      <c r="S1072" s="94"/>
      <c r="T1072" s="95" t="str">
        <f t="shared" si="66"/>
        <v/>
      </c>
      <c r="U1072" s="95" t="b">
        <f t="shared" si="67"/>
        <v>1</v>
      </c>
      <c r="V1072" s="95" t="str">
        <f t="shared" si="65"/>
        <v/>
      </c>
    </row>
    <row r="1073" spans="1:22" s="95" customFormat="1" ht="20.100000000000001" customHeight="1">
      <c r="A1073" s="88"/>
      <c r="B1073" s="88"/>
      <c r="C1073" s="88"/>
      <c r="D1073" s="88"/>
      <c r="E1073" s="88"/>
      <c r="F1073" s="89"/>
      <c r="G1073" s="90"/>
      <c r="H1073" s="90"/>
      <c r="I1073" s="91"/>
      <c r="J1073" s="91"/>
      <c r="K1073" s="91"/>
      <c r="L1073" s="91"/>
      <c r="M1073" s="91"/>
      <c r="N1073" s="91"/>
      <c r="O1073" s="92"/>
      <c r="P1073" s="93"/>
      <c r="Q1073" s="92" t="str">
        <f t="shared" ca="1" si="64"/>
        <v/>
      </c>
      <c r="R1073" s="92" t="str">
        <f ca="1">IF(A1073="","",IF(ISERROR(MATCH($H1073,SorP!B:B,0)),"",INDIRECT("'SorP'!$A$"&amp;MATCH($Q1073&amp;$H1073,SorP!C:C,0))))</f>
        <v/>
      </c>
      <c r="S1073" s="94"/>
      <c r="T1073" s="95" t="str">
        <f t="shared" si="66"/>
        <v/>
      </c>
      <c r="U1073" s="95" t="b">
        <f t="shared" si="67"/>
        <v>1</v>
      </c>
      <c r="V1073" s="95" t="str">
        <f t="shared" si="65"/>
        <v/>
      </c>
    </row>
    <row r="1074" spans="1:22" s="95" customFormat="1" ht="20.100000000000001" customHeight="1">
      <c r="A1074" s="88"/>
      <c r="B1074" s="88"/>
      <c r="C1074" s="88"/>
      <c r="D1074" s="88"/>
      <c r="E1074" s="88"/>
      <c r="F1074" s="89"/>
      <c r="G1074" s="90"/>
      <c r="H1074" s="90"/>
      <c r="I1074" s="91"/>
      <c r="J1074" s="91"/>
      <c r="K1074" s="91"/>
      <c r="L1074" s="91"/>
      <c r="M1074" s="91"/>
      <c r="N1074" s="91"/>
      <c r="O1074" s="92"/>
      <c r="P1074" s="93"/>
      <c r="Q1074" s="92" t="str">
        <f t="shared" ca="1" si="64"/>
        <v/>
      </c>
      <c r="R1074" s="92" t="str">
        <f ca="1">IF(A1074="","",IF(ISERROR(MATCH($H1074,SorP!B:B,0)),"",INDIRECT("'SorP'!$A$"&amp;MATCH($Q1074&amp;$H1074,SorP!C:C,0))))</f>
        <v/>
      </c>
      <c r="S1074" s="94"/>
      <c r="T1074" s="95" t="str">
        <f t="shared" si="66"/>
        <v/>
      </c>
      <c r="U1074" s="95" t="b">
        <f t="shared" si="67"/>
        <v>1</v>
      </c>
      <c r="V1074" s="95" t="str">
        <f t="shared" si="65"/>
        <v/>
      </c>
    </row>
    <row r="1075" spans="1:22" s="95" customFormat="1" ht="20.100000000000001" customHeight="1">
      <c r="A1075" s="88"/>
      <c r="B1075" s="88"/>
      <c r="C1075" s="88"/>
      <c r="D1075" s="88"/>
      <c r="E1075" s="88"/>
      <c r="F1075" s="89"/>
      <c r="G1075" s="90"/>
      <c r="H1075" s="90"/>
      <c r="I1075" s="91"/>
      <c r="J1075" s="91"/>
      <c r="K1075" s="91"/>
      <c r="L1075" s="91"/>
      <c r="M1075" s="91"/>
      <c r="N1075" s="91"/>
      <c r="O1075" s="92"/>
      <c r="P1075" s="93"/>
      <c r="Q1075" s="92" t="str">
        <f t="shared" ca="1" si="64"/>
        <v/>
      </c>
      <c r="R1075" s="92" t="str">
        <f ca="1">IF(A1075="","",IF(ISERROR(MATCH($H1075,SorP!B:B,0)),"",INDIRECT("'SorP'!$A$"&amp;MATCH($Q1075&amp;$H1075,SorP!C:C,0))))</f>
        <v/>
      </c>
      <c r="S1075" s="94"/>
      <c r="T1075" s="95" t="str">
        <f t="shared" si="66"/>
        <v/>
      </c>
      <c r="U1075" s="95" t="b">
        <f t="shared" si="67"/>
        <v>1</v>
      </c>
      <c r="V1075" s="95" t="str">
        <f t="shared" si="65"/>
        <v/>
      </c>
    </row>
    <row r="1076" spans="1:22" s="95" customFormat="1" ht="20.100000000000001" customHeight="1">
      <c r="A1076" s="88"/>
      <c r="B1076" s="88"/>
      <c r="C1076" s="88"/>
      <c r="D1076" s="88"/>
      <c r="E1076" s="88"/>
      <c r="F1076" s="89"/>
      <c r="G1076" s="90"/>
      <c r="H1076" s="90"/>
      <c r="I1076" s="91"/>
      <c r="J1076" s="91"/>
      <c r="K1076" s="91"/>
      <c r="L1076" s="91"/>
      <c r="M1076" s="91"/>
      <c r="N1076" s="91"/>
      <c r="O1076" s="92"/>
      <c r="P1076" s="93"/>
      <c r="Q1076" s="92" t="str">
        <f t="shared" ca="1" si="64"/>
        <v/>
      </c>
      <c r="R1076" s="92" t="str">
        <f ca="1">IF(A1076="","",IF(ISERROR(MATCH($H1076,SorP!B:B,0)),"",INDIRECT("'SorP'!$A$"&amp;MATCH($Q1076&amp;$H1076,SorP!C:C,0))))</f>
        <v/>
      </c>
      <c r="S1076" s="94"/>
      <c r="T1076" s="95" t="str">
        <f t="shared" si="66"/>
        <v/>
      </c>
      <c r="U1076" s="95" t="b">
        <f t="shared" si="67"/>
        <v>1</v>
      </c>
      <c r="V1076" s="95" t="str">
        <f t="shared" si="65"/>
        <v/>
      </c>
    </row>
    <row r="1077" spans="1:22" s="95" customFormat="1" ht="20.100000000000001" customHeight="1">
      <c r="A1077" s="88"/>
      <c r="B1077" s="88"/>
      <c r="C1077" s="88"/>
      <c r="D1077" s="88"/>
      <c r="E1077" s="88"/>
      <c r="F1077" s="89"/>
      <c r="G1077" s="90"/>
      <c r="H1077" s="90"/>
      <c r="I1077" s="91"/>
      <c r="J1077" s="91"/>
      <c r="K1077" s="91"/>
      <c r="L1077" s="91"/>
      <c r="M1077" s="91"/>
      <c r="N1077" s="91"/>
      <c r="O1077" s="92"/>
      <c r="P1077" s="93"/>
      <c r="Q1077" s="92" t="str">
        <f t="shared" ca="1" si="64"/>
        <v/>
      </c>
      <c r="R1077" s="92" t="str">
        <f ca="1">IF(A1077="","",IF(ISERROR(MATCH($H1077,SorP!B:B,0)),"",INDIRECT("'SorP'!$A$"&amp;MATCH($Q1077&amp;$H1077,SorP!C:C,0))))</f>
        <v/>
      </c>
      <c r="S1077" s="94"/>
      <c r="T1077" s="95" t="str">
        <f t="shared" si="66"/>
        <v/>
      </c>
      <c r="U1077" s="95" t="b">
        <f t="shared" si="67"/>
        <v>1</v>
      </c>
      <c r="V1077" s="95" t="str">
        <f t="shared" si="65"/>
        <v/>
      </c>
    </row>
    <row r="1078" spans="1:22" s="95" customFormat="1" ht="20.100000000000001" customHeight="1">
      <c r="A1078" s="88"/>
      <c r="B1078" s="88"/>
      <c r="C1078" s="88"/>
      <c r="D1078" s="88"/>
      <c r="E1078" s="88"/>
      <c r="F1078" s="89"/>
      <c r="G1078" s="90"/>
      <c r="H1078" s="90"/>
      <c r="I1078" s="91"/>
      <c r="J1078" s="91"/>
      <c r="K1078" s="91"/>
      <c r="L1078" s="91"/>
      <c r="M1078" s="91"/>
      <c r="N1078" s="91"/>
      <c r="O1078" s="92"/>
      <c r="P1078" s="93"/>
      <c r="Q1078" s="92" t="str">
        <f t="shared" ca="1" si="64"/>
        <v/>
      </c>
      <c r="R1078" s="92" t="str">
        <f ca="1">IF(A1078="","",IF(ISERROR(MATCH($H1078,SorP!B:B,0)),"",INDIRECT("'SorP'!$A$"&amp;MATCH($Q1078&amp;$H1078,SorP!C:C,0))))</f>
        <v/>
      </c>
      <c r="S1078" s="94"/>
      <c r="T1078" s="95" t="str">
        <f t="shared" si="66"/>
        <v/>
      </c>
      <c r="U1078" s="95" t="b">
        <f t="shared" si="67"/>
        <v>1</v>
      </c>
      <c r="V1078" s="95" t="str">
        <f t="shared" si="65"/>
        <v/>
      </c>
    </row>
    <row r="1079" spans="1:22" s="95" customFormat="1" ht="20.100000000000001" customHeight="1">
      <c r="A1079" s="88"/>
      <c r="B1079" s="88"/>
      <c r="C1079" s="88"/>
      <c r="D1079" s="88"/>
      <c r="E1079" s="88"/>
      <c r="F1079" s="89"/>
      <c r="G1079" s="90"/>
      <c r="H1079" s="90"/>
      <c r="I1079" s="91"/>
      <c r="J1079" s="91"/>
      <c r="K1079" s="91"/>
      <c r="L1079" s="91"/>
      <c r="M1079" s="91"/>
      <c r="N1079" s="91"/>
      <c r="O1079" s="92"/>
      <c r="P1079" s="93"/>
      <c r="Q1079" s="92" t="str">
        <f t="shared" ca="1" si="64"/>
        <v/>
      </c>
      <c r="R1079" s="92" t="str">
        <f ca="1">IF(A1079="","",IF(ISERROR(MATCH($H1079,SorP!B:B,0)),"",INDIRECT("'SorP'!$A$"&amp;MATCH($Q1079&amp;$H1079,SorP!C:C,0))))</f>
        <v/>
      </c>
      <c r="S1079" s="94"/>
      <c r="T1079" s="95" t="str">
        <f t="shared" si="66"/>
        <v/>
      </c>
      <c r="U1079" s="95" t="b">
        <f t="shared" si="67"/>
        <v>1</v>
      </c>
      <c r="V1079" s="95" t="str">
        <f t="shared" si="65"/>
        <v/>
      </c>
    </row>
    <row r="1080" spans="1:22" s="95" customFormat="1" ht="20.100000000000001" customHeight="1">
      <c r="A1080" s="88"/>
      <c r="B1080" s="88"/>
      <c r="C1080" s="88"/>
      <c r="D1080" s="88"/>
      <c r="E1080" s="88"/>
      <c r="F1080" s="89"/>
      <c r="G1080" s="90"/>
      <c r="H1080" s="90"/>
      <c r="I1080" s="91"/>
      <c r="J1080" s="91"/>
      <c r="K1080" s="91"/>
      <c r="L1080" s="91"/>
      <c r="M1080" s="91"/>
      <c r="N1080" s="91"/>
      <c r="O1080" s="92"/>
      <c r="P1080" s="93"/>
      <c r="Q1080" s="92" t="str">
        <f t="shared" ca="1" si="64"/>
        <v/>
      </c>
      <c r="R1080" s="92" t="str">
        <f ca="1">IF(A1080="","",IF(ISERROR(MATCH($H1080,SorP!B:B,0)),"",INDIRECT("'SorP'!$A$"&amp;MATCH($Q1080&amp;$H1080,SorP!C:C,0))))</f>
        <v/>
      </c>
      <c r="S1080" s="94"/>
      <c r="T1080" s="95" t="str">
        <f t="shared" si="66"/>
        <v/>
      </c>
      <c r="U1080" s="95" t="b">
        <f t="shared" si="67"/>
        <v>1</v>
      </c>
      <c r="V1080" s="95" t="str">
        <f t="shared" si="65"/>
        <v/>
      </c>
    </row>
    <row r="1081" spans="1:22" s="95" customFormat="1" ht="20.100000000000001" customHeight="1">
      <c r="A1081" s="88"/>
      <c r="B1081" s="88"/>
      <c r="C1081" s="88"/>
      <c r="D1081" s="88"/>
      <c r="E1081" s="88"/>
      <c r="F1081" s="89"/>
      <c r="G1081" s="90"/>
      <c r="H1081" s="90"/>
      <c r="I1081" s="91"/>
      <c r="J1081" s="91"/>
      <c r="K1081" s="91"/>
      <c r="L1081" s="91"/>
      <c r="M1081" s="91"/>
      <c r="N1081" s="91"/>
      <c r="O1081" s="92"/>
      <c r="P1081" s="93"/>
      <c r="Q1081" s="92" t="str">
        <f t="shared" ca="1" si="64"/>
        <v/>
      </c>
      <c r="R1081" s="92" t="str">
        <f ca="1">IF(A1081="","",IF(ISERROR(MATCH($H1081,SorP!B:B,0)),"",INDIRECT("'SorP'!$A$"&amp;MATCH($Q1081&amp;$H1081,SorP!C:C,0))))</f>
        <v/>
      </c>
      <c r="S1081" s="94"/>
      <c r="T1081" s="95" t="str">
        <f t="shared" si="66"/>
        <v/>
      </c>
      <c r="U1081" s="95" t="b">
        <f t="shared" si="67"/>
        <v>1</v>
      </c>
      <c r="V1081" s="95" t="str">
        <f t="shared" si="65"/>
        <v/>
      </c>
    </row>
    <row r="1082" spans="1:22" s="95" customFormat="1" ht="20.100000000000001" customHeight="1">
      <c r="A1082" s="88"/>
      <c r="B1082" s="88"/>
      <c r="C1082" s="88"/>
      <c r="D1082" s="88"/>
      <c r="E1082" s="88"/>
      <c r="F1082" s="89"/>
      <c r="G1082" s="90"/>
      <c r="H1082" s="90"/>
      <c r="I1082" s="91"/>
      <c r="J1082" s="91"/>
      <c r="K1082" s="91"/>
      <c r="L1082" s="91"/>
      <c r="M1082" s="91"/>
      <c r="N1082" s="91"/>
      <c r="O1082" s="92"/>
      <c r="P1082" s="93"/>
      <c r="Q1082" s="92" t="str">
        <f t="shared" ca="1" si="64"/>
        <v/>
      </c>
      <c r="R1082" s="92" t="str">
        <f ca="1">IF(A1082="","",IF(ISERROR(MATCH($H1082,SorP!B:B,0)),"",INDIRECT("'SorP'!$A$"&amp;MATCH($Q1082&amp;$H1082,SorP!C:C,0))))</f>
        <v/>
      </c>
      <c r="S1082" s="94"/>
      <c r="T1082" s="95" t="str">
        <f t="shared" si="66"/>
        <v/>
      </c>
      <c r="U1082" s="95" t="b">
        <f t="shared" si="67"/>
        <v>1</v>
      </c>
      <c r="V1082" s="95" t="str">
        <f t="shared" si="65"/>
        <v/>
      </c>
    </row>
    <row r="1083" spans="1:22" s="95" customFormat="1" ht="20.100000000000001" customHeight="1">
      <c r="A1083" s="88"/>
      <c r="B1083" s="88"/>
      <c r="C1083" s="88"/>
      <c r="D1083" s="88"/>
      <c r="E1083" s="88"/>
      <c r="F1083" s="89"/>
      <c r="G1083" s="90"/>
      <c r="H1083" s="90"/>
      <c r="I1083" s="91"/>
      <c r="J1083" s="91"/>
      <c r="K1083" s="91"/>
      <c r="L1083" s="91"/>
      <c r="M1083" s="91"/>
      <c r="N1083" s="91"/>
      <c r="O1083" s="92"/>
      <c r="P1083" s="93"/>
      <c r="Q1083" s="92" t="str">
        <f t="shared" ca="1" si="64"/>
        <v/>
      </c>
      <c r="R1083" s="92" t="str">
        <f ca="1">IF(A1083="","",IF(ISERROR(MATCH($H1083,SorP!B:B,0)),"",INDIRECT("'SorP'!$A$"&amp;MATCH($Q1083&amp;$H1083,SorP!C:C,0))))</f>
        <v/>
      </c>
      <c r="S1083" s="94"/>
      <c r="T1083" s="95" t="str">
        <f t="shared" si="66"/>
        <v/>
      </c>
      <c r="U1083" s="95" t="b">
        <f t="shared" si="67"/>
        <v>1</v>
      </c>
      <c r="V1083" s="95" t="str">
        <f t="shared" si="65"/>
        <v/>
      </c>
    </row>
    <row r="1084" spans="1:22" s="95" customFormat="1" ht="20.100000000000001" customHeight="1">
      <c r="A1084" s="88"/>
      <c r="B1084" s="88"/>
      <c r="C1084" s="88"/>
      <c r="D1084" s="88"/>
      <c r="E1084" s="88"/>
      <c r="F1084" s="89"/>
      <c r="G1084" s="90"/>
      <c r="H1084" s="90"/>
      <c r="I1084" s="91"/>
      <c r="J1084" s="91"/>
      <c r="K1084" s="91"/>
      <c r="L1084" s="91"/>
      <c r="M1084" s="91"/>
      <c r="N1084" s="91"/>
      <c r="O1084" s="92"/>
      <c r="P1084" s="93"/>
      <c r="Q1084" s="92" t="str">
        <f t="shared" ca="1" si="64"/>
        <v/>
      </c>
      <c r="R1084" s="92" t="str">
        <f ca="1">IF(A1084="","",IF(ISERROR(MATCH($H1084,SorP!B:B,0)),"",INDIRECT("'SorP'!$A$"&amp;MATCH($Q1084&amp;$H1084,SorP!C:C,0))))</f>
        <v/>
      </c>
      <c r="S1084" s="94"/>
      <c r="T1084" s="95" t="str">
        <f t="shared" si="66"/>
        <v/>
      </c>
      <c r="U1084" s="95" t="b">
        <f t="shared" si="67"/>
        <v>1</v>
      </c>
      <c r="V1084" s="95" t="str">
        <f t="shared" si="65"/>
        <v/>
      </c>
    </row>
    <row r="1085" spans="1:22" s="95" customFormat="1" ht="20.100000000000001" customHeight="1">
      <c r="A1085" s="88"/>
      <c r="B1085" s="88"/>
      <c r="C1085" s="88"/>
      <c r="D1085" s="88"/>
      <c r="E1085" s="88"/>
      <c r="F1085" s="89"/>
      <c r="G1085" s="90"/>
      <c r="H1085" s="90"/>
      <c r="I1085" s="91"/>
      <c r="J1085" s="91"/>
      <c r="K1085" s="91"/>
      <c r="L1085" s="91"/>
      <c r="M1085" s="91"/>
      <c r="N1085" s="91"/>
      <c r="O1085" s="92"/>
      <c r="P1085" s="93"/>
      <c r="Q1085" s="92" t="str">
        <f t="shared" ca="1" si="64"/>
        <v/>
      </c>
      <c r="R1085" s="92" t="str">
        <f ca="1">IF(A1085="","",IF(ISERROR(MATCH($H1085,SorP!B:B,0)),"",INDIRECT("'SorP'!$A$"&amp;MATCH($Q1085&amp;$H1085,SorP!C:C,0))))</f>
        <v/>
      </c>
      <c r="S1085" s="94"/>
      <c r="T1085" s="95" t="str">
        <f t="shared" si="66"/>
        <v/>
      </c>
      <c r="U1085" s="95" t="b">
        <f t="shared" si="67"/>
        <v>1</v>
      </c>
      <c r="V1085" s="95" t="str">
        <f t="shared" si="65"/>
        <v/>
      </c>
    </row>
    <row r="1086" spans="1:22" s="95" customFormat="1" ht="20.100000000000001" customHeight="1">
      <c r="A1086" s="88"/>
      <c r="B1086" s="88"/>
      <c r="C1086" s="88"/>
      <c r="D1086" s="88"/>
      <c r="E1086" s="88"/>
      <c r="F1086" s="89"/>
      <c r="G1086" s="90"/>
      <c r="H1086" s="90"/>
      <c r="I1086" s="91"/>
      <c r="J1086" s="91"/>
      <c r="K1086" s="91"/>
      <c r="L1086" s="91"/>
      <c r="M1086" s="91"/>
      <c r="N1086" s="91"/>
      <c r="O1086" s="92"/>
      <c r="P1086" s="93"/>
      <c r="Q1086" s="92" t="str">
        <f t="shared" ca="1" si="64"/>
        <v/>
      </c>
      <c r="R1086" s="92" t="str">
        <f ca="1">IF(A1086="","",IF(ISERROR(MATCH($H1086,SorP!B:B,0)),"",INDIRECT("'SorP'!$A$"&amp;MATCH($Q1086&amp;$H1086,SorP!C:C,0))))</f>
        <v/>
      </c>
      <c r="S1086" s="94"/>
      <c r="T1086" s="95" t="str">
        <f t="shared" si="66"/>
        <v/>
      </c>
      <c r="U1086" s="95" t="b">
        <f t="shared" si="67"/>
        <v>1</v>
      </c>
      <c r="V1086" s="95" t="str">
        <f t="shared" si="65"/>
        <v/>
      </c>
    </row>
    <row r="1087" spans="1:22" s="95" customFormat="1" ht="20.100000000000001" customHeight="1">
      <c r="A1087" s="88"/>
      <c r="B1087" s="88"/>
      <c r="C1087" s="88"/>
      <c r="D1087" s="88"/>
      <c r="E1087" s="88"/>
      <c r="F1087" s="89"/>
      <c r="G1087" s="90"/>
      <c r="H1087" s="90"/>
      <c r="I1087" s="91"/>
      <c r="J1087" s="91"/>
      <c r="K1087" s="91"/>
      <c r="L1087" s="91"/>
      <c r="M1087" s="91"/>
      <c r="N1087" s="91"/>
      <c r="O1087" s="92"/>
      <c r="P1087" s="93"/>
      <c r="Q1087" s="92" t="str">
        <f t="shared" ca="1" si="64"/>
        <v/>
      </c>
      <c r="R1087" s="92" t="str">
        <f ca="1">IF(A1087="","",IF(ISERROR(MATCH($H1087,SorP!B:B,0)),"",INDIRECT("'SorP'!$A$"&amp;MATCH($Q1087&amp;$H1087,SorP!C:C,0))))</f>
        <v/>
      </c>
      <c r="S1087" s="94"/>
      <c r="T1087" s="95" t="str">
        <f t="shared" si="66"/>
        <v/>
      </c>
      <c r="U1087" s="95" t="b">
        <f t="shared" si="67"/>
        <v>1</v>
      </c>
      <c r="V1087" s="95" t="str">
        <f t="shared" si="65"/>
        <v/>
      </c>
    </row>
    <row r="1088" spans="1:22" s="95" customFormat="1" ht="20.100000000000001" customHeight="1">
      <c r="A1088" s="88"/>
      <c r="B1088" s="88"/>
      <c r="C1088" s="88"/>
      <c r="D1088" s="88"/>
      <c r="E1088" s="88"/>
      <c r="F1088" s="89"/>
      <c r="G1088" s="90"/>
      <c r="H1088" s="90"/>
      <c r="I1088" s="91"/>
      <c r="J1088" s="91"/>
      <c r="K1088" s="91"/>
      <c r="L1088" s="91"/>
      <c r="M1088" s="91"/>
      <c r="N1088" s="91"/>
      <c r="O1088" s="92"/>
      <c r="P1088" s="93"/>
      <c r="Q1088" s="92" t="str">
        <f t="shared" ca="1" si="64"/>
        <v/>
      </c>
      <c r="R1088" s="92" t="str">
        <f ca="1">IF(A1088="","",IF(ISERROR(MATCH($H1088,SorP!B:B,0)),"",INDIRECT("'SorP'!$A$"&amp;MATCH($Q1088&amp;$H1088,SorP!C:C,0))))</f>
        <v/>
      </c>
      <c r="S1088" s="94"/>
      <c r="T1088" s="95" t="str">
        <f t="shared" si="66"/>
        <v/>
      </c>
      <c r="U1088" s="95" t="b">
        <f t="shared" si="67"/>
        <v>1</v>
      </c>
      <c r="V1088" s="95" t="str">
        <f t="shared" si="65"/>
        <v/>
      </c>
    </row>
    <row r="1089" spans="1:22" s="95" customFormat="1" ht="20.100000000000001" customHeight="1">
      <c r="A1089" s="88"/>
      <c r="B1089" s="88"/>
      <c r="C1089" s="88"/>
      <c r="D1089" s="88"/>
      <c r="E1089" s="88"/>
      <c r="F1089" s="89"/>
      <c r="G1089" s="90"/>
      <c r="H1089" s="90"/>
      <c r="I1089" s="91"/>
      <c r="J1089" s="91"/>
      <c r="K1089" s="91"/>
      <c r="L1089" s="91"/>
      <c r="M1089" s="91"/>
      <c r="N1089" s="91"/>
      <c r="O1089" s="92"/>
      <c r="P1089" s="93"/>
      <c r="Q1089" s="92" t="str">
        <f t="shared" ca="1" si="64"/>
        <v/>
      </c>
      <c r="R1089" s="92" t="str">
        <f ca="1">IF(A1089="","",IF(ISERROR(MATCH($H1089,SorP!B:B,0)),"",INDIRECT("'SorP'!$A$"&amp;MATCH($Q1089&amp;$H1089,SorP!C:C,0))))</f>
        <v/>
      </c>
      <c r="S1089" s="94"/>
      <c r="T1089" s="95" t="str">
        <f t="shared" si="66"/>
        <v/>
      </c>
      <c r="U1089" s="95" t="b">
        <f t="shared" si="67"/>
        <v>1</v>
      </c>
      <c r="V1089" s="95" t="str">
        <f t="shared" si="65"/>
        <v/>
      </c>
    </row>
    <row r="1090" spans="1:22" s="95" customFormat="1" ht="20.100000000000001" customHeight="1">
      <c r="A1090" s="88"/>
      <c r="B1090" s="88"/>
      <c r="C1090" s="88"/>
      <c r="D1090" s="88"/>
      <c r="E1090" s="88"/>
      <c r="F1090" s="89"/>
      <c r="G1090" s="90"/>
      <c r="H1090" s="90"/>
      <c r="I1090" s="91"/>
      <c r="J1090" s="91"/>
      <c r="K1090" s="91"/>
      <c r="L1090" s="91"/>
      <c r="M1090" s="91"/>
      <c r="N1090" s="91"/>
      <c r="O1090" s="92"/>
      <c r="P1090" s="93"/>
      <c r="Q1090" s="92" t="str">
        <f t="shared" ca="1" si="64"/>
        <v/>
      </c>
      <c r="R1090" s="92" t="str">
        <f ca="1">IF(A1090="","",IF(ISERROR(MATCH($H1090,SorP!B:B,0)),"",INDIRECT("'SorP'!$A$"&amp;MATCH($Q1090&amp;$H1090,SorP!C:C,0))))</f>
        <v/>
      </c>
      <c r="S1090" s="94"/>
      <c r="T1090" s="95" t="str">
        <f t="shared" si="66"/>
        <v/>
      </c>
      <c r="U1090" s="95" t="b">
        <f t="shared" si="67"/>
        <v>1</v>
      </c>
      <c r="V1090" s="95" t="str">
        <f t="shared" si="65"/>
        <v/>
      </c>
    </row>
    <row r="1091" spans="1:22" s="95" customFormat="1" ht="20.100000000000001" customHeight="1">
      <c r="A1091" s="88"/>
      <c r="B1091" s="88"/>
      <c r="C1091" s="88"/>
      <c r="D1091" s="88"/>
      <c r="E1091" s="88"/>
      <c r="F1091" s="89"/>
      <c r="G1091" s="90"/>
      <c r="H1091" s="90"/>
      <c r="I1091" s="91"/>
      <c r="J1091" s="91"/>
      <c r="K1091" s="91"/>
      <c r="L1091" s="91"/>
      <c r="M1091" s="91"/>
      <c r="N1091" s="91"/>
      <c r="O1091" s="92"/>
      <c r="P1091" s="93"/>
      <c r="Q1091" s="92" t="str">
        <f t="shared" ca="1" si="64"/>
        <v/>
      </c>
      <c r="R1091" s="92" t="str">
        <f ca="1">IF(A1091="","",IF(ISERROR(MATCH($H1091,SorP!B:B,0)),"",INDIRECT("'SorP'!$A$"&amp;MATCH($Q1091&amp;$H1091,SorP!C:C,0))))</f>
        <v/>
      </c>
      <c r="S1091" s="94"/>
      <c r="T1091" s="95" t="str">
        <f t="shared" si="66"/>
        <v/>
      </c>
      <c r="U1091" s="95" t="b">
        <f t="shared" si="67"/>
        <v>1</v>
      </c>
      <c r="V1091" s="95" t="str">
        <f t="shared" si="65"/>
        <v/>
      </c>
    </row>
    <row r="1092" spans="1:22" s="95" customFormat="1" ht="20.100000000000001" customHeight="1">
      <c r="A1092" s="88"/>
      <c r="B1092" s="88"/>
      <c r="C1092" s="88"/>
      <c r="D1092" s="88"/>
      <c r="E1092" s="88"/>
      <c r="F1092" s="89"/>
      <c r="G1092" s="90"/>
      <c r="H1092" s="90"/>
      <c r="I1092" s="91"/>
      <c r="J1092" s="91"/>
      <c r="K1092" s="91"/>
      <c r="L1092" s="91"/>
      <c r="M1092" s="91"/>
      <c r="N1092" s="91"/>
      <c r="O1092" s="92"/>
      <c r="P1092" s="93"/>
      <c r="Q1092" s="92" t="str">
        <f t="shared" ca="1" si="64"/>
        <v/>
      </c>
      <c r="R1092" s="92" t="str">
        <f ca="1">IF(A1092="","",IF(ISERROR(MATCH($H1092,SorP!B:B,0)),"",INDIRECT("'SorP'!$A$"&amp;MATCH($Q1092&amp;$H1092,SorP!C:C,0))))</f>
        <v/>
      </c>
      <c r="S1092" s="94"/>
      <c r="T1092" s="95" t="str">
        <f t="shared" si="66"/>
        <v/>
      </c>
      <c r="U1092" s="95" t="b">
        <f t="shared" si="67"/>
        <v>1</v>
      </c>
      <c r="V1092" s="95" t="str">
        <f t="shared" si="65"/>
        <v/>
      </c>
    </row>
    <row r="1093" spans="1:22" s="95" customFormat="1" ht="20.100000000000001" customHeight="1">
      <c r="A1093" s="88"/>
      <c r="B1093" s="88"/>
      <c r="C1093" s="88"/>
      <c r="D1093" s="88"/>
      <c r="E1093" s="88"/>
      <c r="F1093" s="89"/>
      <c r="G1093" s="90"/>
      <c r="H1093" s="90"/>
      <c r="I1093" s="91"/>
      <c r="J1093" s="91"/>
      <c r="K1093" s="91"/>
      <c r="L1093" s="91"/>
      <c r="M1093" s="91"/>
      <c r="N1093" s="91"/>
      <c r="O1093" s="92"/>
      <c r="P1093" s="93"/>
      <c r="Q1093" s="92" t="str">
        <f t="shared" ref="Q1093:Q1156" ca="1" si="68">IF(A1093="","",IF(ISERROR(MATCH($C1093,CL,0)),"Unknown",INDIRECT("'C'!$A$"&amp;MATCH($C1093,CL,0)+1)))</f>
        <v/>
      </c>
      <c r="R1093" s="92" t="str">
        <f ca="1">IF(A1093="","",IF(ISERROR(MATCH($H1093,SorP!B:B,0)),"",INDIRECT("'SorP'!$A$"&amp;MATCH($Q1093&amp;$H1093,SorP!C:C,0))))</f>
        <v/>
      </c>
      <c r="S1093" s="94"/>
      <c r="T1093" s="95" t="str">
        <f t="shared" si="66"/>
        <v/>
      </c>
      <c r="U1093" s="95" t="b">
        <f t="shared" si="67"/>
        <v>1</v>
      </c>
      <c r="V1093" s="95" t="str">
        <f t="shared" ref="V1093:V1156" si="69">IF(U1093,"",A1093&amp;"+")</f>
        <v/>
      </c>
    </row>
    <row r="1094" spans="1:22" s="95" customFormat="1" ht="20.100000000000001" customHeight="1">
      <c r="A1094" s="88"/>
      <c r="B1094" s="88"/>
      <c r="C1094" s="88"/>
      <c r="D1094" s="88"/>
      <c r="E1094" s="88"/>
      <c r="F1094" s="89"/>
      <c r="G1094" s="90"/>
      <c r="H1094" s="90"/>
      <c r="I1094" s="91"/>
      <c r="J1094" s="91"/>
      <c r="K1094" s="91"/>
      <c r="L1094" s="91"/>
      <c r="M1094" s="91"/>
      <c r="N1094" s="91"/>
      <c r="O1094" s="92"/>
      <c r="P1094" s="93"/>
      <c r="Q1094" s="92" t="str">
        <f t="shared" ca="1" si="68"/>
        <v/>
      </c>
      <c r="R1094" s="92" t="str">
        <f ca="1">IF(A1094="","",IF(ISERROR(MATCH($H1094,SorP!B:B,0)),"",INDIRECT("'SorP'!$A$"&amp;MATCH($Q1094&amp;$H1094,SorP!C:C,0))))</f>
        <v/>
      </c>
      <c r="S1094" s="94"/>
      <c r="T1094" s="95" t="str">
        <f t="shared" ref="T1094:T1157" si="70">A1094&amp;B1094</f>
        <v/>
      </c>
      <c r="U1094" s="95" t="b">
        <f t="shared" ref="U1094:U1157" si="71">OR(ISBLANK(B1094),ISBLANK(C1094))</f>
        <v>1</v>
      </c>
      <c r="V1094" s="95" t="str">
        <f t="shared" si="69"/>
        <v/>
      </c>
    </row>
    <row r="1095" spans="1:22" s="95" customFormat="1" ht="20.100000000000001" customHeight="1">
      <c r="A1095" s="88"/>
      <c r="B1095" s="88"/>
      <c r="C1095" s="88"/>
      <c r="D1095" s="88"/>
      <c r="E1095" s="88"/>
      <c r="F1095" s="89"/>
      <c r="G1095" s="90"/>
      <c r="H1095" s="90"/>
      <c r="I1095" s="91"/>
      <c r="J1095" s="91"/>
      <c r="K1095" s="91"/>
      <c r="L1095" s="91"/>
      <c r="M1095" s="91"/>
      <c r="N1095" s="91"/>
      <c r="O1095" s="92"/>
      <c r="P1095" s="93"/>
      <c r="Q1095" s="92" t="str">
        <f t="shared" ca="1" si="68"/>
        <v/>
      </c>
      <c r="R1095" s="92" t="str">
        <f ca="1">IF(A1095="","",IF(ISERROR(MATCH($H1095,SorP!B:B,0)),"",INDIRECT("'SorP'!$A$"&amp;MATCH($Q1095&amp;$H1095,SorP!C:C,0))))</f>
        <v/>
      </c>
      <c r="S1095" s="94"/>
      <c r="T1095" s="95" t="str">
        <f t="shared" si="70"/>
        <v/>
      </c>
      <c r="U1095" s="95" t="b">
        <f t="shared" si="71"/>
        <v>1</v>
      </c>
      <c r="V1095" s="95" t="str">
        <f t="shared" si="69"/>
        <v/>
      </c>
    </row>
    <row r="1096" spans="1:22" s="95" customFormat="1" ht="20.100000000000001" customHeight="1">
      <c r="A1096" s="88"/>
      <c r="B1096" s="88"/>
      <c r="C1096" s="88"/>
      <c r="D1096" s="88"/>
      <c r="E1096" s="88"/>
      <c r="F1096" s="89"/>
      <c r="G1096" s="90"/>
      <c r="H1096" s="90"/>
      <c r="I1096" s="91"/>
      <c r="J1096" s="91"/>
      <c r="K1096" s="91"/>
      <c r="L1096" s="91"/>
      <c r="M1096" s="91"/>
      <c r="N1096" s="91"/>
      <c r="O1096" s="92"/>
      <c r="P1096" s="93"/>
      <c r="Q1096" s="92" t="str">
        <f t="shared" ca="1" si="68"/>
        <v/>
      </c>
      <c r="R1096" s="92" t="str">
        <f ca="1">IF(A1096="","",IF(ISERROR(MATCH($H1096,SorP!B:B,0)),"",INDIRECT("'SorP'!$A$"&amp;MATCH($Q1096&amp;$H1096,SorP!C:C,0))))</f>
        <v/>
      </c>
      <c r="S1096" s="94"/>
      <c r="T1096" s="95" t="str">
        <f t="shared" si="70"/>
        <v/>
      </c>
      <c r="U1096" s="95" t="b">
        <f t="shared" si="71"/>
        <v>1</v>
      </c>
      <c r="V1096" s="95" t="str">
        <f t="shared" si="69"/>
        <v/>
      </c>
    </row>
    <row r="1097" spans="1:22" s="95" customFormat="1" ht="20.100000000000001" customHeight="1">
      <c r="A1097" s="88"/>
      <c r="B1097" s="88"/>
      <c r="C1097" s="88"/>
      <c r="D1097" s="88"/>
      <c r="E1097" s="88"/>
      <c r="F1097" s="89"/>
      <c r="G1097" s="90"/>
      <c r="H1097" s="90"/>
      <c r="I1097" s="91"/>
      <c r="J1097" s="91"/>
      <c r="K1097" s="91"/>
      <c r="L1097" s="91"/>
      <c r="M1097" s="91"/>
      <c r="N1097" s="91"/>
      <c r="O1097" s="92"/>
      <c r="P1097" s="93"/>
      <c r="Q1097" s="92" t="str">
        <f t="shared" ca="1" si="68"/>
        <v/>
      </c>
      <c r="R1097" s="92" t="str">
        <f ca="1">IF(A1097="","",IF(ISERROR(MATCH($H1097,SorP!B:B,0)),"",INDIRECT("'SorP'!$A$"&amp;MATCH($Q1097&amp;$H1097,SorP!C:C,0))))</f>
        <v/>
      </c>
      <c r="S1097" s="94"/>
      <c r="T1097" s="95" t="str">
        <f t="shared" si="70"/>
        <v/>
      </c>
      <c r="U1097" s="95" t="b">
        <f t="shared" si="71"/>
        <v>1</v>
      </c>
      <c r="V1097" s="95" t="str">
        <f t="shared" si="69"/>
        <v/>
      </c>
    </row>
    <row r="1098" spans="1:22" s="95" customFormat="1" ht="20.100000000000001" customHeight="1">
      <c r="A1098" s="88"/>
      <c r="B1098" s="88"/>
      <c r="C1098" s="88"/>
      <c r="D1098" s="88"/>
      <c r="E1098" s="88"/>
      <c r="F1098" s="89"/>
      <c r="G1098" s="90"/>
      <c r="H1098" s="90"/>
      <c r="I1098" s="91"/>
      <c r="J1098" s="91"/>
      <c r="K1098" s="91"/>
      <c r="L1098" s="91"/>
      <c r="M1098" s="91"/>
      <c r="N1098" s="91"/>
      <c r="O1098" s="92"/>
      <c r="P1098" s="93"/>
      <c r="Q1098" s="92" t="str">
        <f t="shared" ca="1" si="68"/>
        <v/>
      </c>
      <c r="R1098" s="92" t="str">
        <f ca="1">IF(A1098="","",IF(ISERROR(MATCH($H1098,SorP!B:B,0)),"",INDIRECT("'SorP'!$A$"&amp;MATCH($Q1098&amp;$H1098,SorP!C:C,0))))</f>
        <v/>
      </c>
      <c r="S1098" s="94"/>
      <c r="T1098" s="95" t="str">
        <f t="shared" si="70"/>
        <v/>
      </c>
      <c r="U1098" s="95" t="b">
        <f t="shared" si="71"/>
        <v>1</v>
      </c>
      <c r="V1098" s="95" t="str">
        <f t="shared" si="69"/>
        <v/>
      </c>
    </row>
    <row r="1099" spans="1:22" s="95" customFormat="1" ht="20.100000000000001" customHeight="1">
      <c r="A1099" s="88"/>
      <c r="B1099" s="88"/>
      <c r="C1099" s="88"/>
      <c r="D1099" s="88"/>
      <c r="E1099" s="88"/>
      <c r="F1099" s="89"/>
      <c r="G1099" s="90"/>
      <c r="H1099" s="90"/>
      <c r="I1099" s="91"/>
      <c r="J1099" s="91"/>
      <c r="K1099" s="91"/>
      <c r="L1099" s="91"/>
      <c r="M1099" s="91"/>
      <c r="N1099" s="91"/>
      <c r="O1099" s="92"/>
      <c r="P1099" s="93"/>
      <c r="Q1099" s="92" t="str">
        <f t="shared" ca="1" si="68"/>
        <v/>
      </c>
      <c r="R1099" s="92" t="str">
        <f ca="1">IF(A1099="","",IF(ISERROR(MATCH($H1099,SorP!B:B,0)),"",INDIRECT("'SorP'!$A$"&amp;MATCH($Q1099&amp;$H1099,SorP!C:C,0))))</f>
        <v/>
      </c>
      <c r="S1099" s="94"/>
      <c r="T1099" s="95" t="str">
        <f t="shared" si="70"/>
        <v/>
      </c>
      <c r="U1099" s="95" t="b">
        <f t="shared" si="71"/>
        <v>1</v>
      </c>
      <c r="V1099" s="95" t="str">
        <f t="shared" si="69"/>
        <v/>
      </c>
    </row>
    <row r="1100" spans="1:22" s="95" customFormat="1" ht="20.100000000000001" customHeight="1">
      <c r="A1100" s="88"/>
      <c r="B1100" s="88"/>
      <c r="C1100" s="88"/>
      <c r="D1100" s="88"/>
      <c r="E1100" s="88"/>
      <c r="F1100" s="89"/>
      <c r="G1100" s="90"/>
      <c r="H1100" s="90"/>
      <c r="I1100" s="91"/>
      <c r="J1100" s="91"/>
      <c r="K1100" s="91"/>
      <c r="L1100" s="91"/>
      <c r="M1100" s="91"/>
      <c r="N1100" s="91"/>
      <c r="O1100" s="92"/>
      <c r="P1100" s="93"/>
      <c r="Q1100" s="92" t="str">
        <f t="shared" ca="1" si="68"/>
        <v/>
      </c>
      <c r="R1100" s="92" t="str">
        <f ca="1">IF(A1100="","",IF(ISERROR(MATCH($H1100,SorP!B:B,0)),"",INDIRECT("'SorP'!$A$"&amp;MATCH($Q1100&amp;$H1100,SorP!C:C,0))))</f>
        <v/>
      </c>
      <c r="S1100" s="94"/>
      <c r="T1100" s="95" t="str">
        <f t="shared" si="70"/>
        <v/>
      </c>
      <c r="U1100" s="95" t="b">
        <f t="shared" si="71"/>
        <v>1</v>
      </c>
      <c r="V1100" s="95" t="str">
        <f t="shared" si="69"/>
        <v/>
      </c>
    </row>
    <row r="1101" spans="1:22" s="95" customFormat="1" ht="20.100000000000001" customHeight="1">
      <c r="A1101" s="88"/>
      <c r="B1101" s="88"/>
      <c r="C1101" s="88"/>
      <c r="D1101" s="88"/>
      <c r="E1101" s="88"/>
      <c r="F1101" s="89"/>
      <c r="G1101" s="90"/>
      <c r="H1101" s="90"/>
      <c r="I1101" s="91"/>
      <c r="J1101" s="91"/>
      <c r="K1101" s="91"/>
      <c r="L1101" s="91"/>
      <c r="M1101" s="91"/>
      <c r="N1101" s="91"/>
      <c r="O1101" s="92"/>
      <c r="P1101" s="93"/>
      <c r="Q1101" s="92" t="str">
        <f t="shared" ca="1" si="68"/>
        <v/>
      </c>
      <c r="R1101" s="92" t="str">
        <f ca="1">IF(A1101="","",IF(ISERROR(MATCH($H1101,SorP!B:B,0)),"",INDIRECT("'SorP'!$A$"&amp;MATCH($Q1101&amp;$H1101,SorP!C:C,0))))</f>
        <v/>
      </c>
      <c r="S1101" s="94"/>
      <c r="T1101" s="95" t="str">
        <f t="shared" si="70"/>
        <v/>
      </c>
      <c r="U1101" s="95" t="b">
        <f t="shared" si="71"/>
        <v>1</v>
      </c>
      <c r="V1101" s="95" t="str">
        <f t="shared" si="69"/>
        <v/>
      </c>
    </row>
    <row r="1102" spans="1:22" s="95" customFormat="1" ht="20.100000000000001" customHeight="1">
      <c r="A1102" s="88"/>
      <c r="B1102" s="88"/>
      <c r="C1102" s="88"/>
      <c r="D1102" s="88"/>
      <c r="E1102" s="88"/>
      <c r="F1102" s="89"/>
      <c r="G1102" s="90"/>
      <c r="H1102" s="90"/>
      <c r="I1102" s="91"/>
      <c r="J1102" s="91"/>
      <c r="K1102" s="91"/>
      <c r="L1102" s="91"/>
      <c r="M1102" s="91"/>
      <c r="N1102" s="91"/>
      <c r="O1102" s="92"/>
      <c r="P1102" s="93"/>
      <c r="Q1102" s="92" t="str">
        <f t="shared" ca="1" si="68"/>
        <v/>
      </c>
      <c r="R1102" s="92" t="str">
        <f ca="1">IF(A1102="","",IF(ISERROR(MATCH($H1102,SorP!B:B,0)),"",INDIRECT("'SorP'!$A$"&amp;MATCH($Q1102&amp;$H1102,SorP!C:C,0))))</f>
        <v/>
      </c>
      <c r="S1102" s="94"/>
      <c r="T1102" s="95" t="str">
        <f t="shared" si="70"/>
        <v/>
      </c>
      <c r="U1102" s="95" t="b">
        <f t="shared" si="71"/>
        <v>1</v>
      </c>
      <c r="V1102" s="95" t="str">
        <f t="shared" si="69"/>
        <v/>
      </c>
    </row>
    <row r="1103" spans="1:22" s="95" customFormat="1" ht="20.100000000000001" customHeight="1">
      <c r="A1103" s="88"/>
      <c r="B1103" s="88"/>
      <c r="C1103" s="88"/>
      <c r="D1103" s="88"/>
      <c r="E1103" s="88"/>
      <c r="F1103" s="89"/>
      <c r="G1103" s="90"/>
      <c r="H1103" s="90"/>
      <c r="I1103" s="91"/>
      <c r="J1103" s="91"/>
      <c r="K1103" s="91"/>
      <c r="L1103" s="91"/>
      <c r="M1103" s="91"/>
      <c r="N1103" s="91"/>
      <c r="O1103" s="92"/>
      <c r="P1103" s="93"/>
      <c r="Q1103" s="92" t="str">
        <f t="shared" ca="1" si="68"/>
        <v/>
      </c>
      <c r="R1103" s="92" t="str">
        <f ca="1">IF(A1103="","",IF(ISERROR(MATCH($H1103,SorP!B:B,0)),"",INDIRECT("'SorP'!$A$"&amp;MATCH($Q1103&amp;$H1103,SorP!C:C,0))))</f>
        <v/>
      </c>
      <c r="S1103" s="94"/>
      <c r="T1103" s="95" t="str">
        <f t="shared" si="70"/>
        <v/>
      </c>
      <c r="U1103" s="95" t="b">
        <f t="shared" si="71"/>
        <v>1</v>
      </c>
      <c r="V1103" s="95" t="str">
        <f t="shared" si="69"/>
        <v/>
      </c>
    </row>
    <row r="1104" spans="1:22" s="95" customFormat="1" ht="20.100000000000001" customHeight="1">
      <c r="A1104" s="88"/>
      <c r="B1104" s="88"/>
      <c r="C1104" s="88"/>
      <c r="D1104" s="88"/>
      <c r="E1104" s="88"/>
      <c r="F1104" s="89"/>
      <c r="G1104" s="90"/>
      <c r="H1104" s="90"/>
      <c r="I1104" s="91"/>
      <c r="J1104" s="91"/>
      <c r="K1104" s="91"/>
      <c r="L1104" s="91"/>
      <c r="M1104" s="91"/>
      <c r="N1104" s="91"/>
      <c r="O1104" s="92"/>
      <c r="P1104" s="93"/>
      <c r="Q1104" s="92" t="str">
        <f t="shared" ca="1" si="68"/>
        <v/>
      </c>
      <c r="R1104" s="92" t="str">
        <f ca="1">IF(A1104="","",IF(ISERROR(MATCH($H1104,SorP!B:B,0)),"",INDIRECT("'SorP'!$A$"&amp;MATCH($Q1104&amp;$H1104,SorP!C:C,0))))</f>
        <v/>
      </c>
      <c r="S1104" s="94"/>
      <c r="T1104" s="95" t="str">
        <f t="shared" si="70"/>
        <v/>
      </c>
      <c r="U1104" s="95" t="b">
        <f t="shared" si="71"/>
        <v>1</v>
      </c>
      <c r="V1104" s="95" t="str">
        <f t="shared" si="69"/>
        <v/>
      </c>
    </row>
    <row r="1105" spans="1:22" s="95" customFormat="1" ht="20.100000000000001" customHeight="1">
      <c r="A1105" s="88"/>
      <c r="B1105" s="88"/>
      <c r="C1105" s="88"/>
      <c r="D1105" s="88"/>
      <c r="E1105" s="88"/>
      <c r="F1105" s="89"/>
      <c r="G1105" s="90"/>
      <c r="H1105" s="90"/>
      <c r="I1105" s="91"/>
      <c r="J1105" s="91"/>
      <c r="K1105" s="91"/>
      <c r="L1105" s="91"/>
      <c r="M1105" s="91"/>
      <c r="N1105" s="91"/>
      <c r="O1105" s="92"/>
      <c r="P1105" s="93"/>
      <c r="Q1105" s="92" t="str">
        <f t="shared" ca="1" si="68"/>
        <v/>
      </c>
      <c r="R1105" s="92" t="str">
        <f ca="1">IF(A1105="","",IF(ISERROR(MATCH($H1105,SorP!B:B,0)),"",INDIRECT("'SorP'!$A$"&amp;MATCH($Q1105&amp;$H1105,SorP!C:C,0))))</f>
        <v/>
      </c>
      <c r="S1105" s="94"/>
      <c r="T1105" s="95" t="str">
        <f t="shared" si="70"/>
        <v/>
      </c>
      <c r="U1105" s="95" t="b">
        <f t="shared" si="71"/>
        <v>1</v>
      </c>
      <c r="V1105" s="95" t="str">
        <f t="shared" si="69"/>
        <v/>
      </c>
    </row>
    <row r="1106" spans="1:22" s="95" customFormat="1" ht="20.100000000000001" customHeight="1">
      <c r="A1106" s="88"/>
      <c r="B1106" s="88"/>
      <c r="C1106" s="88"/>
      <c r="D1106" s="88"/>
      <c r="E1106" s="88"/>
      <c r="F1106" s="89"/>
      <c r="G1106" s="90"/>
      <c r="H1106" s="90"/>
      <c r="I1106" s="91"/>
      <c r="J1106" s="91"/>
      <c r="K1106" s="91"/>
      <c r="L1106" s="91"/>
      <c r="M1106" s="91"/>
      <c r="N1106" s="91"/>
      <c r="O1106" s="92"/>
      <c r="P1106" s="93"/>
      <c r="Q1106" s="92" t="str">
        <f t="shared" ca="1" si="68"/>
        <v/>
      </c>
      <c r="R1106" s="92" t="str">
        <f ca="1">IF(A1106="","",IF(ISERROR(MATCH($H1106,SorP!B:B,0)),"",INDIRECT("'SorP'!$A$"&amp;MATCH($Q1106&amp;$H1106,SorP!C:C,0))))</f>
        <v/>
      </c>
      <c r="S1106" s="94"/>
      <c r="T1106" s="95" t="str">
        <f t="shared" si="70"/>
        <v/>
      </c>
      <c r="U1106" s="95" t="b">
        <f t="shared" si="71"/>
        <v>1</v>
      </c>
      <c r="V1106" s="95" t="str">
        <f t="shared" si="69"/>
        <v/>
      </c>
    </row>
    <row r="1107" spans="1:22" s="95" customFormat="1" ht="20.100000000000001" customHeight="1">
      <c r="A1107" s="88"/>
      <c r="B1107" s="88"/>
      <c r="C1107" s="88"/>
      <c r="D1107" s="88"/>
      <c r="E1107" s="88"/>
      <c r="F1107" s="89"/>
      <c r="G1107" s="90"/>
      <c r="H1107" s="90"/>
      <c r="I1107" s="91"/>
      <c r="J1107" s="91"/>
      <c r="K1107" s="91"/>
      <c r="L1107" s="91"/>
      <c r="M1107" s="91"/>
      <c r="N1107" s="91"/>
      <c r="O1107" s="92"/>
      <c r="P1107" s="93"/>
      <c r="Q1107" s="92" t="str">
        <f t="shared" ca="1" si="68"/>
        <v/>
      </c>
      <c r="R1107" s="92" t="str">
        <f ca="1">IF(A1107="","",IF(ISERROR(MATCH($H1107,SorP!B:B,0)),"",INDIRECT("'SorP'!$A$"&amp;MATCH($Q1107&amp;$H1107,SorP!C:C,0))))</f>
        <v/>
      </c>
      <c r="S1107" s="94"/>
      <c r="T1107" s="95" t="str">
        <f t="shared" si="70"/>
        <v/>
      </c>
      <c r="U1107" s="95" t="b">
        <f t="shared" si="71"/>
        <v>1</v>
      </c>
      <c r="V1107" s="95" t="str">
        <f t="shared" si="69"/>
        <v/>
      </c>
    </row>
    <row r="1108" spans="1:22" s="95" customFormat="1" ht="20.100000000000001" customHeight="1">
      <c r="A1108" s="88"/>
      <c r="B1108" s="88"/>
      <c r="C1108" s="88"/>
      <c r="D1108" s="88"/>
      <c r="E1108" s="88"/>
      <c r="F1108" s="89"/>
      <c r="G1108" s="90"/>
      <c r="H1108" s="90"/>
      <c r="I1108" s="91"/>
      <c r="J1108" s="91"/>
      <c r="K1108" s="91"/>
      <c r="L1108" s="91"/>
      <c r="M1108" s="91"/>
      <c r="N1108" s="91"/>
      <c r="O1108" s="92"/>
      <c r="P1108" s="93"/>
      <c r="Q1108" s="92" t="str">
        <f t="shared" ca="1" si="68"/>
        <v/>
      </c>
      <c r="R1108" s="92" t="str">
        <f ca="1">IF(A1108="","",IF(ISERROR(MATCH($H1108,SorP!B:B,0)),"",INDIRECT("'SorP'!$A$"&amp;MATCH($Q1108&amp;$H1108,SorP!C:C,0))))</f>
        <v/>
      </c>
      <c r="S1108" s="94"/>
      <c r="T1108" s="95" t="str">
        <f t="shared" si="70"/>
        <v/>
      </c>
      <c r="U1108" s="95" t="b">
        <f t="shared" si="71"/>
        <v>1</v>
      </c>
      <c r="V1108" s="95" t="str">
        <f t="shared" si="69"/>
        <v/>
      </c>
    </row>
    <row r="1109" spans="1:22" s="95" customFormat="1" ht="20.100000000000001" customHeight="1">
      <c r="A1109" s="88"/>
      <c r="B1109" s="88"/>
      <c r="C1109" s="88"/>
      <c r="D1109" s="88"/>
      <c r="E1109" s="88"/>
      <c r="F1109" s="89"/>
      <c r="G1109" s="90"/>
      <c r="H1109" s="90"/>
      <c r="I1109" s="91"/>
      <c r="J1109" s="91"/>
      <c r="K1109" s="91"/>
      <c r="L1109" s="91"/>
      <c r="M1109" s="91"/>
      <c r="N1109" s="91"/>
      <c r="O1109" s="92"/>
      <c r="P1109" s="93"/>
      <c r="Q1109" s="92" t="str">
        <f t="shared" ca="1" si="68"/>
        <v/>
      </c>
      <c r="R1109" s="92" t="str">
        <f ca="1">IF(A1109="","",IF(ISERROR(MATCH($H1109,SorP!B:B,0)),"",INDIRECT("'SorP'!$A$"&amp;MATCH($Q1109&amp;$H1109,SorP!C:C,0))))</f>
        <v/>
      </c>
      <c r="S1109" s="94"/>
      <c r="T1109" s="95" t="str">
        <f t="shared" si="70"/>
        <v/>
      </c>
      <c r="U1109" s="95" t="b">
        <f t="shared" si="71"/>
        <v>1</v>
      </c>
      <c r="V1109" s="95" t="str">
        <f t="shared" si="69"/>
        <v/>
      </c>
    </row>
    <row r="1110" spans="1:22" s="95" customFormat="1" ht="20.100000000000001" customHeight="1">
      <c r="A1110" s="88"/>
      <c r="B1110" s="88"/>
      <c r="C1110" s="88"/>
      <c r="D1110" s="88"/>
      <c r="E1110" s="88"/>
      <c r="F1110" s="89"/>
      <c r="G1110" s="90"/>
      <c r="H1110" s="90"/>
      <c r="I1110" s="91"/>
      <c r="J1110" s="91"/>
      <c r="K1110" s="91"/>
      <c r="L1110" s="91"/>
      <c r="M1110" s="91"/>
      <c r="N1110" s="91"/>
      <c r="O1110" s="92"/>
      <c r="P1110" s="93"/>
      <c r="Q1110" s="92" t="str">
        <f t="shared" ca="1" si="68"/>
        <v/>
      </c>
      <c r="R1110" s="92" t="str">
        <f ca="1">IF(A1110="","",IF(ISERROR(MATCH($H1110,SorP!B:B,0)),"",INDIRECT("'SorP'!$A$"&amp;MATCH($Q1110&amp;$H1110,SorP!C:C,0))))</f>
        <v/>
      </c>
      <c r="S1110" s="94"/>
      <c r="T1110" s="95" t="str">
        <f t="shared" si="70"/>
        <v/>
      </c>
      <c r="U1110" s="95" t="b">
        <f t="shared" si="71"/>
        <v>1</v>
      </c>
      <c r="V1110" s="95" t="str">
        <f t="shared" si="69"/>
        <v/>
      </c>
    </row>
    <row r="1111" spans="1:22" s="95" customFormat="1" ht="20.100000000000001" customHeight="1">
      <c r="A1111" s="88"/>
      <c r="B1111" s="88"/>
      <c r="C1111" s="88"/>
      <c r="D1111" s="88"/>
      <c r="E1111" s="88"/>
      <c r="F1111" s="89"/>
      <c r="G1111" s="90"/>
      <c r="H1111" s="90"/>
      <c r="I1111" s="91"/>
      <c r="J1111" s="91"/>
      <c r="K1111" s="91"/>
      <c r="L1111" s="91"/>
      <c r="M1111" s="91"/>
      <c r="N1111" s="91"/>
      <c r="O1111" s="92"/>
      <c r="P1111" s="93"/>
      <c r="Q1111" s="92" t="str">
        <f t="shared" ca="1" si="68"/>
        <v/>
      </c>
      <c r="R1111" s="92" t="str">
        <f ca="1">IF(A1111="","",IF(ISERROR(MATCH($H1111,SorP!B:B,0)),"",INDIRECT("'SorP'!$A$"&amp;MATCH($Q1111&amp;$H1111,SorP!C:C,0))))</f>
        <v/>
      </c>
      <c r="S1111" s="94"/>
      <c r="T1111" s="95" t="str">
        <f t="shared" si="70"/>
        <v/>
      </c>
      <c r="U1111" s="95" t="b">
        <f t="shared" si="71"/>
        <v>1</v>
      </c>
      <c r="V1111" s="95" t="str">
        <f t="shared" si="69"/>
        <v/>
      </c>
    </row>
    <row r="1112" spans="1:22" s="95" customFormat="1" ht="20.100000000000001" customHeight="1">
      <c r="A1112" s="88"/>
      <c r="B1112" s="88"/>
      <c r="C1112" s="88"/>
      <c r="D1112" s="88"/>
      <c r="E1112" s="88"/>
      <c r="F1112" s="89"/>
      <c r="G1112" s="90"/>
      <c r="H1112" s="90"/>
      <c r="I1112" s="91"/>
      <c r="J1112" s="91"/>
      <c r="K1112" s="91"/>
      <c r="L1112" s="91"/>
      <c r="M1112" s="91"/>
      <c r="N1112" s="91"/>
      <c r="O1112" s="92"/>
      <c r="P1112" s="93"/>
      <c r="Q1112" s="92" t="str">
        <f t="shared" ca="1" si="68"/>
        <v/>
      </c>
      <c r="R1112" s="92" t="str">
        <f ca="1">IF(A1112="","",IF(ISERROR(MATCH($H1112,SorP!B:B,0)),"",INDIRECT("'SorP'!$A$"&amp;MATCH($Q1112&amp;$H1112,SorP!C:C,0))))</f>
        <v/>
      </c>
      <c r="S1112" s="94"/>
      <c r="T1112" s="95" t="str">
        <f t="shared" si="70"/>
        <v/>
      </c>
      <c r="U1112" s="95" t="b">
        <f t="shared" si="71"/>
        <v>1</v>
      </c>
      <c r="V1112" s="95" t="str">
        <f t="shared" si="69"/>
        <v/>
      </c>
    </row>
    <row r="1113" spans="1:22" s="95" customFormat="1" ht="20.100000000000001" customHeight="1">
      <c r="A1113" s="88"/>
      <c r="B1113" s="88"/>
      <c r="C1113" s="88"/>
      <c r="D1113" s="88"/>
      <c r="E1113" s="88"/>
      <c r="F1113" s="89"/>
      <c r="G1113" s="90"/>
      <c r="H1113" s="90"/>
      <c r="I1113" s="91"/>
      <c r="J1113" s="91"/>
      <c r="K1113" s="91"/>
      <c r="L1113" s="91"/>
      <c r="M1113" s="91"/>
      <c r="N1113" s="91"/>
      <c r="O1113" s="92"/>
      <c r="P1113" s="93"/>
      <c r="Q1113" s="92" t="str">
        <f t="shared" ca="1" si="68"/>
        <v/>
      </c>
      <c r="R1113" s="92" t="str">
        <f ca="1">IF(A1113="","",IF(ISERROR(MATCH($H1113,SorP!B:B,0)),"",INDIRECT("'SorP'!$A$"&amp;MATCH($Q1113&amp;$H1113,SorP!C:C,0))))</f>
        <v/>
      </c>
      <c r="S1113" s="94"/>
      <c r="T1113" s="95" t="str">
        <f t="shared" si="70"/>
        <v/>
      </c>
      <c r="U1113" s="95" t="b">
        <f t="shared" si="71"/>
        <v>1</v>
      </c>
      <c r="V1113" s="95" t="str">
        <f t="shared" si="69"/>
        <v/>
      </c>
    </row>
    <row r="1114" spans="1:22" s="95" customFormat="1" ht="20.100000000000001" customHeight="1">
      <c r="A1114" s="88"/>
      <c r="B1114" s="88"/>
      <c r="C1114" s="88"/>
      <c r="D1114" s="88"/>
      <c r="E1114" s="88"/>
      <c r="F1114" s="89"/>
      <c r="G1114" s="90"/>
      <c r="H1114" s="90"/>
      <c r="I1114" s="91"/>
      <c r="J1114" s="91"/>
      <c r="K1114" s="91"/>
      <c r="L1114" s="91"/>
      <c r="M1114" s="91"/>
      <c r="N1114" s="91"/>
      <c r="O1114" s="92"/>
      <c r="P1114" s="93"/>
      <c r="Q1114" s="92" t="str">
        <f t="shared" ca="1" si="68"/>
        <v/>
      </c>
      <c r="R1114" s="92" t="str">
        <f ca="1">IF(A1114="","",IF(ISERROR(MATCH($H1114,SorP!B:B,0)),"",INDIRECT("'SorP'!$A$"&amp;MATCH($Q1114&amp;$H1114,SorP!C:C,0))))</f>
        <v/>
      </c>
      <c r="S1114" s="94"/>
      <c r="T1114" s="95" t="str">
        <f t="shared" si="70"/>
        <v/>
      </c>
      <c r="U1114" s="95" t="b">
        <f t="shared" si="71"/>
        <v>1</v>
      </c>
      <c r="V1114" s="95" t="str">
        <f t="shared" si="69"/>
        <v/>
      </c>
    </row>
    <row r="1115" spans="1:22" s="95" customFormat="1" ht="20.100000000000001" customHeight="1">
      <c r="A1115" s="88"/>
      <c r="B1115" s="88"/>
      <c r="C1115" s="88"/>
      <c r="D1115" s="88"/>
      <c r="E1115" s="88"/>
      <c r="F1115" s="89"/>
      <c r="G1115" s="90"/>
      <c r="H1115" s="90"/>
      <c r="I1115" s="91"/>
      <c r="J1115" s="91"/>
      <c r="K1115" s="91"/>
      <c r="L1115" s="91"/>
      <c r="M1115" s="91"/>
      <c r="N1115" s="91"/>
      <c r="O1115" s="92"/>
      <c r="P1115" s="93"/>
      <c r="Q1115" s="92" t="str">
        <f t="shared" ca="1" si="68"/>
        <v/>
      </c>
      <c r="R1115" s="92" t="str">
        <f ca="1">IF(A1115="","",IF(ISERROR(MATCH($H1115,SorP!B:B,0)),"",INDIRECT("'SorP'!$A$"&amp;MATCH($Q1115&amp;$H1115,SorP!C:C,0))))</f>
        <v/>
      </c>
      <c r="S1115" s="94"/>
      <c r="T1115" s="95" t="str">
        <f t="shared" si="70"/>
        <v/>
      </c>
      <c r="U1115" s="95" t="b">
        <f t="shared" si="71"/>
        <v>1</v>
      </c>
      <c r="V1115" s="95" t="str">
        <f t="shared" si="69"/>
        <v/>
      </c>
    </row>
    <row r="1116" spans="1:22" s="95" customFormat="1" ht="20.100000000000001" customHeight="1">
      <c r="A1116" s="88"/>
      <c r="B1116" s="88"/>
      <c r="C1116" s="88"/>
      <c r="D1116" s="88"/>
      <c r="E1116" s="88"/>
      <c r="F1116" s="89"/>
      <c r="G1116" s="90"/>
      <c r="H1116" s="90"/>
      <c r="I1116" s="91"/>
      <c r="J1116" s="91"/>
      <c r="K1116" s="91"/>
      <c r="L1116" s="91"/>
      <c r="M1116" s="91"/>
      <c r="N1116" s="91"/>
      <c r="O1116" s="92"/>
      <c r="P1116" s="93"/>
      <c r="Q1116" s="92" t="str">
        <f t="shared" ca="1" si="68"/>
        <v/>
      </c>
      <c r="R1116" s="92" t="str">
        <f ca="1">IF(A1116="","",IF(ISERROR(MATCH($H1116,SorP!B:B,0)),"",INDIRECT("'SorP'!$A$"&amp;MATCH($Q1116&amp;$H1116,SorP!C:C,0))))</f>
        <v/>
      </c>
      <c r="S1116" s="94"/>
      <c r="T1116" s="95" t="str">
        <f t="shared" si="70"/>
        <v/>
      </c>
      <c r="U1116" s="95" t="b">
        <f t="shared" si="71"/>
        <v>1</v>
      </c>
      <c r="V1116" s="95" t="str">
        <f t="shared" si="69"/>
        <v/>
      </c>
    </row>
    <row r="1117" spans="1:22" s="95" customFormat="1" ht="20.100000000000001" customHeight="1">
      <c r="A1117" s="88"/>
      <c r="B1117" s="88"/>
      <c r="C1117" s="88"/>
      <c r="D1117" s="88"/>
      <c r="E1117" s="88"/>
      <c r="F1117" s="89"/>
      <c r="G1117" s="90"/>
      <c r="H1117" s="90"/>
      <c r="I1117" s="91"/>
      <c r="J1117" s="91"/>
      <c r="K1117" s="91"/>
      <c r="L1117" s="91"/>
      <c r="M1117" s="91"/>
      <c r="N1117" s="91"/>
      <c r="O1117" s="92"/>
      <c r="P1117" s="93"/>
      <c r="Q1117" s="92" t="str">
        <f t="shared" ca="1" si="68"/>
        <v/>
      </c>
      <c r="R1117" s="92" t="str">
        <f ca="1">IF(A1117="","",IF(ISERROR(MATCH($H1117,SorP!B:B,0)),"",INDIRECT("'SorP'!$A$"&amp;MATCH($Q1117&amp;$H1117,SorP!C:C,0))))</f>
        <v/>
      </c>
      <c r="S1117" s="94"/>
      <c r="T1117" s="95" t="str">
        <f t="shared" si="70"/>
        <v/>
      </c>
      <c r="U1117" s="95" t="b">
        <f t="shared" si="71"/>
        <v>1</v>
      </c>
      <c r="V1117" s="95" t="str">
        <f t="shared" si="69"/>
        <v/>
      </c>
    </row>
    <row r="1118" spans="1:22" s="95" customFormat="1" ht="20.100000000000001" customHeight="1">
      <c r="A1118" s="88"/>
      <c r="B1118" s="88"/>
      <c r="C1118" s="88"/>
      <c r="D1118" s="88"/>
      <c r="E1118" s="88"/>
      <c r="F1118" s="89"/>
      <c r="G1118" s="90"/>
      <c r="H1118" s="90"/>
      <c r="I1118" s="91"/>
      <c r="J1118" s="91"/>
      <c r="K1118" s="91"/>
      <c r="L1118" s="91"/>
      <c r="M1118" s="91"/>
      <c r="N1118" s="91"/>
      <c r="O1118" s="92"/>
      <c r="P1118" s="93"/>
      <c r="Q1118" s="92" t="str">
        <f t="shared" ca="1" si="68"/>
        <v/>
      </c>
      <c r="R1118" s="92" t="str">
        <f ca="1">IF(A1118="","",IF(ISERROR(MATCH($H1118,SorP!B:B,0)),"",INDIRECT("'SorP'!$A$"&amp;MATCH($Q1118&amp;$H1118,SorP!C:C,0))))</f>
        <v/>
      </c>
      <c r="S1118" s="94"/>
      <c r="T1118" s="95" t="str">
        <f t="shared" si="70"/>
        <v/>
      </c>
      <c r="U1118" s="95" t="b">
        <f t="shared" si="71"/>
        <v>1</v>
      </c>
      <c r="V1118" s="95" t="str">
        <f t="shared" si="69"/>
        <v/>
      </c>
    </row>
    <row r="1119" spans="1:22" s="95" customFormat="1" ht="20.100000000000001" customHeight="1">
      <c r="A1119" s="88"/>
      <c r="B1119" s="88"/>
      <c r="C1119" s="88"/>
      <c r="D1119" s="88"/>
      <c r="E1119" s="88"/>
      <c r="F1119" s="89"/>
      <c r="G1119" s="90"/>
      <c r="H1119" s="90"/>
      <c r="I1119" s="91"/>
      <c r="J1119" s="91"/>
      <c r="K1119" s="91"/>
      <c r="L1119" s="91"/>
      <c r="M1119" s="91"/>
      <c r="N1119" s="91"/>
      <c r="O1119" s="92"/>
      <c r="P1119" s="93"/>
      <c r="Q1119" s="92" t="str">
        <f t="shared" ca="1" si="68"/>
        <v/>
      </c>
      <c r="R1119" s="92" t="str">
        <f ca="1">IF(A1119="","",IF(ISERROR(MATCH($H1119,SorP!B:B,0)),"",INDIRECT("'SorP'!$A$"&amp;MATCH($Q1119&amp;$H1119,SorP!C:C,0))))</f>
        <v/>
      </c>
      <c r="S1119" s="94"/>
      <c r="T1119" s="95" t="str">
        <f t="shared" si="70"/>
        <v/>
      </c>
      <c r="U1119" s="95" t="b">
        <f t="shared" si="71"/>
        <v>1</v>
      </c>
      <c r="V1119" s="95" t="str">
        <f t="shared" si="69"/>
        <v/>
      </c>
    </row>
    <row r="1120" spans="1:22" s="95" customFormat="1" ht="20.100000000000001" customHeight="1">
      <c r="A1120" s="88"/>
      <c r="B1120" s="88"/>
      <c r="C1120" s="88"/>
      <c r="D1120" s="88"/>
      <c r="E1120" s="88"/>
      <c r="F1120" s="89"/>
      <c r="G1120" s="90"/>
      <c r="H1120" s="90"/>
      <c r="I1120" s="91"/>
      <c r="J1120" s="91"/>
      <c r="K1120" s="91"/>
      <c r="L1120" s="91"/>
      <c r="M1120" s="91"/>
      <c r="N1120" s="91"/>
      <c r="O1120" s="92"/>
      <c r="P1120" s="93"/>
      <c r="Q1120" s="92" t="str">
        <f t="shared" ca="1" si="68"/>
        <v/>
      </c>
      <c r="R1120" s="92" t="str">
        <f ca="1">IF(A1120="","",IF(ISERROR(MATCH($H1120,SorP!B:B,0)),"",INDIRECT("'SorP'!$A$"&amp;MATCH($Q1120&amp;$H1120,SorP!C:C,0))))</f>
        <v/>
      </c>
      <c r="S1120" s="94"/>
      <c r="T1120" s="95" t="str">
        <f t="shared" si="70"/>
        <v/>
      </c>
      <c r="U1120" s="95" t="b">
        <f t="shared" si="71"/>
        <v>1</v>
      </c>
      <c r="V1120" s="95" t="str">
        <f t="shared" si="69"/>
        <v/>
      </c>
    </row>
    <row r="1121" spans="1:22" s="95" customFormat="1" ht="20.100000000000001" customHeight="1">
      <c r="A1121" s="88"/>
      <c r="B1121" s="88"/>
      <c r="C1121" s="88"/>
      <c r="D1121" s="88"/>
      <c r="E1121" s="88"/>
      <c r="F1121" s="89"/>
      <c r="G1121" s="90"/>
      <c r="H1121" s="90"/>
      <c r="I1121" s="91"/>
      <c r="J1121" s="91"/>
      <c r="K1121" s="91"/>
      <c r="L1121" s="91"/>
      <c r="M1121" s="91"/>
      <c r="N1121" s="91"/>
      <c r="O1121" s="92"/>
      <c r="P1121" s="93"/>
      <c r="Q1121" s="92" t="str">
        <f t="shared" ca="1" si="68"/>
        <v/>
      </c>
      <c r="R1121" s="92" t="str">
        <f ca="1">IF(A1121="","",IF(ISERROR(MATCH($H1121,SorP!B:B,0)),"",INDIRECT("'SorP'!$A$"&amp;MATCH($Q1121&amp;$H1121,SorP!C:C,0))))</f>
        <v/>
      </c>
      <c r="S1121" s="94"/>
      <c r="T1121" s="95" t="str">
        <f t="shared" si="70"/>
        <v/>
      </c>
      <c r="U1121" s="95" t="b">
        <f t="shared" si="71"/>
        <v>1</v>
      </c>
      <c r="V1121" s="95" t="str">
        <f t="shared" si="69"/>
        <v/>
      </c>
    </row>
    <row r="1122" spans="1:22" s="95" customFormat="1" ht="20.100000000000001" customHeight="1">
      <c r="A1122" s="88"/>
      <c r="B1122" s="88"/>
      <c r="C1122" s="88"/>
      <c r="D1122" s="88"/>
      <c r="E1122" s="88"/>
      <c r="F1122" s="89"/>
      <c r="G1122" s="90"/>
      <c r="H1122" s="90"/>
      <c r="I1122" s="91"/>
      <c r="J1122" s="91"/>
      <c r="K1122" s="91"/>
      <c r="L1122" s="91"/>
      <c r="M1122" s="91"/>
      <c r="N1122" s="91"/>
      <c r="O1122" s="92"/>
      <c r="P1122" s="93"/>
      <c r="Q1122" s="92" t="str">
        <f t="shared" ca="1" si="68"/>
        <v/>
      </c>
      <c r="R1122" s="92" t="str">
        <f ca="1">IF(A1122="","",IF(ISERROR(MATCH($H1122,SorP!B:B,0)),"",INDIRECT("'SorP'!$A$"&amp;MATCH($Q1122&amp;$H1122,SorP!C:C,0))))</f>
        <v/>
      </c>
      <c r="S1122" s="94"/>
      <c r="T1122" s="95" t="str">
        <f t="shared" si="70"/>
        <v/>
      </c>
      <c r="U1122" s="95" t="b">
        <f t="shared" si="71"/>
        <v>1</v>
      </c>
      <c r="V1122" s="95" t="str">
        <f t="shared" si="69"/>
        <v/>
      </c>
    </row>
    <row r="1123" spans="1:22" s="95" customFormat="1" ht="20.100000000000001" customHeight="1">
      <c r="A1123" s="88"/>
      <c r="B1123" s="88"/>
      <c r="C1123" s="88"/>
      <c r="D1123" s="88"/>
      <c r="E1123" s="88"/>
      <c r="F1123" s="89"/>
      <c r="G1123" s="90"/>
      <c r="H1123" s="90"/>
      <c r="I1123" s="91"/>
      <c r="J1123" s="91"/>
      <c r="K1123" s="91"/>
      <c r="L1123" s="91"/>
      <c r="M1123" s="91"/>
      <c r="N1123" s="91"/>
      <c r="O1123" s="92"/>
      <c r="P1123" s="93"/>
      <c r="Q1123" s="92" t="str">
        <f t="shared" ca="1" si="68"/>
        <v/>
      </c>
      <c r="R1123" s="92" t="str">
        <f ca="1">IF(A1123="","",IF(ISERROR(MATCH($H1123,SorP!B:B,0)),"",INDIRECT("'SorP'!$A$"&amp;MATCH($Q1123&amp;$H1123,SorP!C:C,0))))</f>
        <v/>
      </c>
      <c r="S1123" s="94"/>
      <c r="T1123" s="95" t="str">
        <f t="shared" si="70"/>
        <v/>
      </c>
      <c r="U1123" s="95" t="b">
        <f t="shared" si="71"/>
        <v>1</v>
      </c>
      <c r="V1123" s="95" t="str">
        <f t="shared" si="69"/>
        <v/>
      </c>
    </row>
    <row r="1124" spans="1:22" s="95" customFormat="1" ht="20.100000000000001" customHeight="1">
      <c r="A1124" s="88"/>
      <c r="B1124" s="88"/>
      <c r="C1124" s="88"/>
      <c r="D1124" s="88"/>
      <c r="E1124" s="88"/>
      <c r="F1124" s="89"/>
      <c r="G1124" s="90"/>
      <c r="H1124" s="90"/>
      <c r="I1124" s="91"/>
      <c r="J1124" s="91"/>
      <c r="K1124" s="91"/>
      <c r="L1124" s="91"/>
      <c r="M1124" s="91"/>
      <c r="N1124" s="91"/>
      <c r="O1124" s="92"/>
      <c r="P1124" s="93"/>
      <c r="Q1124" s="92" t="str">
        <f t="shared" ca="1" si="68"/>
        <v/>
      </c>
      <c r="R1124" s="92" t="str">
        <f ca="1">IF(A1124="","",IF(ISERROR(MATCH($H1124,SorP!B:B,0)),"",INDIRECT("'SorP'!$A$"&amp;MATCH($Q1124&amp;$H1124,SorP!C:C,0))))</f>
        <v/>
      </c>
      <c r="S1124" s="94"/>
      <c r="T1124" s="95" t="str">
        <f t="shared" si="70"/>
        <v/>
      </c>
      <c r="U1124" s="95" t="b">
        <f t="shared" si="71"/>
        <v>1</v>
      </c>
      <c r="V1124" s="95" t="str">
        <f t="shared" si="69"/>
        <v/>
      </c>
    </row>
    <row r="1125" spans="1:22" s="95" customFormat="1" ht="20.100000000000001" customHeight="1">
      <c r="A1125" s="88"/>
      <c r="B1125" s="88"/>
      <c r="C1125" s="88"/>
      <c r="D1125" s="88"/>
      <c r="E1125" s="88"/>
      <c r="F1125" s="89"/>
      <c r="G1125" s="90"/>
      <c r="H1125" s="90"/>
      <c r="I1125" s="91"/>
      <c r="J1125" s="91"/>
      <c r="K1125" s="91"/>
      <c r="L1125" s="91"/>
      <c r="M1125" s="91"/>
      <c r="N1125" s="91"/>
      <c r="O1125" s="92"/>
      <c r="P1125" s="93"/>
      <c r="Q1125" s="92" t="str">
        <f t="shared" ca="1" si="68"/>
        <v/>
      </c>
      <c r="R1125" s="92" t="str">
        <f ca="1">IF(A1125="","",IF(ISERROR(MATCH($H1125,SorP!B:B,0)),"",INDIRECT("'SorP'!$A$"&amp;MATCH($Q1125&amp;$H1125,SorP!C:C,0))))</f>
        <v/>
      </c>
      <c r="S1125" s="94"/>
      <c r="T1125" s="95" t="str">
        <f t="shared" si="70"/>
        <v/>
      </c>
      <c r="U1125" s="95" t="b">
        <f t="shared" si="71"/>
        <v>1</v>
      </c>
      <c r="V1125" s="95" t="str">
        <f t="shared" si="69"/>
        <v/>
      </c>
    </row>
    <row r="1126" spans="1:22" s="95" customFormat="1" ht="20.100000000000001" customHeight="1">
      <c r="A1126" s="88"/>
      <c r="B1126" s="88"/>
      <c r="C1126" s="88"/>
      <c r="D1126" s="88"/>
      <c r="E1126" s="88"/>
      <c r="F1126" s="89"/>
      <c r="G1126" s="90"/>
      <c r="H1126" s="90"/>
      <c r="I1126" s="91"/>
      <c r="J1126" s="91"/>
      <c r="K1126" s="91"/>
      <c r="L1126" s="91"/>
      <c r="M1126" s="91"/>
      <c r="N1126" s="91"/>
      <c r="O1126" s="92"/>
      <c r="P1126" s="93"/>
      <c r="Q1126" s="92" t="str">
        <f t="shared" ca="1" si="68"/>
        <v/>
      </c>
      <c r="R1126" s="92" t="str">
        <f ca="1">IF(A1126="","",IF(ISERROR(MATCH($H1126,SorP!B:B,0)),"",INDIRECT("'SorP'!$A$"&amp;MATCH($Q1126&amp;$H1126,SorP!C:C,0))))</f>
        <v/>
      </c>
      <c r="S1126" s="94"/>
      <c r="T1126" s="95" t="str">
        <f t="shared" si="70"/>
        <v/>
      </c>
      <c r="U1126" s="95" t="b">
        <f t="shared" si="71"/>
        <v>1</v>
      </c>
      <c r="V1126" s="95" t="str">
        <f t="shared" si="69"/>
        <v/>
      </c>
    </row>
    <row r="1127" spans="1:22" s="95" customFormat="1" ht="20.100000000000001" customHeight="1">
      <c r="A1127" s="88"/>
      <c r="B1127" s="88"/>
      <c r="C1127" s="88"/>
      <c r="D1127" s="88"/>
      <c r="E1127" s="88"/>
      <c r="F1127" s="89"/>
      <c r="G1127" s="90"/>
      <c r="H1127" s="90"/>
      <c r="I1127" s="91"/>
      <c r="J1127" s="91"/>
      <c r="K1127" s="91"/>
      <c r="L1127" s="91"/>
      <c r="M1127" s="91"/>
      <c r="N1127" s="91"/>
      <c r="O1127" s="92"/>
      <c r="P1127" s="93"/>
      <c r="Q1127" s="92" t="str">
        <f t="shared" ca="1" si="68"/>
        <v/>
      </c>
      <c r="R1127" s="92" t="str">
        <f ca="1">IF(A1127="","",IF(ISERROR(MATCH($H1127,SorP!B:B,0)),"",INDIRECT("'SorP'!$A$"&amp;MATCH($Q1127&amp;$H1127,SorP!C:C,0))))</f>
        <v/>
      </c>
      <c r="S1127" s="94"/>
      <c r="T1127" s="95" t="str">
        <f t="shared" si="70"/>
        <v/>
      </c>
      <c r="U1127" s="95" t="b">
        <f t="shared" si="71"/>
        <v>1</v>
      </c>
      <c r="V1127" s="95" t="str">
        <f t="shared" si="69"/>
        <v/>
      </c>
    </row>
    <row r="1128" spans="1:22" s="95" customFormat="1" ht="20.100000000000001" customHeight="1">
      <c r="A1128" s="88"/>
      <c r="B1128" s="88"/>
      <c r="C1128" s="88"/>
      <c r="D1128" s="88"/>
      <c r="E1128" s="88"/>
      <c r="F1128" s="89"/>
      <c r="G1128" s="90"/>
      <c r="H1128" s="90"/>
      <c r="I1128" s="91"/>
      <c r="J1128" s="91"/>
      <c r="K1128" s="91"/>
      <c r="L1128" s="91"/>
      <c r="M1128" s="91"/>
      <c r="N1128" s="91"/>
      <c r="O1128" s="92"/>
      <c r="P1128" s="93"/>
      <c r="Q1128" s="92" t="str">
        <f t="shared" ca="1" si="68"/>
        <v/>
      </c>
      <c r="R1128" s="92" t="str">
        <f ca="1">IF(A1128="","",IF(ISERROR(MATCH($H1128,SorP!B:B,0)),"",INDIRECT("'SorP'!$A$"&amp;MATCH($Q1128&amp;$H1128,SorP!C:C,0))))</f>
        <v/>
      </c>
      <c r="S1128" s="94"/>
      <c r="T1128" s="95" t="str">
        <f t="shared" si="70"/>
        <v/>
      </c>
      <c r="U1128" s="95" t="b">
        <f t="shared" si="71"/>
        <v>1</v>
      </c>
      <c r="V1128" s="95" t="str">
        <f t="shared" si="69"/>
        <v/>
      </c>
    </row>
    <row r="1129" spans="1:22" s="95" customFormat="1" ht="20.100000000000001" customHeight="1">
      <c r="A1129" s="88"/>
      <c r="B1129" s="88"/>
      <c r="C1129" s="88"/>
      <c r="D1129" s="88"/>
      <c r="E1129" s="88"/>
      <c r="F1129" s="89"/>
      <c r="G1129" s="90"/>
      <c r="H1129" s="90"/>
      <c r="I1129" s="91"/>
      <c r="J1129" s="91"/>
      <c r="K1129" s="91"/>
      <c r="L1129" s="91"/>
      <c r="M1129" s="91"/>
      <c r="N1129" s="91"/>
      <c r="O1129" s="92"/>
      <c r="P1129" s="93"/>
      <c r="Q1129" s="92" t="str">
        <f t="shared" ca="1" si="68"/>
        <v/>
      </c>
      <c r="R1129" s="92" t="str">
        <f ca="1">IF(A1129="","",IF(ISERROR(MATCH($H1129,SorP!B:B,0)),"",INDIRECT("'SorP'!$A$"&amp;MATCH($Q1129&amp;$H1129,SorP!C:C,0))))</f>
        <v/>
      </c>
      <c r="S1129" s="94"/>
      <c r="T1129" s="95" t="str">
        <f t="shared" si="70"/>
        <v/>
      </c>
      <c r="U1129" s="95" t="b">
        <f t="shared" si="71"/>
        <v>1</v>
      </c>
      <c r="V1129" s="95" t="str">
        <f t="shared" si="69"/>
        <v/>
      </c>
    </row>
    <row r="1130" spans="1:22" s="95" customFormat="1" ht="20.100000000000001" customHeight="1">
      <c r="A1130" s="88"/>
      <c r="B1130" s="88"/>
      <c r="C1130" s="88"/>
      <c r="D1130" s="88"/>
      <c r="E1130" s="88"/>
      <c r="F1130" s="89"/>
      <c r="G1130" s="90"/>
      <c r="H1130" s="90"/>
      <c r="I1130" s="91"/>
      <c r="J1130" s="91"/>
      <c r="K1130" s="91"/>
      <c r="L1130" s="91"/>
      <c r="M1130" s="91"/>
      <c r="N1130" s="91"/>
      <c r="O1130" s="92"/>
      <c r="P1130" s="93"/>
      <c r="Q1130" s="92" t="str">
        <f t="shared" ca="1" si="68"/>
        <v/>
      </c>
      <c r="R1130" s="92" t="str">
        <f ca="1">IF(A1130="","",IF(ISERROR(MATCH($H1130,SorP!B:B,0)),"",INDIRECT("'SorP'!$A$"&amp;MATCH($Q1130&amp;$H1130,SorP!C:C,0))))</f>
        <v/>
      </c>
      <c r="S1130" s="94"/>
      <c r="T1130" s="95" t="str">
        <f t="shared" si="70"/>
        <v/>
      </c>
      <c r="U1130" s="95" t="b">
        <f t="shared" si="71"/>
        <v>1</v>
      </c>
      <c r="V1130" s="95" t="str">
        <f t="shared" si="69"/>
        <v/>
      </c>
    </row>
    <row r="1131" spans="1:22" s="95" customFormat="1" ht="20.100000000000001" customHeight="1">
      <c r="A1131" s="88"/>
      <c r="B1131" s="88"/>
      <c r="C1131" s="88"/>
      <c r="D1131" s="88"/>
      <c r="E1131" s="88"/>
      <c r="F1131" s="89"/>
      <c r="G1131" s="90"/>
      <c r="H1131" s="90"/>
      <c r="I1131" s="91"/>
      <c r="J1131" s="91"/>
      <c r="K1131" s="91"/>
      <c r="L1131" s="91"/>
      <c r="M1131" s="91"/>
      <c r="N1131" s="91"/>
      <c r="O1131" s="92"/>
      <c r="P1131" s="93"/>
      <c r="Q1131" s="92" t="str">
        <f t="shared" ca="1" si="68"/>
        <v/>
      </c>
      <c r="R1131" s="92" t="str">
        <f ca="1">IF(A1131="","",IF(ISERROR(MATCH($H1131,SorP!B:B,0)),"",INDIRECT("'SorP'!$A$"&amp;MATCH($Q1131&amp;$H1131,SorP!C:C,0))))</f>
        <v/>
      </c>
      <c r="S1131" s="94"/>
      <c r="T1131" s="95" t="str">
        <f t="shared" si="70"/>
        <v/>
      </c>
      <c r="U1131" s="95" t="b">
        <f t="shared" si="71"/>
        <v>1</v>
      </c>
      <c r="V1131" s="95" t="str">
        <f t="shared" si="69"/>
        <v/>
      </c>
    </row>
    <row r="1132" spans="1:22" s="95" customFormat="1" ht="20.100000000000001" customHeight="1">
      <c r="A1132" s="88"/>
      <c r="B1132" s="88"/>
      <c r="C1132" s="88"/>
      <c r="D1132" s="88"/>
      <c r="E1132" s="88"/>
      <c r="F1132" s="89"/>
      <c r="G1132" s="90"/>
      <c r="H1132" s="90"/>
      <c r="I1132" s="91"/>
      <c r="J1132" s="91"/>
      <c r="K1132" s="91"/>
      <c r="L1132" s="91"/>
      <c r="M1132" s="91"/>
      <c r="N1132" s="91"/>
      <c r="O1132" s="92"/>
      <c r="P1132" s="93"/>
      <c r="Q1132" s="92" t="str">
        <f t="shared" ca="1" si="68"/>
        <v/>
      </c>
      <c r="R1132" s="92" t="str">
        <f ca="1">IF(A1132="","",IF(ISERROR(MATCH($H1132,SorP!B:B,0)),"",INDIRECT("'SorP'!$A$"&amp;MATCH($Q1132&amp;$H1132,SorP!C:C,0))))</f>
        <v/>
      </c>
      <c r="S1132" s="94"/>
      <c r="T1132" s="95" t="str">
        <f t="shared" si="70"/>
        <v/>
      </c>
      <c r="U1132" s="95" t="b">
        <f t="shared" si="71"/>
        <v>1</v>
      </c>
      <c r="V1132" s="95" t="str">
        <f t="shared" si="69"/>
        <v/>
      </c>
    </row>
    <row r="1133" spans="1:22" s="95" customFormat="1" ht="20.100000000000001" customHeight="1">
      <c r="A1133" s="88"/>
      <c r="B1133" s="88"/>
      <c r="C1133" s="88"/>
      <c r="D1133" s="88"/>
      <c r="E1133" s="88"/>
      <c r="F1133" s="89"/>
      <c r="G1133" s="90"/>
      <c r="H1133" s="90"/>
      <c r="I1133" s="91"/>
      <c r="J1133" s="91"/>
      <c r="K1133" s="91"/>
      <c r="L1133" s="91"/>
      <c r="M1133" s="91"/>
      <c r="N1133" s="91"/>
      <c r="O1133" s="92"/>
      <c r="P1133" s="93"/>
      <c r="Q1133" s="92" t="str">
        <f t="shared" ca="1" si="68"/>
        <v/>
      </c>
      <c r="R1133" s="92" t="str">
        <f ca="1">IF(A1133="","",IF(ISERROR(MATCH($H1133,SorP!B:B,0)),"",INDIRECT("'SorP'!$A$"&amp;MATCH($Q1133&amp;$H1133,SorP!C:C,0))))</f>
        <v/>
      </c>
      <c r="S1133" s="94"/>
      <c r="T1133" s="95" t="str">
        <f t="shared" si="70"/>
        <v/>
      </c>
      <c r="U1133" s="95" t="b">
        <f t="shared" si="71"/>
        <v>1</v>
      </c>
      <c r="V1133" s="95" t="str">
        <f t="shared" si="69"/>
        <v/>
      </c>
    </row>
    <row r="1134" spans="1:22" s="95" customFormat="1" ht="20.100000000000001" customHeight="1">
      <c r="A1134" s="88"/>
      <c r="B1134" s="88"/>
      <c r="C1134" s="88"/>
      <c r="D1134" s="88"/>
      <c r="E1134" s="88"/>
      <c r="F1134" s="89"/>
      <c r="G1134" s="90"/>
      <c r="H1134" s="90"/>
      <c r="I1134" s="91"/>
      <c r="J1134" s="91"/>
      <c r="K1134" s="91"/>
      <c r="L1134" s="91"/>
      <c r="M1134" s="91"/>
      <c r="N1134" s="91"/>
      <c r="O1134" s="92"/>
      <c r="P1134" s="93"/>
      <c r="Q1134" s="92" t="str">
        <f t="shared" ca="1" si="68"/>
        <v/>
      </c>
      <c r="R1134" s="92" t="str">
        <f ca="1">IF(A1134="","",IF(ISERROR(MATCH($H1134,SorP!B:B,0)),"",INDIRECT("'SorP'!$A$"&amp;MATCH($Q1134&amp;$H1134,SorP!C:C,0))))</f>
        <v/>
      </c>
      <c r="S1134" s="94"/>
      <c r="T1134" s="95" t="str">
        <f t="shared" si="70"/>
        <v/>
      </c>
      <c r="U1134" s="95" t="b">
        <f t="shared" si="71"/>
        <v>1</v>
      </c>
      <c r="V1134" s="95" t="str">
        <f t="shared" si="69"/>
        <v/>
      </c>
    </row>
    <row r="1135" spans="1:22" s="95" customFormat="1" ht="20.100000000000001" customHeight="1">
      <c r="A1135" s="88"/>
      <c r="B1135" s="88"/>
      <c r="C1135" s="88"/>
      <c r="D1135" s="88"/>
      <c r="E1135" s="88"/>
      <c r="F1135" s="89"/>
      <c r="G1135" s="90"/>
      <c r="H1135" s="90"/>
      <c r="I1135" s="91"/>
      <c r="J1135" s="91"/>
      <c r="K1135" s="91"/>
      <c r="L1135" s="91"/>
      <c r="M1135" s="91"/>
      <c r="N1135" s="91"/>
      <c r="O1135" s="92"/>
      <c r="P1135" s="93"/>
      <c r="Q1135" s="92" t="str">
        <f t="shared" ca="1" si="68"/>
        <v/>
      </c>
      <c r="R1135" s="92" t="str">
        <f ca="1">IF(A1135="","",IF(ISERROR(MATCH($H1135,SorP!B:B,0)),"",INDIRECT("'SorP'!$A$"&amp;MATCH($Q1135&amp;$H1135,SorP!C:C,0))))</f>
        <v/>
      </c>
      <c r="S1135" s="94"/>
      <c r="T1135" s="95" t="str">
        <f t="shared" si="70"/>
        <v/>
      </c>
      <c r="U1135" s="95" t="b">
        <f t="shared" si="71"/>
        <v>1</v>
      </c>
      <c r="V1135" s="95" t="str">
        <f t="shared" si="69"/>
        <v/>
      </c>
    </row>
    <row r="1136" spans="1:22" s="95" customFormat="1" ht="20.100000000000001" customHeight="1">
      <c r="A1136" s="88"/>
      <c r="B1136" s="88"/>
      <c r="C1136" s="88"/>
      <c r="D1136" s="88"/>
      <c r="E1136" s="88"/>
      <c r="F1136" s="89"/>
      <c r="G1136" s="90"/>
      <c r="H1136" s="90"/>
      <c r="I1136" s="91"/>
      <c r="J1136" s="91"/>
      <c r="K1136" s="91"/>
      <c r="L1136" s="91"/>
      <c r="M1136" s="91"/>
      <c r="N1136" s="91"/>
      <c r="O1136" s="92"/>
      <c r="P1136" s="93"/>
      <c r="Q1136" s="92" t="str">
        <f t="shared" ca="1" si="68"/>
        <v/>
      </c>
      <c r="R1136" s="92" t="str">
        <f ca="1">IF(A1136="","",IF(ISERROR(MATCH($H1136,SorP!B:B,0)),"",INDIRECT("'SorP'!$A$"&amp;MATCH($Q1136&amp;$H1136,SorP!C:C,0))))</f>
        <v/>
      </c>
      <c r="S1136" s="94"/>
      <c r="T1136" s="95" t="str">
        <f t="shared" si="70"/>
        <v/>
      </c>
      <c r="U1136" s="95" t="b">
        <f t="shared" si="71"/>
        <v>1</v>
      </c>
      <c r="V1136" s="95" t="str">
        <f t="shared" si="69"/>
        <v/>
      </c>
    </row>
    <row r="1137" spans="1:22" s="95" customFormat="1" ht="20.100000000000001" customHeight="1">
      <c r="A1137" s="88"/>
      <c r="B1137" s="88"/>
      <c r="C1137" s="88"/>
      <c r="D1137" s="88"/>
      <c r="E1137" s="88"/>
      <c r="F1137" s="89"/>
      <c r="G1137" s="90"/>
      <c r="H1137" s="90"/>
      <c r="I1137" s="91"/>
      <c r="J1137" s="91"/>
      <c r="K1137" s="91"/>
      <c r="L1137" s="91"/>
      <c r="M1137" s="91"/>
      <c r="N1137" s="91"/>
      <c r="O1137" s="92"/>
      <c r="P1137" s="93"/>
      <c r="Q1137" s="92" t="str">
        <f t="shared" ca="1" si="68"/>
        <v/>
      </c>
      <c r="R1137" s="92" t="str">
        <f ca="1">IF(A1137="","",IF(ISERROR(MATCH($H1137,SorP!B:B,0)),"",INDIRECT("'SorP'!$A$"&amp;MATCH($Q1137&amp;$H1137,SorP!C:C,0))))</f>
        <v/>
      </c>
      <c r="S1137" s="94"/>
      <c r="T1137" s="95" t="str">
        <f t="shared" si="70"/>
        <v/>
      </c>
      <c r="U1137" s="95" t="b">
        <f t="shared" si="71"/>
        <v>1</v>
      </c>
      <c r="V1137" s="95" t="str">
        <f t="shared" si="69"/>
        <v/>
      </c>
    </row>
    <row r="1138" spans="1:22" s="95" customFormat="1" ht="20.100000000000001" customHeight="1">
      <c r="A1138" s="88"/>
      <c r="B1138" s="88"/>
      <c r="C1138" s="88"/>
      <c r="D1138" s="88"/>
      <c r="E1138" s="88"/>
      <c r="F1138" s="89"/>
      <c r="G1138" s="90"/>
      <c r="H1138" s="90"/>
      <c r="I1138" s="91"/>
      <c r="J1138" s="91"/>
      <c r="K1138" s="91"/>
      <c r="L1138" s="91"/>
      <c r="M1138" s="91"/>
      <c r="N1138" s="91"/>
      <c r="O1138" s="92"/>
      <c r="P1138" s="93"/>
      <c r="Q1138" s="92" t="str">
        <f t="shared" ca="1" si="68"/>
        <v/>
      </c>
      <c r="R1138" s="92" t="str">
        <f ca="1">IF(A1138="","",IF(ISERROR(MATCH($H1138,SorP!B:B,0)),"",INDIRECT("'SorP'!$A$"&amp;MATCH($Q1138&amp;$H1138,SorP!C:C,0))))</f>
        <v/>
      </c>
      <c r="S1138" s="94"/>
      <c r="T1138" s="95" t="str">
        <f t="shared" si="70"/>
        <v/>
      </c>
      <c r="U1138" s="95" t="b">
        <f t="shared" si="71"/>
        <v>1</v>
      </c>
      <c r="V1138" s="95" t="str">
        <f t="shared" si="69"/>
        <v/>
      </c>
    </row>
    <row r="1139" spans="1:22" s="95" customFormat="1" ht="20.100000000000001" customHeight="1">
      <c r="A1139" s="88"/>
      <c r="B1139" s="88"/>
      <c r="C1139" s="88"/>
      <c r="D1139" s="88"/>
      <c r="E1139" s="88"/>
      <c r="F1139" s="89"/>
      <c r="G1139" s="90"/>
      <c r="H1139" s="90"/>
      <c r="I1139" s="91"/>
      <c r="J1139" s="91"/>
      <c r="K1139" s="91"/>
      <c r="L1139" s="91"/>
      <c r="M1139" s="91"/>
      <c r="N1139" s="91"/>
      <c r="O1139" s="92"/>
      <c r="P1139" s="93"/>
      <c r="Q1139" s="92" t="str">
        <f t="shared" ca="1" si="68"/>
        <v/>
      </c>
      <c r="R1139" s="92" t="str">
        <f ca="1">IF(A1139="","",IF(ISERROR(MATCH($H1139,SorP!B:B,0)),"",INDIRECT("'SorP'!$A$"&amp;MATCH($Q1139&amp;$H1139,SorP!C:C,0))))</f>
        <v/>
      </c>
      <c r="S1139" s="94"/>
      <c r="T1139" s="95" t="str">
        <f t="shared" si="70"/>
        <v/>
      </c>
      <c r="U1139" s="95" t="b">
        <f t="shared" si="71"/>
        <v>1</v>
      </c>
      <c r="V1139" s="95" t="str">
        <f t="shared" si="69"/>
        <v/>
      </c>
    </row>
    <row r="1140" spans="1:22" s="95" customFormat="1" ht="20.100000000000001" customHeight="1">
      <c r="A1140" s="88"/>
      <c r="B1140" s="88"/>
      <c r="C1140" s="88"/>
      <c r="D1140" s="88"/>
      <c r="E1140" s="88"/>
      <c r="F1140" s="89"/>
      <c r="G1140" s="90"/>
      <c r="H1140" s="90"/>
      <c r="I1140" s="91"/>
      <c r="J1140" s="91"/>
      <c r="K1140" s="91"/>
      <c r="L1140" s="91"/>
      <c r="M1140" s="91"/>
      <c r="N1140" s="91"/>
      <c r="O1140" s="92"/>
      <c r="P1140" s="93"/>
      <c r="Q1140" s="92" t="str">
        <f t="shared" ca="1" si="68"/>
        <v/>
      </c>
      <c r="R1140" s="92" t="str">
        <f ca="1">IF(A1140="","",IF(ISERROR(MATCH($H1140,SorP!B:B,0)),"",INDIRECT("'SorP'!$A$"&amp;MATCH($Q1140&amp;$H1140,SorP!C:C,0))))</f>
        <v/>
      </c>
      <c r="S1140" s="94"/>
      <c r="T1140" s="95" t="str">
        <f t="shared" si="70"/>
        <v/>
      </c>
      <c r="U1140" s="95" t="b">
        <f t="shared" si="71"/>
        <v>1</v>
      </c>
      <c r="V1140" s="95" t="str">
        <f t="shared" si="69"/>
        <v/>
      </c>
    </row>
    <row r="1141" spans="1:22" s="95" customFormat="1" ht="20.100000000000001" customHeight="1">
      <c r="A1141" s="88"/>
      <c r="B1141" s="88"/>
      <c r="C1141" s="88"/>
      <c r="D1141" s="88"/>
      <c r="E1141" s="88"/>
      <c r="F1141" s="89"/>
      <c r="G1141" s="90"/>
      <c r="H1141" s="90"/>
      <c r="I1141" s="91"/>
      <c r="J1141" s="91"/>
      <c r="K1141" s="91"/>
      <c r="L1141" s="91"/>
      <c r="M1141" s="91"/>
      <c r="N1141" s="91"/>
      <c r="O1141" s="92"/>
      <c r="P1141" s="93"/>
      <c r="Q1141" s="92" t="str">
        <f t="shared" ca="1" si="68"/>
        <v/>
      </c>
      <c r="R1141" s="92" t="str">
        <f ca="1">IF(A1141="","",IF(ISERROR(MATCH($H1141,SorP!B:B,0)),"",INDIRECT("'SorP'!$A$"&amp;MATCH($Q1141&amp;$H1141,SorP!C:C,0))))</f>
        <v/>
      </c>
      <c r="S1141" s="94"/>
      <c r="T1141" s="95" t="str">
        <f t="shared" si="70"/>
        <v/>
      </c>
      <c r="U1141" s="95" t="b">
        <f t="shared" si="71"/>
        <v>1</v>
      </c>
      <c r="V1141" s="95" t="str">
        <f t="shared" si="69"/>
        <v/>
      </c>
    </row>
    <row r="1142" spans="1:22" s="95" customFormat="1" ht="20.100000000000001" customHeight="1">
      <c r="A1142" s="88"/>
      <c r="B1142" s="88"/>
      <c r="C1142" s="88"/>
      <c r="D1142" s="88"/>
      <c r="E1142" s="88"/>
      <c r="F1142" s="89"/>
      <c r="G1142" s="90"/>
      <c r="H1142" s="90"/>
      <c r="I1142" s="91"/>
      <c r="J1142" s="91"/>
      <c r="K1142" s="91"/>
      <c r="L1142" s="91"/>
      <c r="M1142" s="91"/>
      <c r="N1142" s="91"/>
      <c r="O1142" s="92"/>
      <c r="P1142" s="93"/>
      <c r="Q1142" s="92" t="str">
        <f t="shared" ca="1" si="68"/>
        <v/>
      </c>
      <c r="R1142" s="92" t="str">
        <f ca="1">IF(A1142="","",IF(ISERROR(MATCH($H1142,SorP!B:B,0)),"",INDIRECT("'SorP'!$A$"&amp;MATCH($Q1142&amp;$H1142,SorP!C:C,0))))</f>
        <v/>
      </c>
      <c r="S1142" s="94"/>
      <c r="T1142" s="95" t="str">
        <f t="shared" si="70"/>
        <v/>
      </c>
      <c r="U1142" s="95" t="b">
        <f t="shared" si="71"/>
        <v>1</v>
      </c>
      <c r="V1142" s="95" t="str">
        <f t="shared" si="69"/>
        <v/>
      </c>
    </row>
    <row r="1143" spans="1:22" s="95" customFormat="1" ht="20.100000000000001" customHeight="1">
      <c r="A1143" s="88"/>
      <c r="B1143" s="88"/>
      <c r="C1143" s="88"/>
      <c r="D1143" s="88"/>
      <c r="E1143" s="88"/>
      <c r="F1143" s="89"/>
      <c r="G1143" s="90"/>
      <c r="H1143" s="90"/>
      <c r="I1143" s="91"/>
      <c r="J1143" s="91"/>
      <c r="K1143" s="91"/>
      <c r="L1143" s="91"/>
      <c r="M1143" s="91"/>
      <c r="N1143" s="91"/>
      <c r="O1143" s="92"/>
      <c r="P1143" s="93"/>
      <c r="Q1143" s="92" t="str">
        <f t="shared" ca="1" si="68"/>
        <v/>
      </c>
      <c r="R1143" s="92" t="str">
        <f ca="1">IF(A1143="","",IF(ISERROR(MATCH($H1143,SorP!B:B,0)),"",INDIRECT("'SorP'!$A$"&amp;MATCH($Q1143&amp;$H1143,SorP!C:C,0))))</f>
        <v/>
      </c>
      <c r="S1143" s="94"/>
      <c r="T1143" s="95" t="str">
        <f t="shared" si="70"/>
        <v/>
      </c>
      <c r="U1143" s="95" t="b">
        <f t="shared" si="71"/>
        <v>1</v>
      </c>
      <c r="V1143" s="95" t="str">
        <f t="shared" si="69"/>
        <v/>
      </c>
    </row>
    <row r="1144" spans="1:22" s="95" customFormat="1" ht="20.100000000000001" customHeight="1">
      <c r="A1144" s="88"/>
      <c r="B1144" s="88"/>
      <c r="C1144" s="88"/>
      <c r="D1144" s="88"/>
      <c r="E1144" s="88"/>
      <c r="F1144" s="89"/>
      <c r="G1144" s="90"/>
      <c r="H1144" s="90"/>
      <c r="I1144" s="91"/>
      <c r="J1144" s="91"/>
      <c r="K1144" s="91"/>
      <c r="L1144" s="91"/>
      <c r="M1144" s="91"/>
      <c r="N1144" s="91"/>
      <c r="O1144" s="92"/>
      <c r="P1144" s="93"/>
      <c r="Q1144" s="92" t="str">
        <f t="shared" ca="1" si="68"/>
        <v/>
      </c>
      <c r="R1144" s="92" t="str">
        <f ca="1">IF(A1144="","",IF(ISERROR(MATCH($H1144,SorP!B:B,0)),"",INDIRECT("'SorP'!$A$"&amp;MATCH($Q1144&amp;$H1144,SorP!C:C,0))))</f>
        <v/>
      </c>
      <c r="S1144" s="94"/>
      <c r="T1144" s="95" t="str">
        <f t="shared" si="70"/>
        <v/>
      </c>
      <c r="U1144" s="95" t="b">
        <f t="shared" si="71"/>
        <v>1</v>
      </c>
      <c r="V1144" s="95" t="str">
        <f t="shared" si="69"/>
        <v/>
      </c>
    </row>
    <row r="1145" spans="1:22" s="95" customFormat="1" ht="20.100000000000001" customHeight="1">
      <c r="A1145" s="88"/>
      <c r="B1145" s="88"/>
      <c r="C1145" s="88"/>
      <c r="D1145" s="88"/>
      <c r="E1145" s="88"/>
      <c r="F1145" s="89"/>
      <c r="G1145" s="90"/>
      <c r="H1145" s="90"/>
      <c r="I1145" s="91"/>
      <c r="J1145" s="91"/>
      <c r="K1145" s="91"/>
      <c r="L1145" s="91"/>
      <c r="M1145" s="91"/>
      <c r="N1145" s="91"/>
      <c r="O1145" s="92"/>
      <c r="P1145" s="93"/>
      <c r="Q1145" s="92" t="str">
        <f t="shared" ca="1" si="68"/>
        <v/>
      </c>
      <c r="R1145" s="92" t="str">
        <f ca="1">IF(A1145="","",IF(ISERROR(MATCH($H1145,SorP!B:B,0)),"",INDIRECT("'SorP'!$A$"&amp;MATCH($Q1145&amp;$H1145,SorP!C:C,0))))</f>
        <v/>
      </c>
      <c r="S1145" s="94"/>
      <c r="T1145" s="95" t="str">
        <f t="shared" si="70"/>
        <v/>
      </c>
      <c r="U1145" s="95" t="b">
        <f t="shared" si="71"/>
        <v>1</v>
      </c>
      <c r="V1145" s="95" t="str">
        <f t="shared" si="69"/>
        <v/>
      </c>
    </row>
    <row r="1146" spans="1:22" s="95" customFormat="1" ht="20.100000000000001" customHeight="1">
      <c r="A1146" s="88"/>
      <c r="B1146" s="88"/>
      <c r="C1146" s="88"/>
      <c r="D1146" s="88"/>
      <c r="E1146" s="88"/>
      <c r="F1146" s="89"/>
      <c r="G1146" s="90"/>
      <c r="H1146" s="90"/>
      <c r="I1146" s="91"/>
      <c r="J1146" s="91"/>
      <c r="K1146" s="91"/>
      <c r="L1146" s="91"/>
      <c r="M1146" s="91"/>
      <c r="N1146" s="91"/>
      <c r="O1146" s="92"/>
      <c r="P1146" s="93"/>
      <c r="Q1146" s="92" t="str">
        <f t="shared" ca="1" si="68"/>
        <v/>
      </c>
      <c r="R1146" s="92" t="str">
        <f ca="1">IF(A1146="","",IF(ISERROR(MATCH($H1146,SorP!B:B,0)),"",INDIRECT("'SorP'!$A$"&amp;MATCH($Q1146&amp;$H1146,SorP!C:C,0))))</f>
        <v/>
      </c>
      <c r="S1146" s="94"/>
      <c r="T1146" s="95" t="str">
        <f t="shared" si="70"/>
        <v/>
      </c>
      <c r="U1146" s="95" t="b">
        <f t="shared" si="71"/>
        <v>1</v>
      </c>
      <c r="V1146" s="95" t="str">
        <f t="shared" si="69"/>
        <v/>
      </c>
    </row>
    <row r="1147" spans="1:22" s="95" customFormat="1" ht="20.100000000000001" customHeight="1">
      <c r="A1147" s="88"/>
      <c r="B1147" s="88"/>
      <c r="C1147" s="88"/>
      <c r="D1147" s="88"/>
      <c r="E1147" s="88"/>
      <c r="F1147" s="89"/>
      <c r="G1147" s="90"/>
      <c r="H1147" s="90"/>
      <c r="I1147" s="91"/>
      <c r="J1147" s="91"/>
      <c r="K1147" s="91"/>
      <c r="L1147" s="91"/>
      <c r="M1147" s="91"/>
      <c r="N1147" s="91"/>
      <c r="O1147" s="92"/>
      <c r="P1147" s="93"/>
      <c r="Q1147" s="92" t="str">
        <f t="shared" ca="1" si="68"/>
        <v/>
      </c>
      <c r="R1147" s="92" t="str">
        <f ca="1">IF(A1147="","",IF(ISERROR(MATCH($H1147,SorP!B:B,0)),"",INDIRECT("'SorP'!$A$"&amp;MATCH($Q1147&amp;$H1147,SorP!C:C,0))))</f>
        <v/>
      </c>
      <c r="S1147" s="94"/>
      <c r="T1147" s="95" t="str">
        <f t="shared" si="70"/>
        <v/>
      </c>
      <c r="U1147" s="95" t="b">
        <f t="shared" si="71"/>
        <v>1</v>
      </c>
      <c r="V1147" s="95" t="str">
        <f t="shared" si="69"/>
        <v/>
      </c>
    </row>
    <row r="1148" spans="1:22" s="95" customFormat="1" ht="20.100000000000001" customHeight="1">
      <c r="A1148" s="88"/>
      <c r="B1148" s="88"/>
      <c r="C1148" s="88"/>
      <c r="D1148" s="88"/>
      <c r="E1148" s="88"/>
      <c r="F1148" s="89"/>
      <c r="G1148" s="90"/>
      <c r="H1148" s="90"/>
      <c r="I1148" s="91"/>
      <c r="J1148" s="91"/>
      <c r="K1148" s="91"/>
      <c r="L1148" s="91"/>
      <c r="M1148" s="91"/>
      <c r="N1148" s="91"/>
      <c r="O1148" s="92"/>
      <c r="P1148" s="93"/>
      <c r="Q1148" s="92" t="str">
        <f t="shared" ca="1" si="68"/>
        <v/>
      </c>
      <c r="R1148" s="92" t="str">
        <f ca="1">IF(A1148="","",IF(ISERROR(MATCH($H1148,SorP!B:B,0)),"",INDIRECT("'SorP'!$A$"&amp;MATCH($Q1148&amp;$H1148,SorP!C:C,0))))</f>
        <v/>
      </c>
      <c r="S1148" s="94"/>
      <c r="T1148" s="95" t="str">
        <f t="shared" si="70"/>
        <v/>
      </c>
      <c r="U1148" s="95" t="b">
        <f t="shared" si="71"/>
        <v>1</v>
      </c>
      <c r="V1148" s="95" t="str">
        <f t="shared" si="69"/>
        <v/>
      </c>
    </row>
    <row r="1149" spans="1:22" s="95" customFormat="1" ht="20.100000000000001" customHeight="1">
      <c r="A1149" s="88"/>
      <c r="B1149" s="88"/>
      <c r="C1149" s="88"/>
      <c r="D1149" s="88"/>
      <c r="E1149" s="88"/>
      <c r="F1149" s="89"/>
      <c r="G1149" s="90"/>
      <c r="H1149" s="90"/>
      <c r="I1149" s="91"/>
      <c r="J1149" s="91"/>
      <c r="K1149" s="91"/>
      <c r="L1149" s="91"/>
      <c r="M1149" s="91"/>
      <c r="N1149" s="91"/>
      <c r="O1149" s="92"/>
      <c r="P1149" s="93"/>
      <c r="Q1149" s="92" t="str">
        <f t="shared" ca="1" si="68"/>
        <v/>
      </c>
      <c r="R1149" s="92" t="str">
        <f ca="1">IF(A1149="","",IF(ISERROR(MATCH($H1149,SorP!B:B,0)),"",INDIRECT("'SorP'!$A$"&amp;MATCH($Q1149&amp;$H1149,SorP!C:C,0))))</f>
        <v/>
      </c>
      <c r="S1149" s="94"/>
      <c r="T1149" s="95" t="str">
        <f t="shared" si="70"/>
        <v/>
      </c>
      <c r="U1149" s="95" t="b">
        <f t="shared" si="71"/>
        <v>1</v>
      </c>
      <c r="V1149" s="95" t="str">
        <f t="shared" si="69"/>
        <v/>
      </c>
    </row>
    <row r="1150" spans="1:22" s="95" customFormat="1" ht="20.100000000000001" customHeight="1">
      <c r="A1150" s="88"/>
      <c r="B1150" s="88"/>
      <c r="C1150" s="88"/>
      <c r="D1150" s="88"/>
      <c r="E1150" s="88"/>
      <c r="F1150" s="89"/>
      <c r="G1150" s="90"/>
      <c r="H1150" s="90"/>
      <c r="I1150" s="91"/>
      <c r="J1150" s="91"/>
      <c r="K1150" s="91"/>
      <c r="L1150" s="91"/>
      <c r="M1150" s="91"/>
      <c r="N1150" s="91"/>
      <c r="O1150" s="92"/>
      <c r="P1150" s="93"/>
      <c r="Q1150" s="92" t="str">
        <f t="shared" ca="1" si="68"/>
        <v/>
      </c>
      <c r="R1150" s="92" t="str">
        <f ca="1">IF(A1150="","",IF(ISERROR(MATCH($H1150,SorP!B:B,0)),"",INDIRECT("'SorP'!$A$"&amp;MATCH($Q1150&amp;$H1150,SorP!C:C,0))))</f>
        <v/>
      </c>
      <c r="S1150" s="94"/>
      <c r="T1150" s="95" t="str">
        <f t="shared" si="70"/>
        <v/>
      </c>
      <c r="U1150" s="95" t="b">
        <f t="shared" si="71"/>
        <v>1</v>
      </c>
      <c r="V1150" s="95" t="str">
        <f t="shared" si="69"/>
        <v/>
      </c>
    </row>
    <row r="1151" spans="1:22" s="95" customFormat="1" ht="20.100000000000001" customHeight="1">
      <c r="A1151" s="88"/>
      <c r="B1151" s="88"/>
      <c r="C1151" s="88"/>
      <c r="D1151" s="88"/>
      <c r="E1151" s="88"/>
      <c r="F1151" s="89"/>
      <c r="G1151" s="90"/>
      <c r="H1151" s="90"/>
      <c r="I1151" s="91"/>
      <c r="J1151" s="91"/>
      <c r="K1151" s="91"/>
      <c r="L1151" s="91"/>
      <c r="M1151" s="91"/>
      <c r="N1151" s="91"/>
      <c r="O1151" s="92"/>
      <c r="P1151" s="93"/>
      <c r="Q1151" s="92" t="str">
        <f t="shared" ca="1" si="68"/>
        <v/>
      </c>
      <c r="R1151" s="92" t="str">
        <f ca="1">IF(A1151="","",IF(ISERROR(MATCH($H1151,SorP!B:B,0)),"",INDIRECT("'SorP'!$A$"&amp;MATCH($Q1151&amp;$H1151,SorP!C:C,0))))</f>
        <v/>
      </c>
      <c r="S1151" s="94"/>
      <c r="T1151" s="95" t="str">
        <f t="shared" si="70"/>
        <v/>
      </c>
      <c r="U1151" s="95" t="b">
        <f t="shared" si="71"/>
        <v>1</v>
      </c>
      <c r="V1151" s="95" t="str">
        <f t="shared" si="69"/>
        <v/>
      </c>
    </row>
    <row r="1152" spans="1:22" s="95" customFormat="1" ht="20.100000000000001" customHeight="1">
      <c r="A1152" s="88"/>
      <c r="B1152" s="88"/>
      <c r="C1152" s="88"/>
      <c r="D1152" s="88"/>
      <c r="E1152" s="88"/>
      <c r="F1152" s="89"/>
      <c r="G1152" s="90"/>
      <c r="H1152" s="90"/>
      <c r="I1152" s="91"/>
      <c r="J1152" s="91"/>
      <c r="K1152" s="91"/>
      <c r="L1152" s="91"/>
      <c r="M1152" s="91"/>
      <c r="N1152" s="91"/>
      <c r="O1152" s="92"/>
      <c r="P1152" s="93"/>
      <c r="Q1152" s="92" t="str">
        <f t="shared" ca="1" si="68"/>
        <v/>
      </c>
      <c r="R1152" s="92" t="str">
        <f ca="1">IF(A1152="","",IF(ISERROR(MATCH($H1152,SorP!B:B,0)),"",INDIRECT("'SorP'!$A$"&amp;MATCH($Q1152&amp;$H1152,SorP!C:C,0))))</f>
        <v/>
      </c>
      <c r="S1152" s="94"/>
      <c r="T1152" s="95" t="str">
        <f t="shared" si="70"/>
        <v/>
      </c>
      <c r="U1152" s="95" t="b">
        <f t="shared" si="71"/>
        <v>1</v>
      </c>
      <c r="V1152" s="95" t="str">
        <f t="shared" si="69"/>
        <v/>
      </c>
    </row>
    <row r="1153" spans="1:22" s="95" customFormat="1" ht="20.100000000000001" customHeight="1">
      <c r="A1153" s="88"/>
      <c r="B1153" s="88"/>
      <c r="C1153" s="88"/>
      <c r="D1153" s="88"/>
      <c r="E1153" s="88"/>
      <c r="F1153" s="89"/>
      <c r="G1153" s="90"/>
      <c r="H1153" s="90"/>
      <c r="I1153" s="91"/>
      <c r="J1153" s="91"/>
      <c r="K1153" s="91"/>
      <c r="L1153" s="91"/>
      <c r="M1153" s="91"/>
      <c r="N1153" s="91"/>
      <c r="O1153" s="92"/>
      <c r="P1153" s="93"/>
      <c r="Q1153" s="92" t="str">
        <f t="shared" ca="1" si="68"/>
        <v/>
      </c>
      <c r="R1153" s="92" t="str">
        <f ca="1">IF(A1153="","",IF(ISERROR(MATCH($H1153,SorP!B:B,0)),"",INDIRECT("'SorP'!$A$"&amp;MATCH($Q1153&amp;$H1153,SorP!C:C,0))))</f>
        <v/>
      </c>
      <c r="S1153" s="94"/>
      <c r="T1153" s="95" t="str">
        <f t="shared" si="70"/>
        <v/>
      </c>
      <c r="U1153" s="95" t="b">
        <f t="shared" si="71"/>
        <v>1</v>
      </c>
      <c r="V1153" s="95" t="str">
        <f t="shared" si="69"/>
        <v/>
      </c>
    </row>
    <row r="1154" spans="1:22" s="95" customFormat="1" ht="20.100000000000001" customHeight="1">
      <c r="A1154" s="88"/>
      <c r="B1154" s="88"/>
      <c r="C1154" s="88"/>
      <c r="D1154" s="88"/>
      <c r="E1154" s="88"/>
      <c r="F1154" s="89"/>
      <c r="G1154" s="90"/>
      <c r="H1154" s="90"/>
      <c r="I1154" s="91"/>
      <c r="J1154" s="91"/>
      <c r="K1154" s="91"/>
      <c r="L1154" s="91"/>
      <c r="M1154" s="91"/>
      <c r="N1154" s="91"/>
      <c r="O1154" s="92"/>
      <c r="P1154" s="93"/>
      <c r="Q1154" s="92" t="str">
        <f t="shared" ca="1" si="68"/>
        <v/>
      </c>
      <c r="R1154" s="92" t="str">
        <f ca="1">IF(A1154="","",IF(ISERROR(MATCH($H1154,SorP!B:B,0)),"",INDIRECT("'SorP'!$A$"&amp;MATCH($Q1154&amp;$H1154,SorP!C:C,0))))</f>
        <v/>
      </c>
      <c r="S1154" s="94"/>
      <c r="T1154" s="95" t="str">
        <f t="shared" si="70"/>
        <v/>
      </c>
      <c r="U1154" s="95" t="b">
        <f t="shared" si="71"/>
        <v>1</v>
      </c>
      <c r="V1154" s="95" t="str">
        <f t="shared" si="69"/>
        <v/>
      </c>
    </row>
    <row r="1155" spans="1:22" s="95" customFormat="1" ht="20.100000000000001" customHeight="1">
      <c r="A1155" s="88"/>
      <c r="B1155" s="88"/>
      <c r="C1155" s="88"/>
      <c r="D1155" s="88"/>
      <c r="E1155" s="88"/>
      <c r="F1155" s="89"/>
      <c r="G1155" s="90"/>
      <c r="H1155" s="90"/>
      <c r="I1155" s="91"/>
      <c r="J1155" s="91"/>
      <c r="K1155" s="91"/>
      <c r="L1155" s="91"/>
      <c r="M1155" s="91"/>
      <c r="N1155" s="91"/>
      <c r="O1155" s="92"/>
      <c r="P1155" s="93"/>
      <c r="Q1155" s="92" t="str">
        <f t="shared" ca="1" si="68"/>
        <v/>
      </c>
      <c r="R1155" s="92" t="str">
        <f ca="1">IF(A1155="","",IF(ISERROR(MATCH($H1155,SorP!B:B,0)),"",INDIRECT("'SorP'!$A$"&amp;MATCH($Q1155&amp;$H1155,SorP!C:C,0))))</f>
        <v/>
      </c>
      <c r="S1155" s="94"/>
      <c r="T1155" s="95" t="str">
        <f t="shared" si="70"/>
        <v/>
      </c>
      <c r="U1155" s="95" t="b">
        <f t="shared" si="71"/>
        <v>1</v>
      </c>
      <c r="V1155" s="95" t="str">
        <f t="shared" si="69"/>
        <v/>
      </c>
    </row>
    <row r="1156" spans="1:22" s="95" customFormat="1" ht="20.100000000000001" customHeight="1">
      <c r="A1156" s="88"/>
      <c r="B1156" s="88"/>
      <c r="C1156" s="88"/>
      <c r="D1156" s="88"/>
      <c r="E1156" s="88"/>
      <c r="F1156" s="89"/>
      <c r="G1156" s="90"/>
      <c r="H1156" s="90"/>
      <c r="I1156" s="91"/>
      <c r="J1156" s="91"/>
      <c r="K1156" s="91"/>
      <c r="L1156" s="91"/>
      <c r="M1156" s="91"/>
      <c r="N1156" s="91"/>
      <c r="O1156" s="92"/>
      <c r="P1156" s="93"/>
      <c r="Q1156" s="92" t="str">
        <f t="shared" ca="1" si="68"/>
        <v/>
      </c>
      <c r="R1156" s="92" t="str">
        <f ca="1">IF(A1156="","",IF(ISERROR(MATCH($H1156,SorP!B:B,0)),"",INDIRECT("'SorP'!$A$"&amp;MATCH($Q1156&amp;$H1156,SorP!C:C,0))))</f>
        <v/>
      </c>
      <c r="S1156" s="94"/>
      <c r="T1156" s="95" t="str">
        <f t="shared" si="70"/>
        <v/>
      </c>
      <c r="U1156" s="95" t="b">
        <f t="shared" si="71"/>
        <v>1</v>
      </c>
      <c r="V1156" s="95" t="str">
        <f t="shared" si="69"/>
        <v/>
      </c>
    </row>
    <row r="1157" spans="1:22" s="95" customFormat="1" ht="20.100000000000001" customHeight="1">
      <c r="A1157" s="88"/>
      <c r="B1157" s="88"/>
      <c r="C1157" s="88"/>
      <c r="D1157" s="88"/>
      <c r="E1157" s="88"/>
      <c r="F1157" s="89"/>
      <c r="G1157" s="90"/>
      <c r="H1157" s="90"/>
      <c r="I1157" s="91"/>
      <c r="J1157" s="91"/>
      <c r="K1157" s="91"/>
      <c r="L1157" s="91"/>
      <c r="M1157" s="91"/>
      <c r="N1157" s="91"/>
      <c r="O1157" s="92"/>
      <c r="P1157" s="93"/>
      <c r="Q1157" s="92" t="str">
        <f t="shared" ref="Q1157:Q1220" ca="1" si="72">IF(A1157="","",IF(ISERROR(MATCH($C1157,CL,0)),"Unknown",INDIRECT("'C'!$A$"&amp;MATCH($C1157,CL,0)+1)))</f>
        <v/>
      </c>
      <c r="R1157" s="92" t="str">
        <f ca="1">IF(A1157="","",IF(ISERROR(MATCH($H1157,SorP!B:B,0)),"",INDIRECT("'SorP'!$A$"&amp;MATCH($Q1157&amp;$H1157,SorP!C:C,0))))</f>
        <v/>
      </c>
      <c r="S1157" s="94"/>
      <c r="T1157" s="95" t="str">
        <f t="shared" si="70"/>
        <v/>
      </c>
      <c r="U1157" s="95" t="b">
        <f t="shared" si="71"/>
        <v>1</v>
      </c>
      <c r="V1157" s="95" t="str">
        <f t="shared" ref="V1157:V1220" si="73">IF(U1157,"",A1157&amp;"+")</f>
        <v/>
      </c>
    </row>
    <row r="1158" spans="1:22" s="95" customFormat="1" ht="20.100000000000001" customHeight="1">
      <c r="A1158" s="88"/>
      <c r="B1158" s="88"/>
      <c r="C1158" s="88"/>
      <c r="D1158" s="88"/>
      <c r="E1158" s="88"/>
      <c r="F1158" s="89"/>
      <c r="G1158" s="90"/>
      <c r="H1158" s="90"/>
      <c r="I1158" s="91"/>
      <c r="J1158" s="91"/>
      <c r="K1158" s="91"/>
      <c r="L1158" s="91"/>
      <c r="M1158" s="91"/>
      <c r="N1158" s="91"/>
      <c r="O1158" s="92"/>
      <c r="P1158" s="93"/>
      <c r="Q1158" s="92" t="str">
        <f t="shared" ca="1" si="72"/>
        <v/>
      </c>
      <c r="R1158" s="92" t="str">
        <f ca="1">IF(A1158="","",IF(ISERROR(MATCH($H1158,SorP!B:B,0)),"",INDIRECT("'SorP'!$A$"&amp;MATCH($Q1158&amp;$H1158,SorP!C:C,0))))</f>
        <v/>
      </c>
      <c r="S1158" s="94"/>
      <c r="T1158" s="95" t="str">
        <f t="shared" ref="T1158:T1221" si="74">A1158&amp;B1158</f>
        <v/>
      </c>
      <c r="U1158" s="95" t="b">
        <f t="shared" ref="U1158:U1221" si="75">OR(ISBLANK(B1158),ISBLANK(C1158))</f>
        <v>1</v>
      </c>
      <c r="V1158" s="95" t="str">
        <f t="shared" si="73"/>
        <v/>
      </c>
    </row>
    <row r="1159" spans="1:22" s="95" customFormat="1" ht="20.100000000000001" customHeight="1">
      <c r="A1159" s="88"/>
      <c r="B1159" s="88"/>
      <c r="C1159" s="88"/>
      <c r="D1159" s="88"/>
      <c r="E1159" s="88"/>
      <c r="F1159" s="89"/>
      <c r="G1159" s="90"/>
      <c r="H1159" s="90"/>
      <c r="I1159" s="91"/>
      <c r="J1159" s="91"/>
      <c r="K1159" s="91"/>
      <c r="L1159" s="91"/>
      <c r="M1159" s="91"/>
      <c r="N1159" s="91"/>
      <c r="O1159" s="92"/>
      <c r="P1159" s="93"/>
      <c r="Q1159" s="92" t="str">
        <f t="shared" ca="1" si="72"/>
        <v/>
      </c>
      <c r="R1159" s="92" t="str">
        <f ca="1">IF(A1159="","",IF(ISERROR(MATCH($H1159,SorP!B:B,0)),"",INDIRECT("'SorP'!$A$"&amp;MATCH($Q1159&amp;$H1159,SorP!C:C,0))))</f>
        <v/>
      </c>
      <c r="S1159" s="94"/>
      <c r="T1159" s="95" t="str">
        <f t="shared" si="74"/>
        <v/>
      </c>
      <c r="U1159" s="95" t="b">
        <f t="shared" si="75"/>
        <v>1</v>
      </c>
      <c r="V1159" s="95" t="str">
        <f t="shared" si="73"/>
        <v/>
      </c>
    </row>
    <row r="1160" spans="1:22" s="95" customFormat="1" ht="20.100000000000001" customHeight="1">
      <c r="A1160" s="88"/>
      <c r="B1160" s="88"/>
      <c r="C1160" s="88"/>
      <c r="D1160" s="88"/>
      <c r="E1160" s="88"/>
      <c r="F1160" s="89"/>
      <c r="G1160" s="90"/>
      <c r="H1160" s="90"/>
      <c r="I1160" s="91"/>
      <c r="J1160" s="91"/>
      <c r="K1160" s="91"/>
      <c r="L1160" s="91"/>
      <c r="M1160" s="91"/>
      <c r="N1160" s="91"/>
      <c r="O1160" s="92"/>
      <c r="P1160" s="93"/>
      <c r="Q1160" s="92" t="str">
        <f t="shared" ca="1" si="72"/>
        <v/>
      </c>
      <c r="R1160" s="92" t="str">
        <f ca="1">IF(A1160="","",IF(ISERROR(MATCH($H1160,SorP!B:B,0)),"",INDIRECT("'SorP'!$A$"&amp;MATCH($Q1160&amp;$H1160,SorP!C:C,0))))</f>
        <v/>
      </c>
      <c r="S1160" s="94"/>
      <c r="T1160" s="95" t="str">
        <f t="shared" si="74"/>
        <v/>
      </c>
      <c r="U1160" s="95" t="b">
        <f t="shared" si="75"/>
        <v>1</v>
      </c>
      <c r="V1160" s="95" t="str">
        <f t="shared" si="73"/>
        <v/>
      </c>
    </row>
    <row r="1161" spans="1:22" s="95" customFormat="1" ht="20.100000000000001" customHeight="1">
      <c r="A1161" s="88"/>
      <c r="B1161" s="88"/>
      <c r="C1161" s="88"/>
      <c r="D1161" s="88"/>
      <c r="E1161" s="88"/>
      <c r="F1161" s="89"/>
      <c r="G1161" s="90"/>
      <c r="H1161" s="90"/>
      <c r="I1161" s="91"/>
      <c r="J1161" s="91"/>
      <c r="K1161" s="91"/>
      <c r="L1161" s="91"/>
      <c r="M1161" s="91"/>
      <c r="N1161" s="91"/>
      <c r="O1161" s="92"/>
      <c r="P1161" s="93"/>
      <c r="Q1161" s="92" t="str">
        <f t="shared" ca="1" si="72"/>
        <v/>
      </c>
      <c r="R1161" s="92" t="str">
        <f ca="1">IF(A1161="","",IF(ISERROR(MATCH($H1161,SorP!B:B,0)),"",INDIRECT("'SorP'!$A$"&amp;MATCH($Q1161&amp;$H1161,SorP!C:C,0))))</f>
        <v/>
      </c>
      <c r="S1161" s="94"/>
      <c r="T1161" s="95" t="str">
        <f t="shared" si="74"/>
        <v/>
      </c>
      <c r="U1161" s="95" t="b">
        <f t="shared" si="75"/>
        <v>1</v>
      </c>
      <c r="V1161" s="95" t="str">
        <f t="shared" si="73"/>
        <v/>
      </c>
    </row>
    <row r="1162" spans="1:22" s="95" customFormat="1" ht="20.100000000000001" customHeight="1">
      <c r="A1162" s="88"/>
      <c r="B1162" s="88"/>
      <c r="C1162" s="88"/>
      <c r="D1162" s="88"/>
      <c r="E1162" s="88"/>
      <c r="F1162" s="89"/>
      <c r="G1162" s="90"/>
      <c r="H1162" s="90"/>
      <c r="I1162" s="91"/>
      <c r="J1162" s="91"/>
      <c r="K1162" s="91"/>
      <c r="L1162" s="91"/>
      <c r="M1162" s="91"/>
      <c r="N1162" s="91"/>
      <c r="O1162" s="92"/>
      <c r="P1162" s="93"/>
      <c r="Q1162" s="92" t="str">
        <f t="shared" ca="1" si="72"/>
        <v/>
      </c>
      <c r="R1162" s="92" t="str">
        <f ca="1">IF(A1162="","",IF(ISERROR(MATCH($H1162,SorP!B:B,0)),"",INDIRECT("'SorP'!$A$"&amp;MATCH($Q1162&amp;$H1162,SorP!C:C,0))))</f>
        <v/>
      </c>
      <c r="S1162" s="94"/>
      <c r="T1162" s="95" t="str">
        <f t="shared" si="74"/>
        <v/>
      </c>
      <c r="U1162" s="95" t="b">
        <f t="shared" si="75"/>
        <v>1</v>
      </c>
      <c r="V1162" s="95" t="str">
        <f t="shared" si="73"/>
        <v/>
      </c>
    </row>
    <row r="1163" spans="1:22" s="95" customFormat="1" ht="20.100000000000001" customHeight="1">
      <c r="A1163" s="88"/>
      <c r="B1163" s="88"/>
      <c r="C1163" s="88"/>
      <c r="D1163" s="88"/>
      <c r="E1163" s="88"/>
      <c r="F1163" s="89"/>
      <c r="G1163" s="90"/>
      <c r="H1163" s="90"/>
      <c r="I1163" s="91"/>
      <c r="J1163" s="91"/>
      <c r="K1163" s="91"/>
      <c r="L1163" s="91"/>
      <c r="M1163" s="91"/>
      <c r="N1163" s="91"/>
      <c r="O1163" s="92"/>
      <c r="P1163" s="93"/>
      <c r="Q1163" s="92" t="str">
        <f t="shared" ca="1" si="72"/>
        <v/>
      </c>
      <c r="R1163" s="92" t="str">
        <f ca="1">IF(A1163="","",IF(ISERROR(MATCH($H1163,SorP!B:B,0)),"",INDIRECT("'SorP'!$A$"&amp;MATCH($Q1163&amp;$H1163,SorP!C:C,0))))</f>
        <v/>
      </c>
      <c r="S1163" s="94"/>
      <c r="T1163" s="95" t="str">
        <f t="shared" si="74"/>
        <v/>
      </c>
      <c r="U1163" s="95" t="b">
        <f t="shared" si="75"/>
        <v>1</v>
      </c>
      <c r="V1163" s="95" t="str">
        <f t="shared" si="73"/>
        <v/>
      </c>
    </row>
    <row r="1164" spans="1:22" s="95" customFormat="1" ht="20.100000000000001" customHeight="1">
      <c r="A1164" s="88"/>
      <c r="B1164" s="88"/>
      <c r="C1164" s="88"/>
      <c r="D1164" s="88"/>
      <c r="E1164" s="88"/>
      <c r="F1164" s="89"/>
      <c r="G1164" s="90"/>
      <c r="H1164" s="90"/>
      <c r="I1164" s="91"/>
      <c r="J1164" s="91"/>
      <c r="K1164" s="91"/>
      <c r="L1164" s="91"/>
      <c r="M1164" s="91"/>
      <c r="N1164" s="91"/>
      <c r="O1164" s="92"/>
      <c r="P1164" s="93"/>
      <c r="Q1164" s="92" t="str">
        <f t="shared" ca="1" si="72"/>
        <v/>
      </c>
      <c r="R1164" s="92" t="str">
        <f ca="1">IF(A1164="","",IF(ISERROR(MATCH($H1164,SorP!B:B,0)),"",INDIRECT("'SorP'!$A$"&amp;MATCH($Q1164&amp;$H1164,SorP!C:C,0))))</f>
        <v/>
      </c>
      <c r="S1164" s="94"/>
      <c r="T1164" s="95" t="str">
        <f t="shared" si="74"/>
        <v/>
      </c>
      <c r="U1164" s="95" t="b">
        <f t="shared" si="75"/>
        <v>1</v>
      </c>
      <c r="V1164" s="95" t="str">
        <f t="shared" si="73"/>
        <v/>
      </c>
    </row>
    <row r="1165" spans="1:22" s="95" customFormat="1" ht="20.100000000000001" customHeight="1">
      <c r="A1165" s="88"/>
      <c r="B1165" s="88"/>
      <c r="C1165" s="88"/>
      <c r="D1165" s="88"/>
      <c r="E1165" s="88"/>
      <c r="F1165" s="89"/>
      <c r="G1165" s="90"/>
      <c r="H1165" s="90"/>
      <c r="I1165" s="91"/>
      <c r="J1165" s="91"/>
      <c r="K1165" s="91"/>
      <c r="L1165" s="91"/>
      <c r="M1165" s="91"/>
      <c r="N1165" s="91"/>
      <c r="O1165" s="92"/>
      <c r="P1165" s="93"/>
      <c r="Q1165" s="92" t="str">
        <f t="shared" ca="1" si="72"/>
        <v/>
      </c>
      <c r="R1165" s="92" t="str">
        <f ca="1">IF(A1165="","",IF(ISERROR(MATCH($H1165,SorP!B:B,0)),"",INDIRECT("'SorP'!$A$"&amp;MATCH($Q1165&amp;$H1165,SorP!C:C,0))))</f>
        <v/>
      </c>
      <c r="S1165" s="94"/>
      <c r="T1165" s="95" t="str">
        <f t="shared" si="74"/>
        <v/>
      </c>
      <c r="U1165" s="95" t="b">
        <f t="shared" si="75"/>
        <v>1</v>
      </c>
      <c r="V1165" s="95" t="str">
        <f t="shared" si="73"/>
        <v/>
      </c>
    </row>
    <row r="1166" spans="1:22" s="95" customFormat="1" ht="20.100000000000001" customHeight="1">
      <c r="A1166" s="88"/>
      <c r="B1166" s="88"/>
      <c r="C1166" s="88"/>
      <c r="D1166" s="88"/>
      <c r="E1166" s="88"/>
      <c r="F1166" s="89"/>
      <c r="G1166" s="90"/>
      <c r="H1166" s="90"/>
      <c r="I1166" s="91"/>
      <c r="J1166" s="91"/>
      <c r="K1166" s="91"/>
      <c r="L1166" s="91"/>
      <c r="M1166" s="91"/>
      <c r="N1166" s="91"/>
      <c r="O1166" s="92"/>
      <c r="P1166" s="93"/>
      <c r="Q1166" s="92" t="str">
        <f t="shared" ca="1" si="72"/>
        <v/>
      </c>
      <c r="R1166" s="92" t="str">
        <f ca="1">IF(A1166="","",IF(ISERROR(MATCH($H1166,SorP!B:B,0)),"",INDIRECT("'SorP'!$A$"&amp;MATCH($Q1166&amp;$H1166,SorP!C:C,0))))</f>
        <v/>
      </c>
      <c r="S1166" s="94"/>
      <c r="T1166" s="95" t="str">
        <f t="shared" si="74"/>
        <v/>
      </c>
      <c r="U1166" s="95" t="b">
        <f t="shared" si="75"/>
        <v>1</v>
      </c>
      <c r="V1166" s="95" t="str">
        <f t="shared" si="73"/>
        <v/>
      </c>
    </row>
    <row r="1167" spans="1:22" s="95" customFormat="1" ht="20.100000000000001" customHeight="1">
      <c r="A1167" s="88"/>
      <c r="B1167" s="88"/>
      <c r="C1167" s="88"/>
      <c r="D1167" s="88"/>
      <c r="E1167" s="88"/>
      <c r="F1167" s="89"/>
      <c r="G1167" s="90"/>
      <c r="H1167" s="90"/>
      <c r="I1167" s="91"/>
      <c r="J1167" s="91"/>
      <c r="K1167" s="91"/>
      <c r="L1167" s="91"/>
      <c r="M1167" s="91"/>
      <c r="N1167" s="91"/>
      <c r="O1167" s="92"/>
      <c r="P1167" s="93"/>
      <c r="Q1167" s="92" t="str">
        <f t="shared" ca="1" si="72"/>
        <v/>
      </c>
      <c r="R1167" s="92" t="str">
        <f ca="1">IF(A1167="","",IF(ISERROR(MATCH($H1167,SorP!B:B,0)),"",INDIRECT("'SorP'!$A$"&amp;MATCH($Q1167&amp;$H1167,SorP!C:C,0))))</f>
        <v/>
      </c>
      <c r="S1167" s="94"/>
      <c r="T1167" s="95" t="str">
        <f t="shared" si="74"/>
        <v/>
      </c>
      <c r="U1167" s="95" t="b">
        <f t="shared" si="75"/>
        <v>1</v>
      </c>
      <c r="V1167" s="95" t="str">
        <f t="shared" si="73"/>
        <v/>
      </c>
    </row>
    <row r="1168" spans="1:22" s="95" customFormat="1" ht="20.100000000000001" customHeight="1">
      <c r="A1168" s="88"/>
      <c r="B1168" s="88"/>
      <c r="C1168" s="88"/>
      <c r="D1168" s="88"/>
      <c r="E1168" s="88"/>
      <c r="F1168" s="89"/>
      <c r="G1168" s="90"/>
      <c r="H1168" s="90"/>
      <c r="I1168" s="91"/>
      <c r="J1168" s="91"/>
      <c r="K1168" s="91"/>
      <c r="L1168" s="91"/>
      <c r="M1168" s="91"/>
      <c r="N1168" s="91"/>
      <c r="O1168" s="92"/>
      <c r="P1168" s="93"/>
      <c r="Q1168" s="92" t="str">
        <f t="shared" ca="1" si="72"/>
        <v/>
      </c>
      <c r="R1168" s="92" t="str">
        <f ca="1">IF(A1168="","",IF(ISERROR(MATCH($H1168,SorP!B:B,0)),"",INDIRECT("'SorP'!$A$"&amp;MATCH($Q1168&amp;$H1168,SorP!C:C,0))))</f>
        <v/>
      </c>
      <c r="S1168" s="94"/>
      <c r="T1168" s="95" t="str">
        <f t="shared" si="74"/>
        <v/>
      </c>
      <c r="U1168" s="95" t="b">
        <f t="shared" si="75"/>
        <v>1</v>
      </c>
      <c r="V1168" s="95" t="str">
        <f t="shared" si="73"/>
        <v/>
      </c>
    </row>
    <row r="1169" spans="1:22" s="95" customFormat="1" ht="20.100000000000001" customHeight="1">
      <c r="A1169" s="88"/>
      <c r="B1169" s="88"/>
      <c r="C1169" s="88"/>
      <c r="D1169" s="88"/>
      <c r="E1169" s="88"/>
      <c r="F1169" s="89"/>
      <c r="G1169" s="90"/>
      <c r="H1169" s="90"/>
      <c r="I1169" s="91"/>
      <c r="J1169" s="91"/>
      <c r="K1169" s="91"/>
      <c r="L1169" s="91"/>
      <c r="M1169" s="91"/>
      <c r="N1169" s="91"/>
      <c r="O1169" s="92"/>
      <c r="P1169" s="93"/>
      <c r="Q1169" s="92" t="str">
        <f t="shared" ca="1" si="72"/>
        <v/>
      </c>
      <c r="R1169" s="92" t="str">
        <f ca="1">IF(A1169="","",IF(ISERROR(MATCH($H1169,SorP!B:B,0)),"",INDIRECT("'SorP'!$A$"&amp;MATCH($Q1169&amp;$H1169,SorP!C:C,0))))</f>
        <v/>
      </c>
      <c r="S1169" s="94"/>
      <c r="T1169" s="95" t="str">
        <f t="shared" si="74"/>
        <v/>
      </c>
      <c r="U1169" s="95" t="b">
        <f t="shared" si="75"/>
        <v>1</v>
      </c>
      <c r="V1169" s="95" t="str">
        <f t="shared" si="73"/>
        <v/>
      </c>
    </row>
    <row r="1170" spans="1:22" s="95" customFormat="1" ht="20.100000000000001" customHeight="1">
      <c r="A1170" s="88"/>
      <c r="B1170" s="88"/>
      <c r="C1170" s="88"/>
      <c r="D1170" s="88"/>
      <c r="E1170" s="88"/>
      <c r="F1170" s="89"/>
      <c r="G1170" s="90"/>
      <c r="H1170" s="90"/>
      <c r="I1170" s="91"/>
      <c r="J1170" s="91"/>
      <c r="K1170" s="91"/>
      <c r="L1170" s="91"/>
      <c r="M1170" s="91"/>
      <c r="N1170" s="91"/>
      <c r="O1170" s="92"/>
      <c r="P1170" s="93"/>
      <c r="Q1170" s="92" t="str">
        <f t="shared" ca="1" si="72"/>
        <v/>
      </c>
      <c r="R1170" s="92" t="str">
        <f ca="1">IF(A1170="","",IF(ISERROR(MATCH($H1170,SorP!B:B,0)),"",INDIRECT("'SorP'!$A$"&amp;MATCH($Q1170&amp;$H1170,SorP!C:C,0))))</f>
        <v/>
      </c>
      <c r="S1170" s="94"/>
      <c r="T1170" s="95" t="str">
        <f t="shared" si="74"/>
        <v/>
      </c>
      <c r="U1170" s="95" t="b">
        <f t="shared" si="75"/>
        <v>1</v>
      </c>
      <c r="V1170" s="95" t="str">
        <f t="shared" si="73"/>
        <v/>
      </c>
    </row>
    <row r="1171" spans="1:22" s="95" customFormat="1" ht="20.100000000000001" customHeight="1">
      <c r="A1171" s="88"/>
      <c r="B1171" s="88"/>
      <c r="C1171" s="88"/>
      <c r="D1171" s="88"/>
      <c r="E1171" s="88"/>
      <c r="F1171" s="89"/>
      <c r="G1171" s="90"/>
      <c r="H1171" s="90"/>
      <c r="I1171" s="91"/>
      <c r="J1171" s="91"/>
      <c r="K1171" s="91"/>
      <c r="L1171" s="91"/>
      <c r="M1171" s="91"/>
      <c r="N1171" s="91"/>
      <c r="O1171" s="92"/>
      <c r="P1171" s="93"/>
      <c r="Q1171" s="92" t="str">
        <f t="shared" ca="1" si="72"/>
        <v/>
      </c>
      <c r="R1171" s="92" t="str">
        <f ca="1">IF(A1171="","",IF(ISERROR(MATCH($H1171,SorP!B:B,0)),"",INDIRECT("'SorP'!$A$"&amp;MATCH($Q1171&amp;$H1171,SorP!C:C,0))))</f>
        <v/>
      </c>
      <c r="S1171" s="94"/>
      <c r="T1171" s="95" t="str">
        <f t="shared" si="74"/>
        <v/>
      </c>
      <c r="U1171" s="95" t="b">
        <f t="shared" si="75"/>
        <v>1</v>
      </c>
      <c r="V1171" s="95" t="str">
        <f t="shared" si="73"/>
        <v/>
      </c>
    </row>
    <row r="1172" spans="1:22" s="95" customFormat="1" ht="20.100000000000001" customHeight="1">
      <c r="A1172" s="88"/>
      <c r="B1172" s="88"/>
      <c r="C1172" s="88"/>
      <c r="D1172" s="88"/>
      <c r="E1172" s="88"/>
      <c r="F1172" s="89"/>
      <c r="G1172" s="90"/>
      <c r="H1172" s="90"/>
      <c r="I1172" s="91"/>
      <c r="J1172" s="91"/>
      <c r="K1172" s="91"/>
      <c r="L1172" s="91"/>
      <c r="M1172" s="91"/>
      <c r="N1172" s="91"/>
      <c r="O1172" s="92"/>
      <c r="P1172" s="93"/>
      <c r="Q1172" s="92" t="str">
        <f t="shared" ca="1" si="72"/>
        <v/>
      </c>
      <c r="R1172" s="92" t="str">
        <f ca="1">IF(A1172="","",IF(ISERROR(MATCH($H1172,SorP!B:B,0)),"",INDIRECT("'SorP'!$A$"&amp;MATCH($Q1172&amp;$H1172,SorP!C:C,0))))</f>
        <v/>
      </c>
      <c r="S1172" s="94"/>
      <c r="T1172" s="95" t="str">
        <f t="shared" si="74"/>
        <v/>
      </c>
      <c r="U1172" s="95" t="b">
        <f t="shared" si="75"/>
        <v>1</v>
      </c>
      <c r="V1172" s="95" t="str">
        <f t="shared" si="73"/>
        <v/>
      </c>
    </row>
    <row r="1173" spans="1:22" s="95" customFormat="1" ht="20.100000000000001" customHeight="1">
      <c r="A1173" s="88"/>
      <c r="B1173" s="88"/>
      <c r="C1173" s="88"/>
      <c r="D1173" s="88"/>
      <c r="E1173" s="88"/>
      <c r="F1173" s="89"/>
      <c r="G1173" s="90"/>
      <c r="H1173" s="90"/>
      <c r="I1173" s="91"/>
      <c r="J1173" s="91"/>
      <c r="K1173" s="91"/>
      <c r="L1173" s="91"/>
      <c r="M1173" s="91"/>
      <c r="N1173" s="91"/>
      <c r="O1173" s="92"/>
      <c r="P1173" s="93"/>
      <c r="Q1173" s="92" t="str">
        <f t="shared" ca="1" si="72"/>
        <v/>
      </c>
      <c r="R1173" s="92" t="str">
        <f ca="1">IF(A1173="","",IF(ISERROR(MATCH($H1173,SorP!B:B,0)),"",INDIRECT("'SorP'!$A$"&amp;MATCH($Q1173&amp;$H1173,SorP!C:C,0))))</f>
        <v/>
      </c>
      <c r="S1173" s="94"/>
      <c r="T1173" s="95" t="str">
        <f t="shared" si="74"/>
        <v/>
      </c>
      <c r="U1173" s="95" t="b">
        <f t="shared" si="75"/>
        <v>1</v>
      </c>
      <c r="V1173" s="95" t="str">
        <f t="shared" si="73"/>
        <v/>
      </c>
    </row>
    <row r="1174" spans="1:22" s="95" customFormat="1" ht="20.100000000000001" customHeight="1">
      <c r="A1174" s="88"/>
      <c r="B1174" s="88"/>
      <c r="C1174" s="88"/>
      <c r="D1174" s="88"/>
      <c r="E1174" s="88"/>
      <c r="F1174" s="89"/>
      <c r="G1174" s="90"/>
      <c r="H1174" s="90"/>
      <c r="I1174" s="91"/>
      <c r="J1174" s="91"/>
      <c r="K1174" s="91"/>
      <c r="L1174" s="91"/>
      <c r="M1174" s="91"/>
      <c r="N1174" s="91"/>
      <c r="O1174" s="92"/>
      <c r="P1174" s="93"/>
      <c r="Q1174" s="92" t="str">
        <f t="shared" ca="1" si="72"/>
        <v/>
      </c>
      <c r="R1174" s="92" t="str">
        <f ca="1">IF(A1174="","",IF(ISERROR(MATCH($H1174,SorP!B:B,0)),"",INDIRECT("'SorP'!$A$"&amp;MATCH($Q1174&amp;$H1174,SorP!C:C,0))))</f>
        <v/>
      </c>
      <c r="S1174" s="94"/>
      <c r="T1174" s="95" t="str">
        <f t="shared" si="74"/>
        <v/>
      </c>
      <c r="U1174" s="95" t="b">
        <f t="shared" si="75"/>
        <v>1</v>
      </c>
      <c r="V1174" s="95" t="str">
        <f t="shared" si="73"/>
        <v/>
      </c>
    </row>
    <row r="1175" spans="1:22" s="95" customFormat="1" ht="20.100000000000001" customHeight="1">
      <c r="A1175" s="88"/>
      <c r="B1175" s="88"/>
      <c r="C1175" s="88"/>
      <c r="D1175" s="88"/>
      <c r="E1175" s="88"/>
      <c r="F1175" s="89"/>
      <c r="G1175" s="90"/>
      <c r="H1175" s="90"/>
      <c r="I1175" s="91"/>
      <c r="J1175" s="91"/>
      <c r="K1175" s="91"/>
      <c r="L1175" s="91"/>
      <c r="M1175" s="91"/>
      <c r="N1175" s="91"/>
      <c r="O1175" s="92"/>
      <c r="P1175" s="93"/>
      <c r="Q1175" s="92" t="str">
        <f t="shared" ca="1" si="72"/>
        <v/>
      </c>
      <c r="R1175" s="92" t="str">
        <f ca="1">IF(A1175="","",IF(ISERROR(MATCH($H1175,SorP!B:B,0)),"",INDIRECT("'SorP'!$A$"&amp;MATCH($Q1175&amp;$H1175,SorP!C:C,0))))</f>
        <v/>
      </c>
      <c r="S1175" s="94"/>
      <c r="T1175" s="95" t="str">
        <f t="shared" si="74"/>
        <v/>
      </c>
      <c r="U1175" s="95" t="b">
        <f t="shared" si="75"/>
        <v>1</v>
      </c>
      <c r="V1175" s="95" t="str">
        <f t="shared" si="73"/>
        <v/>
      </c>
    </row>
    <row r="1176" spans="1:22" s="95" customFormat="1" ht="20.100000000000001" customHeight="1">
      <c r="A1176" s="88"/>
      <c r="B1176" s="88"/>
      <c r="C1176" s="88"/>
      <c r="D1176" s="88"/>
      <c r="E1176" s="88"/>
      <c r="F1176" s="89"/>
      <c r="G1176" s="90"/>
      <c r="H1176" s="90"/>
      <c r="I1176" s="91"/>
      <c r="J1176" s="91"/>
      <c r="K1176" s="91"/>
      <c r="L1176" s="91"/>
      <c r="M1176" s="91"/>
      <c r="N1176" s="91"/>
      <c r="O1176" s="92"/>
      <c r="P1176" s="93"/>
      <c r="Q1176" s="92" t="str">
        <f t="shared" ca="1" si="72"/>
        <v/>
      </c>
      <c r="R1176" s="92" t="str">
        <f ca="1">IF(A1176="","",IF(ISERROR(MATCH($H1176,SorP!B:B,0)),"",INDIRECT("'SorP'!$A$"&amp;MATCH($Q1176&amp;$H1176,SorP!C:C,0))))</f>
        <v/>
      </c>
      <c r="S1176" s="94"/>
      <c r="T1176" s="95" t="str">
        <f t="shared" si="74"/>
        <v/>
      </c>
      <c r="U1176" s="95" t="b">
        <f t="shared" si="75"/>
        <v>1</v>
      </c>
      <c r="V1176" s="95" t="str">
        <f t="shared" si="73"/>
        <v/>
      </c>
    </row>
    <row r="1177" spans="1:22" s="95" customFormat="1" ht="20.100000000000001" customHeight="1">
      <c r="A1177" s="88"/>
      <c r="B1177" s="88"/>
      <c r="C1177" s="88"/>
      <c r="D1177" s="88"/>
      <c r="E1177" s="88"/>
      <c r="F1177" s="89"/>
      <c r="G1177" s="90"/>
      <c r="H1177" s="90"/>
      <c r="I1177" s="91"/>
      <c r="J1177" s="91"/>
      <c r="K1177" s="91"/>
      <c r="L1177" s="91"/>
      <c r="M1177" s="91"/>
      <c r="N1177" s="91"/>
      <c r="O1177" s="92"/>
      <c r="P1177" s="93"/>
      <c r="Q1177" s="92" t="str">
        <f t="shared" ca="1" si="72"/>
        <v/>
      </c>
      <c r="R1177" s="92" t="str">
        <f ca="1">IF(A1177="","",IF(ISERROR(MATCH($H1177,SorP!B:B,0)),"",INDIRECT("'SorP'!$A$"&amp;MATCH($Q1177&amp;$H1177,SorP!C:C,0))))</f>
        <v/>
      </c>
      <c r="S1177" s="94"/>
      <c r="T1177" s="95" t="str">
        <f t="shared" si="74"/>
        <v/>
      </c>
      <c r="U1177" s="95" t="b">
        <f t="shared" si="75"/>
        <v>1</v>
      </c>
      <c r="V1177" s="95" t="str">
        <f t="shared" si="73"/>
        <v/>
      </c>
    </row>
    <row r="1178" spans="1:22" s="95" customFormat="1" ht="20.100000000000001" customHeight="1">
      <c r="A1178" s="88"/>
      <c r="B1178" s="88"/>
      <c r="C1178" s="88"/>
      <c r="D1178" s="88"/>
      <c r="E1178" s="88"/>
      <c r="F1178" s="89"/>
      <c r="G1178" s="90"/>
      <c r="H1178" s="90"/>
      <c r="I1178" s="91"/>
      <c r="J1178" s="91"/>
      <c r="K1178" s="91"/>
      <c r="L1178" s="91"/>
      <c r="M1178" s="91"/>
      <c r="N1178" s="91"/>
      <c r="O1178" s="92"/>
      <c r="P1178" s="93"/>
      <c r="Q1178" s="92" t="str">
        <f t="shared" ca="1" si="72"/>
        <v/>
      </c>
      <c r="R1178" s="92" t="str">
        <f ca="1">IF(A1178="","",IF(ISERROR(MATCH($H1178,SorP!B:B,0)),"",INDIRECT("'SorP'!$A$"&amp;MATCH($Q1178&amp;$H1178,SorP!C:C,0))))</f>
        <v/>
      </c>
      <c r="S1178" s="94"/>
      <c r="T1178" s="95" t="str">
        <f t="shared" si="74"/>
        <v/>
      </c>
      <c r="U1178" s="95" t="b">
        <f t="shared" si="75"/>
        <v>1</v>
      </c>
      <c r="V1178" s="95" t="str">
        <f t="shared" si="73"/>
        <v/>
      </c>
    </row>
    <row r="1179" spans="1:22" s="95" customFormat="1" ht="20.100000000000001" customHeight="1">
      <c r="A1179" s="88"/>
      <c r="B1179" s="88"/>
      <c r="C1179" s="88"/>
      <c r="D1179" s="88"/>
      <c r="E1179" s="88"/>
      <c r="F1179" s="89"/>
      <c r="G1179" s="90"/>
      <c r="H1179" s="90"/>
      <c r="I1179" s="91"/>
      <c r="J1179" s="91"/>
      <c r="K1179" s="91"/>
      <c r="L1179" s="91"/>
      <c r="M1179" s="91"/>
      <c r="N1179" s="91"/>
      <c r="O1179" s="92"/>
      <c r="P1179" s="93"/>
      <c r="Q1179" s="92" t="str">
        <f t="shared" ca="1" si="72"/>
        <v/>
      </c>
      <c r="R1179" s="92" t="str">
        <f ca="1">IF(A1179="","",IF(ISERROR(MATCH($H1179,SorP!B:B,0)),"",INDIRECT("'SorP'!$A$"&amp;MATCH($Q1179&amp;$H1179,SorP!C:C,0))))</f>
        <v/>
      </c>
      <c r="S1179" s="94"/>
      <c r="T1179" s="95" t="str">
        <f t="shared" si="74"/>
        <v/>
      </c>
      <c r="U1179" s="95" t="b">
        <f t="shared" si="75"/>
        <v>1</v>
      </c>
      <c r="V1179" s="95" t="str">
        <f t="shared" si="73"/>
        <v/>
      </c>
    </row>
    <row r="1180" spans="1:22" s="95" customFormat="1" ht="20.100000000000001" customHeight="1">
      <c r="A1180" s="88"/>
      <c r="B1180" s="88"/>
      <c r="C1180" s="88"/>
      <c r="D1180" s="88"/>
      <c r="E1180" s="88"/>
      <c r="F1180" s="89"/>
      <c r="G1180" s="90"/>
      <c r="H1180" s="90"/>
      <c r="I1180" s="91"/>
      <c r="J1180" s="91"/>
      <c r="K1180" s="91"/>
      <c r="L1180" s="91"/>
      <c r="M1180" s="91"/>
      <c r="N1180" s="91"/>
      <c r="O1180" s="92"/>
      <c r="P1180" s="93"/>
      <c r="Q1180" s="92" t="str">
        <f t="shared" ca="1" si="72"/>
        <v/>
      </c>
      <c r="R1180" s="92" t="str">
        <f ca="1">IF(A1180="","",IF(ISERROR(MATCH($H1180,SorP!B:B,0)),"",INDIRECT("'SorP'!$A$"&amp;MATCH($Q1180&amp;$H1180,SorP!C:C,0))))</f>
        <v/>
      </c>
      <c r="S1180" s="94"/>
      <c r="T1180" s="95" t="str">
        <f t="shared" si="74"/>
        <v/>
      </c>
      <c r="U1180" s="95" t="b">
        <f t="shared" si="75"/>
        <v>1</v>
      </c>
      <c r="V1180" s="95" t="str">
        <f t="shared" si="73"/>
        <v/>
      </c>
    </row>
    <row r="1181" spans="1:22" s="95" customFormat="1" ht="20.100000000000001" customHeight="1">
      <c r="A1181" s="88"/>
      <c r="B1181" s="88"/>
      <c r="C1181" s="88"/>
      <c r="D1181" s="88"/>
      <c r="E1181" s="88"/>
      <c r="F1181" s="89"/>
      <c r="G1181" s="90"/>
      <c r="H1181" s="90"/>
      <c r="I1181" s="91"/>
      <c r="J1181" s="91"/>
      <c r="K1181" s="91"/>
      <c r="L1181" s="91"/>
      <c r="M1181" s="91"/>
      <c r="N1181" s="91"/>
      <c r="O1181" s="92"/>
      <c r="P1181" s="93"/>
      <c r="Q1181" s="92" t="str">
        <f t="shared" ca="1" si="72"/>
        <v/>
      </c>
      <c r="R1181" s="92" t="str">
        <f ca="1">IF(A1181="","",IF(ISERROR(MATCH($H1181,SorP!B:B,0)),"",INDIRECT("'SorP'!$A$"&amp;MATCH($Q1181&amp;$H1181,SorP!C:C,0))))</f>
        <v/>
      </c>
      <c r="S1181" s="94"/>
      <c r="T1181" s="95" t="str">
        <f t="shared" si="74"/>
        <v/>
      </c>
      <c r="U1181" s="95" t="b">
        <f t="shared" si="75"/>
        <v>1</v>
      </c>
      <c r="V1181" s="95" t="str">
        <f t="shared" si="73"/>
        <v/>
      </c>
    </row>
    <row r="1182" spans="1:22" s="95" customFormat="1" ht="20.100000000000001" customHeight="1">
      <c r="A1182" s="88"/>
      <c r="B1182" s="88"/>
      <c r="C1182" s="88"/>
      <c r="D1182" s="88"/>
      <c r="E1182" s="88"/>
      <c r="F1182" s="89"/>
      <c r="G1182" s="90"/>
      <c r="H1182" s="90"/>
      <c r="I1182" s="91"/>
      <c r="J1182" s="91"/>
      <c r="K1182" s="91"/>
      <c r="L1182" s="91"/>
      <c r="M1182" s="91"/>
      <c r="N1182" s="91"/>
      <c r="O1182" s="92"/>
      <c r="P1182" s="93"/>
      <c r="Q1182" s="92" t="str">
        <f t="shared" ca="1" si="72"/>
        <v/>
      </c>
      <c r="R1182" s="92" t="str">
        <f ca="1">IF(A1182="","",IF(ISERROR(MATCH($H1182,SorP!B:B,0)),"",INDIRECT("'SorP'!$A$"&amp;MATCH($Q1182&amp;$H1182,SorP!C:C,0))))</f>
        <v/>
      </c>
      <c r="S1182" s="94"/>
      <c r="T1182" s="95" t="str">
        <f t="shared" si="74"/>
        <v/>
      </c>
      <c r="U1182" s="95" t="b">
        <f t="shared" si="75"/>
        <v>1</v>
      </c>
      <c r="V1182" s="95" t="str">
        <f t="shared" si="73"/>
        <v/>
      </c>
    </row>
    <row r="1183" spans="1:22" s="95" customFormat="1" ht="20.100000000000001" customHeight="1">
      <c r="A1183" s="88"/>
      <c r="B1183" s="88"/>
      <c r="C1183" s="88"/>
      <c r="D1183" s="88"/>
      <c r="E1183" s="88"/>
      <c r="F1183" s="89"/>
      <c r="G1183" s="90"/>
      <c r="H1183" s="90"/>
      <c r="I1183" s="91"/>
      <c r="J1183" s="91"/>
      <c r="K1183" s="91"/>
      <c r="L1183" s="91"/>
      <c r="M1183" s="91"/>
      <c r="N1183" s="91"/>
      <c r="O1183" s="92"/>
      <c r="P1183" s="93"/>
      <c r="Q1183" s="92" t="str">
        <f t="shared" ca="1" si="72"/>
        <v/>
      </c>
      <c r="R1183" s="92" t="str">
        <f ca="1">IF(A1183="","",IF(ISERROR(MATCH($H1183,SorP!B:B,0)),"",INDIRECT("'SorP'!$A$"&amp;MATCH($Q1183&amp;$H1183,SorP!C:C,0))))</f>
        <v/>
      </c>
      <c r="S1183" s="94"/>
      <c r="T1183" s="95" t="str">
        <f t="shared" si="74"/>
        <v/>
      </c>
      <c r="U1183" s="95" t="b">
        <f t="shared" si="75"/>
        <v>1</v>
      </c>
      <c r="V1183" s="95" t="str">
        <f t="shared" si="73"/>
        <v/>
      </c>
    </row>
    <row r="1184" spans="1:22" s="95" customFormat="1" ht="20.100000000000001" customHeight="1">
      <c r="A1184" s="88"/>
      <c r="B1184" s="88"/>
      <c r="C1184" s="88"/>
      <c r="D1184" s="88"/>
      <c r="E1184" s="88"/>
      <c r="F1184" s="89"/>
      <c r="G1184" s="90"/>
      <c r="H1184" s="90"/>
      <c r="I1184" s="91"/>
      <c r="J1184" s="91"/>
      <c r="K1184" s="91"/>
      <c r="L1184" s="91"/>
      <c r="M1184" s="91"/>
      <c r="N1184" s="91"/>
      <c r="O1184" s="92"/>
      <c r="P1184" s="93"/>
      <c r="Q1184" s="92" t="str">
        <f t="shared" ca="1" si="72"/>
        <v/>
      </c>
      <c r="R1184" s="92" t="str">
        <f ca="1">IF(A1184="","",IF(ISERROR(MATCH($H1184,SorP!B:B,0)),"",INDIRECT("'SorP'!$A$"&amp;MATCH($Q1184&amp;$H1184,SorP!C:C,0))))</f>
        <v/>
      </c>
      <c r="S1184" s="94"/>
      <c r="T1184" s="95" t="str">
        <f t="shared" si="74"/>
        <v/>
      </c>
      <c r="U1184" s="95" t="b">
        <f t="shared" si="75"/>
        <v>1</v>
      </c>
      <c r="V1184" s="95" t="str">
        <f t="shared" si="73"/>
        <v/>
      </c>
    </row>
    <row r="1185" spans="1:22" s="95" customFormat="1" ht="20.100000000000001" customHeight="1">
      <c r="A1185" s="88"/>
      <c r="B1185" s="88"/>
      <c r="C1185" s="88"/>
      <c r="D1185" s="88"/>
      <c r="E1185" s="88"/>
      <c r="F1185" s="89"/>
      <c r="G1185" s="90"/>
      <c r="H1185" s="90"/>
      <c r="I1185" s="91"/>
      <c r="J1185" s="91"/>
      <c r="K1185" s="91"/>
      <c r="L1185" s="91"/>
      <c r="M1185" s="91"/>
      <c r="N1185" s="91"/>
      <c r="O1185" s="92"/>
      <c r="P1185" s="93"/>
      <c r="Q1185" s="92" t="str">
        <f t="shared" ca="1" si="72"/>
        <v/>
      </c>
      <c r="R1185" s="92" t="str">
        <f ca="1">IF(A1185="","",IF(ISERROR(MATCH($H1185,SorP!B:B,0)),"",INDIRECT("'SorP'!$A$"&amp;MATCH($Q1185&amp;$H1185,SorP!C:C,0))))</f>
        <v/>
      </c>
      <c r="S1185" s="94"/>
      <c r="T1185" s="95" t="str">
        <f t="shared" si="74"/>
        <v/>
      </c>
      <c r="U1185" s="95" t="b">
        <f t="shared" si="75"/>
        <v>1</v>
      </c>
      <c r="V1185" s="95" t="str">
        <f t="shared" si="73"/>
        <v/>
      </c>
    </row>
    <row r="1186" spans="1:22" s="95" customFormat="1" ht="20.100000000000001" customHeight="1">
      <c r="A1186" s="88"/>
      <c r="B1186" s="88"/>
      <c r="C1186" s="88"/>
      <c r="D1186" s="88"/>
      <c r="E1186" s="88"/>
      <c r="F1186" s="89"/>
      <c r="G1186" s="90"/>
      <c r="H1186" s="90"/>
      <c r="I1186" s="91"/>
      <c r="J1186" s="91"/>
      <c r="K1186" s="91"/>
      <c r="L1186" s="91"/>
      <c r="M1186" s="91"/>
      <c r="N1186" s="91"/>
      <c r="O1186" s="92"/>
      <c r="P1186" s="93"/>
      <c r="Q1186" s="92" t="str">
        <f t="shared" ca="1" si="72"/>
        <v/>
      </c>
      <c r="R1186" s="92" t="str">
        <f ca="1">IF(A1186="","",IF(ISERROR(MATCH($H1186,SorP!B:B,0)),"",INDIRECT("'SorP'!$A$"&amp;MATCH($Q1186&amp;$H1186,SorP!C:C,0))))</f>
        <v/>
      </c>
      <c r="S1186" s="94"/>
      <c r="T1186" s="95" t="str">
        <f t="shared" si="74"/>
        <v/>
      </c>
      <c r="U1186" s="95" t="b">
        <f t="shared" si="75"/>
        <v>1</v>
      </c>
      <c r="V1186" s="95" t="str">
        <f t="shared" si="73"/>
        <v/>
      </c>
    </row>
    <row r="1187" spans="1:22" s="95" customFormat="1" ht="20.100000000000001" customHeight="1">
      <c r="A1187" s="88"/>
      <c r="B1187" s="88"/>
      <c r="C1187" s="88"/>
      <c r="D1187" s="88"/>
      <c r="E1187" s="88"/>
      <c r="F1187" s="89"/>
      <c r="G1187" s="90"/>
      <c r="H1187" s="90"/>
      <c r="I1187" s="91"/>
      <c r="J1187" s="91"/>
      <c r="K1187" s="91"/>
      <c r="L1187" s="91"/>
      <c r="M1187" s="91"/>
      <c r="N1187" s="91"/>
      <c r="O1187" s="92"/>
      <c r="P1187" s="93"/>
      <c r="Q1187" s="92" t="str">
        <f t="shared" ca="1" si="72"/>
        <v/>
      </c>
      <c r="R1187" s="92" t="str">
        <f ca="1">IF(A1187="","",IF(ISERROR(MATCH($H1187,SorP!B:B,0)),"",INDIRECT("'SorP'!$A$"&amp;MATCH($Q1187&amp;$H1187,SorP!C:C,0))))</f>
        <v/>
      </c>
      <c r="S1187" s="94"/>
      <c r="T1187" s="95" t="str">
        <f t="shared" si="74"/>
        <v/>
      </c>
      <c r="U1187" s="95" t="b">
        <f t="shared" si="75"/>
        <v>1</v>
      </c>
      <c r="V1187" s="95" t="str">
        <f t="shared" si="73"/>
        <v/>
      </c>
    </row>
    <row r="1188" spans="1:22" s="95" customFormat="1" ht="20.100000000000001" customHeight="1">
      <c r="A1188" s="88"/>
      <c r="B1188" s="88"/>
      <c r="C1188" s="88"/>
      <c r="D1188" s="88"/>
      <c r="E1188" s="88"/>
      <c r="F1188" s="89"/>
      <c r="G1188" s="90"/>
      <c r="H1188" s="90"/>
      <c r="I1188" s="91"/>
      <c r="J1188" s="91"/>
      <c r="K1188" s="91"/>
      <c r="L1188" s="91"/>
      <c r="M1188" s="91"/>
      <c r="N1188" s="91"/>
      <c r="O1188" s="92"/>
      <c r="P1188" s="93"/>
      <c r="Q1188" s="92" t="str">
        <f t="shared" ca="1" si="72"/>
        <v/>
      </c>
      <c r="R1188" s="92" t="str">
        <f ca="1">IF(A1188="","",IF(ISERROR(MATCH($H1188,SorP!B:B,0)),"",INDIRECT("'SorP'!$A$"&amp;MATCH($Q1188&amp;$H1188,SorP!C:C,0))))</f>
        <v/>
      </c>
      <c r="S1188" s="94"/>
      <c r="T1188" s="95" t="str">
        <f t="shared" si="74"/>
        <v/>
      </c>
      <c r="U1188" s="95" t="b">
        <f t="shared" si="75"/>
        <v>1</v>
      </c>
      <c r="V1188" s="95" t="str">
        <f t="shared" si="73"/>
        <v/>
      </c>
    </row>
    <row r="1189" spans="1:22" s="95" customFormat="1" ht="20.100000000000001" customHeight="1">
      <c r="A1189" s="88"/>
      <c r="B1189" s="88"/>
      <c r="C1189" s="88"/>
      <c r="D1189" s="88"/>
      <c r="E1189" s="88"/>
      <c r="F1189" s="89"/>
      <c r="G1189" s="90"/>
      <c r="H1189" s="90"/>
      <c r="I1189" s="91"/>
      <c r="J1189" s="91"/>
      <c r="K1189" s="91"/>
      <c r="L1189" s="91"/>
      <c r="M1189" s="91"/>
      <c r="N1189" s="91"/>
      <c r="O1189" s="92"/>
      <c r="P1189" s="93"/>
      <c r="Q1189" s="92" t="str">
        <f t="shared" ca="1" si="72"/>
        <v/>
      </c>
      <c r="R1189" s="92" t="str">
        <f ca="1">IF(A1189="","",IF(ISERROR(MATCH($H1189,SorP!B:B,0)),"",INDIRECT("'SorP'!$A$"&amp;MATCH($Q1189&amp;$H1189,SorP!C:C,0))))</f>
        <v/>
      </c>
      <c r="S1189" s="94"/>
      <c r="T1189" s="95" t="str">
        <f t="shared" si="74"/>
        <v/>
      </c>
      <c r="U1189" s="95" t="b">
        <f t="shared" si="75"/>
        <v>1</v>
      </c>
      <c r="V1189" s="95" t="str">
        <f t="shared" si="73"/>
        <v/>
      </c>
    </row>
    <row r="1190" spans="1:22" s="95" customFormat="1" ht="20.100000000000001" customHeight="1">
      <c r="A1190" s="88"/>
      <c r="B1190" s="88"/>
      <c r="C1190" s="88"/>
      <c r="D1190" s="88"/>
      <c r="E1190" s="88"/>
      <c r="F1190" s="89"/>
      <c r="G1190" s="90"/>
      <c r="H1190" s="90"/>
      <c r="I1190" s="91"/>
      <c r="J1190" s="91"/>
      <c r="K1190" s="91"/>
      <c r="L1190" s="91"/>
      <c r="M1190" s="91"/>
      <c r="N1190" s="91"/>
      <c r="O1190" s="92"/>
      <c r="P1190" s="93"/>
      <c r="Q1190" s="92" t="str">
        <f t="shared" ca="1" si="72"/>
        <v/>
      </c>
      <c r="R1190" s="92" t="str">
        <f ca="1">IF(A1190="","",IF(ISERROR(MATCH($H1190,SorP!B:B,0)),"",INDIRECT("'SorP'!$A$"&amp;MATCH($Q1190&amp;$H1190,SorP!C:C,0))))</f>
        <v/>
      </c>
      <c r="S1190" s="94"/>
      <c r="T1190" s="95" t="str">
        <f t="shared" si="74"/>
        <v/>
      </c>
      <c r="U1190" s="95" t="b">
        <f t="shared" si="75"/>
        <v>1</v>
      </c>
      <c r="V1190" s="95" t="str">
        <f t="shared" si="73"/>
        <v/>
      </c>
    </row>
    <row r="1191" spans="1:22" s="95" customFormat="1" ht="20.100000000000001" customHeight="1">
      <c r="A1191" s="88"/>
      <c r="B1191" s="88"/>
      <c r="C1191" s="88"/>
      <c r="D1191" s="88"/>
      <c r="E1191" s="88"/>
      <c r="F1191" s="89"/>
      <c r="G1191" s="90"/>
      <c r="H1191" s="90"/>
      <c r="I1191" s="91"/>
      <c r="J1191" s="91"/>
      <c r="K1191" s="91"/>
      <c r="L1191" s="91"/>
      <c r="M1191" s="91"/>
      <c r="N1191" s="91"/>
      <c r="O1191" s="92"/>
      <c r="P1191" s="93"/>
      <c r="Q1191" s="92" t="str">
        <f t="shared" ca="1" si="72"/>
        <v/>
      </c>
      <c r="R1191" s="92" t="str">
        <f ca="1">IF(A1191="","",IF(ISERROR(MATCH($H1191,SorP!B:B,0)),"",INDIRECT("'SorP'!$A$"&amp;MATCH($Q1191&amp;$H1191,SorP!C:C,0))))</f>
        <v/>
      </c>
      <c r="S1191" s="94"/>
      <c r="T1191" s="95" t="str">
        <f t="shared" si="74"/>
        <v/>
      </c>
      <c r="U1191" s="95" t="b">
        <f t="shared" si="75"/>
        <v>1</v>
      </c>
      <c r="V1191" s="95" t="str">
        <f t="shared" si="73"/>
        <v/>
      </c>
    </row>
    <row r="1192" spans="1:22" s="95" customFormat="1" ht="20.100000000000001" customHeight="1">
      <c r="A1192" s="88"/>
      <c r="B1192" s="88"/>
      <c r="C1192" s="88"/>
      <c r="D1192" s="88"/>
      <c r="E1192" s="88"/>
      <c r="F1192" s="89"/>
      <c r="G1192" s="90"/>
      <c r="H1192" s="90"/>
      <c r="I1192" s="91"/>
      <c r="J1192" s="91"/>
      <c r="K1192" s="91"/>
      <c r="L1192" s="91"/>
      <c r="M1192" s="91"/>
      <c r="N1192" s="91"/>
      <c r="O1192" s="92"/>
      <c r="P1192" s="93"/>
      <c r="Q1192" s="92" t="str">
        <f t="shared" ca="1" si="72"/>
        <v/>
      </c>
      <c r="R1192" s="92" t="str">
        <f ca="1">IF(A1192="","",IF(ISERROR(MATCH($H1192,SorP!B:B,0)),"",INDIRECT("'SorP'!$A$"&amp;MATCH($Q1192&amp;$H1192,SorP!C:C,0))))</f>
        <v/>
      </c>
      <c r="S1192" s="94"/>
      <c r="T1192" s="95" t="str">
        <f t="shared" si="74"/>
        <v/>
      </c>
      <c r="U1192" s="95" t="b">
        <f t="shared" si="75"/>
        <v>1</v>
      </c>
      <c r="V1192" s="95" t="str">
        <f t="shared" si="73"/>
        <v/>
      </c>
    </row>
    <row r="1193" spans="1:22" s="95" customFormat="1" ht="20.100000000000001" customHeight="1">
      <c r="A1193" s="88"/>
      <c r="B1193" s="88"/>
      <c r="C1193" s="88"/>
      <c r="D1193" s="88"/>
      <c r="E1193" s="88"/>
      <c r="F1193" s="89"/>
      <c r="G1193" s="90"/>
      <c r="H1193" s="90"/>
      <c r="I1193" s="91"/>
      <c r="J1193" s="91"/>
      <c r="K1193" s="91"/>
      <c r="L1193" s="91"/>
      <c r="M1193" s="91"/>
      <c r="N1193" s="91"/>
      <c r="O1193" s="92"/>
      <c r="P1193" s="93"/>
      <c r="Q1193" s="92" t="str">
        <f t="shared" ca="1" si="72"/>
        <v/>
      </c>
      <c r="R1193" s="92" t="str">
        <f ca="1">IF(A1193="","",IF(ISERROR(MATCH($H1193,SorP!B:B,0)),"",INDIRECT("'SorP'!$A$"&amp;MATCH($Q1193&amp;$H1193,SorP!C:C,0))))</f>
        <v/>
      </c>
      <c r="S1193" s="94"/>
      <c r="T1193" s="95" t="str">
        <f t="shared" si="74"/>
        <v/>
      </c>
      <c r="U1193" s="95" t="b">
        <f t="shared" si="75"/>
        <v>1</v>
      </c>
      <c r="V1193" s="95" t="str">
        <f t="shared" si="73"/>
        <v/>
      </c>
    </row>
    <row r="1194" spans="1:22" s="95" customFormat="1" ht="20.100000000000001" customHeight="1">
      <c r="A1194" s="88"/>
      <c r="B1194" s="88"/>
      <c r="C1194" s="88"/>
      <c r="D1194" s="88"/>
      <c r="E1194" s="88"/>
      <c r="F1194" s="89"/>
      <c r="G1194" s="90"/>
      <c r="H1194" s="90"/>
      <c r="I1194" s="91"/>
      <c r="J1194" s="91"/>
      <c r="K1194" s="91"/>
      <c r="L1194" s="91"/>
      <c r="M1194" s="91"/>
      <c r="N1194" s="91"/>
      <c r="O1194" s="92"/>
      <c r="P1194" s="93"/>
      <c r="Q1194" s="92" t="str">
        <f t="shared" ca="1" si="72"/>
        <v/>
      </c>
      <c r="R1194" s="92" t="str">
        <f ca="1">IF(A1194="","",IF(ISERROR(MATCH($H1194,SorP!B:B,0)),"",INDIRECT("'SorP'!$A$"&amp;MATCH($Q1194&amp;$H1194,SorP!C:C,0))))</f>
        <v/>
      </c>
      <c r="S1194" s="94"/>
      <c r="T1194" s="95" t="str">
        <f t="shared" si="74"/>
        <v/>
      </c>
      <c r="U1194" s="95" t="b">
        <f t="shared" si="75"/>
        <v>1</v>
      </c>
      <c r="V1194" s="95" t="str">
        <f t="shared" si="73"/>
        <v/>
      </c>
    </row>
    <row r="1195" spans="1:22" s="95" customFormat="1" ht="20.100000000000001" customHeight="1">
      <c r="A1195" s="88"/>
      <c r="B1195" s="88"/>
      <c r="C1195" s="88"/>
      <c r="D1195" s="88"/>
      <c r="E1195" s="88"/>
      <c r="F1195" s="89"/>
      <c r="G1195" s="90"/>
      <c r="H1195" s="90"/>
      <c r="I1195" s="91"/>
      <c r="J1195" s="91"/>
      <c r="K1195" s="91"/>
      <c r="L1195" s="91"/>
      <c r="M1195" s="91"/>
      <c r="N1195" s="91"/>
      <c r="O1195" s="92"/>
      <c r="P1195" s="93"/>
      <c r="Q1195" s="92" t="str">
        <f t="shared" ca="1" si="72"/>
        <v/>
      </c>
      <c r="R1195" s="92" t="str">
        <f ca="1">IF(A1195="","",IF(ISERROR(MATCH($H1195,SorP!B:B,0)),"",INDIRECT("'SorP'!$A$"&amp;MATCH($Q1195&amp;$H1195,SorP!C:C,0))))</f>
        <v/>
      </c>
      <c r="S1195" s="94"/>
      <c r="T1195" s="95" t="str">
        <f t="shared" si="74"/>
        <v/>
      </c>
      <c r="U1195" s="95" t="b">
        <f t="shared" si="75"/>
        <v>1</v>
      </c>
      <c r="V1195" s="95" t="str">
        <f t="shared" si="73"/>
        <v/>
      </c>
    </row>
    <row r="1196" spans="1:22" s="95" customFormat="1" ht="20.100000000000001" customHeight="1">
      <c r="A1196" s="88"/>
      <c r="B1196" s="88"/>
      <c r="C1196" s="88"/>
      <c r="D1196" s="88"/>
      <c r="E1196" s="88"/>
      <c r="F1196" s="89"/>
      <c r="G1196" s="90"/>
      <c r="H1196" s="90"/>
      <c r="I1196" s="91"/>
      <c r="J1196" s="91"/>
      <c r="K1196" s="91"/>
      <c r="L1196" s="91"/>
      <c r="M1196" s="91"/>
      <c r="N1196" s="91"/>
      <c r="O1196" s="92"/>
      <c r="P1196" s="93"/>
      <c r="Q1196" s="92" t="str">
        <f t="shared" ca="1" si="72"/>
        <v/>
      </c>
      <c r="R1196" s="92" t="str">
        <f ca="1">IF(A1196="","",IF(ISERROR(MATCH($H1196,SorP!B:B,0)),"",INDIRECT("'SorP'!$A$"&amp;MATCH($Q1196&amp;$H1196,SorP!C:C,0))))</f>
        <v/>
      </c>
      <c r="S1196" s="94"/>
      <c r="T1196" s="95" t="str">
        <f t="shared" si="74"/>
        <v/>
      </c>
      <c r="U1196" s="95" t="b">
        <f t="shared" si="75"/>
        <v>1</v>
      </c>
      <c r="V1196" s="95" t="str">
        <f t="shared" si="73"/>
        <v/>
      </c>
    </row>
    <row r="1197" spans="1:22" s="95" customFormat="1" ht="20.100000000000001" customHeight="1">
      <c r="A1197" s="88"/>
      <c r="B1197" s="88"/>
      <c r="C1197" s="88"/>
      <c r="D1197" s="88"/>
      <c r="E1197" s="88"/>
      <c r="F1197" s="89"/>
      <c r="G1197" s="90"/>
      <c r="H1197" s="90"/>
      <c r="I1197" s="91"/>
      <c r="J1197" s="91"/>
      <c r="K1197" s="91"/>
      <c r="L1197" s="91"/>
      <c r="M1197" s="91"/>
      <c r="N1197" s="91"/>
      <c r="O1197" s="92"/>
      <c r="P1197" s="93"/>
      <c r="Q1197" s="92" t="str">
        <f t="shared" ca="1" si="72"/>
        <v/>
      </c>
      <c r="R1197" s="92" t="str">
        <f ca="1">IF(A1197="","",IF(ISERROR(MATCH($H1197,SorP!B:B,0)),"",INDIRECT("'SorP'!$A$"&amp;MATCH($Q1197&amp;$H1197,SorP!C:C,0))))</f>
        <v/>
      </c>
      <c r="S1197" s="94"/>
      <c r="T1197" s="95" t="str">
        <f t="shared" si="74"/>
        <v/>
      </c>
      <c r="U1197" s="95" t="b">
        <f t="shared" si="75"/>
        <v>1</v>
      </c>
      <c r="V1197" s="95" t="str">
        <f t="shared" si="73"/>
        <v/>
      </c>
    </row>
    <row r="1198" spans="1:22" s="95" customFormat="1" ht="20.100000000000001" customHeight="1">
      <c r="A1198" s="88"/>
      <c r="B1198" s="88"/>
      <c r="C1198" s="88"/>
      <c r="D1198" s="88"/>
      <c r="E1198" s="88"/>
      <c r="F1198" s="89"/>
      <c r="G1198" s="90"/>
      <c r="H1198" s="90"/>
      <c r="I1198" s="91"/>
      <c r="J1198" s="91"/>
      <c r="K1198" s="91"/>
      <c r="L1198" s="91"/>
      <c r="M1198" s="91"/>
      <c r="N1198" s="91"/>
      <c r="O1198" s="92"/>
      <c r="P1198" s="93"/>
      <c r="Q1198" s="92" t="str">
        <f t="shared" ca="1" si="72"/>
        <v/>
      </c>
      <c r="R1198" s="92" t="str">
        <f ca="1">IF(A1198="","",IF(ISERROR(MATCH($H1198,SorP!B:B,0)),"",INDIRECT("'SorP'!$A$"&amp;MATCH($Q1198&amp;$H1198,SorP!C:C,0))))</f>
        <v/>
      </c>
      <c r="S1198" s="94"/>
      <c r="T1198" s="95" t="str">
        <f t="shared" si="74"/>
        <v/>
      </c>
      <c r="U1198" s="95" t="b">
        <f t="shared" si="75"/>
        <v>1</v>
      </c>
      <c r="V1198" s="95" t="str">
        <f t="shared" si="73"/>
        <v/>
      </c>
    </row>
    <row r="1199" spans="1:22" s="95" customFormat="1" ht="20.100000000000001" customHeight="1">
      <c r="A1199" s="88"/>
      <c r="B1199" s="88"/>
      <c r="C1199" s="88"/>
      <c r="D1199" s="88"/>
      <c r="E1199" s="88"/>
      <c r="F1199" s="89"/>
      <c r="G1199" s="90"/>
      <c r="H1199" s="90"/>
      <c r="I1199" s="91"/>
      <c r="J1199" s="91"/>
      <c r="K1199" s="91"/>
      <c r="L1199" s="91"/>
      <c r="M1199" s="91"/>
      <c r="N1199" s="91"/>
      <c r="O1199" s="92"/>
      <c r="P1199" s="93"/>
      <c r="Q1199" s="92" t="str">
        <f t="shared" ca="1" si="72"/>
        <v/>
      </c>
      <c r="R1199" s="92" t="str">
        <f ca="1">IF(A1199="","",IF(ISERROR(MATCH($H1199,SorP!B:B,0)),"",INDIRECT("'SorP'!$A$"&amp;MATCH($Q1199&amp;$H1199,SorP!C:C,0))))</f>
        <v/>
      </c>
      <c r="S1199" s="94"/>
      <c r="T1199" s="95" t="str">
        <f t="shared" si="74"/>
        <v/>
      </c>
      <c r="U1199" s="95" t="b">
        <f t="shared" si="75"/>
        <v>1</v>
      </c>
      <c r="V1199" s="95" t="str">
        <f t="shared" si="73"/>
        <v/>
      </c>
    </row>
    <row r="1200" spans="1:22" s="95" customFormat="1" ht="20.100000000000001" customHeight="1">
      <c r="A1200" s="88"/>
      <c r="B1200" s="88"/>
      <c r="C1200" s="88"/>
      <c r="D1200" s="88"/>
      <c r="E1200" s="88"/>
      <c r="F1200" s="89"/>
      <c r="G1200" s="90"/>
      <c r="H1200" s="90"/>
      <c r="I1200" s="91"/>
      <c r="J1200" s="91"/>
      <c r="K1200" s="91"/>
      <c r="L1200" s="91"/>
      <c r="M1200" s="91"/>
      <c r="N1200" s="91"/>
      <c r="O1200" s="92"/>
      <c r="P1200" s="93"/>
      <c r="Q1200" s="92" t="str">
        <f t="shared" ca="1" si="72"/>
        <v/>
      </c>
      <c r="R1200" s="92" t="str">
        <f ca="1">IF(A1200="","",IF(ISERROR(MATCH($H1200,SorP!B:B,0)),"",INDIRECT("'SorP'!$A$"&amp;MATCH($Q1200&amp;$H1200,SorP!C:C,0))))</f>
        <v/>
      </c>
      <c r="S1200" s="94"/>
      <c r="T1200" s="95" t="str">
        <f t="shared" si="74"/>
        <v/>
      </c>
      <c r="U1200" s="95" t="b">
        <f t="shared" si="75"/>
        <v>1</v>
      </c>
      <c r="V1200" s="95" t="str">
        <f t="shared" si="73"/>
        <v/>
      </c>
    </row>
    <row r="1201" spans="1:22" s="95" customFormat="1" ht="20.100000000000001" customHeight="1">
      <c r="A1201" s="88"/>
      <c r="B1201" s="88"/>
      <c r="C1201" s="88"/>
      <c r="D1201" s="88"/>
      <c r="E1201" s="88"/>
      <c r="F1201" s="89"/>
      <c r="G1201" s="90"/>
      <c r="H1201" s="90"/>
      <c r="I1201" s="91"/>
      <c r="J1201" s="91"/>
      <c r="K1201" s="91"/>
      <c r="L1201" s="91"/>
      <c r="M1201" s="91"/>
      <c r="N1201" s="91"/>
      <c r="O1201" s="92"/>
      <c r="P1201" s="93"/>
      <c r="Q1201" s="92" t="str">
        <f t="shared" ca="1" si="72"/>
        <v/>
      </c>
      <c r="R1201" s="92" t="str">
        <f ca="1">IF(A1201="","",IF(ISERROR(MATCH($H1201,SorP!B:B,0)),"",INDIRECT("'SorP'!$A$"&amp;MATCH($Q1201&amp;$H1201,SorP!C:C,0))))</f>
        <v/>
      </c>
      <c r="S1201" s="94"/>
      <c r="T1201" s="95" t="str">
        <f t="shared" si="74"/>
        <v/>
      </c>
      <c r="U1201" s="95" t="b">
        <f t="shared" si="75"/>
        <v>1</v>
      </c>
      <c r="V1201" s="95" t="str">
        <f t="shared" si="73"/>
        <v/>
      </c>
    </row>
    <row r="1202" spans="1:22" s="95" customFormat="1" ht="20.100000000000001" customHeight="1">
      <c r="A1202" s="88"/>
      <c r="B1202" s="88"/>
      <c r="C1202" s="88"/>
      <c r="D1202" s="88"/>
      <c r="E1202" s="88"/>
      <c r="F1202" s="89"/>
      <c r="G1202" s="90"/>
      <c r="H1202" s="90"/>
      <c r="I1202" s="91"/>
      <c r="J1202" s="91"/>
      <c r="K1202" s="91"/>
      <c r="L1202" s="91"/>
      <c r="M1202" s="91"/>
      <c r="N1202" s="91"/>
      <c r="O1202" s="92"/>
      <c r="P1202" s="93"/>
      <c r="Q1202" s="92" t="str">
        <f t="shared" ca="1" si="72"/>
        <v/>
      </c>
      <c r="R1202" s="92" t="str">
        <f ca="1">IF(A1202="","",IF(ISERROR(MATCH($H1202,SorP!B:B,0)),"",INDIRECT("'SorP'!$A$"&amp;MATCH($Q1202&amp;$H1202,SorP!C:C,0))))</f>
        <v/>
      </c>
      <c r="S1202" s="94"/>
      <c r="T1202" s="95" t="str">
        <f t="shared" si="74"/>
        <v/>
      </c>
      <c r="U1202" s="95" t="b">
        <f t="shared" si="75"/>
        <v>1</v>
      </c>
      <c r="V1202" s="95" t="str">
        <f t="shared" si="73"/>
        <v/>
      </c>
    </row>
    <row r="1203" spans="1:22" s="95" customFormat="1" ht="20.100000000000001" customHeight="1">
      <c r="A1203" s="88"/>
      <c r="B1203" s="88"/>
      <c r="C1203" s="88"/>
      <c r="D1203" s="88"/>
      <c r="E1203" s="88"/>
      <c r="F1203" s="89"/>
      <c r="G1203" s="90"/>
      <c r="H1203" s="90"/>
      <c r="I1203" s="91"/>
      <c r="J1203" s="91"/>
      <c r="K1203" s="91"/>
      <c r="L1203" s="91"/>
      <c r="M1203" s="91"/>
      <c r="N1203" s="91"/>
      <c r="O1203" s="92"/>
      <c r="P1203" s="93"/>
      <c r="Q1203" s="92" t="str">
        <f t="shared" ca="1" si="72"/>
        <v/>
      </c>
      <c r="R1203" s="92" t="str">
        <f ca="1">IF(A1203="","",IF(ISERROR(MATCH($H1203,SorP!B:B,0)),"",INDIRECT("'SorP'!$A$"&amp;MATCH($Q1203&amp;$H1203,SorP!C:C,0))))</f>
        <v/>
      </c>
      <c r="S1203" s="94"/>
      <c r="T1203" s="95" t="str">
        <f t="shared" si="74"/>
        <v/>
      </c>
      <c r="U1203" s="95" t="b">
        <f t="shared" si="75"/>
        <v>1</v>
      </c>
      <c r="V1203" s="95" t="str">
        <f t="shared" si="73"/>
        <v/>
      </c>
    </row>
    <row r="1204" spans="1:22" s="95" customFormat="1" ht="20.100000000000001" customHeight="1">
      <c r="A1204" s="88"/>
      <c r="B1204" s="88"/>
      <c r="C1204" s="88"/>
      <c r="D1204" s="88"/>
      <c r="E1204" s="88"/>
      <c r="F1204" s="89"/>
      <c r="G1204" s="90"/>
      <c r="H1204" s="90"/>
      <c r="I1204" s="91"/>
      <c r="J1204" s="91"/>
      <c r="K1204" s="91"/>
      <c r="L1204" s="91"/>
      <c r="M1204" s="91"/>
      <c r="N1204" s="91"/>
      <c r="O1204" s="92"/>
      <c r="P1204" s="93"/>
      <c r="Q1204" s="92" t="str">
        <f t="shared" ca="1" si="72"/>
        <v/>
      </c>
      <c r="R1204" s="92" t="str">
        <f ca="1">IF(A1204="","",IF(ISERROR(MATCH($H1204,SorP!B:B,0)),"",INDIRECT("'SorP'!$A$"&amp;MATCH($Q1204&amp;$H1204,SorP!C:C,0))))</f>
        <v/>
      </c>
      <c r="S1204" s="94"/>
      <c r="T1204" s="95" t="str">
        <f t="shared" si="74"/>
        <v/>
      </c>
      <c r="U1204" s="95" t="b">
        <f t="shared" si="75"/>
        <v>1</v>
      </c>
      <c r="V1204" s="95" t="str">
        <f t="shared" si="73"/>
        <v/>
      </c>
    </row>
    <row r="1205" spans="1:22" s="95" customFormat="1" ht="20.100000000000001" customHeight="1">
      <c r="A1205" s="88"/>
      <c r="B1205" s="88"/>
      <c r="C1205" s="88"/>
      <c r="D1205" s="88"/>
      <c r="E1205" s="88"/>
      <c r="F1205" s="89"/>
      <c r="G1205" s="90"/>
      <c r="H1205" s="90"/>
      <c r="I1205" s="91"/>
      <c r="J1205" s="91"/>
      <c r="K1205" s="91"/>
      <c r="L1205" s="91"/>
      <c r="M1205" s="91"/>
      <c r="N1205" s="91"/>
      <c r="O1205" s="92"/>
      <c r="P1205" s="93"/>
      <c r="Q1205" s="92" t="str">
        <f t="shared" ca="1" si="72"/>
        <v/>
      </c>
      <c r="R1205" s="92" t="str">
        <f ca="1">IF(A1205="","",IF(ISERROR(MATCH($H1205,SorP!B:B,0)),"",INDIRECT("'SorP'!$A$"&amp;MATCH($Q1205&amp;$H1205,SorP!C:C,0))))</f>
        <v/>
      </c>
      <c r="S1205" s="94"/>
      <c r="T1205" s="95" t="str">
        <f t="shared" si="74"/>
        <v/>
      </c>
      <c r="U1205" s="95" t="b">
        <f t="shared" si="75"/>
        <v>1</v>
      </c>
      <c r="V1205" s="95" t="str">
        <f t="shared" si="73"/>
        <v/>
      </c>
    </row>
    <row r="1206" spans="1:22" s="95" customFormat="1" ht="20.100000000000001" customHeight="1">
      <c r="A1206" s="88"/>
      <c r="B1206" s="88"/>
      <c r="C1206" s="88"/>
      <c r="D1206" s="88"/>
      <c r="E1206" s="88"/>
      <c r="F1206" s="89"/>
      <c r="G1206" s="90"/>
      <c r="H1206" s="90"/>
      <c r="I1206" s="91"/>
      <c r="J1206" s="91"/>
      <c r="K1206" s="91"/>
      <c r="L1206" s="91"/>
      <c r="M1206" s="91"/>
      <c r="N1206" s="91"/>
      <c r="O1206" s="92"/>
      <c r="P1206" s="93"/>
      <c r="Q1206" s="92" t="str">
        <f t="shared" ca="1" si="72"/>
        <v/>
      </c>
      <c r="R1206" s="92" t="str">
        <f ca="1">IF(A1206="","",IF(ISERROR(MATCH($H1206,SorP!B:B,0)),"",INDIRECT("'SorP'!$A$"&amp;MATCH($Q1206&amp;$H1206,SorP!C:C,0))))</f>
        <v/>
      </c>
      <c r="S1206" s="94"/>
      <c r="T1206" s="95" t="str">
        <f t="shared" si="74"/>
        <v/>
      </c>
      <c r="U1206" s="95" t="b">
        <f t="shared" si="75"/>
        <v>1</v>
      </c>
      <c r="V1206" s="95" t="str">
        <f t="shared" si="73"/>
        <v/>
      </c>
    </row>
    <row r="1207" spans="1:22" s="95" customFormat="1" ht="20.100000000000001" customHeight="1">
      <c r="A1207" s="88"/>
      <c r="B1207" s="88"/>
      <c r="C1207" s="88"/>
      <c r="D1207" s="88"/>
      <c r="E1207" s="88"/>
      <c r="F1207" s="89"/>
      <c r="G1207" s="90"/>
      <c r="H1207" s="90"/>
      <c r="I1207" s="91"/>
      <c r="J1207" s="91"/>
      <c r="K1207" s="91"/>
      <c r="L1207" s="91"/>
      <c r="M1207" s="91"/>
      <c r="N1207" s="91"/>
      <c r="O1207" s="92"/>
      <c r="P1207" s="93"/>
      <c r="Q1207" s="92" t="str">
        <f t="shared" ca="1" si="72"/>
        <v/>
      </c>
      <c r="R1207" s="92" t="str">
        <f ca="1">IF(A1207="","",IF(ISERROR(MATCH($H1207,SorP!B:B,0)),"",INDIRECT("'SorP'!$A$"&amp;MATCH($Q1207&amp;$H1207,SorP!C:C,0))))</f>
        <v/>
      </c>
      <c r="S1207" s="94"/>
      <c r="T1207" s="95" t="str">
        <f t="shared" si="74"/>
        <v/>
      </c>
      <c r="U1207" s="95" t="b">
        <f t="shared" si="75"/>
        <v>1</v>
      </c>
      <c r="V1207" s="95" t="str">
        <f t="shared" si="73"/>
        <v/>
      </c>
    </row>
    <row r="1208" spans="1:22" s="95" customFormat="1" ht="20.100000000000001" customHeight="1">
      <c r="A1208" s="88"/>
      <c r="B1208" s="88"/>
      <c r="C1208" s="88"/>
      <c r="D1208" s="88"/>
      <c r="E1208" s="88"/>
      <c r="F1208" s="89"/>
      <c r="G1208" s="90"/>
      <c r="H1208" s="90"/>
      <c r="I1208" s="91"/>
      <c r="J1208" s="91"/>
      <c r="K1208" s="91"/>
      <c r="L1208" s="91"/>
      <c r="M1208" s="91"/>
      <c r="N1208" s="91"/>
      <c r="O1208" s="92"/>
      <c r="P1208" s="93"/>
      <c r="Q1208" s="92" t="str">
        <f t="shared" ca="1" si="72"/>
        <v/>
      </c>
      <c r="R1208" s="92" t="str">
        <f ca="1">IF(A1208="","",IF(ISERROR(MATCH($H1208,SorP!B:B,0)),"",INDIRECT("'SorP'!$A$"&amp;MATCH($Q1208&amp;$H1208,SorP!C:C,0))))</f>
        <v/>
      </c>
      <c r="S1208" s="94"/>
      <c r="T1208" s="95" t="str">
        <f t="shared" si="74"/>
        <v/>
      </c>
      <c r="U1208" s="95" t="b">
        <f t="shared" si="75"/>
        <v>1</v>
      </c>
      <c r="V1208" s="95" t="str">
        <f t="shared" si="73"/>
        <v/>
      </c>
    </row>
    <row r="1209" spans="1:22" s="95" customFormat="1" ht="20.100000000000001" customHeight="1">
      <c r="A1209" s="88"/>
      <c r="B1209" s="88"/>
      <c r="C1209" s="88"/>
      <c r="D1209" s="88"/>
      <c r="E1209" s="88"/>
      <c r="F1209" s="89"/>
      <c r="G1209" s="90"/>
      <c r="H1209" s="90"/>
      <c r="I1209" s="91"/>
      <c r="J1209" s="91"/>
      <c r="K1209" s="91"/>
      <c r="L1209" s="91"/>
      <c r="M1209" s="91"/>
      <c r="N1209" s="91"/>
      <c r="O1209" s="92"/>
      <c r="P1209" s="93"/>
      <c r="Q1209" s="92" t="str">
        <f t="shared" ca="1" si="72"/>
        <v/>
      </c>
      <c r="R1209" s="92" t="str">
        <f ca="1">IF(A1209="","",IF(ISERROR(MATCH($H1209,SorP!B:B,0)),"",INDIRECT("'SorP'!$A$"&amp;MATCH($Q1209&amp;$H1209,SorP!C:C,0))))</f>
        <v/>
      </c>
      <c r="S1209" s="94"/>
      <c r="T1209" s="95" t="str">
        <f t="shared" si="74"/>
        <v/>
      </c>
      <c r="U1209" s="95" t="b">
        <f t="shared" si="75"/>
        <v>1</v>
      </c>
      <c r="V1209" s="95" t="str">
        <f t="shared" si="73"/>
        <v/>
      </c>
    </row>
    <row r="1210" spans="1:22" s="95" customFormat="1" ht="20.100000000000001" customHeight="1">
      <c r="A1210" s="88"/>
      <c r="B1210" s="88"/>
      <c r="C1210" s="88"/>
      <c r="D1210" s="88"/>
      <c r="E1210" s="88"/>
      <c r="F1210" s="89"/>
      <c r="G1210" s="90"/>
      <c r="H1210" s="90"/>
      <c r="I1210" s="91"/>
      <c r="J1210" s="91"/>
      <c r="K1210" s="91"/>
      <c r="L1210" s="91"/>
      <c r="M1210" s="91"/>
      <c r="N1210" s="91"/>
      <c r="O1210" s="92"/>
      <c r="P1210" s="93"/>
      <c r="Q1210" s="92" t="str">
        <f t="shared" ca="1" si="72"/>
        <v/>
      </c>
      <c r="R1210" s="92" t="str">
        <f ca="1">IF(A1210="","",IF(ISERROR(MATCH($H1210,SorP!B:B,0)),"",INDIRECT("'SorP'!$A$"&amp;MATCH($Q1210&amp;$H1210,SorP!C:C,0))))</f>
        <v/>
      </c>
      <c r="S1210" s="94"/>
      <c r="T1210" s="95" t="str">
        <f t="shared" si="74"/>
        <v/>
      </c>
      <c r="U1210" s="95" t="b">
        <f t="shared" si="75"/>
        <v>1</v>
      </c>
      <c r="V1210" s="95" t="str">
        <f t="shared" si="73"/>
        <v/>
      </c>
    </row>
    <row r="1211" spans="1:22" s="95" customFormat="1" ht="20.100000000000001" customHeight="1">
      <c r="A1211" s="88"/>
      <c r="B1211" s="88"/>
      <c r="C1211" s="88"/>
      <c r="D1211" s="88"/>
      <c r="E1211" s="88"/>
      <c r="F1211" s="89"/>
      <c r="G1211" s="90"/>
      <c r="H1211" s="90"/>
      <c r="I1211" s="91"/>
      <c r="J1211" s="91"/>
      <c r="K1211" s="91"/>
      <c r="L1211" s="91"/>
      <c r="M1211" s="91"/>
      <c r="N1211" s="91"/>
      <c r="O1211" s="92"/>
      <c r="P1211" s="93"/>
      <c r="Q1211" s="92" t="str">
        <f t="shared" ca="1" si="72"/>
        <v/>
      </c>
      <c r="R1211" s="92" t="str">
        <f ca="1">IF(A1211="","",IF(ISERROR(MATCH($H1211,SorP!B:B,0)),"",INDIRECT("'SorP'!$A$"&amp;MATCH($Q1211&amp;$H1211,SorP!C:C,0))))</f>
        <v/>
      </c>
      <c r="S1211" s="94"/>
      <c r="T1211" s="95" t="str">
        <f t="shared" si="74"/>
        <v/>
      </c>
      <c r="U1211" s="95" t="b">
        <f t="shared" si="75"/>
        <v>1</v>
      </c>
      <c r="V1211" s="95" t="str">
        <f t="shared" si="73"/>
        <v/>
      </c>
    </row>
    <row r="1212" spans="1:22" s="95" customFormat="1" ht="20.100000000000001" customHeight="1">
      <c r="A1212" s="88"/>
      <c r="B1212" s="88"/>
      <c r="C1212" s="88"/>
      <c r="D1212" s="88"/>
      <c r="E1212" s="88"/>
      <c r="F1212" s="89"/>
      <c r="G1212" s="90"/>
      <c r="H1212" s="90"/>
      <c r="I1212" s="91"/>
      <c r="J1212" s="91"/>
      <c r="K1212" s="91"/>
      <c r="L1212" s="91"/>
      <c r="M1212" s="91"/>
      <c r="N1212" s="91"/>
      <c r="O1212" s="92"/>
      <c r="P1212" s="93"/>
      <c r="Q1212" s="92" t="str">
        <f t="shared" ca="1" si="72"/>
        <v/>
      </c>
      <c r="R1212" s="92" t="str">
        <f ca="1">IF(A1212="","",IF(ISERROR(MATCH($H1212,SorP!B:B,0)),"",INDIRECT("'SorP'!$A$"&amp;MATCH($Q1212&amp;$H1212,SorP!C:C,0))))</f>
        <v/>
      </c>
      <c r="S1212" s="94"/>
      <c r="T1212" s="95" t="str">
        <f t="shared" si="74"/>
        <v/>
      </c>
      <c r="U1212" s="95" t="b">
        <f t="shared" si="75"/>
        <v>1</v>
      </c>
      <c r="V1212" s="95" t="str">
        <f t="shared" si="73"/>
        <v/>
      </c>
    </row>
    <row r="1213" spans="1:22" s="95" customFormat="1" ht="20.100000000000001" customHeight="1">
      <c r="A1213" s="88"/>
      <c r="B1213" s="88"/>
      <c r="C1213" s="88"/>
      <c r="D1213" s="88"/>
      <c r="E1213" s="88"/>
      <c r="F1213" s="89"/>
      <c r="G1213" s="90"/>
      <c r="H1213" s="90"/>
      <c r="I1213" s="91"/>
      <c r="J1213" s="91"/>
      <c r="K1213" s="91"/>
      <c r="L1213" s="91"/>
      <c r="M1213" s="91"/>
      <c r="N1213" s="91"/>
      <c r="O1213" s="92"/>
      <c r="P1213" s="93"/>
      <c r="Q1213" s="92" t="str">
        <f t="shared" ca="1" si="72"/>
        <v/>
      </c>
      <c r="R1213" s="92" t="str">
        <f ca="1">IF(A1213="","",IF(ISERROR(MATCH($H1213,SorP!B:B,0)),"",INDIRECT("'SorP'!$A$"&amp;MATCH($Q1213&amp;$H1213,SorP!C:C,0))))</f>
        <v/>
      </c>
      <c r="S1213" s="94"/>
      <c r="T1213" s="95" t="str">
        <f t="shared" si="74"/>
        <v/>
      </c>
      <c r="U1213" s="95" t="b">
        <f t="shared" si="75"/>
        <v>1</v>
      </c>
      <c r="V1213" s="95" t="str">
        <f t="shared" si="73"/>
        <v/>
      </c>
    </row>
    <row r="1214" spans="1:22" s="95" customFormat="1" ht="20.100000000000001" customHeight="1">
      <c r="A1214" s="88"/>
      <c r="B1214" s="88"/>
      <c r="C1214" s="88"/>
      <c r="D1214" s="88"/>
      <c r="E1214" s="88"/>
      <c r="F1214" s="89"/>
      <c r="G1214" s="90"/>
      <c r="H1214" s="90"/>
      <c r="I1214" s="91"/>
      <c r="J1214" s="91"/>
      <c r="K1214" s="91"/>
      <c r="L1214" s="91"/>
      <c r="M1214" s="91"/>
      <c r="N1214" s="91"/>
      <c r="O1214" s="92"/>
      <c r="P1214" s="93"/>
      <c r="Q1214" s="92" t="str">
        <f t="shared" ca="1" si="72"/>
        <v/>
      </c>
      <c r="R1214" s="92" t="str">
        <f ca="1">IF(A1214="","",IF(ISERROR(MATCH($H1214,SorP!B:B,0)),"",INDIRECT("'SorP'!$A$"&amp;MATCH($Q1214&amp;$H1214,SorP!C:C,0))))</f>
        <v/>
      </c>
      <c r="S1214" s="94"/>
      <c r="T1214" s="95" t="str">
        <f t="shared" si="74"/>
        <v/>
      </c>
      <c r="U1214" s="95" t="b">
        <f t="shared" si="75"/>
        <v>1</v>
      </c>
      <c r="V1214" s="95" t="str">
        <f t="shared" si="73"/>
        <v/>
      </c>
    </row>
    <row r="1215" spans="1:22" s="95" customFormat="1" ht="20.100000000000001" customHeight="1">
      <c r="A1215" s="88"/>
      <c r="B1215" s="88"/>
      <c r="C1215" s="88"/>
      <c r="D1215" s="88"/>
      <c r="E1215" s="88"/>
      <c r="F1215" s="89"/>
      <c r="G1215" s="90"/>
      <c r="H1215" s="90"/>
      <c r="I1215" s="91"/>
      <c r="J1215" s="91"/>
      <c r="K1215" s="91"/>
      <c r="L1215" s="91"/>
      <c r="M1215" s="91"/>
      <c r="N1215" s="91"/>
      <c r="O1215" s="92"/>
      <c r="P1215" s="93"/>
      <c r="Q1215" s="92" t="str">
        <f t="shared" ca="1" si="72"/>
        <v/>
      </c>
      <c r="R1215" s="92" t="str">
        <f ca="1">IF(A1215="","",IF(ISERROR(MATCH($H1215,SorP!B:B,0)),"",INDIRECT("'SorP'!$A$"&amp;MATCH($Q1215&amp;$H1215,SorP!C:C,0))))</f>
        <v/>
      </c>
      <c r="S1215" s="94"/>
      <c r="T1215" s="95" t="str">
        <f t="shared" si="74"/>
        <v/>
      </c>
      <c r="U1215" s="95" t="b">
        <f t="shared" si="75"/>
        <v>1</v>
      </c>
      <c r="V1215" s="95" t="str">
        <f t="shared" si="73"/>
        <v/>
      </c>
    </row>
    <row r="1216" spans="1:22" s="95" customFormat="1" ht="20.100000000000001" customHeight="1">
      <c r="A1216" s="88"/>
      <c r="B1216" s="88"/>
      <c r="C1216" s="88"/>
      <c r="D1216" s="88"/>
      <c r="E1216" s="88"/>
      <c r="F1216" s="89"/>
      <c r="G1216" s="90"/>
      <c r="H1216" s="90"/>
      <c r="I1216" s="91"/>
      <c r="J1216" s="91"/>
      <c r="K1216" s="91"/>
      <c r="L1216" s="91"/>
      <c r="M1216" s="91"/>
      <c r="N1216" s="91"/>
      <c r="O1216" s="92"/>
      <c r="P1216" s="93"/>
      <c r="Q1216" s="92" t="str">
        <f t="shared" ca="1" si="72"/>
        <v/>
      </c>
      <c r="R1216" s="92" t="str">
        <f ca="1">IF(A1216="","",IF(ISERROR(MATCH($H1216,SorP!B:B,0)),"",INDIRECT("'SorP'!$A$"&amp;MATCH($Q1216&amp;$H1216,SorP!C:C,0))))</f>
        <v/>
      </c>
      <c r="S1216" s="94"/>
      <c r="T1216" s="95" t="str">
        <f t="shared" si="74"/>
        <v/>
      </c>
      <c r="U1216" s="95" t="b">
        <f t="shared" si="75"/>
        <v>1</v>
      </c>
      <c r="V1216" s="95" t="str">
        <f t="shared" si="73"/>
        <v/>
      </c>
    </row>
    <row r="1217" spans="1:22" s="95" customFormat="1" ht="20.100000000000001" customHeight="1">
      <c r="A1217" s="88"/>
      <c r="B1217" s="88"/>
      <c r="C1217" s="88"/>
      <c r="D1217" s="88"/>
      <c r="E1217" s="88"/>
      <c r="F1217" s="89"/>
      <c r="G1217" s="90"/>
      <c r="H1217" s="90"/>
      <c r="I1217" s="91"/>
      <c r="J1217" s="91"/>
      <c r="K1217" s="91"/>
      <c r="L1217" s="91"/>
      <c r="M1217" s="91"/>
      <c r="N1217" s="91"/>
      <c r="O1217" s="92"/>
      <c r="P1217" s="93"/>
      <c r="Q1217" s="92" t="str">
        <f t="shared" ca="1" si="72"/>
        <v/>
      </c>
      <c r="R1217" s="92" t="str">
        <f ca="1">IF(A1217="","",IF(ISERROR(MATCH($H1217,SorP!B:B,0)),"",INDIRECT("'SorP'!$A$"&amp;MATCH($Q1217&amp;$H1217,SorP!C:C,0))))</f>
        <v/>
      </c>
      <c r="S1217" s="94"/>
      <c r="T1217" s="95" t="str">
        <f t="shared" si="74"/>
        <v/>
      </c>
      <c r="U1217" s="95" t="b">
        <f t="shared" si="75"/>
        <v>1</v>
      </c>
      <c r="V1217" s="95" t="str">
        <f t="shared" si="73"/>
        <v/>
      </c>
    </row>
    <row r="1218" spans="1:22" s="95" customFormat="1" ht="20.100000000000001" customHeight="1">
      <c r="A1218" s="88"/>
      <c r="B1218" s="88"/>
      <c r="C1218" s="88"/>
      <c r="D1218" s="88"/>
      <c r="E1218" s="88"/>
      <c r="F1218" s="89"/>
      <c r="G1218" s="90"/>
      <c r="H1218" s="90"/>
      <c r="I1218" s="91"/>
      <c r="J1218" s="91"/>
      <c r="K1218" s="91"/>
      <c r="L1218" s="91"/>
      <c r="M1218" s="91"/>
      <c r="N1218" s="91"/>
      <c r="O1218" s="92"/>
      <c r="P1218" s="93"/>
      <c r="Q1218" s="92" t="str">
        <f t="shared" ca="1" si="72"/>
        <v/>
      </c>
      <c r="R1218" s="92" t="str">
        <f ca="1">IF(A1218="","",IF(ISERROR(MATCH($H1218,SorP!B:B,0)),"",INDIRECT("'SorP'!$A$"&amp;MATCH($Q1218&amp;$H1218,SorP!C:C,0))))</f>
        <v/>
      </c>
      <c r="S1218" s="94"/>
      <c r="T1218" s="95" t="str">
        <f t="shared" si="74"/>
        <v/>
      </c>
      <c r="U1218" s="95" t="b">
        <f t="shared" si="75"/>
        <v>1</v>
      </c>
      <c r="V1218" s="95" t="str">
        <f t="shared" si="73"/>
        <v/>
      </c>
    </row>
    <row r="1219" spans="1:22" s="95" customFormat="1" ht="20.100000000000001" customHeight="1">
      <c r="A1219" s="88"/>
      <c r="B1219" s="88"/>
      <c r="C1219" s="88"/>
      <c r="D1219" s="88"/>
      <c r="E1219" s="88"/>
      <c r="F1219" s="89"/>
      <c r="G1219" s="90"/>
      <c r="H1219" s="90"/>
      <c r="I1219" s="91"/>
      <c r="J1219" s="91"/>
      <c r="K1219" s="91"/>
      <c r="L1219" s="91"/>
      <c r="M1219" s="91"/>
      <c r="N1219" s="91"/>
      <c r="O1219" s="92"/>
      <c r="P1219" s="93"/>
      <c r="Q1219" s="92" t="str">
        <f t="shared" ca="1" si="72"/>
        <v/>
      </c>
      <c r="R1219" s="92" t="str">
        <f ca="1">IF(A1219="","",IF(ISERROR(MATCH($H1219,SorP!B:B,0)),"",INDIRECT("'SorP'!$A$"&amp;MATCH($Q1219&amp;$H1219,SorP!C:C,0))))</f>
        <v/>
      </c>
      <c r="S1219" s="94"/>
      <c r="T1219" s="95" t="str">
        <f t="shared" si="74"/>
        <v/>
      </c>
      <c r="U1219" s="95" t="b">
        <f t="shared" si="75"/>
        <v>1</v>
      </c>
      <c r="V1219" s="95" t="str">
        <f t="shared" si="73"/>
        <v/>
      </c>
    </row>
    <row r="1220" spans="1:22" s="95" customFormat="1" ht="20.100000000000001" customHeight="1">
      <c r="A1220" s="88"/>
      <c r="B1220" s="88"/>
      <c r="C1220" s="88"/>
      <c r="D1220" s="88"/>
      <c r="E1220" s="88"/>
      <c r="F1220" s="89"/>
      <c r="G1220" s="90"/>
      <c r="H1220" s="90"/>
      <c r="I1220" s="91"/>
      <c r="J1220" s="91"/>
      <c r="K1220" s="91"/>
      <c r="L1220" s="91"/>
      <c r="M1220" s="91"/>
      <c r="N1220" s="91"/>
      <c r="O1220" s="92"/>
      <c r="P1220" s="93"/>
      <c r="Q1220" s="92" t="str">
        <f t="shared" ca="1" si="72"/>
        <v/>
      </c>
      <c r="R1220" s="92" t="str">
        <f ca="1">IF(A1220="","",IF(ISERROR(MATCH($H1220,SorP!B:B,0)),"",INDIRECT("'SorP'!$A$"&amp;MATCH($Q1220&amp;$H1220,SorP!C:C,0))))</f>
        <v/>
      </c>
      <c r="S1220" s="94"/>
      <c r="T1220" s="95" t="str">
        <f t="shared" si="74"/>
        <v/>
      </c>
      <c r="U1220" s="95" t="b">
        <f t="shared" si="75"/>
        <v>1</v>
      </c>
      <c r="V1220" s="95" t="str">
        <f t="shared" si="73"/>
        <v/>
      </c>
    </row>
    <row r="1221" spans="1:22" s="95" customFormat="1" ht="20.100000000000001" customHeight="1">
      <c r="A1221" s="88"/>
      <c r="B1221" s="88"/>
      <c r="C1221" s="88"/>
      <c r="D1221" s="88"/>
      <c r="E1221" s="88"/>
      <c r="F1221" s="89"/>
      <c r="G1221" s="90"/>
      <c r="H1221" s="90"/>
      <c r="I1221" s="91"/>
      <c r="J1221" s="91"/>
      <c r="K1221" s="91"/>
      <c r="L1221" s="91"/>
      <c r="M1221" s="91"/>
      <c r="N1221" s="91"/>
      <c r="O1221" s="92"/>
      <c r="P1221" s="93"/>
      <c r="Q1221" s="92" t="str">
        <f t="shared" ref="Q1221:Q1284" ca="1" si="76">IF(A1221="","",IF(ISERROR(MATCH($C1221,CL,0)),"Unknown",INDIRECT("'C'!$A$"&amp;MATCH($C1221,CL,0)+1)))</f>
        <v/>
      </c>
      <c r="R1221" s="92" t="str">
        <f ca="1">IF(A1221="","",IF(ISERROR(MATCH($H1221,SorP!B:B,0)),"",INDIRECT("'SorP'!$A$"&amp;MATCH($Q1221&amp;$H1221,SorP!C:C,0))))</f>
        <v/>
      </c>
      <c r="S1221" s="94"/>
      <c r="T1221" s="95" t="str">
        <f t="shared" si="74"/>
        <v/>
      </c>
      <c r="U1221" s="95" t="b">
        <f t="shared" si="75"/>
        <v>1</v>
      </c>
      <c r="V1221" s="95" t="str">
        <f t="shared" ref="V1221:V1284" si="77">IF(U1221,"",A1221&amp;"+")</f>
        <v/>
      </c>
    </row>
    <row r="1222" spans="1:22" s="95" customFormat="1" ht="20.100000000000001" customHeight="1">
      <c r="A1222" s="88"/>
      <c r="B1222" s="88"/>
      <c r="C1222" s="88"/>
      <c r="D1222" s="88"/>
      <c r="E1222" s="88"/>
      <c r="F1222" s="89"/>
      <c r="G1222" s="90"/>
      <c r="H1222" s="90"/>
      <c r="I1222" s="91"/>
      <c r="J1222" s="91"/>
      <c r="K1222" s="91"/>
      <c r="L1222" s="91"/>
      <c r="M1222" s="91"/>
      <c r="N1222" s="91"/>
      <c r="O1222" s="92"/>
      <c r="P1222" s="93"/>
      <c r="Q1222" s="92" t="str">
        <f t="shared" ca="1" si="76"/>
        <v/>
      </c>
      <c r="R1222" s="92" t="str">
        <f ca="1">IF(A1222="","",IF(ISERROR(MATCH($H1222,SorP!B:B,0)),"",INDIRECT("'SorP'!$A$"&amp;MATCH($Q1222&amp;$H1222,SorP!C:C,0))))</f>
        <v/>
      </c>
      <c r="S1222" s="94"/>
      <c r="T1222" s="95" t="str">
        <f t="shared" ref="T1222:T1285" si="78">A1222&amp;B1222</f>
        <v/>
      </c>
      <c r="U1222" s="95" t="b">
        <f t="shared" ref="U1222:U1285" si="79">OR(ISBLANK(B1222),ISBLANK(C1222))</f>
        <v>1</v>
      </c>
      <c r="V1222" s="95" t="str">
        <f t="shared" si="77"/>
        <v/>
      </c>
    </row>
    <row r="1223" spans="1:22" s="95" customFormat="1" ht="20.100000000000001" customHeight="1">
      <c r="A1223" s="88"/>
      <c r="B1223" s="88"/>
      <c r="C1223" s="88"/>
      <c r="D1223" s="88"/>
      <c r="E1223" s="88"/>
      <c r="F1223" s="89"/>
      <c r="G1223" s="90"/>
      <c r="H1223" s="90"/>
      <c r="I1223" s="91"/>
      <c r="J1223" s="91"/>
      <c r="K1223" s="91"/>
      <c r="L1223" s="91"/>
      <c r="M1223" s="91"/>
      <c r="N1223" s="91"/>
      <c r="O1223" s="92"/>
      <c r="P1223" s="93"/>
      <c r="Q1223" s="92" t="str">
        <f t="shared" ca="1" si="76"/>
        <v/>
      </c>
      <c r="R1223" s="92" t="str">
        <f ca="1">IF(A1223="","",IF(ISERROR(MATCH($H1223,SorP!B:B,0)),"",INDIRECT("'SorP'!$A$"&amp;MATCH($Q1223&amp;$H1223,SorP!C:C,0))))</f>
        <v/>
      </c>
      <c r="S1223" s="94"/>
      <c r="T1223" s="95" t="str">
        <f t="shared" si="78"/>
        <v/>
      </c>
      <c r="U1223" s="95" t="b">
        <f t="shared" si="79"/>
        <v>1</v>
      </c>
      <c r="V1223" s="95" t="str">
        <f t="shared" si="77"/>
        <v/>
      </c>
    </row>
    <row r="1224" spans="1:22" s="95" customFormat="1" ht="20.100000000000001" customHeight="1">
      <c r="A1224" s="88"/>
      <c r="B1224" s="88"/>
      <c r="C1224" s="88"/>
      <c r="D1224" s="88"/>
      <c r="E1224" s="88"/>
      <c r="F1224" s="89"/>
      <c r="G1224" s="90"/>
      <c r="H1224" s="90"/>
      <c r="I1224" s="91"/>
      <c r="J1224" s="91"/>
      <c r="K1224" s="91"/>
      <c r="L1224" s="91"/>
      <c r="M1224" s="91"/>
      <c r="N1224" s="91"/>
      <c r="O1224" s="92"/>
      <c r="P1224" s="93"/>
      <c r="Q1224" s="92" t="str">
        <f t="shared" ca="1" si="76"/>
        <v/>
      </c>
      <c r="R1224" s="92" t="str">
        <f ca="1">IF(A1224="","",IF(ISERROR(MATCH($H1224,SorP!B:B,0)),"",INDIRECT("'SorP'!$A$"&amp;MATCH($Q1224&amp;$H1224,SorP!C:C,0))))</f>
        <v/>
      </c>
      <c r="S1224" s="94"/>
      <c r="T1224" s="95" t="str">
        <f t="shared" si="78"/>
        <v/>
      </c>
      <c r="U1224" s="95" t="b">
        <f t="shared" si="79"/>
        <v>1</v>
      </c>
      <c r="V1224" s="95" t="str">
        <f t="shared" si="77"/>
        <v/>
      </c>
    </row>
    <row r="1225" spans="1:22" s="95" customFormat="1" ht="20.100000000000001" customHeight="1">
      <c r="A1225" s="88"/>
      <c r="B1225" s="88"/>
      <c r="C1225" s="88"/>
      <c r="D1225" s="88"/>
      <c r="E1225" s="88"/>
      <c r="F1225" s="89"/>
      <c r="G1225" s="90"/>
      <c r="H1225" s="90"/>
      <c r="I1225" s="91"/>
      <c r="J1225" s="91"/>
      <c r="K1225" s="91"/>
      <c r="L1225" s="91"/>
      <c r="M1225" s="91"/>
      <c r="N1225" s="91"/>
      <c r="O1225" s="92"/>
      <c r="P1225" s="93"/>
      <c r="Q1225" s="92" t="str">
        <f t="shared" ca="1" si="76"/>
        <v/>
      </c>
      <c r="R1225" s="92" t="str">
        <f ca="1">IF(A1225="","",IF(ISERROR(MATCH($H1225,SorP!B:B,0)),"",INDIRECT("'SorP'!$A$"&amp;MATCH($Q1225&amp;$H1225,SorP!C:C,0))))</f>
        <v/>
      </c>
      <c r="S1225" s="94"/>
      <c r="T1225" s="95" t="str">
        <f t="shared" si="78"/>
        <v/>
      </c>
      <c r="U1225" s="95" t="b">
        <f t="shared" si="79"/>
        <v>1</v>
      </c>
      <c r="V1225" s="95" t="str">
        <f t="shared" si="77"/>
        <v/>
      </c>
    </row>
    <row r="1226" spans="1:22" s="95" customFormat="1" ht="20.100000000000001" customHeight="1">
      <c r="A1226" s="88"/>
      <c r="B1226" s="88"/>
      <c r="C1226" s="88"/>
      <c r="D1226" s="88"/>
      <c r="E1226" s="88"/>
      <c r="F1226" s="89"/>
      <c r="G1226" s="90"/>
      <c r="H1226" s="90"/>
      <c r="I1226" s="91"/>
      <c r="J1226" s="91"/>
      <c r="K1226" s="91"/>
      <c r="L1226" s="91"/>
      <c r="M1226" s="91"/>
      <c r="N1226" s="91"/>
      <c r="O1226" s="92"/>
      <c r="P1226" s="93"/>
      <c r="Q1226" s="92" t="str">
        <f t="shared" ca="1" si="76"/>
        <v/>
      </c>
      <c r="R1226" s="92" t="str">
        <f ca="1">IF(A1226="","",IF(ISERROR(MATCH($H1226,SorP!B:B,0)),"",INDIRECT("'SorP'!$A$"&amp;MATCH($Q1226&amp;$H1226,SorP!C:C,0))))</f>
        <v/>
      </c>
      <c r="S1226" s="94"/>
      <c r="T1226" s="95" t="str">
        <f t="shared" si="78"/>
        <v/>
      </c>
      <c r="U1226" s="95" t="b">
        <f t="shared" si="79"/>
        <v>1</v>
      </c>
      <c r="V1226" s="95" t="str">
        <f t="shared" si="77"/>
        <v/>
      </c>
    </row>
    <row r="1227" spans="1:22" s="95" customFormat="1" ht="20.100000000000001" customHeight="1">
      <c r="A1227" s="88"/>
      <c r="B1227" s="88"/>
      <c r="C1227" s="88"/>
      <c r="D1227" s="88"/>
      <c r="E1227" s="88"/>
      <c r="F1227" s="89"/>
      <c r="G1227" s="90"/>
      <c r="H1227" s="90"/>
      <c r="I1227" s="91"/>
      <c r="J1227" s="91"/>
      <c r="K1227" s="91"/>
      <c r="L1227" s="91"/>
      <c r="M1227" s="91"/>
      <c r="N1227" s="91"/>
      <c r="O1227" s="92"/>
      <c r="P1227" s="93"/>
      <c r="Q1227" s="92" t="str">
        <f t="shared" ca="1" si="76"/>
        <v/>
      </c>
      <c r="R1227" s="92" t="str">
        <f ca="1">IF(A1227="","",IF(ISERROR(MATCH($H1227,SorP!B:B,0)),"",INDIRECT("'SorP'!$A$"&amp;MATCH($Q1227&amp;$H1227,SorP!C:C,0))))</f>
        <v/>
      </c>
      <c r="S1227" s="94"/>
      <c r="T1227" s="95" t="str">
        <f t="shared" si="78"/>
        <v/>
      </c>
      <c r="U1227" s="95" t="b">
        <f t="shared" si="79"/>
        <v>1</v>
      </c>
      <c r="V1227" s="95" t="str">
        <f t="shared" si="77"/>
        <v/>
      </c>
    </row>
    <row r="1228" spans="1:22" s="95" customFormat="1" ht="20.100000000000001" customHeight="1">
      <c r="A1228" s="88"/>
      <c r="B1228" s="88"/>
      <c r="C1228" s="88"/>
      <c r="D1228" s="88"/>
      <c r="E1228" s="88"/>
      <c r="F1228" s="89"/>
      <c r="G1228" s="90"/>
      <c r="H1228" s="90"/>
      <c r="I1228" s="91"/>
      <c r="J1228" s="91"/>
      <c r="K1228" s="91"/>
      <c r="L1228" s="91"/>
      <c r="M1228" s="91"/>
      <c r="N1228" s="91"/>
      <c r="O1228" s="92"/>
      <c r="P1228" s="93"/>
      <c r="Q1228" s="92" t="str">
        <f t="shared" ca="1" si="76"/>
        <v/>
      </c>
      <c r="R1228" s="92" t="str">
        <f ca="1">IF(A1228="","",IF(ISERROR(MATCH($H1228,SorP!B:B,0)),"",INDIRECT("'SorP'!$A$"&amp;MATCH($Q1228&amp;$H1228,SorP!C:C,0))))</f>
        <v/>
      </c>
      <c r="S1228" s="94"/>
      <c r="T1228" s="95" t="str">
        <f t="shared" si="78"/>
        <v/>
      </c>
      <c r="U1228" s="95" t="b">
        <f t="shared" si="79"/>
        <v>1</v>
      </c>
      <c r="V1228" s="95" t="str">
        <f t="shared" si="77"/>
        <v/>
      </c>
    </row>
    <row r="1229" spans="1:22" s="95" customFormat="1" ht="20.100000000000001" customHeight="1">
      <c r="A1229" s="88"/>
      <c r="B1229" s="88"/>
      <c r="C1229" s="88"/>
      <c r="D1229" s="88"/>
      <c r="E1229" s="88"/>
      <c r="F1229" s="89"/>
      <c r="G1229" s="90"/>
      <c r="H1229" s="90"/>
      <c r="I1229" s="91"/>
      <c r="J1229" s="91"/>
      <c r="K1229" s="91"/>
      <c r="L1229" s="91"/>
      <c r="M1229" s="91"/>
      <c r="N1229" s="91"/>
      <c r="O1229" s="92"/>
      <c r="P1229" s="93"/>
      <c r="Q1229" s="92" t="str">
        <f t="shared" ca="1" si="76"/>
        <v/>
      </c>
      <c r="R1229" s="92" t="str">
        <f ca="1">IF(A1229="","",IF(ISERROR(MATCH($H1229,SorP!B:B,0)),"",INDIRECT("'SorP'!$A$"&amp;MATCH($Q1229&amp;$H1229,SorP!C:C,0))))</f>
        <v/>
      </c>
      <c r="S1229" s="94"/>
      <c r="T1229" s="95" t="str">
        <f t="shared" si="78"/>
        <v/>
      </c>
      <c r="U1229" s="95" t="b">
        <f t="shared" si="79"/>
        <v>1</v>
      </c>
      <c r="V1229" s="95" t="str">
        <f t="shared" si="77"/>
        <v/>
      </c>
    </row>
    <row r="1230" spans="1:22" s="95" customFormat="1" ht="20.100000000000001" customHeight="1">
      <c r="A1230" s="88"/>
      <c r="B1230" s="88"/>
      <c r="C1230" s="88"/>
      <c r="D1230" s="88"/>
      <c r="E1230" s="88"/>
      <c r="F1230" s="89"/>
      <c r="G1230" s="90"/>
      <c r="H1230" s="90"/>
      <c r="I1230" s="91"/>
      <c r="J1230" s="91"/>
      <c r="K1230" s="91"/>
      <c r="L1230" s="91"/>
      <c r="M1230" s="91"/>
      <c r="N1230" s="91"/>
      <c r="O1230" s="92"/>
      <c r="P1230" s="93"/>
      <c r="Q1230" s="92" t="str">
        <f t="shared" ca="1" si="76"/>
        <v/>
      </c>
      <c r="R1230" s="92" t="str">
        <f ca="1">IF(A1230="","",IF(ISERROR(MATCH($H1230,SorP!B:B,0)),"",INDIRECT("'SorP'!$A$"&amp;MATCH($Q1230&amp;$H1230,SorP!C:C,0))))</f>
        <v/>
      </c>
      <c r="S1230" s="94"/>
      <c r="T1230" s="95" t="str">
        <f t="shared" si="78"/>
        <v/>
      </c>
      <c r="U1230" s="95" t="b">
        <f t="shared" si="79"/>
        <v>1</v>
      </c>
      <c r="V1230" s="95" t="str">
        <f t="shared" si="77"/>
        <v/>
      </c>
    </row>
    <row r="1231" spans="1:22" s="95" customFormat="1" ht="20.100000000000001" customHeight="1">
      <c r="A1231" s="88"/>
      <c r="B1231" s="88"/>
      <c r="C1231" s="88"/>
      <c r="D1231" s="88"/>
      <c r="E1231" s="88"/>
      <c r="F1231" s="89"/>
      <c r="G1231" s="90"/>
      <c r="H1231" s="90"/>
      <c r="I1231" s="91"/>
      <c r="J1231" s="91"/>
      <c r="K1231" s="91"/>
      <c r="L1231" s="91"/>
      <c r="M1231" s="91"/>
      <c r="N1231" s="91"/>
      <c r="O1231" s="92"/>
      <c r="P1231" s="93"/>
      <c r="Q1231" s="92" t="str">
        <f t="shared" ca="1" si="76"/>
        <v/>
      </c>
      <c r="R1231" s="92" t="str">
        <f ca="1">IF(A1231="","",IF(ISERROR(MATCH($H1231,SorP!B:B,0)),"",INDIRECT("'SorP'!$A$"&amp;MATCH($Q1231&amp;$H1231,SorP!C:C,0))))</f>
        <v/>
      </c>
      <c r="S1231" s="94"/>
      <c r="T1231" s="95" t="str">
        <f t="shared" si="78"/>
        <v/>
      </c>
      <c r="U1231" s="95" t="b">
        <f t="shared" si="79"/>
        <v>1</v>
      </c>
      <c r="V1231" s="95" t="str">
        <f t="shared" si="77"/>
        <v/>
      </c>
    </row>
    <row r="1232" spans="1:22" s="95" customFormat="1" ht="20.100000000000001" customHeight="1">
      <c r="A1232" s="88"/>
      <c r="B1232" s="88"/>
      <c r="C1232" s="88"/>
      <c r="D1232" s="88"/>
      <c r="E1232" s="88"/>
      <c r="F1232" s="89"/>
      <c r="G1232" s="90"/>
      <c r="H1232" s="90"/>
      <c r="I1232" s="91"/>
      <c r="J1232" s="91"/>
      <c r="K1232" s="91"/>
      <c r="L1232" s="91"/>
      <c r="M1232" s="91"/>
      <c r="N1232" s="91"/>
      <c r="O1232" s="92"/>
      <c r="P1232" s="93"/>
      <c r="Q1232" s="92" t="str">
        <f t="shared" ca="1" si="76"/>
        <v/>
      </c>
      <c r="R1232" s="92" t="str">
        <f ca="1">IF(A1232="","",IF(ISERROR(MATCH($H1232,SorP!B:B,0)),"",INDIRECT("'SorP'!$A$"&amp;MATCH($Q1232&amp;$H1232,SorP!C:C,0))))</f>
        <v/>
      </c>
      <c r="S1232" s="94"/>
      <c r="T1232" s="95" t="str">
        <f t="shared" si="78"/>
        <v/>
      </c>
      <c r="U1232" s="95" t="b">
        <f t="shared" si="79"/>
        <v>1</v>
      </c>
      <c r="V1232" s="95" t="str">
        <f t="shared" si="77"/>
        <v/>
      </c>
    </row>
    <row r="1233" spans="1:22" s="95" customFormat="1" ht="20.100000000000001" customHeight="1">
      <c r="A1233" s="88"/>
      <c r="B1233" s="88"/>
      <c r="C1233" s="88"/>
      <c r="D1233" s="88"/>
      <c r="E1233" s="88"/>
      <c r="F1233" s="89"/>
      <c r="G1233" s="90"/>
      <c r="H1233" s="90"/>
      <c r="I1233" s="91"/>
      <c r="J1233" s="91"/>
      <c r="K1233" s="91"/>
      <c r="L1233" s="91"/>
      <c r="M1233" s="91"/>
      <c r="N1233" s="91"/>
      <c r="O1233" s="92"/>
      <c r="P1233" s="93"/>
      <c r="Q1233" s="92" t="str">
        <f t="shared" ca="1" si="76"/>
        <v/>
      </c>
      <c r="R1233" s="92" t="str">
        <f ca="1">IF(A1233="","",IF(ISERROR(MATCH($H1233,SorP!B:B,0)),"",INDIRECT("'SorP'!$A$"&amp;MATCH($Q1233&amp;$H1233,SorP!C:C,0))))</f>
        <v/>
      </c>
      <c r="S1233" s="94"/>
      <c r="T1233" s="95" t="str">
        <f t="shared" si="78"/>
        <v/>
      </c>
      <c r="U1233" s="95" t="b">
        <f t="shared" si="79"/>
        <v>1</v>
      </c>
      <c r="V1233" s="95" t="str">
        <f t="shared" si="77"/>
        <v/>
      </c>
    </row>
    <row r="1234" spans="1:22" s="95" customFormat="1" ht="20.100000000000001" customHeight="1">
      <c r="A1234" s="88"/>
      <c r="B1234" s="88"/>
      <c r="C1234" s="88"/>
      <c r="D1234" s="88"/>
      <c r="E1234" s="88"/>
      <c r="F1234" s="89"/>
      <c r="G1234" s="90"/>
      <c r="H1234" s="90"/>
      <c r="I1234" s="91"/>
      <c r="J1234" s="91"/>
      <c r="K1234" s="91"/>
      <c r="L1234" s="91"/>
      <c r="M1234" s="91"/>
      <c r="N1234" s="91"/>
      <c r="O1234" s="92"/>
      <c r="P1234" s="93"/>
      <c r="Q1234" s="92" t="str">
        <f t="shared" ca="1" si="76"/>
        <v/>
      </c>
      <c r="R1234" s="92" t="str">
        <f ca="1">IF(A1234="","",IF(ISERROR(MATCH($H1234,SorP!B:B,0)),"",INDIRECT("'SorP'!$A$"&amp;MATCH($Q1234&amp;$H1234,SorP!C:C,0))))</f>
        <v/>
      </c>
      <c r="S1234" s="94"/>
      <c r="T1234" s="95" t="str">
        <f t="shared" si="78"/>
        <v/>
      </c>
      <c r="U1234" s="95" t="b">
        <f t="shared" si="79"/>
        <v>1</v>
      </c>
      <c r="V1234" s="95" t="str">
        <f t="shared" si="77"/>
        <v/>
      </c>
    </row>
    <row r="1235" spans="1:22" s="95" customFormat="1" ht="20.100000000000001" customHeight="1">
      <c r="A1235" s="88"/>
      <c r="B1235" s="88"/>
      <c r="C1235" s="88"/>
      <c r="D1235" s="88"/>
      <c r="E1235" s="88"/>
      <c r="F1235" s="89"/>
      <c r="G1235" s="90"/>
      <c r="H1235" s="90"/>
      <c r="I1235" s="91"/>
      <c r="J1235" s="91"/>
      <c r="K1235" s="91"/>
      <c r="L1235" s="91"/>
      <c r="M1235" s="91"/>
      <c r="N1235" s="91"/>
      <c r="O1235" s="92"/>
      <c r="P1235" s="93"/>
      <c r="Q1235" s="92" t="str">
        <f t="shared" ca="1" si="76"/>
        <v/>
      </c>
      <c r="R1235" s="92" t="str">
        <f ca="1">IF(A1235="","",IF(ISERROR(MATCH($H1235,SorP!B:B,0)),"",INDIRECT("'SorP'!$A$"&amp;MATCH($Q1235&amp;$H1235,SorP!C:C,0))))</f>
        <v/>
      </c>
      <c r="S1235" s="94"/>
      <c r="T1235" s="95" t="str">
        <f t="shared" si="78"/>
        <v/>
      </c>
      <c r="U1235" s="95" t="b">
        <f t="shared" si="79"/>
        <v>1</v>
      </c>
      <c r="V1235" s="95" t="str">
        <f t="shared" si="77"/>
        <v/>
      </c>
    </row>
    <row r="1236" spans="1:22" s="95" customFormat="1" ht="20.100000000000001" customHeight="1">
      <c r="A1236" s="88"/>
      <c r="B1236" s="88"/>
      <c r="C1236" s="88"/>
      <c r="D1236" s="88"/>
      <c r="E1236" s="88"/>
      <c r="F1236" s="89"/>
      <c r="G1236" s="90"/>
      <c r="H1236" s="90"/>
      <c r="I1236" s="91"/>
      <c r="J1236" s="91"/>
      <c r="K1236" s="91"/>
      <c r="L1236" s="91"/>
      <c r="M1236" s="91"/>
      <c r="N1236" s="91"/>
      <c r="O1236" s="92"/>
      <c r="P1236" s="93"/>
      <c r="Q1236" s="92" t="str">
        <f t="shared" ca="1" si="76"/>
        <v/>
      </c>
      <c r="R1236" s="92" t="str">
        <f ca="1">IF(A1236="","",IF(ISERROR(MATCH($H1236,SorP!B:B,0)),"",INDIRECT("'SorP'!$A$"&amp;MATCH($Q1236&amp;$H1236,SorP!C:C,0))))</f>
        <v/>
      </c>
      <c r="S1236" s="94"/>
      <c r="T1236" s="95" t="str">
        <f t="shared" si="78"/>
        <v/>
      </c>
      <c r="U1236" s="95" t="b">
        <f t="shared" si="79"/>
        <v>1</v>
      </c>
      <c r="V1236" s="95" t="str">
        <f t="shared" si="77"/>
        <v/>
      </c>
    </row>
    <row r="1237" spans="1:22" s="95" customFormat="1" ht="20.100000000000001" customHeight="1">
      <c r="A1237" s="88"/>
      <c r="B1237" s="88"/>
      <c r="C1237" s="88"/>
      <c r="D1237" s="88"/>
      <c r="E1237" s="88"/>
      <c r="F1237" s="89"/>
      <c r="G1237" s="90"/>
      <c r="H1237" s="90"/>
      <c r="I1237" s="91"/>
      <c r="J1237" s="91"/>
      <c r="K1237" s="91"/>
      <c r="L1237" s="91"/>
      <c r="M1237" s="91"/>
      <c r="N1237" s="91"/>
      <c r="O1237" s="92"/>
      <c r="P1237" s="93"/>
      <c r="Q1237" s="92" t="str">
        <f t="shared" ca="1" si="76"/>
        <v/>
      </c>
      <c r="R1237" s="92" t="str">
        <f ca="1">IF(A1237="","",IF(ISERROR(MATCH($H1237,SorP!B:B,0)),"",INDIRECT("'SorP'!$A$"&amp;MATCH($Q1237&amp;$H1237,SorP!C:C,0))))</f>
        <v/>
      </c>
      <c r="S1237" s="94"/>
      <c r="T1237" s="95" t="str">
        <f t="shared" si="78"/>
        <v/>
      </c>
      <c r="U1237" s="95" t="b">
        <f t="shared" si="79"/>
        <v>1</v>
      </c>
      <c r="V1237" s="95" t="str">
        <f t="shared" si="77"/>
        <v/>
      </c>
    </row>
    <row r="1238" spans="1:22" s="95" customFormat="1" ht="20.100000000000001" customHeight="1">
      <c r="A1238" s="88"/>
      <c r="B1238" s="88"/>
      <c r="C1238" s="88"/>
      <c r="D1238" s="88"/>
      <c r="E1238" s="88"/>
      <c r="F1238" s="89"/>
      <c r="G1238" s="90"/>
      <c r="H1238" s="90"/>
      <c r="I1238" s="91"/>
      <c r="J1238" s="91"/>
      <c r="K1238" s="91"/>
      <c r="L1238" s="91"/>
      <c r="M1238" s="91"/>
      <c r="N1238" s="91"/>
      <c r="O1238" s="92"/>
      <c r="P1238" s="93"/>
      <c r="Q1238" s="92" t="str">
        <f t="shared" ca="1" si="76"/>
        <v/>
      </c>
      <c r="R1238" s="92" t="str">
        <f ca="1">IF(A1238="","",IF(ISERROR(MATCH($H1238,SorP!B:B,0)),"",INDIRECT("'SorP'!$A$"&amp;MATCH($Q1238&amp;$H1238,SorP!C:C,0))))</f>
        <v/>
      </c>
      <c r="S1238" s="94"/>
      <c r="T1238" s="95" t="str">
        <f t="shared" si="78"/>
        <v/>
      </c>
      <c r="U1238" s="95" t="b">
        <f t="shared" si="79"/>
        <v>1</v>
      </c>
      <c r="V1238" s="95" t="str">
        <f t="shared" si="77"/>
        <v/>
      </c>
    </row>
    <row r="1239" spans="1:22" s="95" customFormat="1" ht="20.100000000000001" customHeight="1">
      <c r="A1239" s="88"/>
      <c r="B1239" s="88"/>
      <c r="C1239" s="88"/>
      <c r="D1239" s="88"/>
      <c r="E1239" s="88"/>
      <c r="F1239" s="89"/>
      <c r="G1239" s="90"/>
      <c r="H1239" s="90"/>
      <c r="I1239" s="91"/>
      <c r="J1239" s="91"/>
      <c r="K1239" s="91"/>
      <c r="L1239" s="91"/>
      <c r="M1239" s="91"/>
      <c r="N1239" s="91"/>
      <c r="O1239" s="92"/>
      <c r="P1239" s="93"/>
      <c r="Q1239" s="92" t="str">
        <f t="shared" ca="1" si="76"/>
        <v/>
      </c>
      <c r="R1239" s="92" t="str">
        <f ca="1">IF(A1239="","",IF(ISERROR(MATCH($H1239,SorP!B:B,0)),"",INDIRECT("'SorP'!$A$"&amp;MATCH($Q1239&amp;$H1239,SorP!C:C,0))))</f>
        <v/>
      </c>
      <c r="S1239" s="94"/>
      <c r="T1239" s="95" t="str">
        <f t="shared" si="78"/>
        <v/>
      </c>
      <c r="U1239" s="95" t="b">
        <f t="shared" si="79"/>
        <v>1</v>
      </c>
      <c r="V1239" s="95" t="str">
        <f t="shared" si="77"/>
        <v/>
      </c>
    </row>
    <row r="1240" spans="1:22" s="95" customFormat="1" ht="20.100000000000001" customHeight="1">
      <c r="A1240" s="88"/>
      <c r="B1240" s="88"/>
      <c r="C1240" s="88"/>
      <c r="D1240" s="88"/>
      <c r="E1240" s="88"/>
      <c r="F1240" s="89"/>
      <c r="G1240" s="90"/>
      <c r="H1240" s="90"/>
      <c r="I1240" s="91"/>
      <c r="J1240" s="91"/>
      <c r="K1240" s="91"/>
      <c r="L1240" s="91"/>
      <c r="M1240" s="91"/>
      <c r="N1240" s="91"/>
      <c r="O1240" s="92"/>
      <c r="P1240" s="93"/>
      <c r="Q1240" s="92" t="str">
        <f t="shared" ca="1" si="76"/>
        <v/>
      </c>
      <c r="R1240" s="92" t="str">
        <f ca="1">IF(A1240="","",IF(ISERROR(MATCH($H1240,SorP!B:B,0)),"",INDIRECT("'SorP'!$A$"&amp;MATCH($Q1240&amp;$H1240,SorP!C:C,0))))</f>
        <v/>
      </c>
      <c r="S1240" s="94"/>
      <c r="T1240" s="95" t="str">
        <f t="shared" si="78"/>
        <v/>
      </c>
      <c r="U1240" s="95" t="b">
        <f t="shared" si="79"/>
        <v>1</v>
      </c>
      <c r="V1240" s="95" t="str">
        <f t="shared" si="77"/>
        <v/>
      </c>
    </row>
    <row r="1241" spans="1:22" s="95" customFormat="1" ht="20.100000000000001" customHeight="1">
      <c r="A1241" s="88"/>
      <c r="B1241" s="88"/>
      <c r="C1241" s="88"/>
      <c r="D1241" s="88"/>
      <c r="E1241" s="88"/>
      <c r="F1241" s="89"/>
      <c r="G1241" s="90"/>
      <c r="H1241" s="90"/>
      <c r="I1241" s="91"/>
      <c r="J1241" s="91"/>
      <c r="K1241" s="91"/>
      <c r="L1241" s="91"/>
      <c r="M1241" s="91"/>
      <c r="N1241" s="91"/>
      <c r="O1241" s="92"/>
      <c r="P1241" s="93"/>
      <c r="Q1241" s="92" t="str">
        <f t="shared" ca="1" si="76"/>
        <v/>
      </c>
      <c r="R1241" s="92" t="str">
        <f ca="1">IF(A1241="","",IF(ISERROR(MATCH($H1241,SorP!B:B,0)),"",INDIRECT("'SorP'!$A$"&amp;MATCH($Q1241&amp;$H1241,SorP!C:C,0))))</f>
        <v/>
      </c>
      <c r="S1241" s="94"/>
      <c r="T1241" s="95" t="str">
        <f t="shared" si="78"/>
        <v/>
      </c>
      <c r="U1241" s="95" t="b">
        <f t="shared" si="79"/>
        <v>1</v>
      </c>
      <c r="V1241" s="95" t="str">
        <f t="shared" si="77"/>
        <v/>
      </c>
    </row>
    <row r="1242" spans="1:22" s="95" customFormat="1" ht="20.100000000000001" customHeight="1">
      <c r="A1242" s="88"/>
      <c r="B1242" s="88"/>
      <c r="C1242" s="88"/>
      <c r="D1242" s="88"/>
      <c r="E1242" s="88"/>
      <c r="F1242" s="89"/>
      <c r="G1242" s="90"/>
      <c r="H1242" s="90"/>
      <c r="I1242" s="91"/>
      <c r="J1242" s="91"/>
      <c r="K1242" s="91"/>
      <c r="L1242" s="91"/>
      <c r="M1242" s="91"/>
      <c r="N1242" s="91"/>
      <c r="O1242" s="92"/>
      <c r="P1242" s="93"/>
      <c r="Q1242" s="92" t="str">
        <f t="shared" ca="1" si="76"/>
        <v/>
      </c>
      <c r="R1242" s="92" t="str">
        <f ca="1">IF(A1242="","",IF(ISERROR(MATCH($H1242,SorP!B:B,0)),"",INDIRECT("'SorP'!$A$"&amp;MATCH($Q1242&amp;$H1242,SorP!C:C,0))))</f>
        <v/>
      </c>
      <c r="S1242" s="94"/>
      <c r="T1242" s="95" t="str">
        <f t="shared" si="78"/>
        <v/>
      </c>
      <c r="U1242" s="95" t="b">
        <f t="shared" si="79"/>
        <v>1</v>
      </c>
      <c r="V1242" s="95" t="str">
        <f t="shared" si="77"/>
        <v/>
      </c>
    </row>
    <row r="1243" spans="1:22" s="95" customFormat="1" ht="20.100000000000001" customHeight="1">
      <c r="A1243" s="88"/>
      <c r="B1243" s="88"/>
      <c r="C1243" s="88"/>
      <c r="D1243" s="88"/>
      <c r="E1243" s="88"/>
      <c r="F1243" s="89"/>
      <c r="G1243" s="90"/>
      <c r="H1243" s="90"/>
      <c r="I1243" s="91"/>
      <c r="J1243" s="91"/>
      <c r="K1243" s="91"/>
      <c r="L1243" s="91"/>
      <c r="M1243" s="91"/>
      <c r="N1243" s="91"/>
      <c r="O1243" s="92"/>
      <c r="P1243" s="93"/>
      <c r="Q1243" s="92" t="str">
        <f t="shared" ca="1" si="76"/>
        <v/>
      </c>
      <c r="R1243" s="92" t="str">
        <f ca="1">IF(A1243="","",IF(ISERROR(MATCH($H1243,SorP!B:B,0)),"",INDIRECT("'SorP'!$A$"&amp;MATCH($Q1243&amp;$H1243,SorP!C:C,0))))</f>
        <v/>
      </c>
      <c r="S1243" s="94"/>
      <c r="T1243" s="95" t="str">
        <f t="shared" si="78"/>
        <v/>
      </c>
      <c r="U1243" s="95" t="b">
        <f t="shared" si="79"/>
        <v>1</v>
      </c>
      <c r="V1243" s="95" t="str">
        <f t="shared" si="77"/>
        <v/>
      </c>
    </row>
    <row r="1244" spans="1:22" s="95" customFormat="1" ht="20.100000000000001" customHeight="1">
      <c r="A1244" s="88"/>
      <c r="B1244" s="88"/>
      <c r="C1244" s="88"/>
      <c r="D1244" s="88"/>
      <c r="E1244" s="88"/>
      <c r="F1244" s="89"/>
      <c r="G1244" s="90"/>
      <c r="H1244" s="90"/>
      <c r="I1244" s="91"/>
      <c r="J1244" s="91"/>
      <c r="K1244" s="91"/>
      <c r="L1244" s="91"/>
      <c r="M1244" s="91"/>
      <c r="N1244" s="91"/>
      <c r="O1244" s="92"/>
      <c r="P1244" s="93"/>
      <c r="Q1244" s="92" t="str">
        <f t="shared" ca="1" si="76"/>
        <v/>
      </c>
      <c r="R1244" s="92" t="str">
        <f ca="1">IF(A1244="","",IF(ISERROR(MATCH($H1244,SorP!B:B,0)),"",INDIRECT("'SorP'!$A$"&amp;MATCH($Q1244&amp;$H1244,SorP!C:C,0))))</f>
        <v/>
      </c>
      <c r="S1244" s="94"/>
      <c r="T1244" s="95" t="str">
        <f t="shared" si="78"/>
        <v/>
      </c>
      <c r="U1244" s="95" t="b">
        <f t="shared" si="79"/>
        <v>1</v>
      </c>
      <c r="V1244" s="95" t="str">
        <f t="shared" si="77"/>
        <v/>
      </c>
    </row>
    <row r="1245" spans="1:22" s="95" customFormat="1" ht="20.100000000000001" customHeight="1">
      <c r="A1245" s="88"/>
      <c r="B1245" s="88"/>
      <c r="C1245" s="88"/>
      <c r="D1245" s="88"/>
      <c r="E1245" s="88"/>
      <c r="F1245" s="89"/>
      <c r="G1245" s="90"/>
      <c r="H1245" s="90"/>
      <c r="I1245" s="91"/>
      <c r="J1245" s="91"/>
      <c r="K1245" s="91"/>
      <c r="L1245" s="91"/>
      <c r="M1245" s="91"/>
      <c r="N1245" s="91"/>
      <c r="O1245" s="92"/>
      <c r="P1245" s="93"/>
      <c r="Q1245" s="92" t="str">
        <f t="shared" ca="1" si="76"/>
        <v/>
      </c>
      <c r="R1245" s="92" t="str">
        <f ca="1">IF(A1245="","",IF(ISERROR(MATCH($H1245,SorP!B:B,0)),"",INDIRECT("'SorP'!$A$"&amp;MATCH($Q1245&amp;$H1245,SorP!C:C,0))))</f>
        <v/>
      </c>
      <c r="S1245" s="94"/>
      <c r="T1245" s="95" t="str">
        <f t="shared" si="78"/>
        <v/>
      </c>
      <c r="U1245" s="95" t="b">
        <f t="shared" si="79"/>
        <v>1</v>
      </c>
      <c r="V1245" s="95" t="str">
        <f t="shared" si="77"/>
        <v/>
      </c>
    </row>
    <row r="1246" spans="1:22" s="95" customFormat="1" ht="20.100000000000001" customHeight="1">
      <c r="A1246" s="88"/>
      <c r="B1246" s="88"/>
      <c r="C1246" s="88"/>
      <c r="D1246" s="88"/>
      <c r="E1246" s="88"/>
      <c r="F1246" s="89"/>
      <c r="G1246" s="90"/>
      <c r="H1246" s="90"/>
      <c r="I1246" s="91"/>
      <c r="J1246" s="91"/>
      <c r="K1246" s="91"/>
      <c r="L1246" s="91"/>
      <c r="M1246" s="91"/>
      <c r="N1246" s="91"/>
      <c r="O1246" s="92"/>
      <c r="P1246" s="93"/>
      <c r="Q1246" s="92" t="str">
        <f t="shared" ca="1" si="76"/>
        <v/>
      </c>
      <c r="R1246" s="92" t="str">
        <f ca="1">IF(A1246="","",IF(ISERROR(MATCH($H1246,SorP!B:B,0)),"",INDIRECT("'SorP'!$A$"&amp;MATCH($Q1246&amp;$H1246,SorP!C:C,0))))</f>
        <v/>
      </c>
      <c r="S1246" s="94"/>
      <c r="T1246" s="95" t="str">
        <f t="shared" si="78"/>
        <v/>
      </c>
      <c r="U1246" s="95" t="b">
        <f t="shared" si="79"/>
        <v>1</v>
      </c>
      <c r="V1246" s="95" t="str">
        <f t="shared" si="77"/>
        <v/>
      </c>
    </row>
    <row r="1247" spans="1:22" s="95" customFormat="1" ht="20.100000000000001" customHeight="1">
      <c r="A1247" s="88"/>
      <c r="B1247" s="88"/>
      <c r="C1247" s="88"/>
      <c r="D1247" s="88"/>
      <c r="E1247" s="88"/>
      <c r="F1247" s="89"/>
      <c r="G1247" s="90"/>
      <c r="H1247" s="90"/>
      <c r="I1247" s="91"/>
      <c r="J1247" s="91"/>
      <c r="K1247" s="91"/>
      <c r="L1247" s="91"/>
      <c r="M1247" s="91"/>
      <c r="N1247" s="91"/>
      <c r="O1247" s="92"/>
      <c r="P1247" s="93"/>
      <c r="Q1247" s="92" t="str">
        <f t="shared" ca="1" si="76"/>
        <v/>
      </c>
      <c r="R1247" s="92" t="str">
        <f ca="1">IF(A1247="","",IF(ISERROR(MATCH($H1247,SorP!B:B,0)),"",INDIRECT("'SorP'!$A$"&amp;MATCH($Q1247&amp;$H1247,SorP!C:C,0))))</f>
        <v/>
      </c>
      <c r="S1247" s="94"/>
      <c r="T1247" s="95" t="str">
        <f t="shared" si="78"/>
        <v/>
      </c>
      <c r="U1247" s="95" t="b">
        <f t="shared" si="79"/>
        <v>1</v>
      </c>
      <c r="V1247" s="95" t="str">
        <f t="shared" si="77"/>
        <v/>
      </c>
    </row>
    <row r="1248" spans="1:22" s="95" customFormat="1" ht="20.100000000000001" customHeight="1">
      <c r="A1248" s="88"/>
      <c r="B1248" s="88"/>
      <c r="C1248" s="88"/>
      <c r="D1248" s="88"/>
      <c r="E1248" s="88"/>
      <c r="F1248" s="89"/>
      <c r="G1248" s="90"/>
      <c r="H1248" s="90"/>
      <c r="I1248" s="91"/>
      <c r="J1248" s="91"/>
      <c r="K1248" s="91"/>
      <c r="L1248" s="91"/>
      <c r="M1248" s="91"/>
      <c r="N1248" s="91"/>
      <c r="O1248" s="92"/>
      <c r="P1248" s="93"/>
      <c r="Q1248" s="92" t="str">
        <f t="shared" ca="1" si="76"/>
        <v/>
      </c>
      <c r="R1248" s="92" t="str">
        <f ca="1">IF(A1248="","",IF(ISERROR(MATCH($H1248,SorP!B:B,0)),"",INDIRECT("'SorP'!$A$"&amp;MATCH($Q1248&amp;$H1248,SorP!C:C,0))))</f>
        <v/>
      </c>
      <c r="S1248" s="94"/>
      <c r="T1248" s="95" t="str">
        <f t="shared" si="78"/>
        <v/>
      </c>
      <c r="U1248" s="95" t="b">
        <f t="shared" si="79"/>
        <v>1</v>
      </c>
      <c r="V1248" s="95" t="str">
        <f t="shared" si="77"/>
        <v/>
      </c>
    </row>
    <row r="1249" spans="1:22" s="95" customFormat="1" ht="20.100000000000001" customHeight="1">
      <c r="A1249" s="88"/>
      <c r="B1249" s="88"/>
      <c r="C1249" s="88"/>
      <c r="D1249" s="88"/>
      <c r="E1249" s="88"/>
      <c r="F1249" s="89"/>
      <c r="G1249" s="90"/>
      <c r="H1249" s="90"/>
      <c r="I1249" s="91"/>
      <c r="J1249" s="91"/>
      <c r="K1249" s="91"/>
      <c r="L1249" s="91"/>
      <c r="M1249" s="91"/>
      <c r="N1249" s="91"/>
      <c r="O1249" s="92"/>
      <c r="P1249" s="93"/>
      <c r="Q1249" s="92" t="str">
        <f t="shared" ca="1" si="76"/>
        <v/>
      </c>
      <c r="R1249" s="92" t="str">
        <f ca="1">IF(A1249="","",IF(ISERROR(MATCH($H1249,SorP!B:B,0)),"",INDIRECT("'SorP'!$A$"&amp;MATCH($Q1249&amp;$H1249,SorP!C:C,0))))</f>
        <v/>
      </c>
      <c r="S1249" s="94"/>
      <c r="T1249" s="95" t="str">
        <f t="shared" si="78"/>
        <v/>
      </c>
      <c r="U1249" s="95" t="b">
        <f t="shared" si="79"/>
        <v>1</v>
      </c>
      <c r="V1249" s="95" t="str">
        <f t="shared" si="77"/>
        <v/>
      </c>
    </row>
    <row r="1250" spans="1:22" s="95" customFormat="1" ht="20.100000000000001" customHeight="1">
      <c r="A1250" s="88"/>
      <c r="B1250" s="88"/>
      <c r="C1250" s="88"/>
      <c r="D1250" s="88"/>
      <c r="E1250" s="88"/>
      <c r="F1250" s="89"/>
      <c r="G1250" s="90"/>
      <c r="H1250" s="90"/>
      <c r="I1250" s="91"/>
      <c r="J1250" s="91"/>
      <c r="K1250" s="91"/>
      <c r="L1250" s="91"/>
      <c r="M1250" s="91"/>
      <c r="N1250" s="91"/>
      <c r="O1250" s="92"/>
      <c r="P1250" s="93"/>
      <c r="Q1250" s="92" t="str">
        <f t="shared" ca="1" si="76"/>
        <v/>
      </c>
      <c r="R1250" s="92" t="str">
        <f ca="1">IF(A1250="","",IF(ISERROR(MATCH($H1250,SorP!B:B,0)),"",INDIRECT("'SorP'!$A$"&amp;MATCH($Q1250&amp;$H1250,SorP!C:C,0))))</f>
        <v/>
      </c>
      <c r="S1250" s="94"/>
      <c r="T1250" s="95" t="str">
        <f t="shared" si="78"/>
        <v/>
      </c>
      <c r="U1250" s="95" t="b">
        <f t="shared" si="79"/>
        <v>1</v>
      </c>
      <c r="V1250" s="95" t="str">
        <f t="shared" si="77"/>
        <v/>
      </c>
    </row>
    <row r="1251" spans="1:22" s="95" customFormat="1" ht="20.100000000000001" customHeight="1">
      <c r="A1251" s="88"/>
      <c r="B1251" s="88"/>
      <c r="C1251" s="88"/>
      <c r="D1251" s="88"/>
      <c r="E1251" s="88"/>
      <c r="F1251" s="89"/>
      <c r="G1251" s="90"/>
      <c r="H1251" s="90"/>
      <c r="I1251" s="91"/>
      <c r="J1251" s="91"/>
      <c r="K1251" s="91"/>
      <c r="L1251" s="91"/>
      <c r="M1251" s="91"/>
      <c r="N1251" s="91"/>
      <c r="O1251" s="92"/>
      <c r="P1251" s="93"/>
      <c r="Q1251" s="92" t="str">
        <f t="shared" ca="1" si="76"/>
        <v/>
      </c>
      <c r="R1251" s="92" t="str">
        <f ca="1">IF(A1251="","",IF(ISERROR(MATCH($H1251,SorP!B:B,0)),"",INDIRECT("'SorP'!$A$"&amp;MATCH($Q1251&amp;$H1251,SorP!C:C,0))))</f>
        <v/>
      </c>
      <c r="S1251" s="94"/>
      <c r="T1251" s="95" t="str">
        <f t="shared" si="78"/>
        <v/>
      </c>
      <c r="U1251" s="95" t="b">
        <f t="shared" si="79"/>
        <v>1</v>
      </c>
      <c r="V1251" s="95" t="str">
        <f t="shared" si="77"/>
        <v/>
      </c>
    </row>
    <row r="1252" spans="1:22" s="95" customFormat="1" ht="20.100000000000001" customHeight="1">
      <c r="A1252" s="88"/>
      <c r="B1252" s="88"/>
      <c r="C1252" s="88"/>
      <c r="D1252" s="88"/>
      <c r="E1252" s="88"/>
      <c r="F1252" s="89"/>
      <c r="G1252" s="90"/>
      <c r="H1252" s="90"/>
      <c r="I1252" s="91"/>
      <c r="J1252" s="91"/>
      <c r="K1252" s="91"/>
      <c r="L1252" s="91"/>
      <c r="M1252" s="91"/>
      <c r="N1252" s="91"/>
      <c r="O1252" s="92"/>
      <c r="P1252" s="93"/>
      <c r="Q1252" s="92" t="str">
        <f t="shared" ca="1" si="76"/>
        <v/>
      </c>
      <c r="R1252" s="92" t="str">
        <f ca="1">IF(A1252="","",IF(ISERROR(MATCH($H1252,SorP!B:B,0)),"",INDIRECT("'SorP'!$A$"&amp;MATCH($Q1252&amp;$H1252,SorP!C:C,0))))</f>
        <v/>
      </c>
      <c r="S1252" s="94"/>
      <c r="T1252" s="95" t="str">
        <f t="shared" si="78"/>
        <v/>
      </c>
      <c r="U1252" s="95" t="b">
        <f t="shared" si="79"/>
        <v>1</v>
      </c>
      <c r="V1252" s="95" t="str">
        <f t="shared" si="77"/>
        <v/>
      </c>
    </row>
    <row r="1253" spans="1:22" s="95" customFormat="1" ht="20.100000000000001" customHeight="1">
      <c r="A1253" s="88"/>
      <c r="B1253" s="88"/>
      <c r="C1253" s="88"/>
      <c r="D1253" s="88"/>
      <c r="E1253" s="88"/>
      <c r="F1253" s="89"/>
      <c r="G1253" s="90"/>
      <c r="H1253" s="90"/>
      <c r="I1253" s="91"/>
      <c r="J1253" s="91"/>
      <c r="K1253" s="91"/>
      <c r="L1253" s="91"/>
      <c r="M1253" s="91"/>
      <c r="N1253" s="91"/>
      <c r="O1253" s="92"/>
      <c r="P1253" s="93"/>
      <c r="Q1253" s="92" t="str">
        <f t="shared" ca="1" si="76"/>
        <v/>
      </c>
      <c r="R1253" s="92" t="str">
        <f ca="1">IF(A1253="","",IF(ISERROR(MATCH($H1253,SorP!B:B,0)),"",INDIRECT("'SorP'!$A$"&amp;MATCH($Q1253&amp;$H1253,SorP!C:C,0))))</f>
        <v/>
      </c>
      <c r="S1253" s="94"/>
      <c r="T1253" s="95" t="str">
        <f t="shared" si="78"/>
        <v/>
      </c>
      <c r="U1253" s="95" t="b">
        <f t="shared" si="79"/>
        <v>1</v>
      </c>
      <c r="V1253" s="95" t="str">
        <f t="shared" si="77"/>
        <v/>
      </c>
    </row>
    <row r="1254" spans="1:22" s="95" customFormat="1" ht="20.100000000000001" customHeight="1">
      <c r="A1254" s="88"/>
      <c r="B1254" s="88"/>
      <c r="C1254" s="88"/>
      <c r="D1254" s="88"/>
      <c r="E1254" s="88"/>
      <c r="F1254" s="89"/>
      <c r="G1254" s="90"/>
      <c r="H1254" s="90"/>
      <c r="I1254" s="91"/>
      <c r="J1254" s="91"/>
      <c r="K1254" s="91"/>
      <c r="L1254" s="91"/>
      <c r="M1254" s="91"/>
      <c r="N1254" s="91"/>
      <c r="O1254" s="92"/>
      <c r="P1254" s="93"/>
      <c r="Q1254" s="92" t="str">
        <f t="shared" ca="1" si="76"/>
        <v/>
      </c>
      <c r="R1254" s="92" t="str">
        <f ca="1">IF(A1254="","",IF(ISERROR(MATCH($H1254,SorP!B:B,0)),"",INDIRECT("'SorP'!$A$"&amp;MATCH($Q1254&amp;$H1254,SorP!C:C,0))))</f>
        <v/>
      </c>
      <c r="S1254" s="94"/>
      <c r="T1254" s="95" t="str">
        <f t="shared" si="78"/>
        <v/>
      </c>
      <c r="U1254" s="95" t="b">
        <f t="shared" si="79"/>
        <v>1</v>
      </c>
      <c r="V1254" s="95" t="str">
        <f t="shared" si="77"/>
        <v/>
      </c>
    </row>
    <row r="1255" spans="1:22" s="95" customFormat="1" ht="20.100000000000001" customHeight="1">
      <c r="A1255" s="88"/>
      <c r="B1255" s="88"/>
      <c r="C1255" s="88"/>
      <c r="D1255" s="88"/>
      <c r="E1255" s="88"/>
      <c r="F1255" s="89"/>
      <c r="G1255" s="90"/>
      <c r="H1255" s="90"/>
      <c r="I1255" s="91"/>
      <c r="J1255" s="91"/>
      <c r="K1255" s="91"/>
      <c r="L1255" s="91"/>
      <c r="M1255" s="91"/>
      <c r="N1255" s="91"/>
      <c r="O1255" s="92"/>
      <c r="P1255" s="93"/>
      <c r="Q1255" s="92" t="str">
        <f t="shared" ca="1" si="76"/>
        <v/>
      </c>
      <c r="R1255" s="92" t="str">
        <f ca="1">IF(A1255="","",IF(ISERROR(MATCH($H1255,SorP!B:B,0)),"",INDIRECT("'SorP'!$A$"&amp;MATCH($Q1255&amp;$H1255,SorP!C:C,0))))</f>
        <v/>
      </c>
      <c r="S1255" s="94"/>
      <c r="T1255" s="95" t="str">
        <f t="shared" si="78"/>
        <v/>
      </c>
      <c r="U1255" s="95" t="b">
        <f t="shared" si="79"/>
        <v>1</v>
      </c>
      <c r="V1255" s="95" t="str">
        <f t="shared" si="77"/>
        <v/>
      </c>
    </row>
    <row r="1256" spans="1:22" s="95" customFormat="1" ht="20.100000000000001" customHeight="1">
      <c r="A1256" s="88"/>
      <c r="B1256" s="88"/>
      <c r="C1256" s="88"/>
      <c r="D1256" s="88"/>
      <c r="E1256" s="88"/>
      <c r="F1256" s="89"/>
      <c r="G1256" s="90"/>
      <c r="H1256" s="90"/>
      <c r="I1256" s="91"/>
      <c r="J1256" s="91"/>
      <c r="K1256" s="91"/>
      <c r="L1256" s="91"/>
      <c r="M1256" s="91"/>
      <c r="N1256" s="91"/>
      <c r="O1256" s="92"/>
      <c r="P1256" s="93"/>
      <c r="Q1256" s="92" t="str">
        <f t="shared" ca="1" si="76"/>
        <v/>
      </c>
      <c r="R1256" s="92" t="str">
        <f ca="1">IF(A1256="","",IF(ISERROR(MATCH($H1256,SorP!B:B,0)),"",INDIRECT("'SorP'!$A$"&amp;MATCH($Q1256&amp;$H1256,SorP!C:C,0))))</f>
        <v/>
      </c>
      <c r="S1256" s="94"/>
      <c r="T1256" s="95" t="str">
        <f t="shared" si="78"/>
        <v/>
      </c>
      <c r="U1256" s="95" t="b">
        <f t="shared" si="79"/>
        <v>1</v>
      </c>
      <c r="V1256" s="95" t="str">
        <f t="shared" si="77"/>
        <v/>
      </c>
    </row>
    <row r="1257" spans="1:22" s="95" customFormat="1" ht="20.100000000000001" customHeight="1">
      <c r="A1257" s="88"/>
      <c r="B1257" s="88"/>
      <c r="C1257" s="88"/>
      <c r="D1257" s="88"/>
      <c r="E1257" s="88"/>
      <c r="F1257" s="89"/>
      <c r="G1257" s="90"/>
      <c r="H1257" s="90"/>
      <c r="I1257" s="91"/>
      <c r="J1257" s="91"/>
      <c r="K1257" s="91"/>
      <c r="L1257" s="91"/>
      <c r="M1257" s="91"/>
      <c r="N1257" s="91"/>
      <c r="O1257" s="92"/>
      <c r="P1257" s="93"/>
      <c r="Q1257" s="92" t="str">
        <f t="shared" ca="1" si="76"/>
        <v/>
      </c>
      <c r="R1257" s="92" t="str">
        <f ca="1">IF(A1257="","",IF(ISERROR(MATCH($H1257,SorP!B:B,0)),"",INDIRECT("'SorP'!$A$"&amp;MATCH($Q1257&amp;$H1257,SorP!C:C,0))))</f>
        <v/>
      </c>
      <c r="S1257" s="94"/>
      <c r="T1257" s="95" t="str">
        <f t="shared" si="78"/>
        <v/>
      </c>
      <c r="U1257" s="95" t="b">
        <f t="shared" si="79"/>
        <v>1</v>
      </c>
      <c r="V1257" s="95" t="str">
        <f t="shared" si="77"/>
        <v/>
      </c>
    </row>
    <row r="1258" spans="1:22" s="95" customFormat="1" ht="20.100000000000001" customHeight="1">
      <c r="A1258" s="88"/>
      <c r="B1258" s="88"/>
      <c r="C1258" s="88"/>
      <c r="D1258" s="88"/>
      <c r="E1258" s="88"/>
      <c r="F1258" s="89"/>
      <c r="G1258" s="90"/>
      <c r="H1258" s="90"/>
      <c r="I1258" s="91"/>
      <c r="J1258" s="91"/>
      <c r="K1258" s="91"/>
      <c r="L1258" s="91"/>
      <c r="M1258" s="91"/>
      <c r="N1258" s="91"/>
      <c r="O1258" s="92"/>
      <c r="P1258" s="93"/>
      <c r="Q1258" s="92" t="str">
        <f t="shared" ca="1" si="76"/>
        <v/>
      </c>
      <c r="R1258" s="92" t="str">
        <f ca="1">IF(A1258="","",IF(ISERROR(MATCH($H1258,SorP!B:B,0)),"",INDIRECT("'SorP'!$A$"&amp;MATCH($Q1258&amp;$H1258,SorP!C:C,0))))</f>
        <v/>
      </c>
      <c r="S1258" s="94"/>
      <c r="T1258" s="95" t="str">
        <f t="shared" si="78"/>
        <v/>
      </c>
      <c r="U1258" s="95" t="b">
        <f t="shared" si="79"/>
        <v>1</v>
      </c>
      <c r="V1258" s="95" t="str">
        <f t="shared" si="77"/>
        <v/>
      </c>
    </row>
    <row r="1259" spans="1:22" s="95" customFormat="1" ht="20.100000000000001" customHeight="1">
      <c r="A1259" s="88"/>
      <c r="B1259" s="88"/>
      <c r="C1259" s="88"/>
      <c r="D1259" s="88"/>
      <c r="E1259" s="88"/>
      <c r="F1259" s="89"/>
      <c r="G1259" s="90"/>
      <c r="H1259" s="90"/>
      <c r="I1259" s="91"/>
      <c r="J1259" s="91"/>
      <c r="K1259" s="91"/>
      <c r="L1259" s="91"/>
      <c r="M1259" s="91"/>
      <c r="N1259" s="91"/>
      <c r="O1259" s="92"/>
      <c r="P1259" s="93"/>
      <c r="Q1259" s="92" t="str">
        <f t="shared" ca="1" si="76"/>
        <v/>
      </c>
      <c r="R1259" s="92" t="str">
        <f ca="1">IF(A1259="","",IF(ISERROR(MATCH($H1259,SorP!B:B,0)),"",INDIRECT("'SorP'!$A$"&amp;MATCH($Q1259&amp;$H1259,SorP!C:C,0))))</f>
        <v/>
      </c>
      <c r="S1259" s="94"/>
      <c r="T1259" s="95" t="str">
        <f t="shared" si="78"/>
        <v/>
      </c>
      <c r="U1259" s="95" t="b">
        <f t="shared" si="79"/>
        <v>1</v>
      </c>
      <c r="V1259" s="95" t="str">
        <f t="shared" si="77"/>
        <v/>
      </c>
    </row>
    <row r="1260" spans="1:22" s="95" customFormat="1" ht="20.100000000000001" customHeight="1">
      <c r="A1260" s="88"/>
      <c r="B1260" s="88"/>
      <c r="C1260" s="88"/>
      <c r="D1260" s="88"/>
      <c r="E1260" s="88"/>
      <c r="F1260" s="89"/>
      <c r="G1260" s="90"/>
      <c r="H1260" s="90"/>
      <c r="I1260" s="91"/>
      <c r="J1260" s="91"/>
      <c r="K1260" s="91"/>
      <c r="L1260" s="91"/>
      <c r="M1260" s="91"/>
      <c r="N1260" s="91"/>
      <c r="O1260" s="92"/>
      <c r="P1260" s="93"/>
      <c r="Q1260" s="92" t="str">
        <f t="shared" ca="1" si="76"/>
        <v/>
      </c>
      <c r="R1260" s="92" t="str">
        <f ca="1">IF(A1260="","",IF(ISERROR(MATCH($H1260,SorP!B:B,0)),"",INDIRECT("'SorP'!$A$"&amp;MATCH($Q1260&amp;$H1260,SorP!C:C,0))))</f>
        <v/>
      </c>
      <c r="S1260" s="94"/>
      <c r="T1260" s="95" t="str">
        <f t="shared" si="78"/>
        <v/>
      </c>
      <c r="U1260" s="95" t="b">
        <f t="shared" si="79"/>
        <v>1</v>
      </c>
      <c r="V1260" s="95" t="str">
        <f t="shared" si="77"/>
        <v/>
      </c>
    </row>
    <row r="1261" spans="1:22" s="95" customFormat="1" ht="20.100000000000001" customHeight="1">
      <c r="A1261" s="88"/>
      <c r="B1261" s="88"/>
      <c r="C1261" s="88"/>
      <c r="D1261" s="88"/>
      <c r="E1261" s="88"/>
      <c r="F1261" s="89"/>
      <c r="G1261" s="90"/>
      <c r="H1261" s="90"/>
      <c r="I1261" s="91"/>
      <c r="J1261" s="91"/>
      <c r="K1261" s="91"/>
      <c r="L1261" s="91"/>
      <c r="M1261" s="91"/>
      <c r="N1261" s="91"/>
      <c r="O1261" s="92"/>
      <c r="P1261" s="93"/>
      <c r="Q1261" s="92" t="str">
        <f t="shared" ca="1" si="76"/>
        <v/>
      </c>
      <c r="R1261" s="92" t="str">
        <f ca="1">IF(A1261="","",IF(ISERROR(MATCH($H1261,SorP!B:B,0)),"",INDIRECT("'SorP'!$A$"&amp;MATCH($Q1261&amp;$H1261,SorP!C:C,0))))</f>
        <v/>
      </c>
      <c r="S1261" s="94"/>
      <c r="T1261" s="95" t="str">
        <f t="shared" si="78"/>
        <v/>
      </c>
      <c r="U1261" s="95" t="b">
        <f t="shared" si="79"/>
        <v>1</v>
      </c>
      <c r="V1261" s="95" t="str">
        <f t="shared" si="77"/>
        <v/>
      </c>
    </row>
    <row r="1262" spans="1:22" s="95" customFormat="1" ht="20.100000000000001" customHeight="1">
      <c r="A1262" s="88"/>
      <c r="B1262" s="88"/>
      <c r="C1262" s="88"/>
      <c r="D1262" s="88"/>
      <c r="E1262" s="88"/>
      <c r="F1262" s="89"/>
      <c r="G1262" s="90"/>
      <c r="H1262" s="90"/>
      <c r="I1262" s="91"/>
      <c r="J1262" s="91"/>
      <c r="K1262" s="91"/>
      <c r="L1262" s="91"/>
      <c r="M1262" s="91"/>
      <c r="N1262" s="91"/>
      <c r="O1262" s="92"/>
      <c r="P1262" s="93"/>
      <c r="Q1262" s="92" t="str">
        <f t="shared" ca="1" si="76"/>
        <v/>
      </c>
      <c r="R1262" s="92" t="str">
        <f ca="1">IF(A1262="","",IF(ISERROR(MATCH($H1262,SorP!B:B,0)),"",INDIRECT("'SorP'!$A$"&amp;MATCH($Q1262&amp;$H1262,SorP!C:C,0))))</f>
        <v/>
      </c>
      <c r="S1262" s="94"/>
      <c r="T1262" s="95" t="str">
        <f t="shared" si="78"/>
        <v/>
      </c>
      <c r="U1262" s="95" t="b">
        <f t="shared" si="79"/>
        <v>1</v>
      </c>
      <c r="V1262" s="95" t="str">
        <f t="shared" si="77"/>
        <v/>
      </c>
    </row>
    <row r="1263" spans="1:22" s="95" customFormat="1" ht="20.100000000000001" customHeight="1">
      <c r="A1263" s="88"/>
      <c r="B1263" s="88"/>
      <c r="C1263" s="88"/>
      <c r="D1263" s="88"/>
      <c r="E1263" s="88"/>
      <c r="F1263" s="89"/>
      <c r="G1263" s="90"/>
      <c r="H1263" s="90"/>
      <c r="I1263" s="91"/>
      <c r="J1263" s="91"/>
      <c r="K1263" s="91"/>
      <c r="L1263" s="91"/>
      <c r="M1263" s="91"/>
      <c r="N1263" s="91"/>
      <c r="O1263" s="92"/>
      <c r="P1263" s="93"/>
      <c r="Q1263" s="92" t="str">
        <f t="shared" ca="1" si="76"/>
        <v/>
      </c>
      <c r="R1263" s="92" t="str">
        <f ca="1">IF(A1263="","",IF(ISERROR(MATCH($H1263,SorP!B:B,0)),"",INDIRECT("'SorP'!$A$"&amp;MATCH($Q1263&amp;$H1263,SorP!C:C,0))))</f>
        <v/>
      </c>
      <c r="S1263" s="94"/>
      <c r="T1263" s="95" t="str">
        <f t="shared" si="78"/>
        <v/>
      </c>
      <c r="U1263" s="95" t="b">
        <f t="shared" si="79"/>
        <v>1</v>
      </c>
      <c r="V1263" s="95" t="str">
        <f t="shared" si="77"/>
        <v/>
      </c>
    </row>
    <row r="1264" spans="1:22" s="95" customFormat="1" ht="20.100000000000001" customHeight="1">
      <c r="A1264" s="88"/>
      <c r="B1264" s="88"/>
      <c r="C1264" s="88"/>
      <c r="D1264" s="88"/>
      <c r="E1264" s="88"/>
      <c r="F1264" s="89"/>
      <c r="G1264" s="90"/>
      <c r="H1264" s="90"/>
      <c r="I1264" s="91"/>
      <c r="J1264" s="91"/>
      <c r="K1264" s="91"/>
      <c r="L1264" s="91"/>
      <c r="M1264" s="91"/>
      <c r="N1264" s="91"/>
      <c r="O1264" s="92"/>
      <c r="P1264" s="93"/>
      <c r="Q1264" s="92" t="str">
        <f t="shared" ca="1" si="76"/>
        <v/>
      </c>
      <c r="R1264" s="92" t="str">
        <f ca="1">IF(A1264="","",IF(ISERROR(MATCH($H1264,SorP!B:B,0)),"",INDIRECT("'SorP'!$A$"&amp;MATCH($Q1264&amp;$H1264,SorP!C:C,0))))</f>
        <v/>
      </c>
      <c r="S1264" s="94"/>
      <c r="T1264" s="95" t="str">
        <f t="shared" si="78"/>
        <v/>
      </c>
      <c r="U1264" s="95" t="b">
        <f t="shared" si="79"/>
        <v>1</v>
      </c>
      <c r="V1264" s="95" t="str">
        <f t="shared" si="77"/>
        <v/>
      </c>
    </row>
    <row r="1265" spans="1:22" s="95" customFormat="1" ht="20.100000000000001" customHeight="1">
      <c r="A1265" s="88"/>
      <c r="B1265" s="88"/>
      <c r="C1265" s="88"/>
      <c r="D1265" s="88"/>
      <c r="E1265" s="88"/>
      <c r="F1265" s="89"/>
      <c r="G1265" s="90"/>
      <c r="H1265" s="90"/>
      <c r="I1265" s="91"/>
      <c r="J1265" s="91"/>
      <c r="K1265" s="91"/>
      <c r="L1265" s="91"/>
      <c r="M1265" s="91"/>
      <c r="N1265" s="91"/>
      <c r="O1265" s="92"/>
      <c r="P1265" s="93"/>
      <c r="Q1265" s="92" t="str">
        <f t="shared" ca="1" si="76"/>
        <v/>
      </c>
      <c r="R1265" s="92" t="str">
        <f ca="1">IF(A1265="","",IF(ISERROR(MATCH($H1265,SorP!B:B,0)),"",INDIRECT("'SorP'!$A$"&amp;MATCH($Q1265&amp;$H1265,SorP!C:C,0))))</f>
        <v/>
      </c>
      <c r="S1265" s="94"/>
      <c r="T1265" s="95" t="str">
        <f t="shared" si="78"/>
        <v/>
      </c>
      <c r="U1265" s="95" t="b">
        <f t="shared" si="79"/>
        <v>1</v>
      </c>
      <c r="V1265" s="95" t="str">
        <f t="shared" si="77"/>
        <v/>
      </c>
    </row>
    <row r="1266" spans="1:22" s="95" customFormat="1" ht="20.100000000000001" customHeight="1">
      <c r="A1266" s="88"/>
      <c r="B1266" s="88"/>
      <c r="C1266" s="88"/>
      <c r="D1266" s="88"/>
      <c r="E1266" s="88"/>
      <c r="F1266" s="89"/>
      <c r="G1266" s="90"/>
      <c r="H1266" s="90"/>
      <c r="I1266" s="91"/>
      <c r="J1266" s="91"/>
      <c r="K1266" s="91"/>
      <c r="L1266" s="91"/>
      <c r="M1266" s="91"/>
      <c r="N1266" s="91"/>
      <c r="O1266" s="92"/>
      <c r="P1266" s="93"/>
      <c r="Q1266" s="92" t="str">
        <f t="shared" ca="1" si="76"/>
        <v/>
      </c>
      <c r="R1266" s="92" t="str">
        <f ca="1">IF(A1266="","",IF(ISERROR(MATCH($H1266,SorP!B:B,0)),"",INDIRECT("'SorP'!$A$"&amp;MATCH($Q1266&amp;$H1266,SorP!C:C,0))))</f>
        <v/>
      </c>
      <c r="S1266" s="94"/>
      <c r="T1266" s="95" t="str">
        <f t="shared" si="78"/>
        <v/>
      </c>
      <c r="U1266" s="95" t="b">
        <f t="shared" si="79"/>
        <v>1</v>
      </c>
      <c r="V1266" s="95" t="str">
        <f t="shared" si="77"/>
        <v/>
      </c>
    </row>
    <row r="1267" spans="1:22" s="95" customFormat="1" ht="20.100000000000001" customHeight="1">
      <c r="A1267" s="88"/>
      <c r="B1267" s="88"/>
      <c r="C1267" s="88"/>
      <c r="D1267" s="88"/>
      <c r="E1267" s="88"/>
      <c r="F1267" s="89"/>
      <c r="G1267" s="90"/>
      <c r="H1267" s="90"/>
      <c r="I1267" s="91"/>
      <c r="J1267" s="91"/>
      <c r="K1267" s="91"/>
      <c r="L1267" s="91"/>
      <c r="M1267" s="91"/>
      <c r="N1267" s="91"/>
      <c r="O1267" s="92"/>
      <c r="P1267" s="93"/>
      <c r="Q1267" s="92" t="str">
        <f t="shared" ca="1" si="76"/>
        <v/>
      </c>
      <c r="R1267" s="92" t="str">
        <f ca="1">IF(A1267="","",IF(ISERROR(MATCH($H1267,SorP!B:B,0)),"",INDIRECT("'SorP'!$A$"&amp;MATCH($Q1267&amp;$H1267,SorP!C:C,0))))</f>
        <v/>
      </c>
      <c r="S1267" s="94"/>
      <c r="T1267" s="95" t="str">
        <f t="shared" si="78"/>
        <v/>
      </c>
      <c r="U1267" s="95" t="b">
        <f t="shared" si="79"/>
        <v>1</v>
      </c>
      <c r="V1267" s="95" t="str">
        <f t="shared" si="77"/>
        <v/>
      </c>
    </row>
    <row r="1268" spans="1:22" s="95" customFormat="1" ht="20.100000000000001" customHeight="1">
      <c r="A1268" s="88"/>
      <c r="B1268" s="88"/>
      <c r="C1268" s="88"/>
      <c r="D1268" s="88"/>
      <c r="E1268" s="88"/>
      <c r="F1268" s="89"/>
      <c r="G1268" s="90"/>
      <c r="H1268" s="90"/>
      <c r="I1268" s="91"/>
      <c r="J1268" s="91"/>
      <c r="K1268" s="91"/>
      <c r="L1268" s="91"/>
      <c r="M1268" s="91"/>
      <c r="N1268" s="91"/>
      <c r="O1268" s="92"/>
      <c r="P1268" s="93"/>
      <c r="Q1268" s="92" t="str">
        <f t="shared" ca="1" si="76"/>
        <v/>
      </c>
      <c r="R1268" s="92" t="str">
        <f ca="1">IF(A1268="","",IF(ISERROR(MATCH($H1268,SorP!B:B,0)),"",INDIRECT("'SorP'!$A$"&amp;MATCH($Q1268&amp;$H1268,SorP!C:C,0))))</f>
        <v/>
      </c>
      <c r="S1268" s="94"/>
      <c r="T1268" s="95" t="str">
        <f t="shared" si="78"/>
        <v/>
      </c>
      <c r="U1268" s="95" t="b">
        <f t="shared" si="79"/>
        <v>1</v>
      </c>
      <c r="V1268" s="95" t="str">
        <f t="shared" si="77"/>
        <v/>
      </c>
    </row>
    <row r="1269" spans="1:22" s="95" customFormat="1" ht="20.100000000000001" customHeight="1">
      <c r="A1269" s="88"/>
      <c r="B1269" s="88"/>
      <c r="C1269" s="88"/>
      <c r="D1269" s="88"/>
      <c r="E1269" s="88"/>
      <c r="F1269" s="89"/>
      <c r="G1269" s="90"/>
      <c r="H1269" s="90"/>
      <c r="I1269" s="91"/>
      <c r="J1269" s="91"/>
      <c r="K1269" s="91"/>
      <c r="L1269" s="91"/>
      <c r="M1269" s="91"/>
      <c r="N1269" s="91"/>
      <c r="O1269" s="92"/>
      <c r="P1269" s="93"/>
      <c r="Q1269" s="92" t="str">
        <f t="shared" ca="1" si="76"/>
        <v/>
      </c>
      <c r="R1269" s="92" t="str">
        <f ca="1">IF(A1269="","",IF(ISERROR(MATCH($H1269,SorP!B:B,0)),"",INDIRECT("'SorP'!$A$"&amp;MATCH($Q1269&amp;$H1269,SorP!C:C,0))))</f>
        <v/>
      </c>
      <c r="S1269" s="94"/>
      <c r="T1269" s="95" t="str">
        <f t="shared" si="78"/>
        <v/>
      </c>
      <c r="U1269" s="95" t="b">
        <f t="shared" si="79"/>
        <v>1</v>
      </c>
      <c r="V1269" s="95" t="str">
        <f t="shared" si="77"/>
        <v/>
      </c>
    </row>
    <row r="1270" spans="1:22" s="95" customFormat="1" ht="20.100000000000001" customHeight="1">
      <c r="A1270" s="88"/>
      <c r="B1270" s="88"/>
      <c r="C1270" s="88"/>
      <c r="D1270" s="88"/>
      <c r="E1270" s="88"/>
      <c r="F1270" s="89"/>
      <c r="G1270" s="90"/>
      <c r="H1270" s="90"/>
      <c r="I1270" s="91"/>
      <c r="J1270" s="91"/>
      <c r="K1270" s="91"/>
      <c r="L1270" s="91"/>
      <c r="M1270" s="91"/>
      <c r="N1270" s="91"/>
      <c r="O1270" s="92"/>
      <c r="P1270" s="93"/>
      <c r="Q1270" s="92" t="str">
        <f t="shared" ca="1" si="76"/>
        <v/>
      </c>
      <c r="R1270" s="92" t="str">
        <f ca="1">IF(A1270="","",IF(ISERROR(MATCH($H1270,SorP!B:B,0)),"",INDIRECT("'SorP'!$A$"&amp;MATCH($Q1270&amp;$H1270,SorP!C:C,0))))</f>
        <v/>
      </c>
      <c r="S1270" s="94"/>
      <c r="T1270" s="95" t="str">
        <f t="shared" si="78"/>
        <v/>
      </c>
      <c r="U1270" s="95" t="b">
        <f t="shared" si="79"/>
        <v>1</v>
      </c>
      <c r="V1270" s="95" t="str">
        <f t="shared" si="77"/>
        <v/>
      </c>
    </row>
    <row r="1271" spans="1:22" s="95" customFormat="1" ht="20.100000000000001" customHeight="1">
      <c r="A1271" s="88"/>
      <c r="B1271" s="88"/>
      <c r="C1271" s="88"/>
      <c r="D1271" s="88"/>
      <c r="E1271" s="88"/>
      <c r="F1271" s="89"/>
      <c r="G1271" s="90"/>
      <c r="H1271" s="90"/>
      <c r="I1271" s="91"/>
      <c r="J1271" s="91"/>
      <c r="K1271" s="91"/>
      <c r="L1271" s="91"/>
      <c r="M1271" s="91"/>
      <c r="N1271" s="91"/>
      <c r="O1271" s="92"/>
      <c r="P1271" s="93"/>
      <c r="Q1271" s="92" t="str">
        <f t="shared" ca="1" si="76"/>
        <v/>
      </c>
      <c r="R1271" s="92" t="str">
        <f ca="1">IF(A1271="","",IF(ISERROR(MATCH($H1271,SorP!B:B,0)),"",INDIRECT("'SorP'!$A$"&amp;MATCH($Q1271&amp;$H1271,SorP!C:C,0))))</f>
        <v/>
      </c>
      <c r="S1271" s="94"/>
      <c r="T1271" s="95" t="str">
        <f t="shared" si="78"/>
        <v/>
      </c>
      <c r="U1271" s="95" t="b">
        <f t="shared" si="79"/>
        <v>1</v>
      </c>
      <c r="V1271" s="95" t="str">
        <f t="shared" si="77"/>
        <v/>
      </c>
    </row>
    <row r="1272" spans="1:22" s="95" customFormat="1" ht="20.100000000000001" customHeight="1">
      <c r="A1272" s="88"/>
      <c r="B1272" s="88"/>
      <c r="C1272" s="88"/>
      <c r="D1272" s="88"/>
      <c r="E1272" s="88"/>
      <c r="F1272" s="89"/>
      <c r="G1272" s="90"/>
      <c r="H1272" s="90"/>
      <c r="I1272" s="91"/>
      <c r="J1272" s="91"/>
      <c r="K1272" s="91"/>
      <c r="L1272" s="91"/>
      <c r="M1272" s="91"/>
      <c r="N1272" s="91"/>
      <c r="O1272" s="92"/>
      <c r="P1272" s="93"/>
      <c r="Q1272" s="92" t="str">
        <f t="shared" ca="1" si="76"/>
        <v/>
      </c>
      <c r="R1272" s="92" t="str">
        <f ca="1">IF(A1272="","",IF(ISERROR(MATCH($H1272,SorP!B:B,0)),"",INDIRECT("'SorP'!$A$"&amp;MATCH($Q1272&amp;$H1272,SorP!C:C,0))))</f>
        <v/>
      </c>
      <c r="S1272" s="94"/>
      <c r="T1272" s="95" t="str">
        <f t="shared" si="78"/>
        <v/>
      </c>
      <c r="U1272" s="95" t="b">
        <f t="shared" si="79"/>
        <v>1</v>
      </c>
      <c r="V1272" s="95" t="str">
        <f t="shared" si="77"/>
        <v/>
      </c>
    </row>
    <row r="1273" spans="1:22" s="95" customFormat="1" ht="20.100000000000001" customHeight="1">
      <c r="A1273" s="88"/>
      <c r="B1273" s="88"/>
      <c r="C1273" s="88"/>
      <c r="D1273" s="88"/>
      <c r="E1273" s="88"/>
      <c r="F1273" s="89"/>
      <c r="G1273" s="90"/>
      <c r="H1273" s="90"/>
      <c r="I1273" s="91"/>
      <c r="J1273" s="91"/>
      <c r="K1273" s="91"/>
      <c r="L1273" s="91"/>
      <c r="M1273" s="91"/>
      <c r="N1273" s="91"/>
      <c r="O1273" s="92"/>
      <c r="P1273" s="93"/>
      <c r="Q1273" s="92" t="str">
        <f t="shared" ca="1" si="76"/>
        <v/>
      </c>
      <c r="R1273" s="92" t="str">
        <f ca="1">IF(A1273="","",IF(ISERROR(MATCH($H1273,SorP!B:B,0)),"",INDIRECT("'SorP'!$A$"&amp;MATCH($Q1273&amp;$H1273,SorP!C:C,0))))</f>
        <v/>
      </c>
      <c r="S1273" s="94"/>
      <c r="T1273" s="95" t="str">
        <f t="shared" si="78"/>
        <v/>
      </c>
      <c r="U1273" s="95" t="b">
        <f t="shared" si="79"/>
        <v>1</v>
      </c>
      <c r="V1273" s="95" t="str">
        <f t="shared" si="77"/>
        <v/>
      </c>
    </row>
    <row r="1274" spans="1:22" s="95" customFormat="1" ht="20.100000000000001" customHeight="1">
      <c r="A1274" s="88"/>
      <c r="B1274" s="88"/>
      <c r="C1274" s="88"/>
      <c r="D1274" s="88"/>
      <c r="E1274" s="88"/>
      <c r="F1274" s="89"/>
      <c r="G1274" s="90"/>
      <c r="H1274" s="90"/>
      <c r="I1274" s="91"/>
      <c r="J1274" s="91"/>
      <c r="K1274" s="91"/>
      <c r="L1274" s="91"/>
      <c r="M1274" s="91"/>
      <c r="N1274" s="91"/>
      <c r="O1274" s="92"/>
      <c r="P1274" s="93"/>
      <c r="Q1274" s="92" t="str">
        <f t="shared" ca="1" si="76"/>
        <v/>
      </c>
      <c r="R1274" s="92" t="str">
        <f ca="1">IF(A1274="","",IF(ISERROR(MATCH($H1274,SorP!B:B,0)),"",INDIRECT("'SorP'!$A$"&amp;MATCH($Q1274&amp;$H1274,SorP!C:C,0))))</f>
        <v/>
      </c>
      <c r="S1274" s="94"/>
      <c r="T1274" s="95" t="str">
        <f t="shared" si="78"/>
        <v/>
      </c>
      <c r="U1274" s="95" t="b">
        <f t="shared" si="79"/>
        <v>1</v>
      </c>
      <c r="V1274" s="95" t="str">
        <f t="shared" si="77"/>
        <v/>
      </c>
    </row>
    <row r="1275" spans="1:22" s="95" customFormat="1" ht="20.100000000000001" customHeight="1">
      <c r="A1275" s="88"/>
      <c r="B1275" s="88"/>
      <c r="C1275" s="88"/>
      <c r="D1275" s="88"/>
      <c r="E1275" s="88"/>
      <c r="F1275" s="89"/>
      <c r="G1275" s="90"/>
      <c r="H1275" s="90"/>
      <c r="I1275" s="91"/>
      <c r="J1275" s="91"/>
      <c r="K1275" s="91"/>
      <c r="L1275" s="91"/>
      <c r="M1275" s="91"/>
      <c r="N1275" s="91"/>
      <c r="O1275" s="92"/>
      <c r="P1275" s="93"/>
      <c r="Q1275" s="92" t="str">
        <f t="shared" ca="1" si="76"/>
        <v/>
      </c>
      <c r="R1275" s="92" t="str">
        <f ca="1">IF(A1275="","",IF(ISERROR(MATCH($H1275,SorP!B:B,0)),"",INDIRECT("'SorP'!$A$"&amp;MATCH($Q1275&amp;$H1275,SorP!C:C,0))))</f>
        <v/>
      </c>
      <c r="S1275" s="94"/>
      <c r="T1275" s="95" t="str">
        <f t="shared" si="78"/>
        <v/>
      </c>
      <c r="U1275" s="95" t="b">
        <f t="shared" si="79"/>
        <v>1</v>
      </c>
      <c r="V1275" s="95" t="str">
        <f t="shared" si="77"/>
        <v/>
      </c>
    </row>
    <row r="1276" spans="1:22" s="95" customFormat="1" ht="20.100000000000001" customHeight="1">
      <c r="A1276" s="88"/>
      <c r="B1276" s="88"/>
      <c r="C1276" s="88"/>
      <c r="D1276" s="88"/>
      <c r="E1276" s="88"/>
      <c r="F1276" s="89"/>
      <c r="G1276" s="90"/>
      <c r="H1276" s="90"/>
      <c r="I1276" s="91"/>
      <c r="J1276" s="91"/>
      <c r="K1276" s="91"/>
      <c r="L1276" s="91"/>
      <c r="M1276" s="91"/>
      <c r="N1276" s="91"/>
      <c r="O1276" s="92"/>
      <c r="P1276" s="93"/>
      <c r="Q1276" s="92" t="str">
        <f t="shared" ca="1" si="76"/>
        <v/>
      </c>
      <c r="R1276" s="92" t="str">
        <f ca="1">IF(A1276="","",IF(ISERROR(MATCH($H1276,SorP!B:B,0)),"",INDIRECT("'SorP'!$A$"&amp;MATCH($Q1276&amp;$H1276,SorP!C:C,0))))</f>
        <v/>
      </c>
      <c r="S1276" s="94"/>
      <c r="T1276" s="95" t="str">
        <f t="shared" si="78"/>
        <v/>
      </c>
      <c r="U1276" s="95" t="b">
        <f t="shared" si="79"/>
        <v>1</v>
      </c>
      <c r="V1276" s="95" t="str">
        <f t="shared" si="77"/>
        <v/>
      </c>
    </row>
    <row r="1277" spans="1:22" s="95" customFormat="1" ht="20.100000000000001" customHeight="1">
      <c r="A1277" s="88"/>
      <c r="B1277" s="88"/>
      <c r="C1277" s="88"/>
      <c r="D1277" s="88"/>
      <c r="E1277" s="88"/>
      <c r="F1277" s="89"/>
      <c r="G1277" s="90"/>
      <c r="H1277" s="90"/>
      <c r="I1277" s="91"/>
      <c r="J1277" s="91"/>
      <c r="K1277" s="91"/>
      <c r="L1277" s="91"/>
      <c r="M1277" s="91"/>
      <c r="N1277" s="91"/>
      <c r="O1277" s="92"/>
      <c r="P1277" s="93"/>
      <c r="Q1277" s="92" t="str">
        <f t="shared" ca="1" si="76"/>
        <v/>
      </c>
      <c r="R1277" s="92" t="str">
        <f ca="1">IF(A1277="","",IF(ISERROR(MATCH($H1277,SorP!B:B,0)),"",INDIRECT("'SorP'!$A$"&amp;MATCH($Q1277&amp;$H1277,SorP!C:C,0))))</f>
        <v/>
      </c>
      <c r="S1277" s="94"/>
      <c r="T1277" s="95" t="str">
        <f t="shared" si="78"/>
        <v/>
      </c>
      <c r="U1277" s="95" t="b">
        <f t="shared" si="79"/>
        <v>1</v>
      </c>
      <c r="V1277" s="95" t="str">
        <f t="shared" si="77"/>
        <v/>
      </c>
    </row>
    <row r="1278" spans="1:22" s="95" customFormat="1" ht="20.100000000000001" customHeight="1">
      <c r="A1278" s="88"/>
      <c r="B1278" s="88"/>
      <c r="C1278" s="88"/>
      <c r="D1278" s="88"/>
      <c r="E1278" s="88"/>
      <c r="F1278" s="89"/>
      <c r="G1278" s="90"/>
      <c r="H1278" s="90"/>
      <c r="I1278" s="91"/>
      <c r="J1278" s="91"/>
      <c r="K1278" s="91"/>
      <c r="L1278" s="91"/>
      <c r="M1278" s="91"/>
      <c r="N1278" s="91"/>
      <c r="O1278" s="92"/>
      <c r="P1278" s="93"/>
      <c r="Q1278" s="92" t="str">
        <f t="shared" ca="1" si="76"/>
        <v/>
      </c>
      <c r="R1278" s="92" t="str">
        <f ca="1">IF(A1278="","",IF(ISERROR(MATCH($H1278,SorP!B:B,0)),"",INDIRECT("'SorP'!$A$"&amp;MATCH($Q1278&amp;$H1278,SorP!C:C,0))))</f>
        <v/>
      </c>
      <c r="S1278" s="94"/>
      <c r="T1278" s="95" t="str">
        <f t="shared" si="78"/>
        <v/>
      </c>
      <c r="U1278" s="95" t="b">
        <f t="shared" si="79"/>
        <v>1</v>
      </c>
      <c r="V1278" s="95" t="str">
        <f t="shared" si="77"/>
        <v/>
      </c>
    </row>
    <row r="1279" spans="1:22" s="95" customFormat="1" ht="20.100000000000001" customHeight="1">
      <c r="A1279" s="88"/>
      <c r="B1279" s="88"/>
      <c r="C1279" s="88"/>
      <c r="D1279" s="88"/>
      <c r="E1279" s="88"/>
      <c r="F1279" s="89"/>
      <c r="G1279" s="90"/>
      <c r="H1279" s="90"/>
      <c r="I1279" s="91"/>
      <c r="J1279" s="91"/>
      <c r="K1279" s="91"/>
      <c r="L1279" s="91"/>
      <c r="M1279" s="91"/>
      <c r="N1279" s="91"/>
      <c r="O1279" s="92"/>
      <c r="P1279" s="93"/>
      <c r="Q1279" s="92" t="str">
        <f t="shared" ca="1" si="76"/>
        <v/>
      </c>
      <c r="R1279" s="92" t="str">
        <f ca="1">IF(A1279="","",IF(ISERROR(MATCH($H1279,SorP!B:B,0)),"",INDIRECT("'SorP'!$A$"&amp;MATCH($Q1279&amp;$H1279,SorP!C:C,0))))</f>
        <v/>
      </c>
      <c r="S1279" s="94"/>
      <c r="T1279" s="95" t="str">
        <f t="shared" si="78"/>
        <v/>
      </c>
      <c r="U1279" s="95" t="b">
        <f t="shared" si="79"/>
        <v>1</v>
      </c>
      <c r="V1279" s="95" t="str">
        <f t="shared" si="77"/>
        <v/>
      </c>
    </row>
    <row r="1280" spans="1:22" s="95" customFormat="1" ht="20.100000000000001" customHeight="1">
      <c r="A1280" s="88"/>
      <c r="B1280" s="88"/>
      <c r="C1280" s="88"/>
      <c r="D1280" s="88"/>
      <c r="E1280" s="88"/>
      <c r="F1280" s="89"/>
      <c r="G1280" s="90"/>
      <c r="H1280" s="90"/>
      <c r="I1280" s="91"/>
      <c r="J1280" s="91"/>
      <c r="K1280" s="91"/>
      <c r="L1280" s="91"/>
      <c r="M1280" s="91"/>
      <c r="N1280" s="91"/>
      <c r="O1280" s="92"/>
      <c r="P1280" s="93"/>
      <c r="Q1280" s="92" t="str">
        <f t="shared" ca="1" si="76"/>
        <v/>
      </c>
      <c r="R1280" s="92" t="str">
        <f ca="1">IF(A1280="","",IF(ISERROR(MATCH($H1280,SorP!B:B,0)),"",INDIRECT("'SorP'!$A$"&amp;MATCH($Q1280&amp;$H1280,SorP!C:C,0))))</f>
        <v/>
      </c>
      <c r="S1280" s="94"/>
      <c r="T1280" s="95" t="str">
        <f t="shared" si="78"/>
        <v/>
      </c>
      <c r="U1280" s="95" t="b">
        <f t="shared" si="79"/>
        <v>1</v>
      </c>
      <c r="V1280" s="95" t="str">
        <f t="shared" si="77"/>
        <v/>
      </c>
    </row>
    <row r="1281" spans="1:22" s="95" customFormat="1" ht="20.100000000000001" customHeight="1">
      <c r="A1281" s="88"/>
      <c r="B1281" s="88"/>
      <c r="C1281" s="88"/>
      <c r="D1281" s="88"/>
      <c r="E1281" s="88"/>
      <c r="F1281" s="89"/>
      <c r="G1281" s="90"/>
      <c r="H1281" s="90"/>
      <c r="I1281" s="91"/>
      <c r="J1281" s="91"/>
      <c r="K1281" s="91"/>
      <c r="L1281" s="91"/>
      <c r="M1281" s="91"/>
      <c r="N1281" s="91"/>
      <c r="O1281" s="92"/>
      <c r="P1281" s="93"/>
      <c r="Q1281" s="92" t="str">
        <f t="shared" ca="1" si="76"/>
        <v/>
      </c>
      <c r="R1281" s="92" t="str">
        <f ca="1">IF(A1281="","",IF(ISERROR(MATCH($H1281,SorP!B:B,0)),"",INDIRECT("'SorP'!$A$"&amp;MATCH($Q1281&amp;$H1281,SorP!C:C,0))))</f>
        <v/>
      </c>
      <c r="S1281" s="94"/>
      <c r="T1281" s="95" t="str">
        <f t="shared" si="78"/>
        <v/>
      </c>
      <c r="U1281" s="95" t="b">
        <f t="shared" si="79"/>
        <v>1</v>
      </c>
      <c r="V1281" s="95" t="str">
        <f t="shared" si="77"/>
        <v/>
      </c>
    </row>
    <row r="1282" spans="1:22" s="95" customFormat="1" ht="20.100000000000001" customHeight="1">
      <c r="A1282" s="88"/>
      <c r="B1282" s="88"/>
      <c r="C1282" s="88"/>
      <c r="D1282" s="88"/>
      <c r="E1282" s="88"/>
      <c r="F1282" s="89"/>
      <c r="G1282" s="90"/>
      <c r="H1282" s="90"/>
      <c r="I1282" s="91"/>
      <c r="J1282" s="91"/>
      <c r="K1282" s="91"/>
      <c r="L1282" s="91"/>
      <c r="M1282" s="91"/>
      <c r="N1282" s="91"/>
      <c r="O1282" s="92"/>
      <c r="P1282" s="93"/>
      <c r="Q1282" s="92" t="str">
        <f t="shared" ca="1" si="76"/>
        <v/>
      </c>
      <c r="R1282" s="92" t="str">
        <f ca="1">IF(A1282="","",IF(ISERROR(MATCH($H1282,SorP!B:B,0)),"",INDIRECT("'SorP'!$A$"&amp;MATCH($Q1282&amp;$H1282,SorP!C:C,0))))</f>
        <v/>
      </c>
      <c r="S1282" s="94"/>
      <c r="T1282" s="95" t="str">
        <f t="shared" si="78"/>
        <v/>
      </c>
      <c r="U1282" s="95" t="b">
        <f t="shared" si="79"/>
        <v>1</v>
      </c>
      <c r="V1282" s="95" t="str">
        <f t="shared" si="77"/>
        <v/>
      </c>
    </row>
    <row r="1283" spans="1:22" s="95" customFormat="1" ht="20.100000000000001" customHeight="1">
      <c r="A1283" s="88"/>
      <c r="B1283" s="88"/>
      <c r="C1283" s="88"/>
      <c r="D1283" s="88"/>
      <c r="E1283" s="88"/>
      <c r="F1283" s="89"/>
      <c r="G1283" s="90"/>
      <c r="H1283" s="90"/>
      <c r="I1283" s="91"/>
      <c r="J1283" s="91"/>
      <c r="K1283" s="91"/>
      <c r="L1283" s="91"/>
      <c r="M1283" s="91"/>
      <c r="N1283" s="91"/>
      <c r="O1283" s="92"/>
      <c r="P1283" s="93"/>
      <c r="Q1283" s="92" t="str">
        <f t="shared" ca="1" si="76"/>
        <v/>
      </c>
      <c r="R1283" s="92" t="str">
        <f ca="1">IF(A1283="","",IF(ISERROR(MATCH($H1283,SorP!B:B,0)),"",INDIRECT("'SorP'!$A$"&amp;MATCH($Q1283&amp;$H1283,SorP!C:C,0))))</f>
        <v/>
      </c>
      <c r="S1283" s="94"/>
      <c r="T1283" s="95" t="str">
        <f t="shared" si="78"/>
        <v/>
      </c>
      <c r="U1283" s="95" t="b">
        <f t="shared" si="79"/>
        <v>1</v>
      </c>
      <c r="V1283" s="95" t="str">
        <f t="shared" si="77"/>
        <v/>
      </c>
    </row>
    <row r="1284" spans="1:22" s="95" customFormat="1" ht="20.100000000000001" customHeight="1">
      <c r="A1284" s="88"/>
      <c r="B1284" s="88"/>
      <c r="C1284" s="88"/>
      <c r="D1284" s="88"/>
      <c r="E1284" s="88"/>
      <c r="F1284" s="89"/>
      <c r="G1284" s="90"/>
      <c r="H1284" s="90"/>
      <c r="I1284" s="91"/>
      <c r="J1284" s="91"/>
      <c r="K1284" s="91"/>
      <c r="L1284" s="91"/>
      <c r="M1284" s="91"/>
      <c r="N1284" s="91"/>
      <c r="O1284" s="92"/>
      <c r="P1284" s="93"/>
      <c r="Q1284" s="92" t="str">
        <f t="shared" ca="1" si="76"/>
        <v/>
      </c>
      <c r="R1284" s="92" t="str">
        <f ca="1">IF(A1284="","",IF(ISERROR(MATCH($H1284,SorP!B:B,0)),"",INDIRECT("'SorP'!$A$"&amp;MATCH($Q1284&amp;$H1284,SorP!C:C,0))))</f>
        <v/>
      </c>
      <c r="S1284" s="94"/>
      <c r="T1284" s="95" t="str">
        <f t="shared" si="78"/>
        <v/>
      </c>
      <c r="U1284" s="95" t="b">
        <f t="shared" si="79"/>
        <v>1</v>
      </c>
      <c r="V1284" s="95" t="str">
        <f t="shared" si="77"/>
        <v/>
      </c>
    </row>
    <row r="1285" spans="1:22" s="95" customFormat="1" ht="20.100000000000001" customHeight="1">
      <c r="A1285" s="88"/>
      <c r="B1285" s="88"/>
      <c r="C1285" s="88"/>
      <c r="D1285" s="88"/>
      <c r="E1285" s="88"/>
      <c r="F1285" s="89"/>
      <c r="G1285" s="90"/>
      <c r="H1285" s="90"/>
      <c r="I1285" s="91"/>
      <c r="J1285" s="91"/>
      <c r="K1285" s="91"/>
      <c r="L1285" s="91"/>
      <c r="M1285" s="91"/>
      <c r="N1285" s="91"/>
      <c r="O1285" s="92"/>
      <c r="P1285" s="93"/>
      <c r="Q1285" s="92" t="str">
        <f t="shared" ref="Q1285:Q1348" ca="1" si="80">IF(A1285="","",IF(ISERROR(MATCH($C1285,CL,0)),"Unknown",INDIRECT("'C'!$A$"&amp;MATCH($C1285,CL,0)+1)))</f>
        <v/>
      </c>
      <c r="R1285" s="92" t="str">
        <f ca="1">IF(A1285="","",IF(ISERROR(MATCH($H1285,SorP!B:B,0)),"",INDIRECT("'SorP'!$A$"&amp;MATCH($Q1285&amp;$H1285,SorP!C:C,0))))</f>
        <v/>
      </c>
      <c r="S1285" s="94"/>
      <c r="T1285" s="95" t="str">
        <f t="shared" si="78"/>
        <v/>
      </c>
      <c r="U1285" s="95" t="b">
        <f t="shared" si="79"/>
        <v>1</v>
      </c>
      <c r="V1285" s="95" t="str">
        <f t="shared" ref="V1285:V1348" si="81">IF(U1285,"",A1285&amp;"+")</f>
        <v/>
      </c>
    </row>
    <row r="1286" spans="1:22" s="95" customFormat="1" ht="20.100000000000001" customHeight="1">
      <c r="A1286" s="88"/>
      <c r="B1286" s="88"/>
      <c r="C1286" s="88"/>
      <c r="D1286" s="88"/>
      <c r="E1286" s="88"/>
      <c r="F1286" s="89"/>
      <c r="G1286" s="90"/>
      <c r="H1286" s="90"/>
      <c r="I1286" s="91"/>
      <c r="J1286" s="91"/>
      <c r="K1286" s="91"/>
      <c r="L1286" s="91"/>
      <c r="M1286" s="91"/>
      <c r="N1286" s="91"/>
      <c r="O1286" s="92"/>
      <c r="P1286" s="93"/>
      <c r="Q1286" s="92" t="str">
        <f t="shared" ca="1" si="80"/>
        <v/>
      </c>
      <c r="R1286" s="92" t="str">
        <f ca="1">IF(A1286="","",IF(ISERROR(MATCH($H1286,SorP!B:B,0)),"",INDIRECT("'SorP'!$A$"&amp;MATCH($Q1286&amp;$H1286,SorP!C:C,0))))</f>
        <v/>
      </c>
      <c r="S1286" s="94"/>
      <c r="T1286" s="95" t="str">
        <f t="shared" ref="T1286:T1349" si="82">A1286&amp;B1286</f>
        <v/>
      </c>
      <c r="U1286" s="95" t="b">
        <f t="shared" ref="U1286:U1349" si="83">OR(ISBLANK(B1286),ISBLANK(C1286))</f>
        <v>1</v>
      </c>
      <c r="V1286" s="95" t="str">
        <f t="shared" si="81"/>
        <v/>
      </c>
    </row>
    <row r="1287" spans="1:22" s="95" customFormat="1" ht="20.100000000000001" customHeight="1">
      <c r="A1287" s="88"/>
      <c r="B1287" s="88"/>
      <c r="C1287" s="88"/>
      <c r="D1287" s="88"/>
      <c r="E1287" s="88"/>
      <c r="F1287" s="89"/>
      <c r="G1287" s="90"/>
      <c r="H1287" s="90"/>
      <c r="I1287" s="91"/>
      <c r="J1287" s="91"/>
      <c r="K1287" s="91"/>
      <c r="L1287" s="91"/>
      <c r="M1287" s="91"/>
      <c r="N1287" s="91"/>
      <c r="O1287" s="92"/>
      <c r="P1287" s="93"/>
      <c r="Q1287" s="92" t="str">
        <f t="shared" ca="1" si="80"/>
        <v/>
      </c>
      <c r="R1287" s="92" t="str">
        <f ca="1">IF(A1287="","",IF(ISERROR(MATCH($H1287,SorP!B:B,0)),"",INDIRECT("'SorP'!$A$"&amp;MATCH($Q1287&amp;$H1287,SorP!C:C,0))))</f>
        <v/>
      </c>
      <c r="S1287" s="94"/>
      <c r="T1287" s="95" t="str">
        <f t="shared" si="82"/>
        <v/>
      </c>
      <c r="U1287" s="95" t="b">
        <f t="shared" si="83"/>
        <v>1</v>
      </c>
      <c r="V1287" s="95" t="str">
        <f t="shared" si="81"/>
        <v/>
      </c>
    </row>
    <row r="1288" spans="1:22" s="95" customFormat="1" ht="20.100000000000001" customHeight="1">
      <c r="A1288" s="88"/>
      <c r="B1288" s="88"/>
      <c r="C1288" s="88"/>
      <c r="D1288" s="88"/>
      <c r="E1288" s="88"/>
      <c r="F1288" s="89"/>
      <c r="G1288" s="90"/>
      <c r="H1288" s="90"/>
      <c r="I1288" s="91"/>
      <c r="J1288" s="91"/>
      <c r="K1288" s="91"/>
      <c r="L1288" s="91"/>
      <c r="M1288" s="91"/>
      <c r="N1288" s="91"/>
      <c r="O1288" s="92"/>
      <c r="P1288" s="93"/>
      <c r="Q1288" s="92" t="str">
        <f t="shared" ca="1" si="80"/>
        <v/>
      </c>
      <c r="R1288" s="92" t="str">
        <f ca="1">IF(A1288="","",IF(ISERROR(MATCH($H1288,SorP!B:B,0)),"",INDIRECT("'SorP'!$A$"&amp;MATCH($Q1288&amp;$H1288,SorP!C:C,0))))</f>
        <v/>
      </c>
      <c r="S1288" s="94"/>
      <c r="T1288" s="95" t="str">
        <f t="shared" si="82"/>
        <v/>
      </c>
      <c r="U1288" s="95" t="b">
        <f t="shared" si="83"/>
        <v>1</v>
      </c>
      <c r="V1288" s="95" t="str">
        <f t="shared" si="81"/>
        <v/>
      </c>
    </row>
    <row r="1289" spans="1:22" s="95" customFormat="1" ht="20.100000000000001" customHeight="1">
      <c r="A1289" s="88"/>
      <c r="B1289" s="88"/>
      <c r="C1289" s="88"/>
      <c r="D1289" s="88"/>
      <c r="E1289" s="88"/>
      <c r="F1289" s="89"/>
      <c r="G1289" s="90"/>
      <c r="H1289" s="90"/>
      <c r="I1289" s="91"/>
      <c r="J1289" s="91"/>
      <c r="K1289" s="91"/>
      <c r="L1289" s="91"/>
      <c r="M1289" s="91"/>
      <c r="N1289" s="91"/>
      <c r="O1289" s="92"/>
      <c r="P1289" s="93"/>
      <c r="Q1289" s="92" t="str">
        <f t="shared" ca="1" si="80"/>
        <v/>
      </c>
      <c r="R1289" s="92" t="str">
        <f ca="1">IF(A1289="","",IF(ISERROR(MATCH($H1289,SorP!B:B,0)),"",INDIRECT("'SorP'!$A$"&amp;MATCH($Q1289&amp;$H1289,SorP!C:C,0))))</f>
        <v/>
      </c>
      <c r="S1289" s="94"/>
      <c r="T1289" s="95" t="str">
        <f t="shared" si="82"/>
        <v/>
      </c>
      <c r="U1289" s="95" t="b">
        <f t="shared" si="83"/>
        <v>1</v>
      </c>
      <c r="V1289" s="95" t="str">
        <f t="shared" si="81"/>
        <v/>
      </c>
    </row>
    <row r="1290" spans="1:22" s="95" customFormat="1" ht="20.100000000000001" customHeight="1">
      <c r="A1290" s="88"/>
      <c r="B1290" s="88"/>
      <c r="C1290" s="88"/>
      <c r="D1290" s="88"/>
      <c r="E1290" s="88"/>
      <c r="F1290" s="89"/>
      <c r="G1290" s="90"/>
      <c r="H1290" s="90"/>
      <c r="I1290" s="91"/>
      <c r="J1290" s="91"/>
      <c r="K1290" s="91"/>
      <c r="L1290" s="91"/>
      <c r="M1290" s="91"/>
      <c r="N1290" s="91"/>
      <c r="O1290" s="92"/>
      <c r="P1290" s="93"/>
      <c r="Q1290" s="92" t="str">
        <f t="shared" ca="1" si="80"/>
        <v/>
      </c>
      <c r="R1290" s="92" t="str">
        <f ca="1">IF(A1290="","",IF(ISERROR(MATCH($H1290,SorP!B:B,0)),"",INDIRECT("'SorP'!$A$"&amp;MATCH($Q1290&amp;$H1290,SorP!C:C,0))))</f>
        <v/>
      </c>
      <c r="S1290" s="94"/>
      <c r="T1290" s="95" t="str">
        <f t="shared" si="82"/>
        <v/>
      </c>
      <c r="U1290" s="95" t="b">
        <f t="shared" si="83"/>
        <v>1</v>
      </c>
      <c r="V1290" s="95" t="str">
        <f t="shared" si="81"/>
        <v/>
      </c>
    </row>
    <row r="1291" spans="1:22" s="95" customFormat="1" ht="20.100000000000001" customHeight="1">
      <c r="A1291" s="88"/>
      <c r="B1291" s="88"/>
      <c r="C1291" s="88"/>
      <c r="D1291" s="88"/>
      <c r="E1291" s="88"/>
      <c r="F1291" s="89"/>
      <c r="G1291" s="90"/>
      <c r="H1291" s="90"/>
      <c r="I1291" s="91"/>
      <c r="J1291" s="91"/>
      <c r="K1291" s="91"/>
      <c r="L1291" s="91"/>
      <c r="M1291" s="91"/>
      <c r="N1291" s="91"/>
      <c r="O1291" s="92"/>
      <c r="P1291" s="93"/>
      <c r="Q1291" s="92" t="str">
        <f t="shared" ca="1" si="80"/>
        <v/>
      </c>
      <c r="R1291" s="92" t="str">
        <f ca="1">IF(A1291="","",IF(ISERROR(MATCH($H1291,SorP!B:B,0)),"",INDIRECT("'SorP'!$A$"&amp;MATCH($Q1291&amp;$H1291,SorP!C:C,0))))</f>
        <v/>
      </c>
      <c r="S1291" s="94"/>
      <c r="T1291" s="95" t="str">
        <f t="shared" si="82"/>
        <v/>
      </c>
      <c r="U1291" s="95" t="b">
        <f t="shared" si="83"/>
        <v>1</v>
      </c>
      <c r="V1291" s="95" t="str">
        <f t="shared" si="81"/>
        <v/>
      </c>
    </row>
    <row r="1292" spans="1:22" s="95" customFormat="1" ht="20.100000000000001" customHeight="1">
      <c r="A1292" s="88"/>
      <c r="B1292" s="88"/>
      <c r="C1292" s="88"/>
      <c r="D1292" s="88"/>
      <c r="E1292" s="88"/>
      <c r="F1292" s="89"/>
      <c r="G1292" s="90"/>
      <c r="H1292" s="90"/>
      <c r="I1292" s="91"/>
      <c r="J1292" s="91"/>
      <c r="K1292" s="91"/>
      <c r="L1292" s="91"/>
      <c r="M1292" s="91"/>
      <c r="N1292" s="91"/>
      <c r="O1292" s="92"/>
      <c r="P1292" s="93"/>
      <c r="Q1292" s="92" t="str">
        <f t="shared" ca="1" si="80"/>
        <v/>
      </c>
      <c r="R1292" s="92" t="str">
        <f ca="1">IF(A1292="","",IF(ISERROR(MATCH($H1292,SorP!B:B,0)),"",INDIRECT("'SorP'!$A$"&amp;MATCH($Q1292&amp;$H1292,SorP!C:C,0))))</f>
        <v/>
      </c>
      <c r="S1292" s="94"/>
      <c r="T1292" s="95" t="str">
        <f t="shared" si="82"/>
        <v/>
      </c>
      <c r="U1292" s="95" t="b">
        <f t="shared" si="83"/>
        <v>1</v>
      </c>
      <c r="V1292" s="95" t="str">
        <f t="shared" si="81"/>
        <v/>
      </c>
    </row>
    <row r="1293" spans="1:22" s="95" customFormat="1" ht="20.100000000000001" customHeight="1">
      <c r="A1293" s="88"/>
      <c r="B1293" s="88"/>
      <c r="C1293" s="88"/>
      <c r="D1293" s="88"/>
      <c r="E1293" s="88"/>
      <c r="F1293" s="89"/>
      <c r="G1293" s="90"/>
      <c r="H1293" s="90"/>
      <c r="I1293" s="91"/>
      <c r="J1293" s="91"/>
      <c r="K1293" s="91"/>
      <c r="L1293" s="91"/>
      <c r="M1293" s="91"/>
      <c r="N1293" s="91"/>
      <c r="O1293" s="92"/>
      <c r="P1293" s="93"/>
      <c r="Q1293" s="92" t="str">
        <f t="shared" ca="1" si="80"/>
        <v/>
      </c>
      <c r="R1293" s="92" t="str">
        <f ca="1">IF(A1293="","",IF(ISERROR(MATCH($H1293,SorP!B:B,0)),"",INDIRECT("'SorP'!$A$"&amp;MATCH($Q1293&amp;$H1293,SorP!C:C,0))))</f>
        <v/>
      </c>
      <c r="S1293" s="94"/>
      <c r="T1293" s="95" t="str">
        <f t="shared" si="82"/>
        <v/>
      </c>
      <c r="U1293" s="95" t="b">
        <f t="shared" si="83"/>
        <v>1</v>
      </c>
      <c r="V1293" s="95" t="str">
        <f t="shared" si="81"/>
        <v/>
      </c>
    </row>
    <row r="1294" spans="1:22" s="95" customFormat="1" ht="20.100000000000001" customHeight="1">
      <c r="A1294" s="88"/>
      <c r="B1294" s="88"/>
      <c r="C1294" s="88"/>
      <c r="D1294" s="88"/>
      <c r="E1294" s="88"/>
      <c r="F1294" s="89"/>
      <c r="G1294" s="90"/>
      <c r="H1294" s="90"/>
      <c r="I1294" s="91"/>
      <c r="J1294" s="91"/>
      <c r="K1294" s="91"/>
      <c r="L1294" s="91"/>
      <c r="M1294" s="91"/>
      <c r="N1294" s="91"/>
      <c r="O1294" s="92"/>
      <c r="P1294" s="93"/>
      <c r="Q1294" s="92" t="str">
        <f t="shared" ca="1" si="80"/>
        <v/>
      </c>
      <c r="R1294" s="92" t="str">
        <f ca="1">IF(A1294="","",IF(ISERROR(MATCH($H1294,SorP!B:B,0)),"",INDIRECT("'SorP'!$A$"&amp;MATCH($Q1294&amp;$H1294,SorP!C:C,0))))</f>
        <v/>
      </c>
      <c r="S1294" s="94"/>
      <c r="T1294" s="95" t="str">
        <f t="shared" si="82"/>
        <v/>
      </c>
      <c r="U1294" s="95" t="b">
        <f t="shared" si="83"/>
        <v>1</v>
      </c>
      <c r="V1294" s="95" t="str">
        <f t="shared" si="81"/>
        <v/>
      </c>
    </row>
    <row r="1295" spans="1:22" s="95" customFormat="1" ht="20.100000000000001" customHeight="1">
      <c r="A1295" s="88"/>
      <c r="B1295" s="88"/>
      <c r="C1295" s="88"/>
      <c r="D1295" s="88"/>
      <c r="E1295" s="88"/>
      <c r="F1295" s="89"/>
      <c r="G1295" s="90"/>
      <c r="H1295" s="90"/>
      <c r="I1295" s="91"/>
      <c r="J1295" s="91"/>
      <c r="K1295" s="91"/>
      <c r="L1295" s="91"/>
      <c r="M1295" s="91"/>
      <c r="N1295" s="91"/>
      <c r="O1295" s="92"/>
      <c r="P1295" s="93"/>
      <c r="Q1295" s="92" t="str">
        <f t="shared" ca="1" si="80"/>
        <v/>
      </c>
      <c r="R1295" s="92" t="str">
        <f ca="1">IF(A1295="","",IF(ISERROR(MATCH($H1295,SorP!B:B,0)),"",INDIRECT("'SorP'!$A$"&amp;MATCH($Q1295&amp;$H1295,SorP!C:C,0))))</f>
        <v/>
      </c>
      <c r="S1295" s="94"/>
      <c r="T1295" s="95" t="str">
        <f t="shared" si="82"/>
        <v/>
      </c>
      <c r="U1295" s="95" t="b">
        <f t="shared" si="83"/>
        <v>1</v>
      </c>
      <c r="V1295" s="95" t="str">
        <f t="shared" si="81"/>
        <v/>
      </c>
    </row>
    <row r="1296" spans="1:22" s="95" customFormat="1" ht="20.100000000000001" customHeight="1">
      <c r="A1296" s="88"/>
      <c r="B1296" s="88"/>
      <c r="C1296" s="88"/>
      <c r="D1296" s="88"/>
      <c r="E1296" s="88"/>
      <c r="F1296" s="89"/>
      <c r="G1296" s="90"/>
      <c r="H1296" s="90"/>
      <c r="I1296" s="91"/>
      <c r="J1296" s="91"/>
      <c r="K1296" s="91"/>
      <c r="L1296" s="91"/>
      <c r="M1296" s="91"/>
      <c r="N1296" s="91"/>
      <c r="O1296" s="92"/>
      <c r="P1296" s="93"/>
      <c r="Q1296" s="92" t="str">
        <f t="shared" ca="1" si="80"/>
        <v/>
      </c>
      <c r="R1296" s="92" t="str">
        <f ca="1">IF(A1296="","",IF(ISERROR(MATCH($H1296,SorP!B:B,0)),"",INDIRECT("'SorP'!$A$"&amp;MATCH($Q1296&amp;$H1296,SorP!C:C,0))))</f>
        <v/>
      </c>
      <c r="S1296" s="94"/>
      <c r="T1296" s="95" t="str">
        <f t="shared" si="82"/>
        <v/>
      </c>
      <c r="U1296" s="95" t="b">
        <f t="shared" si="83"/>
        <v>1</v>
      </c>
      <c r="V1296" s="95" t="str">
        <f t="shared" si="81"/>
        <v/>
      </c>
    </row>
    <row r="1297" spans="1:22" s="95" customFormat="1" ht="20.100000000000001" customHeight="1">
      <c r="A1297" s="88"/>
      <c r="B1297" s="88"/>
      <c r="C1297" s="88"/>
      <c r="D1297" s="88"/>
      <c r="E1297" s="88"/>
      <c r="F1297" s="89"/>
      <c r="G1297" s="90"/>
      <c r="H1297" s="90"/>
      <c r="I1297" s="91"/>
      <c r="J1297" s="91"/>
      <c r="K1297" s="91"/>
      <c r="L1297" s="91"/>
      <c r="M1297" s="91"/>
      <c r="N1297" s="91"/>
      <c r="O1297" s="92"/>
      <c r="P1297" s="93"/>
      <c r="Q1297" s="92" t="str">
        <f t="shared" ca="1" si="80"/>
        <v/>
      </c>
      <c r="R1297" s="92" t="str">
        <f ca="1">IF(A1297="","",IF(ISERROR(MATCH($H1297,SorP!B:B,0)),"",INDIRECT("'SorP'!$A$"&amp;MATCH($Q1297&amp;$H1297,SorP!C:C,0))))</f>
        <v/>
      </c>
      <c r="S1297" s="94"/>
      <c r="T1297" s="95" t="str">
        <f t="shared" si="82"/>
        <v/>
      </c>
      <c r="U1297" s="95" t="b">
        <f t="shared" si="83"/>
        <v>1</v>
      </c>
      <c r="V1297" s="95" t="str">
        <f t="shared" si="81"/>
        <v/>
      </c>
    </row>
    <row r="1298" spans="1:22" s="95" customFormat="1" ht="20.100000000000001" customHeight="1">
      <c r="A1298" s="88"/>
      <c r="B1298" s="88"/>
      <c r="C1298" s="88"/>
      <c r="D1298" s="88"/>
      <c r="E1298" s="88"/>
      <c r="F1298" s="89"/>
      <c r="G1298" s="90"/>
      <c r="H1298" s="90"/>
      <c r="I1298" s="91"/>
      <c r="J1298" s="91"/>
      <c r="K1298" s="91"/>
      <c r="L1298" s="91"/>
      <c r="M1298" s="91"/>
      <c r="N1298" s="91"/>
      <c r="O1298" s="92"/>
      <c r="P1298" s="93"/>
      <c r="Q1298" s="92" t="str">
        <f t="shared" ca="1" si="80"/>
        <v/>
      </c>
      <c r="R1298" s="92" t="str">
        <f ca="1">IF(A1298="","",IF(ISERROR(MATCH($H1298,SorP!B:B,0)),"",INDIRECT("'SorP'!$A$"&amp;MATCH($Q1298&amp;$H1298,SorP!C:C,0))))</f>
        <v/>
      </c>
      <c r="S1298" s="94"/>
      <c r="T1298" s="95" t="str">
        <f t="shared" si="82"/>
        <v/>
      </c>
      <c r="U1298" s="95" t="b">
        <f t="shared" si="83"/>
        <v>1</v>
      </c>
      <c r="V1298" s="95" t="str">
        <f t="shared" si="81"/>
        <v/>
      </c>
    </row>
    <row r="1299" spans="1:22" s="95" customFormat="1" ht="20.100000000000001" customHeight="1">
      <c r="A1299" s="88"/>
      <c r="B1299" s="88"/>
      <c r="C1299" s="88"/>
      <c r="D1299" s="88"/>
      <c r="E1299" s="88"/>
      <c r="F1299" s="89"/>
      <c r="G1299" s="90"/>
      <c r="H1299" s="90"/>
      <c r="I1299" s="91"/>
      <c r="J1299" s="91"/>
      <c r="K1299" s="91"/>
      <c r="L1299" s="91"/>
      <c r="M1299" s="91"/>
      <c r="N1299" s="91"/>
      <c r="O1299" s="92"/>
      <c r="P1299" s="93"/>
      <c r="Q1299" s="92" t="str">
        <f t="shared" ca="1" si="80"/>
        <v/>
      </c>
      <c r="R1299" s="92" t="str">
        <f ca="1">IF(A1299="","",IF(ISERROR(MATCH($H1299,SorP!B:B,0)),"",INDIRECT("'SorP'!$A$"&amp;MATCH($Q1299&amp;$H1299,SorP!C:C,0))))</f>
        <v/>
      </c>
      <c r="S1299" s="94"/>
      <c r="T1299" s="95" t="str">
        <f t="shared" si="82"/>
        <v/>
      </c>
      <c r="U1299" s="95" t="b">
        <f t="shared" si="83"/>
        <v>1</v>
      </c>
      <c r="V1299" s="95" t="str">
        <f t="shared" si="81"/>
        <v/>
      </c>
    </row>
    <row r="1300" spans="1:22" s="95" customFormat="1" ht="20.100000000000001" customHeight="1">
      <c r="A1300" s="88"/>
      <c r="B1300" s="88"/>
      <c r="C1300" s="88"/>
      <c r="D1300" s="88"/>
      <c r="E1300" s="88"/>
      <c r="F1300" s="89"/>
      <c r="G1300" s="90"/>
      <c r="H1300" s="90"/>
      <c r="I1300" s="91"/>
      <c r="J1300" s="91"/>
      <c r="K1300" s="91"/>
      <c r="L1300" s="91"/>
      <c r="M1300" s="91"/>
      <c r="N1300" s="91"/>
      <c r="O1300" s="92"/>
      <c r="P1300" s="93"/>
      <c r="Q1300" s="92" t="str">
        <f t="shared" ca="1" si="80"/>
        <v/>
      </c>
      <c r="R1300" s="92" t="str">
        <f ca="1">IF(A1300="","",IF(ISERROR(MATCH($H1300,SorP!B:B,0)),"",INDIRECT("'SorP'!$A$"&amp;MATCH($Q1300&amp;$H1300,SorP!C:C,0))))</f>
        <v/>
      </c>
      <c r="S1300" s="94"/>
      <c r="T1300" s="95" t="str">
        <f t="shared" si="82"/>
        <v/>
      </c>
      <c r="U1300" s="95" t="b">
        <f t="shared" si="83"/>
        <v>1</v>
      </c>
      <c r="V1300" s="95" t="str">
        <f t="shared" si="81"/>
        <v/>
      </c>
    </row>
    <row r="1301" spans="1:22" s="95" customFormat="1" ht="20.100000000000001" customHeight="1">
      <c r="A1301" s="88"/>
      <c r="B1301" s="88"/>
      <c r="C1301" s="88"/>
      <c r="D1301" s="88"/>
      <c r="E1301" s="88"/>
      <c r="F1301" s="89"/>
      <c r="G1301" s="90"/>
      <c r="H1301" s="90"/>
      <c r="I1301" s="91"/>
      <c r="J1301" s="91"/>
      <c r="K1301" s="91"/>
      <c r="L1301" s="91"/>
      <c r="M1301" s="91"/>
      <c r="N1301" s="91"/>
      <c r="O1301" s="92"/>
      <c r="P1301" s="93"/>
      <c r="Q1301" s="92" t="str">
        <f t="shared" ca="1" si="80"/>
        <v/>
      </c>
      <c r="R1301" s="92" t="str">
        <f ca="1">IF(A1301="","",IF(ISERROR(MATCH($H1301,SorP!B:B,0)),"",INDIRECT("'SorP'!$A$"&amp;MATCH($Q1301&amp;$H1301,SorP!C:C,0))))</f>
        <v/>
      </c>
      <c r="S1301" s="94"/>
      <c r="T1301" s="95" t="str">
        <f t="shared" si="82"/>
        <v/>
      </c>
      <c r="U1301" s="95" t="b">
        <f t="shared" si="83"/>
        <v>1</v>
      </c>
      <c r="V1301" s="95" t="str">
        <f t="shared" si="81"/>
        <v/>
      </c>
    </row>
    <row r="1302" spans="1:22" s="95" customFormat="1" ht="20.100000000000001" customHeight="1">
      <c r="A1302" s="88"/>
      <c r="B1302" s="88"/>
      <c r="C1302" s="88"/>
      <c r="D1302" s="88"/>
      <c r="E1302" s="88"/>
      <c r="F1302" s="89"/>
      <c r="G1302" s="90"/>
      <c r="H1302" s="90"/>
      <c r="I1302" s="91"/>
      <c r="J1302" s="91"/>
      <c r="K1302" s="91"/>
      <c r="L1302" s="91"/>
      <c r="M1302" s="91"/>
      <c r="N1302" s="91"/>
      <c r="O1302" s="92"/>
      <c r="P1302" s="93"/>
      <c r="Q1302" s="92" t="str">
        <f t="shared" ca="1" si="80"/>
        <v/>
      </c>
      <c r="R1302" s="92" t="str">
        <f ca="1">IF(A1302="","",IF(ISERROR(MATCH($H1302,SorP!B:B,0)),"",INDIRECT("'SorP'!$A$"&amp;MATCH($Q1302&amp;$H1302,SorP!C:C,0))))</f>
        <v/>
      </c>
      <c r="S1302" s="94"/>
      <c r="T1302" s="95" t="str">
        <f t="shared" si="82"/>
        <v/>
      </c>
      <c r="U1302" s="95" t="b">
        <f t="shared" si="83"/>
        <v>1</v>
      </c>
      <c r="V1302" s="95" t="str">
        <f t="shared" si="81"/>
        <v/>
      </c>
    </row>
    <row r="1303" spans="1:22" s="95" customFormat="1" ht="20.100000000000001" customHeight="1">
      <c r="A1303" s="88"/>
      <c r="B1303" s="88"/>
      <c r="C1303" s="88"/>
      <c r="D1303" s="88"/>
      <c r="E1303" s="88"/>
      <c r="F1303" s="89"/>
      <c r="G1303" s="90"/>
      <c r="H1303" s="90"/>
      <c r="I1303" s="91"/>
      <c r="J1303" s="91"/>
      <c r="K1303" s="91"/>
      <c r="L1303" s="91"/>
      <c r="M1303" s="91"/>
      <c r="N1303" s="91"/>
      <c r="O1303" s="92"/>
      <c r="P1303" s="93"/>
      <c r="Q1303" s="92" t="str">
        <f t="shared" ca="1" si="80"/>
        <v/>
      </c>
      <c r="R1303" s="92" t="str">
        <f ca="1">IF(A1303="","",IF(ISERROR(MATCH($H1303,SorP!B:B,0)),"",INDIRECT("'SorP'!$A$"&amp;MATCH($Q1303&amp;$H1303,SorP!C:C,0))))</f>
        <v/>
      </c>
      <c r="S1303" s="94"/>
      <c r="T1303" s="95" t="str">
        <f t="shared" si="82"/>
        <v/>
      </c>
      <c r="U1303" s="95" t="b">
        <f t="shared" si="83"/>
        <v>1</v>
      </c>
      <c r="V1303" s="95" t="str">
        <f t="shared" si="81"/>
        <v/>
      </c>
    </row>
    <row r="1304" spans="1:22" s="95" customFormat="1" ht="20.100000000000001" customHeight="1">
      <c r="A1304" s="88"/>
      <c r="B1304" s="88"/>
      <c r="C1304" s="88"/>
      <c r="D1304" s="88"/>
      <c r="E1304" s="88"/>
      <c r="F1304" s="89"/>
      <c r="G1304" s="90"/>
      <c r="H1304" s="90"/>
      <c r="I1304" s="91"/>
      <c r="J1304" s="91"/>
      <c r="K1304" s="91"/>
      <c r="L1304" s="91"/>
      <c r="M1304" s="91"/>
      <c r="N1304" s="91"/>
      <c r="O1304" s="92"/>
      <c r="P1304" s="93"/>
      <c r="Q1304" s="92" t="str">
        <f t="shared" ca="1" si="80"/>
        <v/>
      </c>
      <c r="R1304" s="92" t="str">
        <f ca="1">IF(A1304="","",IF(ISERROR(MATCH($H1304,SorP!B:B,0)),"",INDIRECT("'SorP'!$A$"&amp;MATCH($Q1304&amp;$H1304,SorP!C:C,0))))</f>
        <v/>
      </c>
      <c r="S1304" s="94"/>
      <c r="T1304" s="95" t="str">
        <f t="shared" si="82"/>
        <v/>
      </c>
      <c r="U1304" s="95" t="b">
        <f t="shared" si="83"/>
        <v>1</v>
      </c>
      <c r="V1304" s="95" t="str">
        <f t="shared" si="81"/>
        <v/>
      </c>
    </row>
    <row r="1305" spans="1:22" s="95" customFormat="1" ht="20.100000000000001" customHeight="1">
      <c r="A1305" s="88"/>
      <c r="B1305" s="88"/>
      <c r="C1305" s="88"/>
      <c r="D1305" s="88"/>
      <c r="E1305" s="88"/>
      <c r="F1305" s="89"/>
      <c r="G1305" s="90"/>
      <c r="H1305" s="90"/>
      <c r="I1305" s="91"/>
      <c r="J1305" s="91"/>
      <c r="K1305" s="91"/>
      <c r="L1305" s="91"/>
      <c r="M1305" s="91"/>
      <c r="N1305" s="91"/>
      <c r="O1305" s="92"/>
      <c r="P1305" s="93"/>
      <c r="Q1305" s="92" t="str">
        <f t="shared" ca="1" si="80"/>
        <v/>
      </c>
      <c r="R1305" s="92" t="str">
        <f ca="1">IF(A1305="","",IF(ISERROR(MATCH($H1305,SorP!B:B,0)),"",INDIRECT("'SorP'!$A$"&amp;MATCH($Q1305&amp;$H1305,SorP!C:C,0))))</f>
        <v/>
      </c>
      <c r="S1305" s="94"/>
      <c r="T1305" s="95" t="str">
        <f t="shared" si="82"/>
        <v/>
      </c>
      <c r="U1305" s="95" t="b">
        <f t="shared" si="83"/>
        <v>1</v>
      </c>
      <c r="V1305" s="95" t="str">
        <f t="shared" si="81"/>
        <v/>
      </c>
    </row>
    <row r="1306" spans="1:22" s="95" customFormat="1" ht="20.100000000000001" customHeight="1">
      <c r="A1306" s="88"/>
      <c r="B1306" s="88"/>
      <c r="C1306" s="88"/>
      <c r="D1306" s="88"/>
      <c r="E1306" s="88"/>
      <c r="F1306" s="89"/>
      <c r="G1306" s="90"/>
      <c r="H1306" s="90"/>
      <c r="I1306" s="91"/>
      <c r="J1306" s="91"/>
      <c r="K1306" s="91"/>
      <c r="L1306" s="91"/>
      <c r="M1306" s="91"/>
      <c r="N1306" s="91"/>
      <c r="O1306" s="92"/>
      <c r="P1306" s="93"/>
      <c r="Q1306" s="92" t="str">
        <f t="shared" ca="1" si="80"/>
        <v/>
      </c>
      <c r="R1306" s="92" t="str">
        <f ca="1">IF(A1306="","",IF(ISERROR(MATCH($H1306,SorP!B:B,0)),"",INDIRECT("'SorP'!$A$"&amp;MATCH($Q1306&amp;$H1306,SorP!C:C,0))))</f>
        <v/>
      </c>
      <c r="S1306" s="94"/>
      <c r="T1306" s="95" t="str">
        <f t="shared" si="82"/>
        <v/>
      </c>
      <c r="U1306" s="95" t="b">
        <f t="shared" si="83"/>
        <v>1</v>
      </c>
      <c r="V1306" s="95" t="str">
        <f t="shared" si="81"/>
        <v/>
      </c>
    </row>
    <row r="1307" spans="1:22" s="95" customFormat="1" ht="20.100000000000001" customHeight="1">
      <c r="A1307" s="88"/>
      <c r="B1307" s="88"/>
      <c r="C1307" s="88"/>
      <c r="D1307" s="88"/>
      <c r="E1307" s="88"/>
      <c r="F1307" s="89"/>
      <c r="G1307" s="90"/>
      <c r="H1307" s="90"/>
      <c r="I1307" s="91"/>
      <c r="J1307" s="91"/>
      <c r="K1307" s="91"/>
      <c r="L1307" s="91"/>
      <c r="M1307" s="91"/>
      <c r="N1307" s="91"/>
      <c r="O1307" s="92"/>
      <c r="P1307" s="93"/>
      <c r="Q1307" s="92" t="str">
        <f t="shared" ca="1" si="80"/>
        <v/>
      </c>
      <c r="R1307" s="92" t="str">
        <f ca="1">IF(A1307="","",IF(ISERROR(MATCH($H1307,SorP!B:B,0)),"",INDIRECT("'SorP'!$A$"&amp;MATCH($Q1307&amp;$H1307,SorP!C:C,0))))</f>
        <v/>
      </c>
      <c r="S1307" s="94"/>
      <c r="T1307" s="95" t="str">
        <f t="shared" si="82"/>
        <v/>
      </c>
      <c r="U1307" s="95" t="b">
        <f t="shared" si="83"/>
        <v>1</v>
      </c>
      <c r="V1307" s="95" t="str">
        <f t="shared" si="81"/>
        <v/>
      </c>
    </row>
    <row r="1308" spans="1:22" s="95" customFormat="1" ht="20.100000000000001" customHeight="1">
      <c r="A1308" s="88"/>
      <c r="B1308" s="88"/>
      <c r="C1308" s="88"/>
      <c r="D1308" s="88"/>
      <c r="E1308" s="88"/>
      <c r="F1308" s="89"/>
      <c r="G1308" s="90"/>
      <c r="H1308" s="90"/>
      <c r="I1308" s="91"/>
      <c r="J1308" s="91"/>
      <c r="K1308" s="91"/>
      <c r="L1308" s="91"/>
      <c r="M1308" s="91"/>
      <c r="N1308" s="91"/>
      <c r="O1308" s="92"/>
      <c r="P1308" s="93"/>
      <c r="Q1308" s="92" t="str">
        <f t="shared" ca="1" si="80"/>
        <v/>
      </c>
      <c r="R1308" s="92" t="str">
        <f ca="1">IF(A1308="","",IF(ISERROR(MATCH($H1308,SorP!B:B,0)),"",INDIRECT("'SorP'!$A$"&amp;MATCH($Q1308&amp;$H1308,SorP!C:C,0))))</f>
        <v/>
      </c>
      <c r="S1308" s="94"/>
      <c r="T1308" s="95" t="str">
        <f t="shared" si="82"/>
        <v/>
      </c>
      <c r="U1308" s="95" t="b">
        <f t="shared" si="83"/>
        <v>1</v>
      </c>
      <c r="V1308" s="95" t="str">
        <f t="shared" si="81"/>
        <v/>
      </c>
    </row>
    <row r="1309" spans="1:22" s="95" customFormat="1" ht="20.100000000000001" customHeight="1">
      <c r="A1309" s="88"/>
      <c r="B1309" s="88"/>
      <c r="C1309" s="88"/>
      <c r="D1309" s="88"/>
      <c r="E1309" s="88"/>
      <c r="F1309" s="89"/>
      <c r="G1309" s="90"/>
      <c r="H1309" s="90"/>
      <c r="I1309" s="91"/>
      <c r="J1309" s="91"/>
      <c r="K1309" s="91"/>
      <c r="L1309" s="91"/>
      <c r="M1309" s="91"/>
      <c r="N1309" s="91"/>
      <c r="O1309" s="92"/>
      <c r="P1309" s="93"/>
      <c r="Q1309" s="92" t="str">
        <f t="shared" ca="1" si="80"/>
        <v/>
      </c>
      <c r="R1309" s="92" t="str">
        <f ca="1">IF(A1309="","",IF(ISERROR(MATCH($H1309,SorP!B:B,0)),"",INDIRECT("'SorP'!$A$"&amp;MATCH($Q1309&amp;$H1309,SorP!C:C,0))))</f>
        <v/>
      </c>
      <c r="S1309" s="94"/>
      <c r="T1309" s="95" t="str">
        <f t="shared" si="82"/>
        <v/>
      </c>
      <c r="U1309" s="95" t="b">
        <f t="shared" si="83"/>
        <v>1</v>
      </c>
      <c r="V1309" s="95" t="str">
        <f t="shared" si="81"/>
        <v/>
      </c>
    </row>
    <row r="1310" spans="1:22" s="95" customFormat="1" ht="20.100000000000001" customHeight="1">
      <c r="A1310" s="88"/>
      <c r="B1310" s="88"/>
      <c r="C1310" s="88"/>
      <c r="D1310" s="88"/>
      <c r="E1310" s="88"/>
      <c r="F1310" s="89"/>
      <c r="G1310" s="90"/>
      <c r="H1310" s="90"/>
      <c r="I1310" s="91"/>
      <c r="J1310" s="91"/>
      <c r="K1310" s="91"/>
      <c r="L1310" s="91"/>
      <c r="M1310" s="91"/>
      <c r="N1310" s="91"/>
      <c r="O1310" s="92"/>
      <c r="P1310" s="93"/>
      <c r="Q1310" s="92" t="str">
        <f t="shared" ca="1" si="80"/>
        <v/>
      </c>
      <c r="R1310" s="92" t="str">
        <f ca="1">IF(A1310="","",IF(ISERROR(MATCH($H1310,SorP!B:B,0)),"",INDIRECT("'SorP'!$A$"&amp;MATCH($Q1310&amp;$H1310,SorP!C:C,0))))</f>
        <v/>
      </c>
      <c r="S1310" s="94"/>
      <c r="T1310" s="95" t="str">
        <f t="shared" si="82"/>
        <v/>
      </c>
      <c r="U1310" s="95" t="b">
        <f t="shared" si="83"/>
        <v>1</v>
      </c>
      <c r="V1310" s="95" t="str">
        <f t="shared" si="81"/>
        <v/>
      </c>
    </row>
    <row r="1311" spans="1:22" s="95" customFormat="1" ht="20.100000000000001" customHeight="1">
      <c r="A1311" s="88"/>
      <c r="B1311" s="88"/>
      <c r="C1311" s="88"/>
      <c r="D1311" s="88"/>
      <c r="E1311" s="88"/>
      <c r="F1311" s="89"/>
      <c r="G1311" s="90"/>
      <c r="H1311" s="90"/>
      <c r="I1311" s="91"/>
      <c r="J1311" s="91"/>
      <c r="K1311" s="91"/>
      <c r="L1311" s="91"/>
      <c r="M1311" s="91"/>
      <c r="N1311" s="91"/>
      <c r="O1311" s="92"/>
      <c r="P1311" s="93"/>
      <c r="Q1311" s="92" t="str">
        <f t="shared" ca="1" si="80"/>
        <v/>
      </c>
      <c r="R1311" s="92" t="str">
        <f ca="1">IF(A1311="","",IF(ISERROR(MATCH($H1311,SorP!B:B,0)),"",INDIRECT("'SorP'!$A$"&amp;MATCH($Q1311&amp;$H1311,SorP!C:C,0))))</f>
        <v/>
      </c>
      <c r="S1311" s="94"/>
      <c r="T1311" s="95" t="str">
        <f t="shared" si="82"/>
        <v/>
      </c>
      <c r="U1311" s="95" t="b">
        <f t="shared" si="83"/>
        <v>1</v>
      </c>
      <c r="V1311" s="95" t="str">
        <f t="shared" si="81"/>
        <v/>
      </c>
    </row>
    <row r="1312" spans="1:22" s="95" customFormat="1" ht="20.100000000000001" customHeight="1">
      <c r="A1312" s="88"/>
      <c r="B1312" s="88"/>
      <c r="C1312" s="88"/>
      <c r="D1312" s="88"/>
      <c r="E1312" s="88"/>
      <c r="F1312" s="89"/>
      <c r="G1312" s="90"/>
      <c r="H1312" s="90"/>
      <c r="I1312" s="91"/>
      <c r="J1312" s="91"/>
      <c r="K1312" s="91"/>
      <c r="L1312" s="91"/>
      <c r="M1312" s="91"/>
      <c r="N1312" s="91"/>
      <c r="O1312" s="92"/>
      <c r="P1312" s="93"/>
      <c r="Q1312" s="92" t="str">
        <f t="shared" ca="1" si="80"/>
        <v/>
      </c>
      <c r="R1312" s="92" t="str">
        <f ca="1">IF(A1312="","",IF(ISERROR(MATCH($H1312,SorP!B:B,0)),"",INDIRECT("'SorP'!$A$"&amp;MATCH($Q1312&amp;$H1312,SorP!C:C,0))))</f>
        <v/>
      </c>
      <c r="S1312" s="94"/>
      <c r="T1312" s="95" t="str">
        <f t="shared" si="82"/>
        <v/>
      </c>
      <c r="U1312" s="95" t="b">
        <f t="shared" si="83"/>
        <v>1</v>
      </c>
      <c r="V1312" s="95" t="str">
        <f t="shared" si="81"/>
        <v/>
      </c>
    </row>
    <row r="1313" spans="1:22" s="95" customFormat="1" ht="20.100000000000001" customHeight="1">
      <c r="A1313" s="88"/>
      <c r="B1313" s="88"/>
      <c r="C1313" s="88"/>
      <c r="D1313" s="88"/>
      <c r="E1313" s="88"/>
      <c r="F1313" s="89"/>
      <c r="G1313" s="90"/>
      <c r="H1313" s="90"/>
      <c r="I1313" s="91"/>
      <c r="J1313" s="91"/>
      <c r="K1313" s="91"/>
      <c r="L1313" s="91"/>
      <c r="M1313" s="91"/>
      <c r="N1313" s="91"/>
      <c r="O1313" s="92"/>
      <c r="P1313" s="93"/>
      <c r="Q1313" s="92" t="str">
        <f t="shared" ca="1" si="80"/>
        <v/>
      </c>
      <c r="R1313" s="92" t="str">
        <f ca="1">IF(A1313="","",IF(ISERROR(MATCH($H1313,SorP!B:B,0)),"",INDIRECT("'SorP'!$A$"&amp;MATCH($Q1313&amp;$H1313,SorP!C:C,0))))</f>
        <v/>
      </c>
      <c r="S1313" s="94"/>
      <c r="T1313" s="95" t="str">
        <f t="shared" si="82"/>
        <v/>
      </c>
      <c r="U1313" s="95" t="b">
        <f t="shared" si="83"/>
        <v>1</v>
      </c>
      <c r="V1313" s="95" t="str">
        <f t="shared" si="81"/>
        <v/>
      </c>
    </row>
    <row r="1314" spans="1:22" s="95" customFormat="1" ht="20.100000000000001" customHeight="1">
      <c r="A1314" s="88"/>
      <c r="B1314" s="88"/>
      <c r="C1314" s="88"/>
      <c r="D1314" s="88"/>
      <c r="E1314" s="88"/>
      <c r="F1314" s="89"/>
      <c r="G1314" s="90"/>
      <c r="H1314" s="90"/>
      <c r="I1314" s="91"/>
      <c r="J1314" s="91"/>
      <c r="K1314" s="91"/>
      <c r="L1314" s="91"/>
      <c r="M1314" s="91"/>
      <c r="N1314" s="91"/>
      <c r="O1314" s="92"/>
      <c r="P1314" s="93"/>
      <c r="Q1314" s="92" t="str">
        <f t="shared" ca="1" si="80"/>
        <v/>
      </c>
      <c r="R1314" s="92" t="str">
        <f ca="1">IF(A1314="","",IF(ISERROR(MATCH($H1314,SorP!B:B,0)),"",INDIRECT("'SorP'!$A$"&amp;MATCH($Q1314&amp;$H1314,SorP!C:C,0))))</f>
        <v/>
      </c>
      <c r="S1314" s="94"/>
      <c r="T1314" s="95" t="str">
        <f t="shared" si="82"/>
        <v/>
      </c>
      <c r="U1314" s="95" t="b">
        <f t="shared" si="83"/>
        <v>1</v>
      </c>
      <c r="V1314" s="95" t="str">
        <f t="shared" si="81"/>
        <v/>
      </c>
    </row>
    <row r="1315" spans="1:22" s="95" customFormat="1" ht="20.100000000000001" customHeight="1">
      <c r="A1315" s="88"/>
      <c r="B1315" s="88"/>
      <c r="C1315" s="88"/>
      <c r="D1315" s="88"/>
      <c r="E1315" s="88"/>
      <c r="F1315" s="89"/>
      <c r="G1315" s="90"/>
      <c r="H1315" s="90"/>
      <c r="I1315" s="91"/>
      <c r="J1315" s="91"/>
      <c r="K1315" s="91"/>
      <c r="L1315" s="91"/>
      <c r="M1315" s="91"/>
      <c r="N1315" s="91"/>
      <c r="O1315" s="92"/>
      <c r="P1315" s="93"/>
      <c r="Q1315" s="92" t="str">
        <f t="shared" ca="1" si="80"/>
        <v/>
      </c>
      <c r="R1315" s="92" t="str">
        <f ca="1">IF(A1315="","",IF(ISERROR(MATCH($H1315,SorP!B:B,0)),"",INDIRECT("'SorP'!$A$"&amp;MATCH($Q1315&amp;$H1315,SorP!C:C,0))))</f>
        <v/>
      </c>
      <c r="S1315" s="94"/>
      <c r="T1315" s="95" t="str">
        <f t="shared" si="82"/>
        <v/>
      </c>
      <c r="U1315" s="95" t="b">
        <f t="shared" si="83"/>
        <v>1</v>
      </c>
      <c r="V1315" s="95" t="str">
        <f t="shared" si="81"/>
        <v/>
      </c>
    </row>
    <row r="1316" spans="1:22" s="95" customFormat="1" ht="20.100000000000001" customHeight="1">
      <c r="A1316" s="88"/>
      <c r="B1316" s="88"/>
      <c r="C1316" s="88"/>
      <c r="D1316" s="88"/>
      <c r="E1316" s="88"/>
      <c r="F1316" s="89"/>
      <c r="G1316" s="90"/>
      <c r="H1316" s="90"/>
      <c r="I1316" s="91"/>
      <c r="J1316" s="91"/>
      <c r="K1316" s="91"/>
      <c r="L1316" s="91"/>
      <c r="M1316" s="91"/>
      <c r="N1316" s="91"/>
      <c r="O1316" s="92"/>
      <c r="P1316" s="93"/>
      <c r="Q1316" s="92" t="str">
        <f t="shared" ca="1" si="80"/>
        <v/>
      </c>
      <c r="R1316" s="92" t="str">
        <f ca="1">IF(A1316="","",IF(ISERROR(MATCH($H1316,SorP!B:B,0)),"",INDIRECT("'SorP'!$A$"&amp;MATCH($Q1316&amp;$H1316,SorP!C:C,0))))</f>
        <v/>
      </c>
      <c r="S1316" s="94"/>
      <c r="T1316" s="95" t="str">
        <f t="shared" si="82"/>
        <v/>
      </c>
      <c r="U1316" s="95" t="b">
        <f t="shared" si="83"/>
        <v>1</v>
      </c>
      <c r="V1316" s="95" t="str">
        <f t="shared" si="81"/>
        <v/>
      </c>
    </row>
    <row r="1317" spans="1:22" s="95" customFormat="1" ht="20.100000000000001" customHeight="1">
      <c r="A1317" s="88"/>
      <c r="B1317" s="88"/>
      <c r="C1317" s="88"/>
      <c r="D1317" s="88"/>
      <c r="E1317" s="88"/>
      <c r="F1317" s="89"/>
      <c r="G1317" s="90"/>
      <c r="H1317" s="90"/>
      <c r="I1317" s="91"/>
      <c r="J1317" s="91"/>
      <c r="K1317" s="91"/>
      <c r="L1317" s="91"/>
      <c r="M1317" s="91"/>
      <c r="N1317" s="91"/>
      <c r="O1317" s="92"/>
      <c r="P1317" s="93"/>
      <c r="Q1317" s="92" t="str">
        <f t="shared" ca="1" si="80"/>
        <v/>
      </c>
      <c r="R1317" s="92" t="str">
        <f ca="1">IF(A1317="","",IF(ISERROR(MATCH($H1317,SorP!B:B,0)),"",INDIRECT("'SorP'!$A$"&amp;MATCH($Q1317&amp;$H1317,SorP!C:C,0))))</f>
        <v/>
      </c>
      <c r="S1317" s="94"/>
      <c r="T1317" s="95" t="str">
        <f t="shared" si="82"/>
        <v/>
      </c>
      <c r="U1317" s="95" t="b">
        <f t="shared" si="83"/>
        <v>1</v>
      </c>
      <c r="V1317" s="95" t="str">
        <f t="shared" si="81"/>
        <v/>
      </c>
    </row>
    <row r="1318" spans="1:22" s="95" customFormat="1" ht="20.100000000000001" customHeight="1">
      <c r="A1318" s="88"/>
      <c r="B1318" s="88"/>
      <c r="C1318" s="88"/>
      <c r="D1318" s="88"/>
      <c r="E1318" s="88"/>
      <c r="F1318" s="89"/>
      <c r="G1318" s="90"/>
      <c r="H1318" s="90"/>
      <c r="I1318" s="91"/>
      <c r="J1318" s="91"/>
      <c r="K1318" s="91"/>
      <c r="L1318" s="91"/>
      <c r="M1318" s="91"/>
      <c r="N1318" s="91"/>
      <c r="O1318" s="92"/>
      <c r="P1318" s="93"/>
      <c r="Q1318" s="92" t="str">
        <f t="shared" ca="1" si="80"/>
        <v/>
      </c>
      <c r="R1318" s="92" t="str">
        <f ca="1">IF(A1318="","",IF(ISERROR(MATCH($H1318,SorP!B:B,0)),"",INDIRECT("'SorP'!$A$"&amp;MATCH($Q1318&amp;$H1318,SorP!C:C,0))))</f>
        <v/>
      </c>
      <c r="S1318" s="94"/>
      <c r="T1318" s="95" t="str">
        <f t="shared" si="82"/>
        <v/>
      </c>
      <c r="U1318" s="95" t="b">
        <f t="shared" si="83"/>
        <v>1</v>
      </c>
      <c r="V1318" s="95" t="str">
        <f t="shared" si="81"/>
        <v/>
      </c>
    </row>
    <row r="1319" spans="1:22" s="95" customFormat="1" ht="20.100000000000001" customHeight="1">
      <c r="A1319" s="88"/>
      <c r="B1319" s="88"/>
      <c r="C1319" s="88"/>
      <c r="D1319" s="88"/>
      <c r="E1319" s="88"/>
      <c r="F1319" s="89"/>
      <c r="G1319" s="90"/>
      <c r="H1319" s="90"/>
      <c r="I1319" s="91"/>
      <c r="J1319" s="91"/>
      <c r="K1319" s="91"/>
      <c r="L1319" s="91"/>
      <c r="M1319" s="91"/>
      <c r="N1319" s="91"/>
      <c r="O1319" s="92"/>
      <c r="P1319" s="93"/>
      <c r="Q1319" s="92" t="str">
        <f t="shared" ca="1" si="80"/>
        <v/>
      </c>
      <c r="R1319" s="92" t="str">
        <f ca="1">IF(A1319="","",IF(ISERROR(MATCH($H1319,SorP!B:B,0)),"",INDIRECT("'SorP'!$A$"&amp;MATCH($Q1319&amp;$H1319,SorP!C:C,0))))</f>
        <v/>
      </c>
      <c r="S1319" s="94"/>
      <c r="T1319" s="95" t="str">
        <f t="shared" si="82"/>
        <v/>
      </c>
      <c r="U1319" s="95" t="b">
        <f t="shared" si="83"/>
        <v>1</v>
      </c>
      <c r="V1319" s="95" t="str">
        <f t="shared" si="81"/>
        <v/>
      </c>
    </row>
    <row r="1320" spans="1:22" s="95" customFormat="1" ht="20.100000000000001" customHeight="1">
      <c r="A1320" s="88"/>
      <c r="B1320" s="88"/>
      <c r="C1320" s="88"/>
      <c r="D1320" s="88"/>
      <c r="E1320" s="88"/>
      <c r="F1320" s="89"/>
      <c r="G1320" s="90"/>
      <c r="H1320" s="90"/>
      <c r="I1320" s="91"/>
      <c r="J1320" s="91"/>
      <c r="K1320" s="91"/>
      <c r="L1320" s="91"/>
      <c r="M1320" s="91"/>
      <c r="N1320" s="91"/>
      <c r="O1320" s="92"/>
      <c r="P1320" s="93"/>
      <c r="Q1320" s="92" t="str">
        <f t="shared" ca="1" si="80"/>
        <v/>
      </c>
      <c r="R1320" s="92" t="str">
        <f ca="1">IF(A1320="","",IF(ISERROR(MATCH($H1320,SorP!B:B,0)),"",INDIRECT("'SorP'!$A$"&amp;MATCH($Q1320&amp;$H1320,SorP!C:C,0))))</f>
        <v/>
      </c>
      <c r="S1320" s="94"/>
      <c r="T1320" s="95" t="str">
        <f t="shared" si="82"/>
        <v/>
      </c>
      <c r="U1320" s="95" t="b">
        <f t="shared" si="83"/>
        <v>1</v>
      </c>
      <c r="V1320" s="95" t="str">
        <f t="shared" si="81"/>
        <v/>
      </c>
    </row>
    <row r="1321" spans="1:22" s="95" customFormat="1" ht="20.100000000000001" customHeight="1">
      <c r="A1321" s="88"/>
      <c r="B1321" s="88"/>
      <c r="C1321" s="88"/>
      <c r="D1321" s="88"/>
      <c r="E1321" s="88"/>
      <c r="F1321" s="89"/>
      <c r="G1321" s="90"/>
      <c r="H1321" s="90"/>
      <c r="I1321" s="91"/>
      <c r="J1321" s="91"/>
      <c r="K1321" s="91"/>
      <c r="L1321" s="91"/>
      <c r="M1321" s="91"/>
      <c r="N1321" s="91"/>
      <c r="O1321" s="92"/>
      <c r="P1321" s="93"/>
      <c r="Q1321" s="92" t="str">
        <f t="shared" ca="1" si="80"/>
        <v/>
      </c>
      <c r="R1321" s="92" t="str">
        <f ca="1">IF(A1321="","",IF(ISERROR(MATCH($H1321,SorP!B:B,0)),"",INDIRECT("'SorP'!$A$"&amp;MATCH($Q1321&amp;$H1321,SorP!C:C,0))))</f>
        <v/>
      </c>
      <c r="S1321" s="94"/>
      <c r="T1321" s="95" t="str">
        <f t="shared" si="82"/>
        <v/>
      </c>
      <c r="U1321" s="95" t="b">
        <f t="shared" si="83"/>
        <v>1</v>
      </c>
      <c r="V1321" s="95" t="str">
        <f t="shared" si="81"/>
        <v/>
      </c>
    </row>
    <row r="1322" spans="1:22" s="95" customFormat="1" ht="20.100000000000001" customHeight="1">
      <c r="A1322" s="88"/>
      <c r="B1322" s="88"/>
      <c r="C1322" s="88"/>
      <c r="D1322" s="88"/>
      <c r="E1322" s="88"/>
      <c r="F1322" s="89"/>
      <c r="G1322" s="90"/>
      <c r="H1322" s="90"/>
      <c r="I1322" s="91"/>
      <c r="J1322" s="91"/>
      <c r="K1322" s="91"/>
      <c r="L1322" s="91"/>
      <c r="M1322" s="91"/>
      <c r="N1322" s="91"/>
      <c r="O1322" s="92"/>
      <c r="P1322" s="93"/>
      <c r="Q1322" s="92" t="str">
        <f t="shared" ca="1" si="80"/>
        <v/>
      </c>
      <c r="R1322" s="92" t="str">
        <f ca="1">IF(A1322="","",IF(ISERROR(MATCH($H1322,SorP!B:B,0)),"",INDIRECT("'SorP'!$A$"&amp;MATCH($Q1322&amp;$H1322,SorP!C:C,0))))</f>
        <v/>
      </c>
      <c r="S1322" s="94"/>
      <c r="T1322" s="95" t="str">
        <f t="shared" si="82"/>
        <v/>
      </c>
      <c r="U1322" s="95" t="b">
        <f t="shared" si="83"/>
        <v>1</v>
      </c>
      <c r="V1322" s="95" t="str">
        <f t="shared" si="81"/>
        <v/>
      </c>
    </row>
    <row r="1323" spans="1:22" s="95" customFormat="1" ht="20.100000000000001" customHeight="1">
      <c r="A1323" s="88"/>
      <c r="B1323" s="88"/>
      <c r="C1323" s="88"/>
      <c r="D1323" s="88"/>
      <c r="E1323" s="88"/>
      <c r="F1323" s="89"/>
      <c r="G1323" s="90"/>
      <c r="H1323" s="90"/>
      <c r="I1323" s="91"/>
      <c r="J1323" s="91"/>
      <c r="K1323" s="91"/>
      <c r="L1323" s="91"/>
      <c r="M1323" s="91"/>
      <c r="N1323" s="91"/>
      <c r="O1323" s="92"/>
      <c r="P1323" s="93"/>
      <c r="Q1323" s="92" t="str">
        <f t="shared" ca="1" si="80"/>
        <v/>
      </c>
      <c r="R1323" s="92" t="str">
        <f ca="1">IF(A1323="","",IF(ISERROR(MATCH($H1323,SorP!B:B,0)),"",INDIRECT("'SorP'!$A$"&amp;MATCH($Q1323&amp;$H1323,SorP!C:C,0))))</f>
        <v/>
      </c>
      <c r="S1323" s="94"/>
      <c r="T1323" s="95" t="str">
        <f t="shared" si="82"/>
        <v/>
      </c>
      <c r="U1323" s="95" t="b">
        <f t="shared" si="83"/>
        <v>1</v>
      </c>
      <c r="V1323" s="95" t="str">
        <f t="shared" si="81"/>
        <v/>
      </c>
    </row>
    <row r="1324" spans="1:22" s="95" customFormat="1" ht="20.100000000000001" customHeight="1">
      <c r="A1324" s="88"/>
      <c r="B1324" s="88"/>
      <c r="C1324" s="88"/>
      <c r="D1324" s="88"/>
      <c r="E1324" s="88"/>
      <c r="F1324" s="89"/>
      <c r="G1324" s="90"/>
      <c r="H1324" s="90"/>
      <c r="I1324" s="91"/>
      <c r="J1324" s="91"/>
      <c r="K1324" s="91"/>
      <c r="L1324" s="91"/>
      <c r="M1324" s="91"/>
      <c r="N1324" s="91"/>
      <c r="O1324" s="92"/>
      <c r="P1324" s="93"/>
      <c r="Q1324" s="92" t="str">
        <f t="shared" ca="1" si="80"/>
        <v/>
      </c>
      <c r="R1324" s="92" t="str">
        <f ca="1">IF(A1324="","",IF(ISERROR(MATCH($H1324,SorP!B:B,0)),"",INDIRECT("'SorP'!$A$"&amp;MATCH($Q1324&amp;$H1324,SorP!C:C,0))))</f>
        <v/>
      </c>
      <c r="S1324" s="94"/>
      <c r="T1324" s="95" t="str">
        <f t="shared" si="82"/>
        <v/>
      </c>
      <c r="U1324" s="95" t="b">
        <f t="shared" si="83"/>
        <v>1</v>
      </c>
      <c r="V1324" s="95" t="str">
        <f t="shared" si="81"/>
        <v/>
      </c>
    </row>
    <row r="1325" spans="1:22" s="95" customFormat="1" ht="20.100000000000001" customHeight="1">
      <c r="A1325" s="88"/>
      <c r="B1325" s="88"/>
      <c r="C1325" s="88"/>
      <c r="D1325" s="88"/>
      <c r="E1325" s="88"/>
      <c r="F1325" s="89"/>
      <c r="G1325" s="90"/>
      <c r="H1325" s="90"/>
      <c r="I1325" s="91"/>
      <c r="J1325" s="91"/>
      <c r="K1325" s="91"/>
      <c r="L1325" s="91"/>
      <c r="M1325" s="91"/>
      <c r="N1325" s="91"/>
      <c r="O1325" s="92"/>
      <c r="P1325" s="93"/>
      <c r="Q1325" s="92" t="str">
        <f t="shared" ca="1" si="80"/>
        <v/>
      </c>
      <c r="R1325" s="92" t="str">
        <f ca="1">IF(A1325="","",IF(ISERROR(MATCH($H1325,SorP!B:B,0)),"",INDIRECT("'SorP'!$A$"&amp;MATCH($Q1325&amp;$H1325,SorP!C:C,0))))</f>
        <v/>
      </c>
      <c r="S1325" s="94"/>
      <c r="T1325" s="95" t="str">
        <f t="shared" si="82"/>
        <v/>
      </c>
      <c r="U1325" s="95" t="b">
        <f t="shared" si="83"/>
        <v>1</v>
      </c>
      <c r="V1325" s="95" t="str">
        <f t="shared" si="81"/>
        <v/>
      </c>
    </row>
    <row r="1326" spans="1:22" s="95" customFormat="1" ht="20.100000000000001" customHeight="1">
      <c r="A1326" s="88"/>
      <c r="B1326" s="88"/>
      <c r="C1326" s="88"/>
      <c r="D1326" s="88"/>
      <c r="E1326" s="88"/>
      <c r="F1326" s="89"/>
      <c r="G1326" s="90"/>
      <c r="H1326" s="90"/>
      <c r="I1326" s="91"/>
      <c r="J1326" s="91"/>
      <c r="K1326" s="91"/>
      <c r="L1326" s="91"/>
      <c r="M1326" s="91"/>
      <c r="N1326" s="91"/>
      <c r="O1326" s="92"/>
      <c r="P1326" s="93"/>
      <c r="Q1326" s="92" t="str">
        <f t="shared" ca="1" si="80"/>
        <v/>
      </c>
      <c r="R1326" s="92" t="str">
        <f ca="1">IF(A1326="","",IF(ISERROR(MATCH($H1326,SorP!B:B,0)),"",INDIRECT("'SorP'!$A$"&amp;MATCH($Q1326&amp;$H1326,SorP!C:C,0))))</f>
        <v/>
      </c>
      <c r="S1326" s="94"/>
      <c r="T1326" s="95" t="str">
        <f t="shared" si="82"/>
        <v/>
      </c>
      <c r="U1326" s="95" t="b">
        <f t="shared" si="83"/>
        <v>1</v>
      </c>
      <c r="V1326" s="95" t="str">
        <f t="shared" si="81"/>
        <v/>
      </c>
    </row>
    <row r="1327" spans="1:22" s="95" customFormat="1" ht="20.100000000000001" customHeight="1">
      <c r="A1327" s="88"/>
      <c r="B1327" s="88"/>
      <c r="C1327" s="88"/>
      <c r="D1327" s="88"/>
      <c r="E1327" s="88"/>
      <c r="F1327" s="89"/>
      <c r="G1327" s="90"/>
      <c r="H1327" s="90"/>
      <c r="I1327" s="91"/>
      <c r="J1327" s="91"/>
      <c r="K1327" s="91"/>
      <c r="L1327" s="91"/>
      <c r="M1327" s="91"/>
      <c r="N1327" s="91"/>
      <c r="O1327" s="92"/>
      <c r="P1327" s="93"/>
      <c r="Q1327" s="92" t="str">
        <f t="shared" ca="1" si="80"/>
        <v/>
      </c>
      <c r="R1327" s="92" t="str">
        <f ca="1">IF(A1327="","",IF(ISERROR(MATCH($H1327,SorP!B:B,0)),"",INDIRECT("'SorP'!$A$"&amp;MATCH($Q1327&amp;$H1327,SorP!C:C,0))))</f>
        <v/>
      </c>
      <c r="S1327" s="94"/>
      <c r="T1327" s="95" t="str">
        <f t="shared" si="82"/>
        <v/>
      </c>
      <c r="U1327" s="95" t="b">
        <f t="shared" si="83"/>
        <v>1</v>
      </c>
      <c r="V1327" s="95" t="str">
        <f t="shared" si="81"/>
        <v/>
      </c>
    </row>
    <row r="1328" spans="1:22" s="95" customFormat="1" ht="20.100000000000001" customHeight="1">
      <c r="A1328" s="88"/>
      <c r="B1328" s="88"/>
      <c r="C1328" s="88"/>
      <c r="D1328" s="88"/>
      <c r="E1328" s="88"/>
      <c r="F1328" s="89"/>
      <c r="G1328" s="90"/>
      <c r="H1328" s="90"/>
      <c r="I1328" s="91"/>
      <c r="J1328" s="91"/>
      <c r="K1328" s="91"/>
      <c r="L1328" s="91"/>
      <c r="M1328" s="91"/>
      <c r="N1328" s="91"/>
      <c r="O1328" s="92"/>
      <c r="P1328" s="93"/>
      <c r="Q1328" s="92" t="str">
        <f t="shared" ca="1" si="80"/>
        <v/>
      </c>
      <c r="R1328" s="92" t="str">
        <f ca="1">IF(A1328="","",IF(ISERROR(MATCH($H1328,SorP!B:B,0)),"",INDIRECT("'SorP'!$A$"&amp;MATCH($Q1328&amp;$H1328,SorP!C:C,0))))</f>
        <v/>
      </c>
      <c r="S1328" s="94"/>
      <c r="T1328" s="95" t="str">
        <f t="shared" si="82"/>
        <v/>
      </c>
      <c r="U1328" s="95" t="b">
        <f t="shared" si="83"/>
        <v>1</v>
      </c>
      <c r="V1328" s="95" t="str">
        <f t="shared" si="81"/>
        <v/>
      </c>
    </row>
    <row r="1329" spans="1:22" s="95" customFormat="1" ht="20.100000000000001" customHeight="1">
      <c r="A1329" s="88"/>
      <c r="B1329" s="88"/>
      <c r="C1329" s="88"/>
      <c r="D1329" s="88"/>
      <c r="E1329" s="88"/>
      <c r="F1329" s="89"/>
      <c r="G1329" s="90"/>
      <c r="H1329" s="90"/>
      <c r="I1329" s="91"/>
      <c r="J1329" s="91"/>
      <c r="K1329" s="91"/>
      <c r="L1329" s="91"/>
      <c r="M1329" s="91"/>
      <c r="N1329" s="91"/>
      <c r="O1329" s="92"/>
      <c r="P1329" s="93"/>
      <c r="Q1329" s="92" t="str">
        <f t="shared" ca="1" si="80"/>
        <v/>
      </c>
      <c r="R1329" s="92" t="str">
        <f ca="1">IF(A1329="","",IF(ISERROR(MATCH($H1329,SorP!B:B,0)),"",INDIRECT("'SorP'!$A$"&amp;MATCH($Q1329&amp;$H1329,SorP!C:C,0))))</f>
        <v/>
      </c>
      <c r="S1329" s="94"/>
      <c r="T1329" s="95" t="str">
        <f t="shared" si="82"/>
        <v/>
      </c>
      <c r="U1329" s="95" t="b">
        <f t="shared" si="83"/>
        <v>1</v>
      </c>
      <c r="V1329" s="95" t="str">
        <f t="shared" si="81"/>
        <v/>
      </c>
    </row>
    <row r="1330" spans="1:22" s="95" customFormat="1" ht="20.100000000000001" customHeight="1">
      <c r="A1330" s="88"/>
      <c r="B1330" s="88"/>
      <c r="C1330" s="88"/>
      <c r="D1330" s="88"/>
      <c r="E1330" s="88"/>
      <c r="F1330" s="89"/>
      <c r="G1330" s="90"/>
      <c r="H1330" s="90"/>
      <c r="I1330" s="91"/>
      <c r="J1330" s="91"/>
      <c r="K1330" s="91"/>
      <c r="L1330" s="91"/>
      <c r="M1330" s="91"/>
      <c r="N1330" s="91"/>
      <c r="O1330" s="92"/>
      <c r="P1330" s="93"/>
      <c r="Q1330" s="92" t="str">
        <f t="shared" ca="1" si="80"/>
        <v/>
      </c>
      <c r="R1330" s="92" t="str">
        <f ca="1">IF(A1330="","",IF(ISERROR(MATCH($H1330,SorP!B:B,0)),"",INDIRECT("'SorP'!$A$"&amp;MATCH($Q1330&amp;$H1330,SorP!C:C,0))))</f>
        <v/>
      </c>
      <c r="S1330" s="94"/>
      <c r="T1330" s="95" t="str">
        <f t="shared" si="82"/>
        <v/>
      </c>
      <c r="U1330" s="95" t="b">
        <f t="shared" si="83"/>
        <v>1</v>
      </c>
      <c r="V1330" s="95" t="str">
        <f t="shared" si="81"/>
        <v/>
      </c>
    </row>
    <row r="1331" spans="1:22" s="95" customFormat="1" ht="20.100000000000001" customHeight="1">
      <c r="A1331" s="88"/>
      <c r="B1331" s="88"/>
      <c r="C1331" s="88"/>
      <c r="D1331" s="88"/>
      <c r="E1331" s="88"/>
      <c r="F1331" s="89"/>
      <c r="G1331" s="90"/>
      <c r="H1331" s="90"/>
      <c r="I1331" s="91"/>
      <c r="J1331" s="91"/>
      <c r="K1331" s="91"/>
      <c r="L1331" s="91"/>
      <c r="M1331" s="91"/>
      <c r="N1331" s="91"/>
      <c r="O1331" s="92"/>
      <c r="P1331" s="93"/>
      <c r="Q1331" s="92" t="str">
        <f t="shared" ca="1" si="80"/>
        <v/>
      </c>
      <c r="R1331" s="92" t="str">
        <f ca="1">IF(A1331="","",IF(ISERROR(MATCH($H1331,SorP!B:B,0)),"",INDIRECT("'SorP'!$A$"&amp;MATCH($Q1331&amp;$H1331,SorP!C:C,0))))</f>
        <v/>
      </c>
      <c r="S1331" s="94"/>
      <c r="T1331" s="95" t="str">
        <f t="shared" si="82"/>
        <v/>
      </c>
      <c r="U1331" s="95" t="b">
        <f t="shared" si="83"/>
        <v>1</v>
      </c>
      <c r="V1331" s="95" t="str">
        <f t="shared" si="81"/>
        <v/>
      </c>
    </row>
    <row r="1332" spans="1:22" s="95" customFormat="1" ht="20.100000000000001" customHeight="1">
      <c r="A1332" s="88"/>
      <c r="B1332" s="88"/>
      <c r="C1332" s="88"/>
      <c r="D1332" s="88"/>
      <c r="E1332" s="88"/>
      <c r="F1332" s="89"/>
      <c r="G1332" s="90"/>
      <c r="H1332" s="90"/>
      <c r="I1332" s="91"/>
      <c r="J1332" s="91"/>
      <c r="K1332" s="91"/>
      <c r="L1332" s="91"/>
      <c r="M1332" s="91"/>
      <c r="N1332" s="91"/>
      <c r="O1332" s="92"/>
      <c r="P1332" s="93"/>
      <c r="Q1332" s="92" t="str">
        <f t="shared" ca="1" si="80"/>
        <v/>
      </c>
      <c r="R1332" s="92" t="str">
        <f ca="1">IF(A1332="","",IF(ISERROR(MATCH($H1332,SorP!B:B,0)),"",INDIRECT("'SorP'!$A$"&amp;MATCH($Q1332&amp;$H1332,SorP!C:C,0))))</f>
        <v/>
      </c>
      <c r="S1332" s="94"/>
      <c r="T1332" s="95" t="str">
        <f t="shared" si="82"/>
        <v/>
      </c>
      <c r="U1332" s="95" t="b">
        <f t="shared" si="83"/>
        <v>1</v>
      </c>
      <c r="V1332" s="95" t="str">
        <f t="shared" si="81"/>
        <v/>
      </c>
    </row>
    <row r="1333" spans="1:22" s="95" customFormat="1" ht="20.100000000000001" customHeight="1">
      <c r="A1333" s="88"/>
      <c r="B1333" s="88"/>
      <c r="C1333" s="88"/>
      <c r="D1333" s="88"/>
      <c r="E1333" s="88"/>
      <c r="F1333" s="89"/>
      <c r="G1333" s="90"/>
      <c r="H1333" s="90"/>
      <c r="I1333" s="91"/>
      <c r="J1333" s="91"/>
      <c r="K1333" s="91"/>
      <c r="L1333" s="91"/>
      <c r="M1333" s="91"/>
      <c r="N1333" s="91"/>
      <c r="O1333" s="92"/>
      <c r="P1333" s="93"/>
      <c r="Q1333" s="92" t="str">
        <f t="shared" ca="1" si="80"/>
        <v/>
      </c>
      <c r="R1333" s="92" t="str">
        <f ca="1">IF(A1333="","",IF(ISERROR(MATCH($H1333,SorP!B:B,0)),"",INDIRECT("'SorP'!$A$"&amp;MATCH($Q1333&amp;$H1333,SorP!C:C,0))))</f>
        <v/>
      </c>
      <c r="S1333" s="94"/>
      <c r="T1333" s="95" t="str">
        <f t="shared" si="82"/>
        <v/>
      </c>
      <c r="U1333" s="95" t="b">
        <f t="shared" si="83"/>
        <v>1</v>
      </c>
      <c r="V1333" s="95" t="str">
        <f t="shared" si="81"/>
        <v/>
      </c>
    </row>
    <row r="1334" spans="1:22" s="95" customFormat="1" ht="20.100000000000001" customHeight="1">
      <c r="A1334" s="88"/>
      <c r="B1334" s="88"/>
      <c r="C1334" s="88"/>
      <c r="D1334" s="88"/>
      <c r="E1334" s="88"/>
      <c r="F1334" s="89"/>
      <c r="G1334" s="90"/>
      <c r="H1334" s="90"/>
      <c r="I1334" s="91"/>
      <c r="J1334" s="91"/>
      <c r="K1334" s="91"/>
      <c r="L1334" s="91"/>
      <c r="M1334" s="91"/>
      <c r="N1334" s="91"/>
      <c r="O1334" s="92"/>
      <c r="P1334" s="93"/>
      <c r="Q1334" s="92" t="str">
        <f t="shared" ca="1" si="80"/>
        <v/>
      </c>
      <c r="R1334" s="92" t="str">
        <f ca="1">IF(A1334="","",IF(ISERROR(MATCH($H1334,SorP!B:B,0)),"",INDIRECT("'SorP'!$A$"&amp;MATCH($Q1334&amp;$H1334,SorP!C:C,0))))</f>
        <v/>
      </c>
      <c r="S1334" s="94"/>
      <c r="T1334" s="95" t="str">
        <f t="shared" si="82"/>
        <v/>
      </c>
      <c r="U1334" s="95" t="b">
        <f t="shared" si="83"/>
        <v>1</v>
      </c>
      <c r="V1334" s="95" t="str">
        <f t="shared" si="81"/>
        <v/>
      </c>
    </row>
    <row r="1335" spans="1:22" s="95" customFormat="1" ht="20.100000000000001" customHeight="1">
      <c r="A1335" s="88"/>
      <c r="B1335" s="88"/>
      <c r="C1335" s="88"/>
      <c r="D1335" s="88"/>
      <c r="E1335" s="88"/>
      <c r="F1335" s="89"/>
      <c r="G1335" s="90"/>
      <c r="H1335" s="90"/>
      <c r="I1335" s="91"/>
      <c r="J1335" s="91"/>
      <c r="K1335" s="91"/>
      <c r="L1335" s="91"/>
      <c r="M1335" s="91"/>
      <c r="N1335" s="91"/>
      <c r="O1335" s="92"/>
      <c r="P1335" s="93"/>
      <c r="Q1335" s="92" t="str">
        <f t="shared" ca="1" si="80"/>
        <v/>
      </c>
      <c r="R1335" s="92" t="str">
        <f ca="1">IF(A1335="","",IF(ISERROR(MATCH($H1335,SorP!B:B,0)),"",INDIRECT("'SorP'!$A$"&amp;MATCH($Q1335&amp;$H1335,SorP!C:C,0))))</f>
        <v/>
      </c>
      <c r="S1335" s="94"/>
      <c r="T1335" s="95" t="str">
        <f t="shared" si="82"/>
        <v/>
      </c>
      <c r="U1335" s="95" t="b">
        <f t="shared" si="83"/>
        <v>1</v>
      </c>
      <c r="V1335" s="95" t="str">
        <f t="shared" si="81"/>
        <v/>
      </c>
    </row>
    <row r="1336" spans="1:22" s="95" customFormat="1" ht="20.100000000000001" customHeight="1">
      <c r="A1336" s="88"/>
      <c r="B1336" s="88"/>
      <c r="C1336" s="88"/>
      <c r="D1336" s="88"/>
      <c r="E1336" s="88"/>
      <c r="F1336" s="89"/>
      <c r="G1336" s="90"/>
      <c r="H1336" s="90"/>
      <c r="I1336" s="91"/>
      <c r="J1336" s="91"/>
      <c r="K1336" s="91"/>
      <c r="L1336" s="91"/>
      <c r="M1336" s="91"/>
      <c r="N1336" s="91"/>
      <c r="O1336" s="92"/>
      <c r="P1336" s="93"/>
      <c r="Q1336" s="92" t="str">
        <f t="shared" ca="1" si="80"/>
        <v/>
      </c>
      <c r="R1336" s="92" t="str">
        <f ca="1">IF(A1336="","",IF(ISERROR(MATCH($H1336,SorP!B:B,0)),"",INDIRECT("'SorP'!$A$"&amp;MATCH($Q1336&amp;$H1336,SorP!C:C,0))))</f>
        <v/>
      </c>
      <c r="S1336" s="94"/>
      <c r="T1336" s="95" t="str">
        <f t="shared" si="82"/>
        <v/>
      </c>
      <c r="U1336" s="95" t="b">
        <f t="shared" si="83"/>
        <v>1</v>
      </c>
      <c r="V1336" s="95" t="str">
        <f t="shared" si="81"/>
        <v/>
      </c>
    </row>
    <row r="1337" spans="1:22" s="95" customFormat="1" ht="20.100000000000001" customHeight="1">
      <c r="A1337" s="88"/>
      <c r="B1337" s="88"/>
      <c r="C1337" s="88"/>
      <c r="D1337" s="88"/>
      <c r="E1337" s="88"/>
      <c r="F1337" s="89"/>
      <c r="G1337" s="90"/>
      <c r="H1337" s="90"/>
      <c r="I1337" s="91"/>
      <c r="J1337" s="91"/>
      <c r="K1337" s="91"/>
      <c r="L1337" s="91"/>
      <c r="M1337" s="91"/>
      <c r="N1337" s="91"/>
      <c r="O1337" s="92"/>
      <c r="P1337" s="93"/>
      <c r="Q1337" s="92" t="str">
        <f t="shared" ca="1" si="80"/>
        <v/>
      </c>
      <c r="R1337" s="92" t="str">
        <f ca="1">IF(A1337="","",IF(ISERROR(MATCH($H1337,SorP!B:B,0)),"",INDIRECT("'SorP'!$A$"&amp;MATCH($Q1337&amp;$H1337,SorP!C:C,0))))</f>
        <v/>
      </c>
      <c r="S1337" s="94"/>
      <c r="T1337" s="95" t="str">
        <f t="shared" si="82"/>
        <v/>
      </c>
      <c r="U1337" s="95" t="b">
        <f t="shared" si="83"/>
        <v>1</v>
      </c>
      <c r="V1337" s="95" t="str">
        <f t="shared" si="81"/>
        <v/>
      </c>
    </row>
    <row r="1338" spans="1:22" s="95" customFormat="1" ht="20.100000000000001" customHeight="1">
      <c r="A1338" s="88"/>
      <c r="B1338" s="88"/>
      <c r="C1338" s="88"/>
      <c r="D1338" s="88"/>
      <c r="E1338" s="88"/>
      <c r="F1338" s="89"/>
      <c r="G1338" s="90"/>
      <c r="H1338" s="90"/>
      <c r="I1338" s="91"/>
      <c r="J1338" s="91"/>
      <c r="K1338" s="91"/>
      <c r="L1338" s="91"/>
      <c r="M1338" s="91"/>
      <c r="N1338" s="91"/>
      <c r="O1338" s="92"/>
      <c r="P1338" s="93"/>
      <c r="Q1338" s="92" t="str">
        <f t="shared" ca="1" si="80"/>
        <v/>
      </c>
      <c r="R1338" s="92" t="str">
        <f ca="1">IF(A1338="","",IF(ISERROR(MATCH($H1338,SorP!B:B,0)),"",INDIRECT("'SorP'!$A$"&amp;MATCH($Q1338&amp;$H1338,SorP!C:C,0))))</f>
        <v/>
      </c>
      <c r="S1338" s="94"/>
      <c r="T1338" s="95" t="str">
        <f t="shared" si="82"/>
        <v/>
      </c>
      <c r="U1338" s="95" t="b">
        <f t="shared" si="83"/>
        <v>1</v>
      </c>
      <c r="V1338" s="95" t="str">
        <f t="shared" si="81"/>
        <v/>
      </c>
    </row>
    <row r="1339" spans="1:22" s="95" customFormat="1" ht="20.100000000000001" customHeight="1">
      <c r="A1339" s="88"/>
      <c r="B1339" s="88"/>
      <c r="C1339" s="88"/>
      <c r="D1339" s="88"/>
      <c r="E1339" s="88"/>
      <c r="F1339" s="89"/>
      <c r="G1339" s="90"/>
      <c r="H1339" s="90"/>
      <c r="I1339" s="91"/>
      <c r="J1339" s="91"/>
      <c r="K1339" s="91"/>
      <c r="L1339" s="91"/>
      <c r="M1339" s="91"/>
      <c r="N1339" s="91"/>
      <c r="O1339" s="92"/>
      <c r="P1339" s="93"/>
      <c r="Q1339" s="92" t="str">
        <f t="shared" ca="1" si="80"/>
        <v/>
      </c>
      <c r="R1339" s="92" t="str">
        <f ca="1">IF(A1339="","",IF(ISERROR(MATCH($H1339,SorP!B:B,0)),"",INDIRECT("'SorP'!$A$"&amp;MATCH($Q1339&amp;$H1339,SorP!C:C,0))))</f>
        <v/>
      </c>
      <c r="S1339" s="94"/>
      <c r="T1339" s="95" t="str">
        <f t="shared" si="82"/>
        <v/>
      </c>
      <c r="U1339" s="95" t="b">
        <f t="shared" si="83"/>
        <v>1</v>
      </c>
      <c r="V1339" s="95" t="str">
        <f t="shared" si="81"/>
        <v/>
      </c>
    </row>
    <row r="1340" spans="1:22" s="95" customFormat="1" ht="20.100000000000001" customHeight="1">
      <c r="A1340" s="88"/>
      <c r="B1340" s="88"/>
      <c r="C1340" s="88"/>
      <c r="D1340" s="88"/>
      <c r="E1340" s="88"/>
      <c r="F1340" s="89"/>
      <c r="G1340" s="90"/>
      <c r="H1340" s="90"/>
      <c r="I1340" s="91"/>
      <c r="J1340" s="91"/>
      <c r="K1340" s="91"/>
      <c r="L1340" s="91"/>
      <c r="M1340" s="91"/>
      <c r="N1340" s="91"/>
      <c r="O1340" s="92"/>
      <c r="P1340" s="93"/>
      <c r="Q1340" s="92" t="str">
        <f t="shared" ca="1" si="80"/>
        <v/>
      </c>
      <c r="R1340" s="92" t="str">
        <f ca="1">IF(A1340="","",IF(ISERROR(MATCH($H1340,SorP!B:B,0)),"",INDIRECT("'SorP'!$A$"&amp;MATCH($Q1340&amp;$H1340,SorP!C:C,0))))</f>
        <v/>
      </c>
      <c r="S1340" s="94"/>
      <c r="T1340" s="95" t="str">
        <f t="shared" si="82"/>
        <v/>
      </c>
      <c r="U1340" s="95" t="b">
        <f t="shared" si="83"/>
        <v>1</v>
      </c>
      <c r="V1340" s="95" t="str">
        <f t="shared" si="81"/>
        <v/>
      </c>
    </row>
    <row r="1341" spans="1:22" s="95" customFormat="1" ht="20.100000000000001" customHeight="1">
      <c r="A1341" s="88"/>
      <c r="B1341" s="88"/>
      <c r="C1341" s="88"/>
      <c r="D1341" s="88"/>
      <c r="E1341" s="88"/>
      <c r="F1341" s="89"/>
      <c r="G1341" s="90"/>
      <c r="H1341" s="90"/>
      <c r="I1341" s="91"/>
      <c r="J1341" s="91"/>
      <c r="K1341" s="91"/>
      <c r="L1341" s="91"/>
      <c r="M1341" s="91"/>
      <c r="N1341" s="91"/>
      <c r="O1341" s="92"/>
      <c r="P1341" s="93"/>
      <c r="Q1341" s="92" t="str">
        <f t="shared" ca="1" si="80"/>
        <v/>
      </c>
      <c r="R1341" s="92" t="str">
        <f ca="1">IF(A1341="","",IF(ISERROR(MATCH($H1341,SorP!B:B,0)),"",INDIRECT("'SorP'!$A$"&amp;MATCH($Q1341&amp;$H1341,SorP!C:C,0))))</f>
        <v/>
      </c>
      <c r="S1341" s="94"/>
      <c r="T1341" s="95" t="str">
        <f t="shared" si="82"/>
        <v/>
      </c>
      <c r="U1341" s="95" t="b">
        <f t="shared" si="83"/>
        <v>1</v>
      </c>
      <c r="V1341" s="95" t="str">
        <f t="shared" si="81"/>
        <v/>
      </c>
    </row>
    <row r="1342" spans="1:22" s="95" customFormat="1" ht="20.100000000000001" customHeight="1">
      <c r="A1342" s="88"/>
      <c r="B1342" s="88"/>
      <c r="C1342" s="88"/>
      <c r="D1342" s="88"/>
      <c r="E1342" s="88"/>
      <c r="F1342" s="89"/>
      <c r="G1342" s="90"/>
      <c r="H1342" s="90"/>
      <c r="I1342" s="91"/>
      <c r="J1342" s="91"/>
      <c r="K1342" s="91"/>
      <c r="L1342" s="91"/>
      <c r="M1342" s="91"/>
      <c r="N1342" s="91"/>
      <c r="O1342" s="92"/>
      <c r="P1342" s="93"/>
      <c r="Q1342" s="92" t="str">
        <f t="shared" ca="1" si="80"/>
        <v/>
      </c>
      <c r="R1342" s="92" t="str">
        <f ca="1">IF(A1342="","",IF(ISERROR(MATCH($H1342,SorP!B:B,0)),"",INDIRECT("'SorP'!$A$"&amp;MATCH($Q1342&amp;$H1342,SorP!C:C,0))))</f>
        <v/>
      </c>
      <c r="S1342" s="94"/>
      <c r="T1342" s="95" t="str">
        <f t="shared" si="82"/>
        <v/>
      </c>
      <c r="U1342" s="95" t="b">
        <f t="shared" si="83"/>
        <v>1</v>
      </c>
      <c r="V1342" s="95" t="str">
        <f t="shared" si="81"/>
        <v/>
      </c>
    </row>
    <row r="1343" spans="1:22" s="95" customFormat="1" ht="20.100000000000001" customHeight="1">
      <c r="A1343" s="88"/>
      <c r="B1343" s="88"/>
      <c r="C1343" s="88"/>
      <c r="D1343" s="88"/>
      <c r="E1343" s="88"/>
      <c r="F1343" s="89"/>
      <c r="G1343" s="90"/>
      <c r="H1343" s="90"/>
      <c r="I1343" s="91"/>
      <c r="J1343" s="91"/>
      <c r="K1343" s="91"/>
      <c r="L1343" s="91"/>
      <c r="M1343" s="91"/>
      <c r="N1343" s="91"/>
      <c r="O1343" s="92"/>
      <c r="P1343" s="93"/>
      <c r="Q1343" s="92" t="str">
        <f t="shared" ca="1" si="80"/>
        <v/>
      </c>
      <c r="R1343" s="92" t="str">
        <f ca="1">IF(A1343="","",IF(ISERROR(MATCH($H1343,SorP!B:B,0)),"",INDIRECT("'SorP'!$A$"&amp;MATCH($Q1343&amp;$H1343,SorP!C:C,0))))</f>
        <v/>
      </c>
      <c r="S1343" s="94"/>
      <c r="T1343" s="95" t="str">
        <f t="shared" si="82"/>
        <v/>
      </c>
      <c r="U1343" s="95" t="b">
        <f t="shared" si="83"/>
        <v>1</v>
      </c>
      <c r="V1343" s="95" t="str">
        <f t="shared" si="81"/>
        <v/>
      </c>
    </row>
    <row r="1344" spans="1:22" s="95" customFormat="1" ht="20.100000000000001" customHeight="1">
      <c r="A1344" s="88"/>
      <c r="B1344" s="88"/>
      <c r="C1344" s="88"/>
      <c r="D1344" s="88"/>
      <c r="E1344" s="88"/>
      <c r="F1344" s="89"/>
      <c r="G1344" s="90"/>
      <c r="H1344" s="90"/>
      <c r="I1344" s="91"/>
      <c r="J1344" s="91"/>
      <c r="K1344" s="91"/>
      <c r="L1344" s="91"/>
      <c r="M1344" s="91"/>
      <c r="N1344" s="91"/>
      <c r="O1344" s="92"/>
      <c r="P1344" s="93"/>
      <c r="Q1344" s="92" t="str">
        <f t="shared" ca="1" si="80"/>
        <v/>
      </c>
      <c r="R1344" s="92" t="str">
        <f ca="1">IF(A1344="","",IF(ISERROR(MATCH($H1344,SorP!B:B,0)),"",INDIRECT("'SorP'!$A$"&amp;MATCH($Q1344&amp;$H1344,SorP!C:C,0))))</f>
        <v/>
      </c>
      <c r="S1344" s="94"/>
      <c r="T1344" s="95" t="str">
        <f t="shared" si="82"/>
        <v/>
      </c>
      <c r="U1344" s="95" t="b">
        <f t="shared" si="83"/>
        <v>1</v>
      </c>
      <c r="V1344" s="95" t="str">
        <f t="shared" si="81"/>
        <v/>
      </c>
    </row>
    <row r="1345" spans="1:22" s="95" customFormat="1" ht="20.100000000000001" customHeight="1">
      <c r="A1345" s="88"/>
      <c r="B1345" s="88"/>
      <c r="C1345" s="88"/>
      <c r="D1345" s="88"/>
      <c r="E1345" s="88"/>
      <c r="F1345" s="89"/>
      <c r="G1345" s="90"/>
      <c r="H1345" s="90"/>
      <c r="I1345" s="91"/>
      <c r="J1345" s="91"/>
      <c r="K1345" s="91"/>
      <c r="L1345" s="91"/>
      <c r="M1345" s="91"/>
      <c r="N1345" s="91"/>
      <c r="O1345" s="92"/>
      <c r="P1345" s="93"/>
      <c r="Q1345" s="92" t="str">
        <f t="shared" ca="1" si="80"/>
        <v/>
      </c>
      <c r="R1345" s="92" t="str">
        <f ca="1">IF(A1345="","",IF(ISERROR(MATCH($H1345,SorP!B:B,0)),"",INDIRECT("'SorP'!$A$"&amp;MATCH($Q1345&amp;$H1345,SorP!C:C,0))))</f>
        <v/>
      </c>
      <c r="S1345" s="94"/>
      <c r="T1345" s="95" t="str">
        <f t="shared" si="82"/>
        <v/>
      </c>
      <c r="U1345" s="95" t="b">
        <f t="shared" si="83"/>
        <v>1</v>
      </c>
      <c r="V1345" s="95" t="str">
        <f t="shared" si="81"/>
        <v/>
      </c>
    </row>
    <row r="1346" spans="1:22" s="95" customFormat="1" ht="20.100000000000001" customHeight="1">
      <c r="A1346" s="88"/>
      <c r="B1346" s="88"/>
      <c r="C1346" s="88"/>
      <c r="D1346" s="88"/>
      <c r="E1346" s="88"/>
      <c r="F1346" s="89"/>
      <c r="G1346" s="90"/>
      <c r="H1346" s="90"/>
      <c r="I1346" s="91"/>
      <c r="J1346" s="91"/>
      <c r="K1346" s="91"/>
      <c r="L1346" s="91"/>
      <c r="M1346" s="91"/>
      <c r="N1346" s="91"/>
      <c r="O1346" s="92"/>
      <c r="P1346" s="93"/>
      <c r="Q1346" s="92" t="str">
        <f t="shared" ca="1" si="80"/>
        <v/>
      </c>
      <c r="R1346" s="92" t="str">
        <f ca="1">IF(A1346="","",IF(ISERROR(MATCH($H1346,SorP!B:B,0)),"",INDIRECT("'SorP'!$A$"&amp;MATCH($Q1346&amp;$H1346,SorP!C:C,0))))</f>
        <v/>
      </c>
      <c r="S1346" s="94"/>
      <c r="T1346" s="95" t="str">
        <f t="shared" si="82"/>
        <v/>
      </c>
      <c r="U1346" s="95" t="b">
        <f t="shared" si="83"/>
        <v>1</v>
      </c>
      <c r="V1346" s="95" t="str">
        <f t="shared" si="81"/>
        <v/>
      </c>
    </row>
    <row r="1347" spans="1:22" s="95" customFormat="1" ht="20.100000000000001" customHeight="1">
      <c r="A1347" s="88"/>
      <c r="B1347" s="88"/>
      <c r="C1347" s="88"/>
      <c r="D1347" s="88"/>
      <c r="E1347" s="88"/>
      <c r="F1347" s="89"/>
      <c r="G1347" s="90"/>
      <c r="H1347" s="90"/>
      <c r="I1347" s="91"/>
      <c r="J1347" s="91"/>
      <c r="K1347" s="91"/>
      <c r="L1347" s="91"/>
      <c r="M1347" s="91"/>
      <c r="N1347" s="91"/>
      <c r="O1347" s="92"/>
      <c r="P1347" s="93"/>
      <c r="Q1347" s="92" t="str">
        <f t="shared" ca="1" si="80"/>
        <v/>
      </c>
      <c r="R1347" s="92" t="str">
        <f ca="1">IF(A1347="","",IF(ISERROR(MATCH($H1347,SorP!B:B,0)),"",INDIRECT("'SorP'!$A$"&amp;MATCH($Q1347&amp;$H1347,SorP!C:C,0))))</f>
        <v/>
      </c>
      <c r="S1347" s="94"/>
      <c r="T1347" s="95" t="str">
        <f t="shared" si="82"/>
        <v/>
      </c>
      <c r="U1347" s="95" t="b">
        <f t="shared" si="83"/>
        <v>1</v>
      </c>
      <c r="V1347" s="95" t="str">
        <f t="shared" si="81"/>
        <v/>
      </c>
    </row>
    <row r="1348" spans="1:22" s="95" customFormat="1" ht="20.100000000000001" customHeight="1">
      <c r="A1348" s="88"/>
      <c r="B1348" s="88"/>
      <c r="C1348" s="88"/>
      <c r="D1348" s="88"/>
      <c r="E1348" s="88"/>
      <c r="F1348" s="89"/>
      <c r="G1348" s="90"/>
      <c r="H1348" s="90"/>
      <c r="I1348" s="91"/>
      <c r="J1348" s="91"/>
      <c r="K1348" s="91"/>
      <c r="L1348" s="91"/>
      <c r="M1348" s="91"/>
      <c r="N1348" s="91"/>
      <c r="O1348" s="92"/>
      <c r="P1348" s="93"/>
      <c r="Q1348" s="92" t="str">
        <f t="shared" ca="1" si="80"/>
        <v/>
      </c>
      <c r="R1348" s="92" t="str">
        <f ca="1">IF(A1348="","",IF(ISERROR(MATCH($H1348,SorP!B:B,0)),"",INDIRECT("'SorP'!$A$"&amp;MATCH($Q1348&amp;$H1348,SorP!C:C,0))))</f>
        <v/>
      </c>
      <c r="S1348" s="94"/>
      <c r="T1348" s="95" t="str">
        <f t="shared" si="82"/>
        <v/>
      </c>
      <c r="U1348" s="95" t="b">
        <f t="shared" si="83"/>
        <v>1</v>
      </c>
      <c r="V1348" s="95" t="str">
        <f t="shared" si="81"/>
        <v/>
      </c>
    </row>
    <row r="1349" spans="1:22" s="95" customFormat="1" ht="20.100000000000001" customHeight="1">
      <c r="A1349" s="88"/>
      <c r="B1349" s="88"/>
      <c r="C1349" s="88"/>
      <c r="D1349" s="88"/>
      <c r="E1349" s="88"/>
      <c r="F1349" s="89"/>
      <c r="G1349" s="90"/>
      <c r="H1349" s="90"/>
      <c r="I1349" s="91"/>
      <c r="J1349" s="91"/>
      <c r="K1349" s="91"/>
      <c r="L1349" s="91"/>
      <c r="M1349" s="91"/>
      <c r="N1349" s="91"/>
      <c r="O1349" s="92"/>
      <c r="P1349" s="93"/>
      <c r="Q1349" s="92" t="str">
        <f t="shared" ref="Q1349:Q1412" ca="1" si="84">IF(A1349="","",IF(ISERROR(MATCH($C1349,CL,0)),"Unknown",INDIRECT("'C'!$A$"&amp;MATCH($C1349,CL,0)+1)))</f>
        <v/>
      </c>
      <c r="R1349" s="92" t="str">
        <f ca="1">IF(A1349="","",IF(ISERROR(MATCH($H1349,SorP!B:B,0)),"",INDIRECT("'SorP'!$A$"&amp;MATCH($Q1349&amp;$H1349,SorP!C:C,0))))</f>
        <v/>
      </c>
      <c r="S1349" s="94"/>
      <c r="T1349" s="95" t="str">
        <f t="shared" si="82"/>
        <v/>
      </c>
      <c r="U1349" s="95" t="b">
        <f t="shared" si="83"/>
        <v>1</v>
      </c>
      <c r="V1349" s="95" t="str">
        <f t="shared" ref="V1349:V1412" si="85">IF(U1349,"",A1349&amp;"+")</f>
        <v/>
      </c>
    </row>
    <row r="1350" spans="1:22" s="95" customFormat="1" ht="20.100000000000001" customHeight="1">
      <c r="A1350" s="88"/>
      <c r="B1350" s="88"/>
      <c r="C1350" s="88"/>
      <c r="D1350" s="88"/>
      <c r="E1350" s="88"/>
      <c r="F1350" s="89"/>
      <c r="G1350" s="90"/>
      <c r="H1350" s="90"/>
      <c r="I1350" s="91"/>
      <c r="J1350" s="91"/>
      <c r="K1350" s="91"/>
      <c r="L1350" s="91"/>
      <c r="M1350" s="91"/>
      <c r="N1350" s="91"/>
      <c r="O1350" s="92"/>
      <c r="P1350" s="93"/>
      <c r="Q1350" s="92" t="str">
        <f t="shared" ca="1" si="84"/>
        <v/>
      </c>
      <c r="R1350" s="92" t="str">
        <f ca="1">IF(A1350="","",IF(ISERROR(MATCH($H1350,SorP!B:B,0)),"",INDIRECT("'SorP'!$A$"&amp;MATCH($Q1350&amp;$H1350,SorP!C:C,0))))</f>
        <v/>
      </c>
      <c r="S1350" s="94"/>
      <c r="T1350" s="95" t="str">
        <f t="shared" ref="T1350:T1413" si="86">A1350&amp;B1350</f>
        <v/>
      </c>
      <c r="U1350" s="95" t="b">
        <f t="shared" ref="U1350:U1413" si="87">OR(ISBLANK(B1350),ISBLANK(C1350))</f>
        <v>1</v>
      </c>
      <c r="V1350" s="95" t="str">
        <f t="shared" si="85"/>
        <v/>
      </c>
    </row>
    <row r="1351" spans="1:22" s="95" customFormat="1" ht="20.100000000000001" customHeight="1">
      <c r="A1351" s="88"/>
      <c r="B1351" s="88"/>
      <c r="C1351" s="88"/>
      <c r="D1351" s="88"/>
      <c r="E1351" s="88"/>
      <c r="F1351" s="89"/>
      <c r="G1351" s="90"/>
      <c r="H1351" s="90"/>
      <c r="I1351" s="91"/>
      <c r="J1351" s="91"/>
      <c r="K1351" s="91"/>
      <c r="L1351" s="91"/>
      <c r="M1351" s="91"/>
      <c r="N1351" s="91"/>
      <c r="O1351" s="92"/>
      <c r="P1351" s="93"/>
      <c r="Q1351" s="92" t="str">
        <f t="shared" ca="1" si="84"/>
        <v/>
      </c>
      <c r="R1351" s="92" t="str">
        <f ca="1">IF(A1351="","",IF(ISERROR(MATCH($H1351,SorP!B:B,0)),"",INDIRECT("'SorP'!$A$"&amp;MATCH($Q1351&amp;$H1351,SorP!C:C,0))))</f>
        <v/>
      </c>
      <c r="S1351" s="94"/>
      <c r="T1351" s="95" t="str">
        <f t="shared" si="86"/>
        <v/>
      </c>
      <c r="U1351" s="95" t="b">
        <f t="shared" si="87"/>
        <v>1</v>
      </c>
      <c r="V1351" s="95" t="str">
        <f t="shared" si="85"/>
        <v/>
      </c>
    </row>
    <row r="1352" spans="1:22" s="95" customFormat="1" ht="20.100000000000001" customHeight="1">
      <c r="A1352" s="88"/>
      <c r="B1352" s="88"/>
      <c r="C1352" s="88"/>
      <c r="D1352" s="88"/>
      <c r="E1352" s="88"/>
      <c r="F1352" s="89"/>
      <c r="G1352" s="90"/>
      <c r="H1352" s="90"/>
      <c r="I1352" s="91"/>
      <c r="J1352" s="91"/>
      <c r="K1352" s="91"/>
      <c r="L1352" s="91"/>
      <c r="M1352" s="91"/>
      <c r="N1352" s="91"/>
      <c r="O1352" s="92"/>
      <c r="P1352" s="93"/>
      <c r="Q1352" s="92" t="str">
        <f t="shared" ca="1" si="84"/>
        <v/>
      </c>
      <c r="R1352" s="92" t="str">
        <f ca="1">IF(A1352="","",IF(ISERROR(MATCH($H1352,SorP!B:B,0)),"",INDIRECT("'SorP'!$A$"&amp;MATCH($Q1352&amp;$H1352,SorP!C:C,0))))</f>
        <v/>
      </c>
      <c r="S1352" s="94"/>
      <c r="T1352" s="95" t="str">
        <f t="shared" si="86"/>
        <v/>
      </c>
      <c r="U1352" s="95" t="b">
        <f t="shared" si="87"/>
        <v>1</v>
      </c>
      <c r="V1352" s="95" t="str">
        <f t="shared" si="85"/>
        <v/>
      </c>
    </row>
    <row r="1353" spans="1:22" s="95" customFormat="1" ht="20.100000000000001" customHeight="1">
      <c r="A1353" s="88"/>
      <c r="B1353" s="88"/>
      <c r="C1353" s="88"/>
      <c r="D1353" s="88"/>
      <c r="E1353" s="88"/>
      <c r="F1353" s="89"/>
      <c r="G1353" s="90"/>
      <c r="H1353" s="90"/>
      <c r="I1353" s="91"/>
      <c r="J1353" s="91"/>
      <c r="K1353" s="91"/>
      <c r="L1353" s="91"/>
      <c r="M1353" s="91"/>
      <c r="N1353" s="91"/>
      <c r="O1353" s="92"/>
      <c r="P1353" s="93"/>
      <c r="Q1353" s="92" t="str">
        <f t="shared" ca="1" si="84"/>
        <v/>
      </c>
      <c r="R1353" s="92" t="str">
        <f ca="1">IF(A1353="","",IF(ISERROR(MATCH($H1353,SorP!B:B,0)),"",INDIRECT("'SorP'!$A$"&amp;MATCH($Q1353&amp;$H1353,SorP!C:C,0))))</f>
        <v/>
      </c>
      <c r="S1353" s="94"/>
      <c r="T1353" s="95" t="str">
        <f t="shared" si="86"/>
        <v/>
      </c>
      <c r="U1353" s="95" t="b">
        <f t="shared" si="87"/>
        <v>1</v>
      </c>
      <c r="V1353" s="95" t="str">
        <f t="shared" si="85"/>
        <v/>
      </c>
    </row>
    <row r="1354" spans="1:22" s="95" customFormat="1" ht="20.100000000000001" customHeight="1">
      <c r="A1354" s="88"/>
      <c r="B1354" s="88"/>
      <c r="C1354" s="88"/>
      <c r="D1354" s="88"/>
      <c r="E1354" s="88"/>
      <c r="F1354" s="89"/>
      <c r="G1354" s="90"/>
      <c r="H1354" s="90"/>
      <c r="I1354" s="91"/>
      <c r="J1354" s="91"/>
      <c r="K1354" s="91"/>
      <c r="L1354" s="91"/>
      <c r="M1354" s="91"/>
      <c r="N1354" s="91"/>
      <c r="O1354" s="92"/>
      <c r="P1354" s="93"/>
      <c r="Q1354" s="92" t="str">
        <f t="shared" ca="1" si="84"/>
        <v/>
      </c>
      <c r="R1354" s="92" t="str">
        <f ca="1">IF(A1354="","",IF(ISERROR(MATCH($H1354,SorP!B:B,0)),"",INDIRECT("'SorP'!$A$"&amp;MATCH($Q1354&amp;$H1354,SorP!C:C,0))))</f>
        <v/>
      </c>
      <c r="S1354" s="94"/>
      <c r="T1354" s="95" t="str">
        <f t="shared" si="86"/>
        <v/>
      </c>
      <c r="U1354" s="95" t="b">
        <f t="shared" si="87"/>
        <v>1</v>
      </c>
      <c r="V1354" s="95" t="str">
        <f t="shared" si="85"/>
        <v/>
      </c>
    </row>
    <row r="1355" spans="1:22" s="95" customFormat="1" ht="20.100000000000001" customHeight="1">
      <c r="A1355" s="88"/>
      <c r="B1355" s="88"/>
      <c r="C1355" s="88"/>
      <c r="D1355" s="88"/>
      <c r="E1355" s="88"/>
      <c r="F1355" s="89"/>
      <c r="G1355" s="90"/>
      <c r="H1355" s="90"/>
      <c r="I1355" s="91"/>
      <c r="J1355" s="91"/>
      <c r="K1355" s="91"/>
      <c r="L1355" s="91"/>
      <c r="M1355" s="91"/>
      <c r="N1355" s="91"/>
      <c r="O1355" s="92"/>
      <c r="P1355" s="93"/>
      <c r="Q1355" s="92" t="str">
        <f t="shared" ca="1" si="84"/>
        <v/>
      </c>
      <c r="R1355" s="92" t="str">
        <f ca="1">IF(A1355="","",IF(ISERROR(MATCH($H1355,SorP!B:B,0)),"",INDIRECT("'SorP'!$A$"&amp;MATCH($Q1355&amp;$H1355,SorP!C:C,0))))</f>
        <v/>
      </c>
      <c r="S1355" s="94"/>
      <c r="T1355" s="95" t="str">
        <f t="shared" si="86"/>
        <v/>
      </c>
      <c r="U1355" s="95" t="b">
        <f t="shared" si="87"/>
        <v>1</v>
      </c>
      <c r="V1355" s="95" t="str">
        <f t="shared" si="85"/>
        <v/>
      </c>
    </row>
    <row r="1356" spans="1:22" s="95" customFormat="1" ht="20.100000000000001" customHeight="1">
      <c r="A1356" s="88"/>
      <c r="B1356" s="88"/>
      <c r="C1356" s="88"/>
      <c r="D1356" s="88"/>
      <c r="E1356" s="88"/>
      <c r="F1356" s="89"/>
      <c r="G1356" s="90"/>
      <c r="H1356" s="90"/>
      <c r="I1356" s="91"/>
      <c r="J1356" s="91"/>
      <c r="K1356" s="91"/>
      <c r="L1356" s="91"/>
      <c r="M1356" s="91"/>
      <c r="N1356" s="91"/>
      <c r="O1356" s="92"/>
      <c r="P1356" s="93"/>
      <c r="Q1356" s="92" t="str">
        <f t="shared" ca="1" si="84"/>
        <v/>
      </c>
      <c r="R1356" s="92" t="str">
        <f ca="1">IF(A1356="","",IF(ISERROR(MATCH($H1356,SorP!B:B,0)),"",INDIRECT("'SorP'!$A$"&amp;MATCH($Q1356&amp;$H1356,SorP!C:C,0))))</f>
        <v/>
      </c>
      <c r="S1356" s="94"/>
      <c r="T1356" s="95" t="str">
        <f t="shared" si="86"/>
        <v/>
      </c>
      <c r="U1356" s="95" t="b">
        <f t="shared" si="87"/>
        <v>1</v>
      </c>
      <c r="V1356" s="95" t="str">
        <f t="shared" si="85"/>
        <v/>
      </c>
    </row>
    <row r="1357" spans="1:22" s="95" customFormat="1" ht="20.100000000000001" customHeight="1">
      <c r="A1357" s="88"/>
      <c r="B1357" s="88"/>
      <c r="C1357" s="88"/>
      <c r="D1357" s="88"/>
      <c r="E1357" s="88"/>
      <c r="F1357" s="89"/>
      <c r="G1357" s="90"/>
      <c r="H1357" s="90"/>
      <c r="I1357" s="91"/>
      <c r="J1357" s="91"/>
      <c r="K1357" s="91"/>
      <c r="L1357" s="91"/>
      <c r="M1357" s="91"/>
      <c r="N1357" s="91"/>
      <c r="O1357" s="92"/>
      <c r="P1357" s="93"/>
      <c r="Q1357" s="92" t="str">
        <f t="shared" ca="1" si="84"/>
        <v/>
      </c>
      <c r="R1357" s="92" t="str">
        <f ca="1">IF(A1357="","",IF(ISERROR(MATCH($H1357,SorP!B:B,0)),"",INDIRECT("'SorP'!$A$"&amp;MATCH($Q1357&amp;$H1357,SorP!C:C,0))))</f>
        <v/>
      </c>
      <c r="S1357" s="94"/>
      <c r="T1357" s="95" t="str">
        <f t="shared" si="86"/>
        <v/>
      </c>
      <c r="U1357" s="95" t="b">
        <f t="shared" si="87"/>
        <v>1</v>
      </c>
      <c r="V1357" s="95" t="str">
        <f t="shared" si="85"/>
        <v/>
      </c>
    </row>
    <row r="1358" spans="1:22" s="95" customFormat="1" ht="20.100000000000001" customHeight="1">
      <c r="A1358" s="88"/>
      <c r="B1358" s="88"/>
      <c r="C1358" s="88"/>
      <c r="D1358" s="88"/>
      <c r="E1358" s="88"/>
      <c r="F1358" s="89"/>
      <c r="G1358" s="90"/>
      <c r="H1358" s="90"/>
      <c r="I1358" s="91"/>
      <c r="J1358" s="91"/>
      <c r="K1358" s="91"/>
      <c r="L1358" s="91"/>
      <c r="M1358" s="91"/>
      <c r="N1358" s="91"/>
      <c r="O1358" s="92"/>
      <c r="P1358" s="93"/>
      <c r="Q1358" s="92" t="str">
        <f t="shared" ca="1" si="84"/>
        <v/>
      </c>
      <c r="R1358" s="92" t="str">
        <f ca="1">IF(A1358="","",IF(ISERROR(MATCH($H1358,SorP!B:B,0)),"",INDIRECT("'SorP'!$A$"&amp;MATCH($Q1358&amp;$H1358,SorP!C:C,0))))</f>
        <v/>
      </c>
      <c r="S1358" s="94"/>
      <c r="T1358" s="95" t="str">
        <f t="shared" si="86"/>
        <v/>
      </c>
      <c r="U1358" s="95" t="b">
        <f t="shared" si="87"/>
        <v>1</v>
      </c>
      <c r="V1358" s="95" t="str">
        <f t="shared" si="85"/>
        <v/>
      </c>
    </row>
    <row r="1359" spans="1:22" s="95" customFormat="1" ht="20.100000000000001" customHeight="1">
      <c r="A1359" s="88"/>
      <c r="B1359" s="88"/>
      <c r="C1359" s="88"/>
      <c r="D1359" s="88"/>
      <c r="E1359" s="88"/>
      <c r="F1359" s="89"/>
      <c r="G1359" s="90"/>
      <c r="H1359" s="90"/>
      <c r="I1359" s="91"/>
      <c r="J1359" s="91"/>
      <c r="K1359" s="91"/>
      <c r="L1359" s="91"/>
      <c r="M1359" s="91"/>
      <c r="N1359" s="91"/>
      <c r="O1359" s="92"/>
      <c r="P1359" s="93"/>
      <c r="Q1359" s="92" t="str">
        <f t="shared" ca="1" si="84"/>
        <v/>
      </c>
      <c r="R1359" s="92" t="str">
        <f ca="1">IF(A1359="","",IF(ISERROR(MATCH($H1359,SorP!B:B,0)),"",INDIRECT("'SorP'!$A$"&amp;MATCH($Q1359&amp;$H1359,SorP!C:C,0))))</f>
        <v/>
      </c>
      <c r="S1359" s="94"/>
      <c r="T1359" s="95" t="str">
        <f t="shared" si="86"/>
        <v/>
      </c>
      <c r="U1359" s="95" t="b">
        <f t="shared" si="87"/>
        <v>1</v>
      </c>
      <c r="V1359" s="95" t="str">
        <f t="shared" si="85"/>
        <v/>
      </c>
    </row>
    <row r="1360" spans="1:22" s="95" customFormat="1" ht="20.100000000000001" customHeight="1">
      <c r="A1360" s="88"/>
      <c r="B1360" s="88"/>
      <c r="C1360" s="88"/>
      <c r="D1360" s="88"/>
      <c r="E1360" s="88"/>
      <c r="F1360" s="89"/>
      <c r="G1360" s="90"/>
      <c r="H1360" s="90"/>
      <c r="I1360" s="91"/>
      <c r="J1360" s="91"/>
      <c r="K1360" s="91"/>
      <c r="L1360" s="91"/>
      <c r="M1360" s="91"/>
      <c r="N1360" s="91"/>
      <c r="O1360" s="92"/>
      <c r="P1360" s="93"/>
      <c r="Q1360" s="92" t="str">
        <f t="shared" ca="1" si="84"/>
        <v/>
      </c>
      <c r="R1360" s="92" t="str">
        <f ca="1">IF(A1360="","",IF(ISERROR(MATCH($H1360,SorP!B:B,0)),"",INDIRECT("'SorP'!$A$"&amp;MATCH($Q1360&amp;$H1360,SorP!C:C,0))))</f>
        <v/>
      </c>
      <c r="S1360" s="94"/>
      <c r="T1360" s="95" t="str">
        <f t="shared" si="86"/>
        <v/>
      </c>
      <c r="U1360" s="95" t="b">
        <f t="shared" si="87"/>
        <v>1</v>
      </c>
      <c r="V1360" s="95" t="str">
        <f t="shared" si="85"/>
        <v/>
      </c>
    </row>
    <row r="1361" spans="1:22" s="95" customFormat="1" ht="20.100000000000001" customHeight="1">
      <c r="A1361" s="88"/>
      <c r="B1361" s="88"/>
      <c r="C1361" s="88"/>
      <c r="D1361" s="88"/>
      <c r="E1361" s="88"/>
      <c r="F1361" s="89"/>
      <c r="G1361" s="90"/>
      <c r="H1361" s="90"/>
      <c r="I1361" s="91"/>
      <c r="J1361" s="91"/>
      <c r="K1361" s="91"/>
      <c r="L1361" s="91"/>
      <c r="M1361" s="91"/>
      <c r="N1361" s="91"/>
      <c r="O1361" s="92"/>
      <c r="P1361" s="93"/>
      <c r="Q1361" s="92" t="str">
        <f t="shared" ca="1" si="84"/>
        <v/>
      </c>
      <c r="R1361" s="92" t="str">
        <f ca="1">IF(A1361="","",IF(ISERROR(MATCH($H1361,SorP!B:B,0)),"",INDIRECT("'SorP'!$A$"&amp;MATCH($Q1361&amp;$H1361,SorP!C:C,0))))</f>
        <v/>
      </c>
      <c r="S1361" s="94"/>
      <c r="T1361" s="95" t="str">
        <f t="shared" si="86"/>
        <v/>
      </c>
      <c r="U1361" s="95" t="b">
        <f t="shared" si="87"/>
        <v>1</v>
      </c>
      <c r="V1361" s="95" t="str">
        <f t="shared" si="85"/>
        <v/>
      </c>
    </row>
    <row r="1362" spans="1:22" s="95" customFormat="1" ht="20.100000000000001" customHeight="1">
      <c r="A1362" s="88"/>
      <c r="B1362" s="88"/>
      <c r="C1362" s="88"/>
      <c r="D1362" s="88"/>
      <c r="E1362" s="88"/>
      <c r="F1362" s="89"/>
      <c r="G1362" s="90"/>
      <c r="H1362" s="90"/>
      <c r="I1362" s="91"/>
      <c r="J1362" s="91"/>
      <c r="K1362" s="91"/>
      <c r="L1362" s="91"/>
      <c r="M1362" s="91"/>
      <c r="N1362" s="91"/>
      <c r="O1362" s="92"/>
      <c r="P1362" s="93"/>
      <c r="Q1362" s="92" t="str">
        <f t="shared" ca="1" si="84"/>
        <v/>
      </c>
      <c r="R1362" s="92" t="str">
        <f ca="1">IF(A1362="","",IF(ISERROR(MATCH($H1362,SorP!B:B,0)),"",INDIRECT("'SorP'!$A$"&amp;MATCH($Q1362&amp;$H1362,SorP!C:C,0))))</f>
        <v/>
      </c>
      <c r="S1362" s="94"/>
      <c r="T1362" s="95" t="str">
        <f t="shared" si="86"/>
        <v/>
      </c>
      <c r="U1362" s="95" t="b">
        <f t="shared" si="87"/>
        <v>1</v>
      </c>
      <c r="V1362" s="95" t="str">
        <f t="shared" si="85"/>
        <v/>
      </c>
    </row>
    <row r="1363" spans="1:22" s="95" customFormat="1" ht="20.100000000000001" customHeight="1">
      <c r="A1363" s="88"/>
      <c r="B1363" s="88"/>
      <c r="C1363" s="88"/>
      <c r="D1363" s="88"/>
      <c r="E1363" s="88"/>
      <c r="F1363" s="89"/>
      <c r="G1363" s="90"/>
      <c r="H1363" s="90"/>
      <c r="I1363" s="91"/>
      <c r="J1363" s="91"/>
      <c r="K1363" s="91"/>
      <c r="L1363" s="91"/>
      <c r="M1363" s="91"/>
      <c r="N1363" s="91"/>
      <c r="O1363" s="92"/>
      <c r="P1363" s="93"/>
      <c r="Q1363" s="92" t="str">
        <f t="shared" ca="1" si="84"/>
        <v/>
      </c>
      <c r="R1363" s="92" t="str">
        <f ca="1">IF(A1363="","",IF(ISERROR(MATCH($H1363,SorP!B:B,0)),"",INDIRECT("'SorP'!$A$"&amp;MATCH($Q1363&amp;$H1363,SorP!C:C,0))))</f>
        <v/>
      </c>
      <c r="S1363" s="94"/>
      <c r="T1363" s="95" t="str">
        <f t="shared" si="86"/>
        <v/>
      </c>
      <c r="U1363" s="95" t="b">
        <f t="shared" si="87"/>
        <v>1</v>
      </c>
      <c r="V1363" s="95" t="str">
        <f t="shared" si="85"/>
        <v/>
      </c>
    </row>
    <row r="1364" spans="1:22" s="95" customFormat="1" ht="20.100000000000001" customHeight="1">
      <c r="A1364" s="88"/>
      <c r="B1364" s="88"/>
      <c r="C1364" s="88"/>
      <c r="D1364" s="88"/>
      <c r="E1364" s="88"/>
      <c r="F1364" s="89"/>
      <c r="G1364" s="90"/>
      <c r="H1364" s="90"/>
      <c r="I1364" s="91"/>
      <c r="J1364" s="91"/>
      <c r="K1364" s="91"/>
      <c r="L1364" s="91"/>
      <c r="M1364" s="91"/>
      <c r="N1364" s="91"/>
      <c r="O1364" s="92"/>
      <c r="P1364" s="93"/>
      <c r="Q1364" s="92" t="str">
        <f t="shared" ca="1" si="84"/>
        <v/>
      </c>
      <c r="R1364" s="92" t="str">
        <f ca="1">IF(A1364="","",IF(ISERROR(MATCH($H1364,SorP!B:B,0)),"",INDIRECT("'SorP'!$A$"&amp;MATCH($Q1364&amp;$H1364,SorP!C:C,0))))</f>
        <v/>
      </c>
      <c r="S1364" s="94"/>
      <c r="T1364" s="95" t="str">
        <f t="shared" si="86"/>
        <v/>
      </c>
      <c r="U1364" s="95" t="b">
        <f t="shared" si="87"/>
        <v>1</v>
      </c>
      <c r="V1364" s="95" t="str">
        <f t="shared" si="85"/>
        <v/>
      </c>
    </row>
    <row r="1365" spans="1:22" s="95" customFormat="1" ht="20.100000000000001" customHeight="1">
      <c r="A1365" s="88"/>
      <c r="B1365" s="88"/>
      <c r="C1365" s="88"/>
      <c r="D1365" s="88"/>
      <c r="E1365" s="88"/>
      <c r="F1365" s="89"/>
      <c r="G1365" s="90"/>
      <c r="H1365" s="90"/>
      <c r="I1365" s="91"/>
      <c r="J1365" s="91"/>
      <c r="K1365" s="91"/>
      <c r="L1365" s="91"/>
      <c r="M1365" s="91"/>
      <c r="N1365" s="91"/>
      <c r="O1365" s="92"/>
      <c r="P1365" s="93"/>
      <c r="Q1365" s="92" t="str">
        <f t="shared" ca="1" si="84"/>
        <v/>
      </c>
      <c r="R1365" s="92" t="str">
        <f ca="1">IF(A1365="","",IF(ISERROR(MATCH($H1365,SorP!B:B,0)),"",INDIRECT("'SorP'!$A$"&amp;MATCH($Q1365&amp;$H1365,SorP!C:C,0))))</f>
        <v/>
      </c>
      <c r="S1365" s="94"/>
      <c r="T1365" s="95" t="str">
        <f t="shared" si="86"/>
        <v/>
      </c>
      <c r="U1365" s="95" t="b">
        <f t="shared" si="87"/>
        <v>1</v>
      </c>
      <c r="V1365" s="95" t="str">
        <f t="shared" si="85"/>
        <v/>
      </c>
    </row>
    <row r="1366" spans="1:22" s="95" customFormat="1" ht="20.100000000000001" customHeight="1">
      <c r="A1366" s="88"/>
      <c r="B1366" s="88"/>
      <c r="C1366" s="88"/>
      <c r="D1366" s="88"/>
      <c r="E1366" s="88"/>
      <c r="F1366" s="89"/>
      <c r="G1366" s="90"/>
      <c r="H1366" s="90"/>
      <c r="I1366" s="91"/>
      <c r="J1366" s="91"/>
      <c r="K1366" s="91"/>
      <c r="L1366" s="91"/>
      <c r="M1366" s="91"/>
      <c r="N1366" s="91"/>
      <c r="O1366" s="92"/>
      <c r="P1366" s="93"/>
      <c r="Q1366" s="92" t="str">
        <f t="shared" ca="1" si="84"/>
        <v/>
      </c>
      <c r="R1366" s="92" t="str">
        <f ca="1">IF(A1366="","",IF(ISERROR(MATCH($H1366,SorP!B:B,0)),"",INDIRECT("'SorP'!$A$"&amp;MATCH($Q1366&amp;$H1366,SorP!C:C,0))))</f>
        <v/>
      </c>
      <c r="S1366" s="94"/>
      <c r="T1366" s="95" t="str">
        <f t="shared" si="86"/>
        <v/>
      </c>
      <c r="U1366" s="95" t="b">
        <f t="shared" si="87"/>
        <v>1</v>
      </c>
      <c r="V1366" s="95" t="str">
        <f t="shared" si="85"/>
        <v/>
      </c>
    </row>
    <row r="1367" spans="1:22" s="95" customFormat="1" ht="20.100000000000001" customHeight="1">
      <c r="A1367" s="88"/>
      <c r="B1367" s="88"/>
      <c r="C1367" s="88"/>
      <c r="D1367" s="88"/>
      <c r="E1367" s="88"/>
      <c r="F1367" s="89"/>
      <c r="G1367" s="90"/>
      <c r="H1367" s="90"/>
      <c r="I1367" s="91"/>
      <c r="J1367" s="91"/>
      <c r="K1367" s="91"/>
      <c r="L1367" s="91"/>
      <c r="M1367" s="91"/>
      <c r="N1367" s="91"/>
      <c r="O1367" s="92"/>
      <c r="P1367" s="93"/>
      <c r="Q1367" s="92" t="str">
        <f t="shared" ca="1" si="84"/>
        <v/>
      </c>
      <c r="R1367" s="92" t="str">
        <f ca="1">IF(A1367="","",IF(ISERROR(MATCH($H1367,SorP!B:B,0)),"",INDIRECT("'SorP'!$A$"&amp;MATCH($Q1367&amp;$H1367,SorP!C:C,0))))</f>
        <v/>
      </c>
      <c r="S1367" s="94"/>
      <c r="T1367" s="95" t="str">
        <f t="shared" si="86"/>
        <v/>
      </c>
      <c r="U1367" s="95" t="b">
        <f t="shared" si="87"/>
        <v>1</v>
      </c>
      <c r="V1367" s="95" t="str">
        <f t="shared" si="85"/>
        <v/>
      </c>
    </row>
    <row r="1368" spans="1:22" s="95" customFormat="1" ht="20.100000000000001" customHeight="1">
      <c r="A1368" s="88"/>
      <c r="B1368" s="88"/>
      <c r="C1368" s="88"/>
      <c r="D1368" s="88"/>
      <c r="E1368" s="88"/>
      <c r="F1368" s="89"/>
      <c r="G1368" s="90"/>
      <c r="H1368" s="90"/>
      <c r="I1368" s="91"/>
      <c r="J1368" s="91"/>
      <c r="K1368" s="91"/>
      <c r="L1368" s="91"/>
      <c r="M1368" s="91"/>
      <c r="N1368" s="91"/>
      <c r="O1368" s="92"/>
      <c r="P1368" s="93"/>
      <c r="Q1368" s="92" t="str">
        <f t="shared" ca="1" si="84"/>
        <v/>
      </c>
      <c r="R1368" s="92" t="str">
        <f ca="1">IF(A1368="","",IF(ISERROR(MATCH($H1368,SorP!B:B,0)),"",INDIRECT("'SorP'!$A$"&amp;MATCH($Q1368&amp;$H1368,SorP!C:C,0))))</f>
        <v/>
      </c>
      <c r="S1368" s="94"/>
      <c r="T1368" s="95" t="str">
        <f t="shared" si="86"/>
        <v/>
      </c>
      <c r="U1368" s="95" t="b">
        <f t="shared" si="87"/>
        <v>1</v>
      </c>
      <c r="V1368" s="95" t="str">
        <f t="shared" si="85"/>
        <v/>
      </c>
    </row>
    <row r="1369" spans="1:22" s="95" customFormat="1" ht="20.100000000000001" customHeight="1">
      <c r="A1369" s="88"/>
      <c r="B1369" s="88"/>
      <c r="C1369" s="88"/>
      <c r="D1369" s="88"/>
      <c r="E1369" s="88"/>
      <c r="F1369" s="89"/>
      <c r="G1369" s="90"/>
      <c r="H1369" s="90"/>
      <c r="I1369" s="91"/>
      <c r="J1369" s="91"/>
      <c r="K1369" s="91"/>
      <c r="L1369" s="91"/>
      <c r="M1369" s="91"/>
      <c r="N1369" s="91"/>
      <c r="O1369" s="92"/>
      <c r="P1369" s="93"/>
      <c r="Q1369" s="92" t="str">
        <f t="shared" ca="1" si="84"/>
        <v/>
      </c>
      <c r="R1369" s="92" t="str">
        <f ca="1">IF(A1369="","",IF(ISERROR(MATCH($H1369,SorP!B:B,0)),"",INDIRECT("'SorP'!$A$"&amp;MATCH($Q1369&amp;$H1369,SorP!C:C,0))))</f>
        <v/>
      </c>
      <c r="S1369" s="94"/>
      <c r="T1369" s="95" t="str">
        <f t="shared" si="86"/>
        <v/>
      </c>
      <c r="U1369" s="95" t="b">
        <f t="shared" si="87"/>
        <v>1</v>
      </c>
      <c r="V1369" s="95" t="str">
        <f t="shared" si="85"/>
        <v/>
      </c>
    </row>
    <row r="1370" spans="1:22" s="95" customFormat="1" ht="20.100000000000001" customHeight="1">
      <c r="A1370" s="88"/>
      <c r="B1370" s="88"/>
      <c r="C1370" s="88"/>
      <c r="D1370" s="88"/>
      <c r="E1370" s="88"/>
      <c r="F1370" s="89"/>
      <c r="G1370" s="90"/>
      <c r="H1370" s="90"/>
      <c r="I1370" s="91"/>
      <c r="J1370" s="91"/>
      <c r="K1370" s="91"/>
      <c r="L1370" s="91"/>
      <c r="M1370" s="91"/>
      <c r="N1370" s="91"/>
      <c r="O1370" s="92"/>
      <c r="P1370" s="93"/>
      <c r="Q1370" s="92" t="str">
        <f t="shared" ca="1" si="84"/>
        <v/>
      </c>
      <c r="R1370" s="92" t="str">
        <f ca="1">IF(A1370="","",IF(ISERROR(MATCH($H1370,SorP!B:B,0)),"",INDIRECT("'SorP'!$A$"&amp;MATCH($Q1370&amp;$H1370,SorP!C:C,0))))</f>
        <v/>
      </c>
      <c r="S1370" s="94"/>
      <c r="T1370" s="95" t="str">
        <f t="shared" si="86"/>
        <v/>
      </c>
      <c r="U1370" s="95" t="b">
        <f t="shared" si="87"/>
        <v>1</v>
      </c>
      <c r="V1370" s="95" t="str">
        <f t="shared" si="85"/>
        <v/>
      </c>
    </row>
    <row r="1371" spans="1:22" s="95" customFormat="1" ht="20.100000000000001" customHeight="1">
      <c r="A1371" s="88"/>
      <c r="B1371" s="88"/>
      <c r="C1371" s="88"/>
      <c r="D1371" s="88"/>
      <c r="E1371" s="88"/>
      <c r="F1371" s="89"/>
      <c r="G1371" s="90"/>
      <c r="H1371" s="90"/>
      <c r="I1371" s="91"/>
      <c r="J1371" s="91"/>
      <c r="K1371" s="91"/>
      <c r="L1371" s="91"/>
      <c r="M1371" s="91"/>
      <c r="N1371" s="91"/>
      <c r="O1371" s="92"/>
      <c r="P1371" s="93"/>
      <c r="Q1371" s="92" t="str">
        <f t="shared" ca="1" si="84"/>
        <v/>
      </c>
      <c r="R1371" s="92" t="str">
        <f ca="1">IF(A1371="","",IF(ISERROR(MATCH($H1371,SorP!B:B,0)),"",INDIRECT("'SorP'!$A$"&amp;MATCH($Q1371&amp;$H1371,SorP!C:C,0))))</f>
        <v/>
      </c>
      <c r="S1371" s="94"/>
      <c r="T1371" s="95" t="str">
        <f t="shared" si="86"/>
        <v/>
      </c>
      <c r="U1371" s="95" t="b">
        <f t="shared" si="87"/>
        <v>1</v>
      </c>
      <c r="V1371" s="95" t="str">
        <f t="shared" si="85"/>
        <v/>
      </c>
    </row>
    <row r="1372" spans="1:22" s="95" customFormat="1" ht="20.100000000000001" customHeight="1">
      <c r="A1372" s="88"/>
      <c r="B1372" s="88"/>
      <c r="C1372" s="88"/>
      <c r="D1372" s="88"/>
      <c r="E1372" s="88"/>
      <c r="F1372" s="89"/>
      <c r="G1372" s="90"/>
      <c r="H1372" s="90"/>
      <c r="I1372" s="91"/>
      <c r="J1372" s="91"/>
      <c r="K1372" s="91"/>
      <c r="L1372" s="91"/>
      <c r="M1372" s="91"/>
      <c r="N1372" s="91"/>
      <c r="O1372" s="92"/>
      <c r="P1372" s="93"/>
      <c r="Q1372" s="92" t="str">
        <f t="shared" ca="1" si="84"/>
        <v/>
      </c>
      <c r="R1372" s="92" t="str">
        <f ca="1">IF(A1372="","",IF(ISERROR(MATCH($H1372,SorP!B:B,0)),"",INDIRECT("'SorP'!$A$"&amp;MATCH($Q1372&amp;$H1372,SorP!C:C,0))))</f>
        <v/>
      </c>
      <c r="S1372" s="94"/>
      <c r="T1372" s="95" t="str">
        <f t="shared" si="86"/>
        <v/>
      </c>
      <c r="U1372" s="95" t="b">
        <f t="shared" si="87"/>
        <v>1</v>
      </c>
      <c r="V1372" s="95" t="str">
        <f t="shared" si="85"/>
        <v/>
      </c>
    </row>
    <row r="1373" spans="1:22" s="95" customFormat="1" ht="20.100000000000001" customHeight="1">
      <c r="A1373" s="88"/>
      <c r="B1373" s="88"/>
      <c r="C1373" s="88"/>
      <c r="D1373" s="88"/>
      <c r="E1373" s="88"/>
      <c r="F1373" s="89"/>
      <c r="G1373" s="90"/>
      <c r="H1373" s="90"/>
      <c r="I1373" s="91"/>
      <c r="J1373" s="91"/>
      <c r="K1373" s="91"/>
      <c r="L1373" s="91"/>
      <c r="M1373" s="91"/>
      <c r="N1373" s="91"/>
      <c r="O1373" s="92"/>
      <c r="P1373" s="93"/>
      <c r="Q1373" s="92" t="str">
        <f t="shared" ca="1" si="84"/>
        <v/>
      </c>
      <c r="R1373" s="92" t="str">
        <f ca="1">IF(A1373="","",IF(ISERROR(MATCH($H1373,SorP!B:B,0)),"",INDIRECT("'SorP'!$A$"&amp;MATCH($Q1373&amp;$H1373,SorP!C:C,0))))</f>
        <v/>
      </c>
      <c r="S1373" s="94"/>
      <c r="T1373" s="95" t="str">
        <f t="shared" si="86"/>
        <v/>
      </c>
      <c r="U1373" s="95" t="b">
        <f t="shared" si="87"/>
        <v>1</v>
      </c>
      <c r="V1373" s="95" t="str">
        <f t="shared" si="85"/>
        <v/>
      </c>
    </row>
    <row r="1374" spans="1:22" s="95" customFormat="1" ht="20.100000000000001" customHeight="1">
      <c r="A1374" s="88"/>
      <c r="B1374" s="88"/>
      <c r="C1374" s="88"/>
      <c r="D1374" s="88"/>
      <c r="E1374" s="88"/>
      <c r="F1374" s="89"/>
      <c r="G1374" s="90"/>
      <c r="H1374" s="90"/>
      <c r="I1374" s="91"/>
      <c r="J1374" s="91"/>
      <c r="K1374" s="91"/>
      <c r="L1374" s="91"/>
      <c r="M1374" s="91"/>
      <c r="N1374" s="91"/>
      <c r="O1374" s="92"/>
      <c r="P1374" s="93"/>
      <c r="Q1374" s="92" t="str">
        <f t="shared" ca="1" si="84"/>
        <v/>
      </c>
      <c r="R1374" s="92" t="str">
        <f ca="1">IF(A1374="","",IF(ISERROR(MATCH($H1374,SorP!B:B,0)),"",INDIRECT("'SorP'!$A$"&amp;MATCH($Q1374&amp;$H1374,SorP!C:C,0))))</f>
        <v/>
      </c>
      <c r="S1374" s="94"/>
      <c r="T1374" s="95" t="str">
        <f t="shared" si="86"/>
        <v/>
      </c>
      <c r="U1374" s="95" t="b">
        <f t="shared" si="87"/>
        <v>1</v>
      </c>
      <c r="V1374" s="95" t="str">
        <f t="shared" si="85"/>
        <v/>
      </c>
    </row>
    <row r="1375" spans="1:22" s="95" customFormat="1" ht="20.100000000000001" customHeight="1">
      <c r="A1375" s="88"/>
      <c r="B1375" s="88"/>
      <c r="C1375" s="88"/>
      <c r="D1375" s="88"/>
      <c r="E1375" s="88"/>
      <c r="F1375" s="89"/>
      <c r="G1375" s="90"/>
      <c r="H1375" s="90"/>
      <c r="I1375" s="91"/>
      <c r="J1375" s="91"/>
      <c r="K1375" s="91"/>
      <c r="L1375" s="91"/>
      <c r="M1375" s="91"/>
      <c r="N1375" s="91"/>
      <c r="O1375" s="92"/>
      <c r="P1375" s="93"/>
      <c r="Q1375" s="92" t="str">
        <f t="shared" ca="1" si="84"/>
        <v/>
      </c>
      <c r="R1375" s="92" t="str">
        <f ca="1">IF(A1375="","",IF(ISERROR(MATCH($H1375,SorP!B:B,0)),"",INDIRECT("'SorP'!$A$"&amp;MATCH($Q1375&amp;$H1375,SorP!C:C,0))))</f>
        <v/>
      </c>
      <c r="S1375" s="94"/>
      <c r="T1375" s="95" t="str">
        <f t="shared" si="86"/>
        <v/>
      </c>
      <c r="U1375" s="95" t="b">
        <f t="shared" si="87"/>
        <v>1</v>
      </c>
      <c r="V1375" s="95" t="str">
        <f t="shared" si="85"/>
        <v/>
      </c>
    </row>
    <row r="1376" spans="1:22" s="95" customFormat="1" ht="20.100000000000001" customHeight="1">
      <c r="A1376" s="88"/>
      <c r="B1376" s="88"/>
      <c r="C1376" s="88"/>
      <c r="D1376" s="88"/>
      <c r="E1376" s="88"/>
      <c r="F1376" s="89"/>
      <c r="G1376" s="90"/>
      <c r="H1376" s="90"/>
      <c r="I1376" s="91"/>
      <c r="J1376" s="91"/>
      <c r="K1376" s="91"/>
      <c r="L1376" s="91"/>
      <c r="M1376" s="91"/>
      <c r="N1376" s="91"/>
      <c r="O1376" s="92"/>
      <c r="P1376" s="93"/>
      <c r="Q1376" s="92" t="str">
        <f t="shared" ca="1" si="84"/>
        <v/>
      </c>
      <c r="R1376" s="92" t="str">
        <f ca="1">IF(A1376="","",IF(ISERROR(MATCH($H1376,SorP!B:B,0)),"",INDIRECT("'SorP'!$A$"&amp;MATCH($Q1376&amp;$H1376,SorP!C:C,0))))</f>
        <v/>
      </c>
      <c r="S1376" s="94"/>
      <c r="T1376" s="95" t="str">
        <f t="shared" si="86"/>
        <v/>
      </c>
      <c r="U1376" s="95" t="b">
        <f t="shared" si="87"/>
        <v>1</v>
      </c>
      <c r="V1376" s="95" t="str">
        <f t="shared" si="85"/>
        <v/>
      </c>
    </row>
    <row r="1377" spans="1:22" s="95" customFormat="1" ht="20.100000000000001" customHeight="1">
      <c r="A1377" s="88"/>
      <c r="B1377" s="88"/>
      <c r="C1377" s="88"/>
      <c r="D1377" s="88"/>
      <c r="E1377" s="88"/>
      <c r="F1377" s="89"/>
      <c r="G1377" s="90"/>
      <c r="H1377" s="90"/>
      <c r="I1377" s="91"/>
      <c r="J1377" s="91"/>
      <c r="K1377" s="91"/>
      <c r="L1377" s="91"/>
      <c r="M1377" s="91"/>
      <c r="N1377" s="91"/>
      <c r="O1377" s="92"/>
      <c r="P1377" s="93"/>
      <c r="Q1377" s="92" t="str">
        <f t="shared" ca="1" si="84"/>
        <v/>
      </c>
      <c r="R1377" s="92" t="str">
        <f ca="1">IF(A1377="","",IF(ISERROR(MATCH($H1377,SorP!B:B,0)),"",INDIRECT("'SorP'!$A$"&amp;MATCH($Q1377&amp;$H1377,SorP!C:C,0))))</f>
        <v/>
      </c>
      <c r="S1377" s="94"/>
      <c r="T1377" s="95" t="str">
        <f t="shared" si="86"/>
        <v/>
      </c>
      <c r="U1377" s="95" t="b">
        <f t="shared" si="87"/>
        <v>1</v>
      </c>
      <c r="V1377" s="95" t="str">
        <f t="shared" si="85"/>
        <v/>
      </c>
    </row>
    <row r="1378" spans="1:22" s="95" customFormat="1" ht="20.100000000000001" customHeight="1">
      <c r="A1378" s="88"/>
      <c r="B1378" s="88"/>
      <c r="C1378" s="88"/>
      <c r="D1378" s="88"/>
      <c r="E1378" s="88"/>
      <c r="F1378" s="89"/>
      <c r="G1378" s="90"/>
      <c r="H1378" s="90"/>
      <c r="I1378" s="91"/>
      <c r="J1378" s="91"/>
      <c r="K1378" s="91"/>
      <c r="L1378" s="91"/>
      <c r="M1378" s="91"/>
      <c r="N1378" s="91"/>
      <c r="O1378" s="92"/>
      <c r="P1378" s="93"/>
      <c r="Q1378" s="92" t="str">
        <f t="shared" ca="1" si="84"/>
        <v/>
      </c>
      <c r="R1378" s="92" t="str">
        <f ca="1">IF(A1378="","",IF(ISERROR(MATCH($H1378,SorP!B:B,0)),"",INDIRECT("'SorP'!$A$"&amp;MATCH($Q1378&amp;$H1378,SorP!C:C,0))))</f>
        <v/>
      </c>
      <c r="S1378" s="94"/>
      <c r="T1378" s="95" t="str">
        <f t="shared" si="86"/>
        <v/>
      </c>
      <c r="U1378" s="95" t="b">
        <f t="shared" si="87"/>
        <v>1</v>
      </c>
      <c r="V1378" s="95" t="str">
        <f t="shared" si="85"/>
        <v/>
      </c>
    </row>
    <row r="1379" spans="1:22" s="95" customFormat="1" ht="20.100000000000001" customHeight="1">
      <c r="A1379" s="88"/>
      <c r="B1379" s="88"/>
      <c r="C1379" s="88"/>
      <c r="D1379" s="88"/>
      <c r="E1379" s="88"/>
      <c r="F1379" s="89"/>
      <c r="G1379" s="90"/>
      <c r="H1379" s="90"/>
      <c r="I1379" s="91"/>
      <c r="J1379" s="91"/>
      <c r="K1379" s="91"/>
      <c r="L1379" s="91"/>
      <c r="M1379" s="91"/>
      <c r="N1379" s="91"/>
      <c r="O1379" s="92"/>
      <c r="P1379" s="93"/>
      <c r="Q1379" s="92" t="str">
        <f t="shared" ca="1" si="84"/>
        <v/>
      </c>
      <c r="R1379" s="92" t="str">
        <f ca="1">IF(A1379="","",IF(ISERROR(MATCH($H1379,SorP!B:B,0)),"",INDIRECT("'SorP'!$A$"&amp;MATCH($Q1379&amp;$H1379,SorP!C:C,0))))</f>
        <v/>
      </c>
      <c r="S1379" s="94"/>
      <c r="T1379" s="95" t="str">
        <f t="shared" si="86"/>
        <v/>
      </c>
      <c r="U1379" s="95" t="b">
        <f t="shared" si="87"/>
        <v>1</v>
      </c>
      <c r="V1379" s="95" t="str">
        <f t="shared" si="85"/>
        <v/>
      </c>
    </row>
    <row r="1380" spans="1:22" s="95" customFormat="1" ht="20.100000000000001" customHeight="1">
      <c r="A1380" s="88"/>
      <c r="B1380" s="88"/>
      <c r="C1380" s="88"/>
      <c r="D1380" s="88"/>
      <c r="E1380" s="88"/>
      <c r="F1380" s="89"/>
      <c r="G1380" s="90"/>
      <c r="H1380" s="90"/>
      <c r="I1380" s="91"/>
      <c r="J1380" s="91"/>
      <c r="K1380" s="91"/>
      <c r="L1380" s="91"/>
      <c r="M1380" s="91"/>
      <c r="N1380" s="91"/>
      <c r="O1380" s="92"/>
      <c r="P1380" s="93"/>
      <c r="Q1380" s="92" t="str">
        <f t="shared" ca="1" si="84"/>
        <v/>
      </c>
      <c r="R1380" s="92" t="str">
        <f ca="1">IF(A1380="","",IF(ISERROR(MATCH($H1380,SorP!B:B,0)),"",INDIRECT("'SorP'!$A$"&amp;MATCH($Q1380&amp;$H1380,SorP!C:C,0))))</f>
        <v/>
      </c>
      <c r="S1380" s="94"/>
      <c r="T1380" s="95" t="str">
        <f t="shared" si="86"/>
        <v/>
      </c>
      <c r="U1380" s="95" t="b">
        <f t="shared" si="87"/>
        <v>1</v>
      </c>
      <c r="V1380" s="95" t="str">
        <f t="shared" si="85"/>
        <v/>
      </c>
    </row>
    <row r="1381" spans="1:22" s="95" customFormat="1" ht="20.100000000000001" customHeight="1">
      <c r="A1381" s="88"/>
      <c r="B1381" s="88"/>
      <c r="C1381" s="88"/>
      <c r="D1381" s="88"/>
      <c r="E1381" s="88"/>
      <c r="F1381" s="89"/>
      <c r="G1381" s="90"/>
      <c r="H1381" s="90"/>
      <c r="I1381" s="91"/>
      <c r="J1381" s="91"/>
      <c r="K1381" s="91"/>
      <c r="L1381" s="91"/>
      <c r="M1381" s="91"/>
      <c r="N1381" s="91"/>
      <c r="O1381" s="92"/>
      <c r="P1381" s="93"/>
      <c r="Q1381" s="92" t="str">
        <f t="shared" ca="1" si="84"/>
        <v/>
      </c>
      <c r="R1381" s="92" t="str">
        <f ca="1">IF(A1381="","",IF(ISERROR(MATCH($H1381,SorP!B:B,0)),"",INDIRECT("'SorP'!$A$"&amp;MATCH($Q1381&amp;$H1381,SorP!C:C,0))))</f>
        <v/>
      </c>
      <c r="S1381" s="94"/>
      <c r="T1381" s="95" t="str">
        <f t="shared" si="86"/>
        <v/>
      </c>
      <c r="U1381" s="95" t="b">
        <f t="shared" si="87"/>
        <v>1</v>
      </c>
      <c r="V1381" s="95" t="str">
        <f t="shared" si="85"/>
        <v/>
      </c>
    </row>
    <row r="1382" spans="1:22" s="95" customFormat="1" ht="20.100000000000001" customHeight="1">
      <c r="A1382" s="88"/>
      <c r="B1382" s="88"/>
      <c r="C1382" s="88"/>
      <c r="D1382" s="88"/>
      <c r="E1382" s="88"/>
      <c r="F1382" s="89"/>
      <c r="G1382" s="90"/>
      <c r="H1382" s="90"/>
      <c r="I1382" s="91"/>
      <c r="J1382" s="91"/>
      <c r="K1382" s="91"/>
      <c r="L1382" s="91"/>
      <c r="M1382" s="91"/>
      <c r="N1382" s="91"/>
      <c r="O1382" s="92"/>
      <c r="P1382" s="93"/>
      <c r="Q1382" s="92" t="str">
        <f t="shared" ca="1" si="84"/>
        <v/>
      </c>
      <c r="R1382" s="92" t="str">
        <f ca="1">IF(A1382="","",IF(ISERROR(MATCH($H1382,SorP!B:B,0)),"",INDIRECT("'SorP'!$A$"&amp;MATCH($Q1382&amp;$H1382,SorP!C:C,0))))</f>
        <v/>
      </c>
      <c r="S1382" s="94"/>
      <c r="T1382" s="95" t="str">
        <f t="shared" si="86"/>
        <v/>
      </c>
      <c r="U1382" s="95" t="b">
        <f t="shared" si="87"/>
        <v>1</v>
      </c>
      <c r="V1382" s="95" t="str">
        <f t="shared" si="85"/>
        <v/>
      </c>
    </row>
    <row r="1383" spans="1:22" s="95" customFormat="1" ht="20.100000000000001" customHeight="1">
      <c r="A1383" s="88"/>
      <c r="B1383" s="88"/>
      <c r="C1383" s="88"/>
      <c r="D1383" s="88"/>
      <c r="E1383" s="88"/>
      <c r="F1383" s="89"/>
      <c r="G1383" s="90"/>
      <c r="H1383" s="90"/>
      <c r="I1383" s="91"/>
      <c r="J1383" s="91"/>
      <c r="K1383" s="91"/>
      <c r="L1383" s="91"/>
      <c r="M1383" s="91"/>
      <c r="N1383" s="91"/>
      <c r="O1383" s="92"/>
      <c r="P1383" s="93"/>
      <c r="Q1383" s="92" t="str">
        <f t="shared" ca="1" si="84"/>
        <v/>
      </c>
      <c r="R1383" s="92" t="str">
        <f ca="1">IF(A1383="","",IF(ISERROR(MATCH($H1383,SorP!B:B,0)),"",INDIRECT("'SorP'!$A$"&amp;MATCH($Q1383&amp;$H1383,SorP!C:C,0))))</f>
        <v/>
      </c>
      <c r="S1383" s="94"/>
      <c r="T1383" s="95" t="str">
        <f t="shared" si="86"/>
        <v/>
      </c>
      <c r="U1383" s="95" t="b">
        <f t="shared" si="87"/>
        <v>1</v>
      </c>
      <c r="V1383" s="95" t="str">
        <f t="shared" si="85"/>
        <v/>
      </c>
    </row>
    <row r="1384" spans="1:22" s="95" customFormat="1" ht="20.100000000000001" customHeight="1">
      <c r="A1384" s="88"/>
      <c r="B1384" s="88"/>
      <c r="C1384" s="88"/>
      <c r="D1384" s="88"/>
      <c r="E1384" s="88"/>
      <c r="F1384" s="89"/>
      <c r="G1384" s="90"/>
      <c r="H1384" s="90"/>
      <c r="I1384" s="91"/>
      <c r="J1384" s="91"/>
      <c r="K1384" s="91"/>
      <c r="L1384" s="91"/>
      <c r="M1384" s="91"/>
      <c r="N1384" s="91"/>
      <c r="O1384" s="92"/>
      <c r="P1384" s="93"/>
      <c r="Q1384" s="92" t="str">
        <f t="shared" ca="1" si="84"/>
        <v/>
      </c>
      <c r="R1384" s="92" t="str">
        <f ca="1">IF(A1384="","",IF(ISERROR(MATCH($H1384,SorP!B:B,0)),"",INDIRECT("'SorP'!$A$"&amp;MATCH($Q1384&amp;$H1384,SorP!C:C,0))))</f>
        <v/>
      </c>
      <c r="S1384" s="94"/>
      <c r="T1384" s="95" t="str">
        <f t="shared" si="86"/>
        <v/>
      </c>
      <c r="U1384" s="95" t="b">
        <f t="shared" si="87"/>
        <v>1</v>
      </c>
      <c r="V1384" s="95" t="str">
        <f t="shared" si="85"/>
        <v/>
      </c>
    </row>
    <row r="1385" spans="1:22" s="95" customFormat="1" ht="20.100000000000001" customHeight="1">
      <c r="A1385" s="88"/>
      <c r="B1385" s="88"/>
      <c r="C1385" s="88"/>
      <c r="D1385" s="88"/>
      <c r="E1385" s="88"/>
      <c r="F1385" s="89"/>
      <c r="G1385" s="90"/>
      <c r="H1385" s="90"/>
      <c r="I1385" s="91"/>
      <c r="J1385" s="91"/>
      <c r="K1385" s="91"/>
      <c r="L1385" s="91"/>
      <c r="M1385" s="91"/>
      <c r="N1385" s="91"/>
      <c r="O1385" s="92"/>
      <c r="P1385" s="93"/>
      <c r="Q1385" s="92" t="str">
        <f t="shared" ca="1" si="84"/>
        <v/>
      </c>
      <c r="R1385" s="92" t="str">
        <f ca="1">IF(A1385="","",IF(ISERROR(MATCH($H1385,SorP!B:B,0)),"",INDIRECT("'SorP'!$A$"&amp;MATCH($Q1385&amp;$H1385,SorP!C:C,0))))</f>
        <v/>
      </c>
      <c r="S1385" s="94"/>
      <c r="T1385" s="95" t="str">
        <f t="shared" si="86"/>
        <v/>
      </c>
      <c r="U1385" s="95" t="b">
        <f t="shared" si="87"/>
        <v>1</v>
      </c>
      <c r="V1385" s="95" t="str">
        <f t="shared" si="85"/>
        <v/>
      </c>
    </row>
    <row r="1386" spans="1:22" s="95" customFormat="1" ht="20.100000000000001" customHeight="1">
      <c r="A1386" s="88"/>
      <c r="B1386" s="88"/>
      <c r="C1386" s="88"/>
      <c r="D1386" s="88"/>
      <c r="E1386" s="88"/>
      <c r="F1386" s="89"/>
      <c r="G1386" s="90"/>
      <c r="H1386" s="90"/>
      <c r="I1386" s="91"/>
      <c r="J1386" s="91"/>
      <c r="K1386" s="91"/>
      <c r="L1386" s="91"/>
      <c r="M1386" s="91"/>
      <c r="N1386" s="91"/>
      <c r="O1386" s="92"/>
      <c r="P1386" s="93"/>
      <c r="Q1386" s="92" t="str">
        <f t="shared" ca="1" si="84"/>
        <v/>
      </c>
      <c r="R1386" s="92" t="str">
        <f ca="1">IF(A1386="","",IF(ISERROR(MATCH($H1386,SorP!B:B,0)),"",INDIRECT("'SorP'!$A$"&amp;MATCH($Q1386&amp;$H1386,SorP!C:C,0))))</f>
        <v/>
      </c>
      <c r="S1386" s="94"/>
      <c r="T1386" s="95" t="str">
        <f t="shared" si="86"/>
        <v/>
      </c>
      <c r="U1386" s="95" t="b">
        <f t="shared" si="87"/>
        <v>1</v>
      </c>
      <c r="V1386" s="95" t="str">
        <f t="shared" si="85"/>
        <v/>
      </c>
    </row>
    <row r="1387" spans="1:22" s="95" customFormat="1" ht="20.100000000000001" customHeight="1">
      <c r="A1387" s="88"/>
      <c r="B1387" s="88"/>
      <c r="C1387" s="88"/>
      <c r="D1387" s="88"/>
      <c r="E1387" s="88"/>
      <c r="F1387" s="89"/>
      <c r="G1387" s="90"/>
      <c r="H1387" s="90"/>
      <c r="I1387" s="91"/>
      <c r="J1387" s="91"/>
      <c r="K1387" s="91"/>
      <c r="L1387" s="91"/>
      <c r="M1387" s="91"/>
      <c r="N1387" s="91"/>
      <c r="O1387" s="92"/>
      <c r="P1387" s="93"/>
      <c r="Q1387" s="92" t="str">
        <f t="shared" ca="1" si="84"/>
        <v/>
      </c>
      <c r="R1387" s="92" t="str">
        <f ca="1">IF(A1387="","",IF(ISERROR(MATCH($H1387,SorP!B:B,0)),"",INDIRECT("'SorP'!$A$"&amp;MATCH($Q1387&amp;$H1387,SorP!C:C,0))))</f>
        <v/>
      </c>
      <c r="S1387" s="94"/>
      <c r="T1387" s="95" t="str">
        <f t="shared" si="86"/>
        <v/>
      </c>
      <c r="U1387" s="95" t="b">
        <f t="shared" si="87"/>
        <v>1</v>
      </c>
      <c r="V1387" s="95" t="str">
        <f t="shared" si="85"/>
        <v/>
      </c>
    </row>
    <row r="1388" spans="1:22" s="95" customFormat="1" ht="20.100000000000001" customHeight="1">
      <c r="A1388" s="88"/>
      <c r="B1388" s="88"/>
      <c r="C1388" s="88"/>
      <c r="D1388" s="88"/>
      <c r="E1388" s="88"/>
      <c r="F1388" s="89"/>
      <c r="G1388" s="90"/>
      <c r="H1388" s="90"/>
      <c r="I1388" s="91"/>
      <c r="J1388" s="91"/>
      <c r="K1388" s="91"/>
      <c r="L1388" s="91"/>
      <c r="M1388" s="91"/>
      <c r="N1388" s="91"/>
      <c r="O1388" s="92"/>
      <c r="P1388" s="93"/>
      <c r="Q1388" s="92" t="str">
        <f t="shared" ca="1" si="84"/>
        <v/>
      </c>
      <c r="R1388" s="92" t="str">
        <f ca="1">IF(A1388="","",IF(ISERROR(MATCH($H1388,SorP!B:B,0)),"",INDIRECT("'SorP'!$A$"&amp;MATCH($Q1388&amp;$H1388,SorP!C:C,0))))</f>
        <v/>
      </c>
      <c r="S1388" s="94"/>
      <c r="T1388" s="95" t="str">
        <f t="shared" si="86"/>
        <v/>
      </c>
      <c r="U1388" s="95" t="b">
        <f t="shared" si="87"/>
        <v>1</v>
      </c>
      <c r="V1388" s="95" t="str">
        <f t="shared" si="85"/>
        <v/>
      </c>
    </row>
    <row r="1389" spans="1:22" s="95" customFormat="1" ht="20.100000000000001" customHeight="1">
      <c r="A1389" s="88"/>
      <c r="B1389" s="88"/>
      <c r="C1389" s="88"/>
      <c r="D1389" s="88"/>
      <c r="E1389" s="88"/>
      <c r="F1389" s="89"/>
      <c r="G1389" s="90"/>
      <c r="H1389" s="90"/>
      <c r="I1389" s="91"/>
      <c r="J1389" s="91"/>
      <c r="K1389" s="91"/>
      <c r="L1389" s="91"/>
      <c r="M1389" s="91"/>
      <c r="N1389" s="91"/>
      <c r="O1389" s="92"/>
      <c r="P1389" s="93"/>
      <c r="Q1389" s="92" t="str">
        <f t="shared" ca="1" si="84"/>
        <v/>
      </c>
      <c r="R1389" s="92" t="str">
        <f ca="1">IF(A1389="","",IF(ISERROR(MATCH($H1389,SorP!B:B,0)),"",INDIRECT("'SorP'!$A$"&amp;MATCH($Q1389&amp;$H1389,SorP!C:C,0))))</f>
        <v/>
      </c>
      <c r="S1389" s="94"/>
      <c r="T1389" s="95" t="str">
        <f t="shared" si="86"/>
        <v/>
      </c>
      <c r="U1389" s="95" t="b">
        <f t="shared" si="87"/>
        <v>1</v>
      </c>
      <c r="V1389" s="95" t="str">
        <f t="shared" si="85"/>
        <v/>
      </c>
    </row>
    <row r="1390" spans="1:22" s="95" customFormat="1" ht="20.100000000000001" customHeight="1">
      <c r="A1390" s="88"/>
      <c r="B1390" s="88"/>
      <c r="C1390" s="88"/>
      <c r="D1390" s="88"/>
      <c r="E1390" s="88"/>
      <c r="F1390" s="89"/>
      <c r="G1390" s="90"/>
      <c r="H1390" s="90"/>
      <c r="I1390" s="91"/>
      <c r="J1390" s="91"/>
      <c r="K1390" s="91"/>
      <c r="L1390" s="91"/>
      <c r="M1390" s="91"/>
      <c r="N1390" s="91"/>
      <c r="O1390" s="92"/>
      <c r="P1390" s="93"/>
      <c r="Q1390" s="92" t="str">
        <f t="shared" ca="1" si="84"/>
        <v/>
      </c>
      <c r="R1390" s="92" t="str">
        <f ca="1">IF(A1390="","",IF(ISERROR(MATCH($H1390,SorP!B:B,0)),"",INDIRECT("'SorP'!$A$"&amp;MATCH($Q1390&amp;$H1390,SorP!C:C,0))))</f>
        <v/>
      </c>
      <c r="S1390" s="94"/>
      <c r="T1390" s="95" t="str">
        <f t="shared" si="86"/>
        <v/>
      </c>
      <c r="U1390" s="95" t="b">
        <f t="shared" si="87"/>
        <v>1</v>
      </c>
      <c r="V1390" s="95" t="str">
        <f t="shared" si="85"/>
        <v/>
      </c>
    </row>
    <row r="1391" spans="1:22" s="95" customFormat="1" ht="20.100000000000001" customHeight="1">
      <c r="A1391" s="88"/>
      <c r="B1391" s="88"/>
      <c r="C1391" s="88"/>
      <c r="D1391" s="88"/>
      <c r="E1391" s="88"/>
      <c r="F1391" s="89"/>
      <c r="G1391" s="90"/>
      <c r="H1391" s="90"/>
      <c r="I1391" s="91"/>
      <c r="J1391" s="91"/>
      <c r="K1391" s="91"/>
      <c r="L1391" s="91"/>
      <c r="M1391" s="91"/>
      <c r="N1391" s="91"/>
      <c r="O1391" s="92"/>
      <c r="P1391" s="93"/>
      <c r="Q1391" s="92" t="str">
        <f t="shared" ca="1" si="84"/>
        <v/>
      </c>
      <c r="R1391" s="92" t="str">
        <f ca="1">IF(A1391="","",IF(ISERROR(MATCH($H1391,SorP!B:B,0)),"",INDIRECT("'SorP'!$A$"&amp;MATCH($Q1391&amp;$H1391,SorP!C:C,0))))</f>
        <v/>
      </c>
      <c r="S1391" s="94"/>
      <c r="T1391" s="95" t="str">
        <f t="shared" si="86"/>
        <v/>
      </c>
      <c r="U1391" s="95" t="b">
        <f t="shared" si="87"/>
        <v>1</v>
      </c>
      <c r="V1391" s="95" t="str">
        <f t="shared" si="85"/>
        <v/>
      </c>
    </row>
    <row r="1392" spans="1:22" s="95" customFormat="1" ht="20.100000000000001" customHeight="1">
      <c r="A1392" s="88"/>
      <c r="B1392" s="88"/>
      <c r="C1392" s="88"/>
      <c r="D1392" s="88"/>
      <c r="E1392" s="88"/>
      <c r="F1392" s="89"/>
      <c r="G1392" s="90"/>
      <c r="H1392" s="90"/>
      <c r="I1392" s="91"/>
      <c r="J1392" s="91"/>
      <c r="K1392" s="91"/>
      <c r="L1392" s="91"/>
      <c r="M1392" s="91"/>
      <c r="N1392" s="91"/>
      <c r="O1392" s="92"/>
      <c r="P1392" s="93"/>
      <c r="Q1392" s="92" t="str">
        <f t="shared" ca="1" si="84"/>
        <v/>
      </c>
      <c r="R1392" s="92" t="str">
        <f ca="1">IF(A1392="","",IF(ISERROR(MATCH($H1392,SorP!B:B,0)),"",INDIRECT("'SorP'!$A$"&amp;MATCH($Q1392&amp;$H1392,SorP!C:C,0))))</f>
        <v/>
      </c>
      <c r="S1392" s="94"/>
      <c r="T1392" s="95" t="str">
        <f t="shared" si="86"/>
        <v/>
      </c>
      <c r="U1392" s="95" t="b">
        <f t="shared" si="87"/>
        <v>1</v>
      </c>
      <c r="V1392" s="95" t="str">
        <f t="shared" si="85"/>
        <v/>
      </c>
    </row>
    <row r="1393" spans="1:22" s="95" customFormat="1" ht="20.100000000000001" customHeight="1">
      <c r="A1393" s="88"/>
      <c r="B1393" s="88"/>
      <c r="C1393" s="88"/>
      <c r="D1393" s="88"/>
      <c r="E1393" s="88"/>
      <c r="F1393" s="89"/>
      <c r="G1393" s="90"/>
      <c r="H1393" s="90"/>
      <c r="I1393" s="91"/>
      <c r="J1393" s="91"/>
      <c r="K1393" s="91"/>
      <c r="L1393" s="91"/>
      <c r="M1393" s="91"/>
      <c r="N1393" s="91"/>
      <c r="O1393" s="92"/>
      <c r="P1393" s="93"/>
      <c r="Q1393" s="92" t="str">
        <f t="shared" ca="1" si="84"/>
        <v/>
      </c>
      <c r="R1393" s="92" t="str">
        <f ca="1">IF(A1393="","",IF(ISERROR(MATCH($H1393,SorP!B:B,0)),"",INDIRECT("'SorP'!$A$"&amp;MATCH($Q1393&amp;$H1393,SorP!C:C,0))))</f>
        <v/>
      </c>
      <c r="S1393" s="94"/>
      <c r="T1393" s="95" t="str">
        <f t="shared" si="86"/>
        <v/>
      </c>
      <c r="U1393" s="95" t="b">
        <f t="shared" si="87"/>
        <v>1</v>
      </c>
      <c r="V1393" s="95" t="str">
        <f t="shared" si="85"/>
        <v/>
      </c>
    </row>
    <row r="1394" spans="1:22" s="95" customFormat="1" ht="20.100000000000001" customHeight="1">
      <c r="A1394" s="88"/>
      <c r="B1394" s="88"/>
      <c r="C1394" s="88"/>
      <c r="D1394" s="88"/>
      <c r="E1394" s="88"/>
      <c r="F1394" s="89"/>
      <c r="G1394" s="90"/>
      <c r="H1394" s="90"/>
      <c r="I1394" s="91"/>
      <c r="J1394" s="91"/>
      <c r="K1394" s="91"/>
      <c r="L1394" s="91"/>
      <c r="M1394" s="91"/>
      <c r="N1394" s="91"/>
      <c r="O1394" s="92"/>
      <c r="P1394" s="93"/>
      <c r="Q1394" s="92" t="str">
        <f t="shared" ca="1" si="84"/>
        <v/>
      </c>
      <c r="R1394" s="92" t="str">
        <f ca="1">IF(A1394="","",IF(ISERROR(MATCH($H1394,SorP!B:B,0)),"",INDIRECT("'SorP'!$A$"&amp;MATCH($Q1394&amp;$H1394,SorP!C:C,0))))</f>
        <v/>
      </c>
      <c r="S1394" s="94"/>
      <c r="T1394" s="95" t="str">
        <f t="shared" si="86"/>
        <v/>
      </c>
      <c r="U1394" s="95" t="b">
        <f t="shared" si="87"/>
        <v>1</v>
      </c>
      <c r="V1394" s="95" t="str">
        <f t="shared" si="85"/>
        <v/>
      </c>
    </row>
    <row r="1395" spans="1:22" s="95" customFormat="1" ht="20.100000000000001" customHeight="1">
      <c r="A1395" s="88"/>
      <c r="B1395" s="88"/>
      <c r="C1395" s="88"/>
      <c r="D1395" s="88"/>
      <c r="E1395" s="88"/>
      <c r="F1395" s="89"/>
      <c r="G1395" s="90"/>
      <c r="H1395" s="90"/>
      <c r="I1395" s="91"/>
      <c r="J1395" s="91"/>
      <c r="K1395" s="91"/>
      <c r="L1395" s="91"/>
      <c r="M1395" s="91"/>
      <c r="N1395" s="91"/>
      <c r="O1395" s="92"/>
      <c r="P1395" s="93"/>
      <c r="Q1395" s="92" t="str">
        <f t="shared" ca="1" si="84"/>
        <v/>
      </c>
      <c r="R1395" s="92" t="str">
        <f ca="1">IF(A1395="","",IF(ISERROR(MATCH($H1395,SorP!B:B,0)),"",INDIRECT("'SorP'!$A$"&amp;MATCH($Q1395&amp;$H1395,SorP!C:C,0))))</f>
        <v/>
      </c>
      <c r="S1395" s="94"/>
      <c r="T1395" s="95" t="str">
        <f t="shared" si="86"/>
        <v/>
      </c>
      <c r="U1395" s="95" t="b">
        <f t="shared" si="87"/>
        <v>1</v>
      </c>
      <c r="V1395" s="95" t="str">
        <f t="shared" si="85"/>
        <v/>
      </c>
    </row>
    <row r="1396" spans="1:22" s="95" customFormat="1" ht="20.100000000000001" customHeight="1">
      <c r="A1396" s="88"/>
      <c r="B1396" s="88"/>
      <c r="C1396" s="88"/>
      <c r="D1396" s="88"/>
      <c r="E1396" s="88"/>
      <c r="F1396" s="89"/>
      <c r="G1396" s="90"/>
      <c r="H1396" s="90"/>
      <c r="I1396" s="91"/>
      <c r="J1396" s="91"/>
      <c r="K1396" s="91"/>
      <c r="L1396" s="91"/>
      <c r="M1396" s="91"/>
      <c r="N1396" s="91"/>
      <c r="O1396" s="92"/>
      <c r="P1396" s="93"/>
      <c r="Q1396" s="92" t="str">
        <f t="shared" ca="1" si="84"/>
        <v/>
      </c>
      <c r="R1396" s="92" t="str">
        <f ca="1">IF(A1396="","",IF(ISERROR(MATCH($H1396,SorP!B:B,0)),"",INDIRECT("'SorP'!$A$"&amp;MATCH($Q1396&amp;$H1396,SorP!C:C,0))))</f>
        <v/>
      </c>
      <c r="S1396" s="94"/>
      <c r="T1396" s="95" t="str">
        <f t="shared" si="86"/>
        <v/>
      </c>
      <c r="U1396" s="95" t="b">
        <f t="shared" si="87"/>
        <v>1</v>
      </c>
      <c r="V1396" s="95" t="str">
        <f t="shared" si="85"/>
        <v/>
      </c>
    </row>
    <row r="1397" spans="1:22" s="95" customFormat="1" ht="20.100000000000001" customHeight="1">
      <c r="A1397" s="88"/>
      <c r="B1397" s="88"/>
      <c r="C1397" s="88"/>
      <c r="D1397" s="88"/>
      <c r="E1397" s="88"/>
      <c r="F1397" s="89"/>
      <c r="G1397" s="90"/>
      <c r="H1397" s="90"/>
      <c r="I1397" s="91"/>
      <c r="J1397" s="91"/>
      <c r="K1397" s="91"/>
      <c r="L1397" s="91"/>
      <c r="M1397" s="91"/>
      <c r="N1397" s="91"/>
      <c r="O1397" s="92"/>
      <c r="P1397" s="93"/>
      <c r="Q1397" s="92" t="str">
        <f t="shared" ca="1" si="84"/>
        <v/>
      </c>
      <c r="R1397" s="92" t="str">
        <f ca="1">IF(A1397="","",IF(ISERROR(MATCH($H1397,SorP!B:B,0)),"",INDIRECT("'SorP'!$A$"&amp;MATCH($Q1397&amp;$H1397,SorP!C:C,0))))</f>
        <v/>
      </c>
      <c r="S1397" s="94"/>
      <c r="T1397" s="95" t="str">
        <f t="shared" si="86"/>
        <v/>
      </c>
      <c r="U1397" s="95" t="b">
        <f t="shared" si="87"/>
        <v>1</v>
      </c>
      <c r="V1397" s="95" t="str">
        <f t="shared" si="85"/>
        <v/>
      </c>
    </row>
    <row r="1398" spans="1:22" s="95" customFormat="1" ht="20.100000000000001" customHeight="1">
      <c r="A1398" s="88"/>
      <c r="B1398" s="88"/>
      <c r="C1398" s="88"/>
      <c r="D1398" s="88"/>
      <c r="E1398" s="88"/>
      <c r="F1398" s="89"/>
      <c r="G1398" s="90"/>
      <c r="H1398" s="90"/>
      <c r="I1398" s="91"/>
      <c r="J1398" s="91"/>
      <c r="K1398" s="91"/>
      <c r="L1398" s="91"/>
      <c r="M1398" s="91"/>
      <c r="N1398" s="91"/>
      <c r="O1398" s="92"/>
      <c r="P1398" s="93"/>
      <c r="Q1398" s="92" t="str">
        <f t="shared" ca="1" si="84"/>
        <v/>
      </c>
      <c r="R1398" s="92" t="str">
        <f ca="1">IF(A1398="","",IF(ISERROR(MATCH($H1398,SorP!B:B,0)),"",INDIRECT("'SorP'!$A$"&amp;MATCH($Q1398&amp;$H1398,SorP!C:C,0))))</f>
        <v/>
      </c>
      <c r="S1398" s="94"/>
      <c r="T1398" s="95" t="str">
        <f t="shared" si="86"/>
        <v/>
      </c>
      <c r="U1398" s="95" t="b">
        <f t="shared" si="87"/>
        <v>1</v>
      </c>
      <c r="V1398" s="95" t="str">
        <f t="shared" si="85"/>
        <v/>
      </c>
    </row>
    <row r="1399" spans="1:22" s="95" customFormat="1" ht="20.100000000000001" customHeight="1">
      <c r="A1399" s="88"/>
      <c r="B1399" s="88"/>
      <c r="C1399" s="88"/>
      <c r="D1399" s="88"/>
      <c r="E1399" s="88"/>
      <c r="F1399" s="89"/>
      <c r="G1399" s="90"/>
      <c r="H1399" s="90"/>
      <c r="I1399" s="91"/>
      <c r="J1399" s="91"/>
      <c r="K1399" s="91"/>
      <c r="L1399" s="91"/>
      <c r="M1399" s="91"/>
      <c r="N1399" s="91"/>
      <c r="O1399" s="92"/>
      <c r="P1399" s="93"/>
      <c r="Q1399" s="92" t="str">
        <f t="shared" ca="1" si="84"/>
        <v/>
      </c>
      <c r="R1399" s="92" t="str">
        <f ca="1">IF(A1399="","",IF(ISERROR(MATCH($H1399,SorP!B:B,0)),"",INDIRECT("'SorP'!$A$"&amp;MATCH($Q1399&amp;$H1399,SorP!C:C,0))))</f>
        <v/>
      </c>
      <c r="S1399" s="94"/>
      <c r="T1399" s="95" t="str">
        <f t="shared" si="86"/>
        <v/>
      </c>
      <c r="U1399" s="95" t="b">
        <f t="shared" si="87"/>
        <v>1</v>
      </c>
      <c r="V1399" s="95" t="str">
        <f t="shared" si="85"/>
        <v/>
      </c>
    </row>
    <row r="1400" spans="1:22" s="95" customFormat="1" ht="20.100000000000001" customHeight="1">
      <c r="A1400" s="88"/>
      <c r="B1400" s="88"/>
      <c r="C1400" s="88"/>
      <c r="D1400" s="88"/>
      <c r="E1400" s="88"/>
      <c r="F1400" s="89"/>
      <c r="G1400" s="90"/>
      <c r="H1400" s="90"/>
      <c r="I1400" s="91"/>
      <c r="J1400" s="91"/>
      <c r="K1400" s="91"/>
      <c r="L1400" s="91"/>
      <c r="M1400" s="91"/>
      <c r="N1400" s="91"/>
      <c r="O1400" s="92"/>
      <c r="P1400" s="93"/>
      <c r="Q1400" s="92" t="str">
        <f t="shared" ca="1" si="84"/>
        <v/>
      </c>
      <c r="R1400" s="92" t="str">
        <f ca="1">IF(A1400="","",IF(ISERROR(MATCH($H1400,SorP!B:B,0)),"",INDIRECT("'SorP'!$A$"&amp;MATCH($Q1400&amp;$H1400,SorP!C:C,0))))</f>
        <v/>
      </c>
      <c r="S1400" s="94"/>
      <c r="T1400" s="95" t="str">
        <f t="shared" si="86"/>
        <v/>
      </c>
      <c r="U1400" s="95" t="b">
        <f t="shared" si="87"/>
        <v>1</v>
      </c>
      <c r="V1400" s="95" t="str">
        <f t="shared" si="85"/>
        <v/>
      </c>
    </row>
    <row r="1401" spans="1:22" s="95" customFormat="1" ht="20.100000000000001" customHeight="1">
      <c r="A1401" s="88"/>
      <c r="B1401" s="88"/>
      <c r="C1401" s="88"/>
      <c r="D1401" s="88"/>
      <c r="E1401" s="88"/>
      <c r="F1401" s="89"/>
      <c r="G1401" s="90"/>
      <c r="H1401" s="90"/>
      <c r="I1401" s="91"/>
      <c r="J1401" s="91"/>
      <c r="K1401" s="91"/>
      <c r="L1401" s="91"/>
      <c r="M1401" s="91"/>
      <c r="N1401" s="91"/>
      <c r="O1401" s="92"/>
      <c r="P1401" s="93"/>
      <c r="Q1401" s="92" t="str">
        <f t="shared" ca="1" si="84"/>
        <v/>
      </c>
      <c r="R1401" s="92" t="str">
        <f ca="1">IF(A1401="","",IF(ISERROR(MATCH($H1401,SorP!B:B,0)),"",INDIRECT("'SorP'!$A$"&amp;MATCH($Q1401&amp;$H1401,SorP!C:C,0))))</f>
        <v/>
      </c>
      <c r="S1401" s="94"/>
      <c r="T1401" s="95" t="str">
        <f t="shared" si="86"/>
        <v/>
      </c>
      <c r="U1401" s="95" t="b">
        <f t="shared" si="87"/>
        <v>1</v>
      </c>
      <c r="V1401" s="95" t="str">
        <f t="shared" si="85"/>
        <v/>
      </c>
    </row>
    <row r="1402" spans="1:22" s="95" customFormat="1" ht="20.100000000000001" customHeight="1">
      <c r="A1402" s="88"/>
      <c r="B1402" s="88"/>
      <c r="C1402" s="88"/>
      <c r="D1402" s="88"/>
      <c r="E1402" s="88"/>
      <c r="F1402" s="89"/>
      <c r="G1402" s="90"/>
      <c r="H1402" s="90"/>
      <c r="I1402" s="91"/>
      <c r="J1402" s="91"/>
      <c r="K1402" s="91"/>
      <c r="L1402" s="91"/>
      <c r="M1402" s="91"/>
      <c r="N1402" s="91"/>
      <c r="O1402" s="92"/>
      <c r="P1402" s="93"/>
      <c r="Q1402" s="92" t="str">
        <f t="shared" ca="1" si="84"/>
        <v/>
      </c>
      <c r="R1402" s="92" t="str">
        <f ca="1">IF(A1402="","",IF(ISERROR(MATCH($H1402,SorP!B:B,0)),"",INDIRECT("'SorP'!$A$"&amp;MATCH($Q1402&amp;$H1402,SorP!C:C,0))))</f>
        <v/>
      </c>
      <c r="S1402" s="94"/>
      <c r="T1402" s="95" t="str">
        <f t="shared" si="86"/>
        <v/>
      </c>
      <c r="U1402" s="95" t="b">
        <f t="shared" si="87"/>
        <v>1</v>
      </c>
      <c r="V1402" s="95" t="str">
        <f t="shared" si="85"/>
        <v/>
      </c>
    </row>
    <row r="1403" spans="1:22" s="95" customFormat="1" ht="20.100000000000001" customHeight="1">
      <c r="A1403" s="88"/>
      <c r="B1403" s="88"/>
      <c r="C1403" s="88"/>
      <c r="D1403" s="88"/>
      <c r="E1403" s="88"/>
      <c r="F1403" s="89"/>
      <c r="G1403" s="90"/>
      <c r="H1403" s="90"/>
      <c r="I1403" s="91"/>
      <c r="J1403" s="91"/>
      <c r="K1403" s="91"/>
      <c r="L1403" s="91"/>
      <c r="M1403" s="91"/>
      <c r="N1403" s="91"/>
      <c r="O1403" s="92"/>
      <c r="P1403" s="93"/>
      <c r="Q1403" s="92" t="str">
        <f t="shared" ca="1" si="84"/>
        <v/>
      </c>
      <c r="R1403" s="92" t="str">
        <f ca="1">IF(A1403="","",IF(ISERROR(MATCH($H1403,SorP!B:B,0)),"",INDIRECT("'SorP'!$A$"&amp;MATCH($Q1403&amp;$H1403,SorP!C:C,0))))</f>
        <v/>
      </c>
      <c r="S1403" s="94"/>
      <c r="T1403" s="95" t="str">
        <f t="shared" si="86"/>
        <v/>
      </c>
      <c r="U1403" s="95" t="b">
        <f t="shared" si="87"/>
        <v>1</v>
      </c>
      <c r="V1403" s="95" t="str">
        <f t="shared" si="85"/>
        <v/>
      </c>
    </row>
    <row r="1404" spans="1:22" s="95" customFormat="1" ht="20.100000000000001" customHeight="1">
      <c r="A1404" s="88"/>
      <c r="B1404" s="88"/>
      <c r="C1404" s="88"/>
      <c r="D1404" s="88"/>
      <c r="E1404" s="88"/>
      <c r="F1404" s="89"/>
      <c r="G1404" s="90"/>
      <c r="H1404" s="90"/>
      <c r="I1404" s="91"/>
      <c r="J1404" s="91"/>
      <c r="K1404" s="91"/>
      <c r="L1404" s="91"/>
      <c r="M1404" s="91"/>
      <c r="N1404" s="91"/>
      <c r="O1404" s="92"/>
      <c r="P1404" s="93"/>
      <c r="Q1404" s="92" t="str">
        <f t="shared" ca="1" si="84"/>
        <v/>
      </c>
      <c r="R1404" s="92" t="str">
        <f ca="1">IF(A1404="","",IF(ISERROR(MATCH($H1404,SorP!B:B,0)),"",INDIRECT("'SorP'!$A$"&amp;MATCH($Q1404&amp;$H1404,SorP!C:C,0))))</f>
        <v/>
      </c>
      <c r="S1404" s="94"/>
      <c r="T1404" s="95" t="str">
        <f t="shared" si="86"/>
        <v/>
      </c>
      <c r="U1404" s="95" t="b">
        <f t="shared" si="87"/>
        <v>1</v>
      </c>
      <c r="V1404" s="95" t="str">
        <f t="shared" si="85"/>
        <v/>
      </c>
    </row>
    <row r="1405" spans="1:22" s="95" customFormat="1" ht="20.100000000000001" customHeight="1">
      <c r="A1405" s="88"/>
      <c r="B1405" s="88"/>
      <c r="C1405" s="88"/>
      <c r="D1405" s="88"/>
      <c r="E1405" s="88"/>
      <c r="F1405" s="89"/>
      <c r="G1405" s="90"/>
      <c r="H1405" s="90"/>
      <c r="I1405" s="91"/>
      <c r="J1405" s="91"/>
      <c r="K1405" s="91"/>
      <c r="L1405" s="91"/>
      <c r="M1405" s="91"/>
      <c r="N1405" s="91"/>
      <c r="O1405" s="92"/>
      <c r="P1405" s="93"/>
      <c r="Q1405" s="92" t="str">
        <f t="shared" ca="1" si="84"/>
        <v/>
      </c>
      <c r="R1405" s="92" t="str">
        <f ca="1">IF(A1405="","",IF(ISERROR(MATCH($H1405,SorP!B:B,0)),"",INDIRECT("'SorP'!$A$"&amp;MATCH($Q1405&amp;$H1405,SorP!C:C,0))))</f>
        <v/>
      </c>
      <c r="S1405" s="94"/>
      <c r="T1405" s="95" t="str">
        <f t="shared" si="86"/>
        <v/>
      </c>
      <c r="U1405" s="95" t="b">
        <f t="shared" si="87"/>
        <v>1</v>
      </c>
      <c r="V1405" s="95" t="str">
        <f t="shared" si="85"/>
        <v/>
      </c>
    </row>
    <row r="1406" spans="1:22" s="95" customFormat="1" ht="20.100000000000001" customHeight="1">
      <c r="A1406" s="88"/>
      <c r="B1406" s="88"/>
      <c r="C1406" s="88"/>
      <c r="D1406" s="88"/>
      <c r="E1406" s="88"/>
      <c r="F1406" s="89"/>
      <c r="G1406" s="90"/>
      <c r="H1406" s="90"/>
      <c r="I1406" s="91"/>
      <c r="J1406" s="91"/>
      <c r="K1406" s="91"/>
      <c r="L1406" s="91"/>
      <c r="M1406" s="91"/>
      <c r="N1406" s="91"/>
      <c r="O1406" s="92"/>
      <c r="P1406" s="93"/>
      <c r="Q1406" s="92" t="str">
        <f t="shared" ca="1" si="84"/>
        <v/>
      </c>
      <c r="R1406" s="92" t="str">
        <f ca="1">IF(A1406="","",IF(ISERROR(MATCH($H1406,SorP!B:B,0)),"",INDIRECT("'SorP'!$A$"&amp;MATCH($Q1406&amp;$H1406,SorP!C:C,0))))</f>
        <v/>
      </c>
      <c r="S1406" s="94"/>
      <c r="T1406" s="95" t="str">
        <f t="shared" si="86"/>
        <v/>
      </c>
      <c r="U1406" s="95" t="b">
        <f t="shared" si="87"/>
        <v>1</v>
      </c>
      <c r="V1406" s="95" t="str">
        <f t="shared" si="85"/>
        <v/>
      </c>
    </row>
    <row r="1407" spans="1:22" s="95" customFormat="1" ht="20.100000000000001" customHeight="1">
      <c r="A1407" s="88"/>
      <c r="B1407" s="88"/>
      <c r="C1407" s="88"/>
      <c r="D1407" s="88"/>
      <c r="E1407" s="88"/>
      <c r="F1407" s="89"/>
      <c r="G1407" s="90"/>
      <c r="H1407" s="90"/>
      <c r="I1407" s="91"/>
      <c r="J1407" s="91"/>
      <c r="K1407" s="91"/>
      <c r="L1407" s="91"/>
      <c r="M1407" s="91"/>
      <c r="N1407" s="91"/>
      <c r="O1407" s="92"/>
      <c r="P1407" s="93"/>
      <c r="Q1407" s="92" t="str">
        <f t="shared" ca="1" si="84"/>
        <v/>
      </c>
      <c r="R1407" s="92" t="str">
        <f ca="1">IF(A1407="","",IF(ISERROR(MATCH($H1407,SorP!B:B,0)),"",INDIRECT("'SorP'!$A$"&amp;MATCH($Q1407&amp;$H1407,SorP!C:C,0))))</f>
        <v/>
      </c>
      <c r="S1407" s="94"/>
      <c r="T1407" s="95" t="str">
        <f t="shared" si="86"/>
        <v/>
      </c>
      <c r="U1407" s="95" t="b">
        <f t="shared" si="87"/>
        <v>1</v>
      </c>
      <c r="V1407" s="95" t="str">
        <f t="shared" si="85"/>
        <v/>
      </c>
    </row>
    <row r="1408" spans="1:22" s="95" customFormat="1" ht="20.100000000000001" customHeight="1">
      <c r="A1408" s="88"/>
      <c r="B1408" s="88"/>
      <c r="C1408" s="88"/>
      <c r="D1408" s="88"/>
      <c r="E1408" s="88"/>
      <c r="F1408" s="89"/>
      <c r="G1408" s="90"/>
      <c r="H1408" s="90"/>
      <c r="I1408" s="91"/>
      <c r="J1408" s="91"/>
      <c r="K1408" s="91"/>
      <c r="L1408" s="91"/>
      <c r="M1408" s="91"/>
      <c r="N1408" s="91"/>
      <c r="O1408" s="92"/>
      <c r="P1408" s="93"/>
      <c r="Q1408" s="92" t="str">
        <f t="shared" ca="1" si="84"/>
        <v/>
      </c>
      <c r="R1408" s="92" t="str">
        <f ca="1">IF(A1408="","",IF(ISERROR(MATCH($H1408,SorP!B:B,0)),"",INDIRECT("'SorP'!$A$"&amp;MATCH($Q1408&amp;$H1408,SorP!C:C,0))))</f>
        <v/>
      </c>
      <c r="S1408" s="94"/>
      <c r="T1408" s="95" t="str">
        <f t="shared" si="86"/>
        <v/>
      </c>
      <c r="U1408" s="95" t="b">
        <f t="shared" si="87"/>
        <v>1</v>
      </c>
      <c r="V1408" s="95" t="str">
        <f t="shared" si="85"/>
        <v/>
      </c>
    </row>
    <row r="1409" spans="1:22" s="95" customFormat="1" ht="20.100000000000001" customHeight="1">
      <c r="A1409" s="88"/>
      <c r="B1409" s="88"/>
      <c r="C1409" s="88"/>
      <c r="D1409" s="88"/>
      <c r="E1409" s="88"/>
      <c r="F1409" s="89"/>
      <c r="G1409" s="90"/>
      <c r="H1409" s="90"/>
      <c r="I1409" s="91"/>
      <c r="J1409" s="91"/>
      <c r="K1409" s="91"/>
      <c r="L1409" s="91"/>
      <c r="M1409" s="91"/>
      <c r="N1409" s="91"/>
      <c r="O1409" s="92"/>
      <c r="P1409" s="93"/>
      <c r="Q1409" s="92" t="str">
        <f t="shared" ca="1" si="84"/>
        <v/>
      </c>
      <c r="R1409" s="92" t="str">
        <f ca="1">IF(A1409="","",IF(ISERROR(MATCH($H1409,SorP!B:B,0)),"",INDIRECT("'SorP'!$A$"&amp;MATCH($Q1409&amp;$H1409,SorP!C:C,0))))</f>
        <v/>
      </c>
      <c r="S1409" s="94"/>
      <c r="T1409" s="95" t="str">
        <f t="shared" si="86"/>
        <v/>
      </c>
      <c r="U1409" s="95" t="b">
        <f t="shared" si="87"/>
        <v>1</v>
      </c>
      <c r="V1409" s="95" t="str">
        <f t="shared" si="85"/>
        <v/>
      </c>
    </row>
    <row r="1410" spans="1:22" s="95" customFormat="1" ht="20.100000000000001" customHeight="1">
      <c r="A1410" s="88"/>
      <c r="B1410" s="88"/>
      <c r="C1410" s="88"/>
      <c r="D1410" s="88"/>
      <c r="E1410" s="88"/>
      <c r="F1410" s="89"/>
      <c r="G1410" s="90"/>
      <c r="H1410" s="90"/>
      <c r="I1410" s="91"/>
      <c r="J1410" s="91"/>
      <c r="K1410" s="91"/>
      <c r="L1410" s="91"/>
      <c r="M1410" s="91"/>
      <c r="N1410" s="91"/>
      <c r="O1410" s="92"/>
      <c r="P1410" s="93"/>
      <c r="Q1410" s="92" t="str">
        <f t="shared" ca="1" si="84"/>
        <v/>
      </c>
      <c r="R1410" s="92" t="str">
        <f ca="1">IF(A1410="","",IF(ISERROR(MATCH($H1410,SorP!B:B,0)),"",INDIRECT("'SorP'!$A$"&amp;MATCH($Q1410&amp;$H1410,SorP!C:C,0))))</f>
        <v/>
      </c>
      <c r="S1410" s="94"/>
      <c r="T1410" s="95" t="str">
        <f t="shared" si="86"/>
        <v/>
      </c>
      <c r="U1410" s="95" t="b">
        <f t="shared" si="87"/>
        <v>1</v>
      </c>
      <c r="V1410" s="95" t="str">
        <f t="shared" si="85"/>
        <v/>
      </c>
    </row>
    <row r="1411" spans="1:22" s="95" customFormat="1" ht="20.100000000000001" customHeight="1">
      <c r="A1411" s="88"/>
      <c r="B1411" s="88"/>
      <c r="C1411" s="88"/>
      <c r="D1411" s="88"/>
      <c r="E1411" s="88"/>
      <c r="F1411" s="89"/>
      <c r="G1411" s="90"/>
      <c r="H1411" s="90"/>
      <c r="I1411" s="91"/>
      <c r="J1411" s="91"/>
      <c r="K1411" s="91"/>
      <c r="L1411" s="91"/>
      <c r="M1411" s="91"/>
      <c r="N1411" s="91"/>
      <c r="O1411" s="92"/>
      <c r="P1411" s="93"/>
      <c r="Q1411" s="92" t="str">
        <f t="shared" ca="1" si="84"/>
        <v/>
      </c>
      <c r="R1411" s="92" t="str">
        <f ca="1">IF(A1411="","",IF(ISERROR(MATCH($H1411,SorP!B:B,0)),"",INDIRECT("'SorP'!$A$"&amp;MATCH($Q1411&amp;$H1411,SorP!C:C,0))))</f>
        <v/>
      </c>
      <c r="S1411" s="94"/>
      <c r="T1411" s="95" t="str">
        <f t="shared" si="86"/>
        <v/>
      </c>
      <c r="U1411" s="95" t="b">
        <f t="shared" si="87"/>
        <v>1</v>
      </c>
      <c r="V1411" s="95" t="str">
        <f t="shared" si="85"/>
        <v/>
      </c>
    </row>
    <row r="1412" spans="1:22" s="95" customFormat="1" ht="20.100000000000001" customHeight="1">
      <c r="A1412" s="88"/>
      <c r="B1412" s="88"/>
      <c r="C1412" s="88"/>
      <c r="D1412" s="88"/>
      <c r="E1412" s="88"/>
      <c r="F1412" s="89"/>
      <c r="G1412" s="90"/>
      <c r="H1412" s="90"/>
      <c r="I1412" s="91"/>
      <c r="J1412" s="91"/>
      <c r="K1412" s="91"/>
      <c r="L1412" s="91"/>
      <c r="M1412" s="91"/>
      <c r="N1412" s="91"/>
      <c r="O1412" s="92"/>
      <c r="P1412" s="93"/>
      <c r="Q1412" s="92" t="str">
        <f t="shared" ca="1" si="84"/>
        <v/>
      </c>
      <c r="R1412" s="92" t="str">
        <f ca="1">IF(A1412="","",IF(ISERROR(MATCH($H1412,SorP!B:B,0)),"",INDIRECT("'SorP'!$A$"&amp;MATCH($Q1412&amp;$H1412,SorP!C:C,0))))</f>
        <v/>
      </c>
      <c r="S1412" s="94"/>
      <c r="T1412" s="95" t="str">
        <f t="shared" si="86"/>
        <v/>
      </c>
      <c r="U1412" s="95" t="b">
        <f t="shared" si="87"/>
        <v>1</v>
      </c>
      <c r="V1412" s="95" t="str">
        <f t="shared" si="85"/>
        <v/>
      </c>
    </row>
    <row r="1413" spans="1:22" s="95" customFormat="1" ht="20.100000000000001" customHeight="1">
      <c r="A1413" s="88"/>
      <c r="B1413" s="88"/>
      <c r="C1413" s="88"/>
      <c r="D1413" s="88"/>
      <c r="E1413" s="88"/>
      <c r="F1413" s="89"/>
      <c r="G1413" s="90"/>
      <c r="H1413" s="90"/>
      <c r="I1413" s="91"/>
      <c r="J1413" s="91"/>
      <c r="K1413" s="91"/>
      <c r="L1413" s="91"/>
      <c r="M1413" s="91"/>
      <c r="N1413" s="91"/>
      <c r="O1413" s="92"/>
      <c r="P1413" s="93"/>
      <c r="Q1413" s="92" t="str">
        <f t="shared" ref="Q1413:Q1476" ca="1" si="88">IF(A1413="","",IF(ISERROR(MATCH($C1413,CL,0)),"Unknown",INDIRECT("'C'!$A$"&amp;MATCH($C1413,CL,0)+1)))</f>
        <v/>
      </c>
      <c r="R1413" s="92" t="str">
        <f ca="1">IF(A1413="","",IF(ISERROR(MATCH($H1413,SorP!B:B,0)),"",INDIRECT("'SorP'!$A$"&amp;MATCH($Q1413&amp;$H1413,SorP!C:C,0))))</f>
        <v/>
      </c>
      <c r="S1413" s="94"/>
      <c r="T1413" s="95" t="str">
        <f t="shared" si="86"/>
        <v/>
      </c>
      <c r="U1413" s="95" t="b">
        <f t="shared" si="87"/>
        <v>1</v>
      </c>
      <c r="V1413" s="95" t="str">
        <f t="shared" ref="V1413:V1476" si="89">IF(U1413,"",A1413&amp;"+")</f>
        <v/>
      </c>
    </row>
    <row r="1414" spans="1:22" s="95" customFormat="1" ht="20.100000000000001" customHeight="1">
      <c r="A1414" s="88"/>
      <c r="B1414" s="88"/>
      <c r="C1414" s="88"/>
      <c r="D1414" s="88"/>
      <c r="E1414" s="88"/>
      <c r="F1414" s="89"/>
      <c r="G1414" s="90"/>
      <c r="H1414" s="90"/>
      <c r="I1414" s="91"/>
      <c r="J1414" s="91"/>
      <c r="K1414" s="91"/>
      <c r="L1414" s="91"/>
      <c r="M1414" s="91"/>
      <c r="N1414" s="91"/>
      <c r="O1414" s="92"/>
      <c r="P1414" s="93"/>
      <c r="Q1414" s="92" t="str">
        <f t="shared" ca="1" si="88"/>
        <v/>
      </c>
      <c r="R1414" s="92" t="str">
        <f ca="1">IF(A1414="","",IF(ISERROR(MATCH($H1414,SorP!B:B,0)),"",INDIRECT("'SorP'!$A$"&amp;MATCH($Q1414&amp;$H1414,SorP!C:C,0))))</f>
        <v/>
      </c>
      <c r="S1414" s="94"/>
      <c r="T1414" s="95" t="str">
        <f t="shared" ref="T1414:T1477" si="90">A1414&amp;B1414</f>
        <v/>
      </c>
      <c r="U1414" s="95" t="b">
        <f t="shared" ref="U1414:U1477" si="91">OR(ISBLANK(B1414),ISBLANK(C1414))</f>
        <v>1</v>
      </c>
      <c r="V1414" s="95" t="str">
        <f t="shared" si="89"/>
        <v/>
      </c>
    </row>
    <row r="1415" spans="1:22" s="95" customFormat="1" ht="20.100000000000001" customHeight="1">
      <c r="A1415" s="88"/>
      <c r="B1415" s="88"/>
      <c r="C1415" s="88"/>
      <c r="D1415" s="88"/>
      <c r="E1415" s="88"/>
      <c r="F1415" s="89"/>
      <c r="G1415" s="90"/>
      <c r="H1415" s="90"/>
      <c r="I1415" s="91"/>
      <c r="J1415" s="91"/>
      <c r="K1415" s="91"/>
      <c r="L1415" s="91"/>
      <c r="M1415" s="91"/>
      <c r="N1415" s="91"/>
      <c r="O1415" s="92"/>
      <c r="P1415" s="93"/>
      <c r="Q1415" s="92" t="str">
        <f t="shared" ca="1" si="88"/>
        <v/>
      </c>
      <c r="R1415" s="92" t="str">
        <f ca="1">IF(A1415="","",IF(ISERROR(MATCH($H1415,SorP!B:B,0)),"",INDIRECT("'SorP'!$A$"&amp;MATCH($Q1415&amp;$H1415,SorP!C:C,0))))</f>
        <v/>
      </c>
      <c r="S1415" s="94"/>
      <c r="T1415" s="95" t="str">
        <f t="shared" si="90"/>
        <v/>
      </c>
      <c r="U1415" s="95" t="b">
        <f t="shared" si="91"/>
        <v>1</v>
      </c>
      <c r="V1415" s="95" t="str">
        <f t="shared" si="89"/>
        <v/>
      </c>
    </row>
    <row r="1416" spans="1:22" s="95" customFormat="1" ht="20.100000000000001" customHeight="1">
      <c r="A1416" s="88"/>
      <c r="B1416" s="88"/>
      <c r="C1416" s="88"/>
      <c r="D1416" s="88"/>
      <c r="E1416" s="88"/>
      <c r="F1416" s="89"/>
      <c r="G1416" s="90"/>
      <c r="H1416" s="90"/>
      <c r="I1416" s="91"/>
      <c r="J1416" s="91"/>
      <c r="K1416" s="91"/>
      <c r="L1416" s="91"/>
      <c r="M1416" s="91"/>
      <c r="N1416" s="91"/>
      <c r="O1416" s="92"/>
      <c r="P1416" s="93"/>
      <c r="Q1416" s="92" t="str">
        <f t="shared" ca="1" si="88"/>
        <v/>
      </c>
      <c r="R1416" s="92" t="str">
        <f ca="1">IF(A1416="","",IF(ISERROR(MATCH($H1416,SorP!B:B,0)),"",INDIRECT("'SorP'!$A$"&amp;MATCH($Q1416&amp;$H1416,SorP!C:C,0))))</f>
        <v/>
      </c>
      <c r="S1416" s="94"/>
      <c r="T1416" s="95" t="str">
        <f t="shared" si="90"/>
        <v/>
      </c>
      <c r="U1416" s="95" t="b">
        <f t="shared" si="91"/>
        <v>1</v>
      </c>
      <c r="V1416" s="95" t="str">
        <f t="shared" si="89"/>
        <v/>
      </c>
    </row>
    <row r="1417" spans="1:22" s="95" customFormat="1" ht="20.100000000000001" customHeight="1">
      <c r="A1417" s="88"/>
      <c r="B1417" s="88"/>
      <c r="C1417" s="88"/>
      <c r="D1417" s="88"/>
      <c r="E1417" s="88"/>
      <c r="F1417" s="89"/>
      <c r="G1417" s="90"/>
      <c r="H1417" s="90"/>
      <c r="I1417" s="91"/>
      <c r="J1417" s="91"/>
      <c r="K1417" s="91"/>
      <c r="L1417" s="91"/>
      <c r="M1417" s="91"/>
      <c r="N1417" s="91"/>
      <c r="O1417" s="92"/>
      <c r="P1417" s="93"/>
      <c r="Q1417" s="92" t="str">
        <f t="shared" ca="1" si="88"/>
        <v/>
      </c>
      <c r="R1417" s="92" t="str">
        <f ca="1">IF(A1417="","",IF(ISERROR(MATCH($H1417,SorP!B:B,0)),"",INDIRECT("'SorP'!$A$"&amp;MATCH($Q1417&amp;$H1417,SorP!C:C,0))))</f>
        <v/>
      </c>
      <c r="S1417" s="94"/>
      <c r="T1417" s="95" t="str">
        <f t="shared" si="90"/>
        <v/>
      </c>
      <c r="U1417" s="95" t="b">
        <f t="shared" si="91"/>
        <v>1</v>
      </c>
      <c r="V1417" s="95" t="str">
        <f t="shared" si="89"/>
        <v/>
      </c>
    </row>
    <row r="1418" spans="1:22" s="95" customFormat="1" ht="20.100000000000001" customHeight="1">
      <c r="A1418" s="88"/>
      <c r="B1418" s="88"/>
      <c r="C1418" s="88"/>
      <c r="D1418" s="88"/>
      <c r="E1418" s="88"/>
      <c r="F1418" s="89"/>
      <c r="G1418" s="90"/>
      <c r="H1418" s="90"/>
      <c r="I1418" s="91"/>
      <c r="J1418" s="91"/>
      <c r="K1418" s="91"/>
      <c r="L1418" s="91"/>
      <c r="M1418" s="91"/>
      <c r="N1418" s="91"/>
      <c r="O1418" s="92"/>
      <c r="P1418" s="93"/>
      <c r="Q1418" s="92" t="str">
        <f t="shared" ca="1" si="88"/>
        <v/>
      </c>
      <c r="R1418" s="92" t="str">
        <f ca="1">IF(A1418="","",IF(ISERROR(MATCH($H1418,SorP!B:B,0)),"",INDIRECT("'SorP'!$A$"&amp;MATCH($Q1418&amp;$H1418,SorP!C:C,0))))</f>
        <v/>
      </c>
      <c r="S1418" s="94"/>
      <c r="T1418" s="95" t="str">
        <f t="shared" si="90"/>
        <v/>
      </c>
      <c r="U1418" s="95" t="b">
        <f t="shared" si="91"/>
        <v>1</v>
      </c>
      <c r="V1418" s="95" t="str">
        <f t="shared" si="89"/>
        <v/>
      </c>
    </row>
    <row r="1419" spans="1:22" s="95" customFormat="1" ht="20.100000000000001" customHeight="1">
      <c r="A1419" s="88"/>
      <c r="B1419" s="88"/>
      <c r="C1419" s="88"/>
      <c r="D1419" s="88"/>
      <c r="E1419" s="88"/>
      <c r="F1419" s="89"/>
      <c r="G1419" s="90"/>
      <c r="H1419" s="90"/>
      <c r="I1419" s="91"/>
      <c r="J1419" s="91"/>
      <c r="K1419" s="91"/>
      <c r="L1419" s="91"/>
      <c r="M1419" s="91"/>
      <c r="N1419" s="91"/>
      <c r="O1419" s="92"/>
      <c r="P1419" s="93"/>
      <c r="Q1419" s="92" t="str">
        <f t="shared" ca="1" si="88"/>
        <v/>
      </c>
      <c r="R1419" s="92" t="str">
        <f ca="1">IF(A1419="","",IF(ISERROR(MATCH($H1419,SorP!B:B,0)),"",INDIRECT("'SorP'!$A$"&amp;MATCH($Q1419&amp;$H1419,SorP!C:C,0))))</f>
        <v/>
      </c>
      <c r="S1419" s="94"/>
      <c r="T1419" s="95" t="str">
        <f t="shared" si="90"/>
        <v/>
      </c>
      <c r="U1419" s="95" t="b">
        <f t="shared" si="91"/>
        <v>1</v>
      </c>
      <c r="V1419" s="95" t="str">
        <f t="shared" si="89"/>
        <v/>
      </c>
    </row>
    <row r="1420" spans="1:22" s="95" customFormat="1" ht="20.100000000000001" customHeight="1">
      <c r="A1420" s="88"/>
      <c r="B1420" s="88"/>
      <c r="C1420" s="88"/>
      <c r="D1420" s="88"/>
      <c r="E1420" s="88"/>
      <c r="F1420" s="89"/>
      <c r="G1420" s="90"/>
      <c r="H1420" s="90"/>
      <c r="I1420" s="91"/>
      <c r="J1420" s="91"/>
      <c r="K1420" s="91"/>
      <c r="L1420" s="91"/>
      <c r="M1420" s="91"/>
      <c r="N1420" s="91"/>
      <c r="O1420" s="92"/>
      <c r="P1420" s="93"/>
      <c r="Q1420" s="92" t="str">
        <f t="shared" ca="1" si="88"/>
        <v/>
      </c>
      <c r="R1420" s="92" t="str">
        <f ca="1">IF(A1420="","",IF(ISERROR(MATCH($H1420,SorP!B:B,0)),"",INDIRECT("'SorP'!$A$"&amp;MATCH($Q1420&amp;$H1420,SorP!C:C,0))))</f>
        <v/>
      </c>
      <c r="S1420" s="94"/>
      <c r="T1420" s="95" t="str">
        <f t="shared" si="90"/>
        <v/>
      </c>
      <c r="U1420" s="95" t="b">
        <f t="shared" si="91"/>
        <v>1</v>
      </c>
      <c r="V1420" s="95" t="str">
        <f t="shared" si="89"/>
        <v/>
      </c>
    </row>
    <row r="1421" spans="1:22" s="95" customFormat="1" ht="20.100000000000001" customHeight="1">
      <c r="A1421" s="88"/>
      <c r="B1421" s="88"/>
      <c r="C1421" s="88"/>
      <c r="D1421" s="88"/>
      <c r="E1421" s="88"/>
      <c r="F1421" s="89"/>
      <c r="G1421" s="90"/>
      <c r="H1421" s="90"/>
      <c r="I1421" s="91"/>
      <c r="J1421" s="91"/>
      <c r="K1421" s="91"/>
      <c r="L1421" s="91"/>
      <c r="M1421" s="91"/>
      <c r="N1421" s="91"/>
      <c r="O1421" s="92"/>
      <c r="P1421" s="93"/>
      <c r="Q1421" s="92" t="str">
        <f t="shared" ca="1" si="88"/>
        <v/>
      </c>
      <c r="R1421" s="92" t="str">
        <f ca="1">IF(A1421="","",IF(ISERROR(MATCH($H1421,SorP!B:B,0)),"",INDIRECT("'SorP'!$A$"&amp;MATCH($Q1421&amp;$H1421,SorP!C:C,0))))</f>
        <v/>
      </c>
      <c r="S1421" s="94"/>
      <c r="T1421" s="95" t="str">
        <f t="shared" si="90"/>
        <v/>
      </c>
      <c r="U1421" s="95" t="b">
        <f t="shared" si="91"/>
        <v>1</v>
      </c>
      <c r="V1421" s="95" t="str">
        <f t="shared" si="89"/>
        <v/>
      </c>
    </row>
    <row r="1422" spans="1:22" s="95" customFormat="1" ht="20.100000000000001" customHeight="1">
      <c r="A1422" s="88"/>
      <c r="B1422" s="88"/>
      <c r="C1422" s="88"/>
      <c r="D1422" s="88"/>
      <c r="E1422" s="88"/>
      <c r="F1422" s="89"/>
      <c r="G1422" s="90"/>
      <c r="H1422" s="90"/>
      <c r="I1422" s="91"/>
      <c r="J1422" s="91"/>
      <c r="K1422" s="91"/>
      <c r="L1422" s="91"/>
      <c r="M1422" s="91"/>
      <c r="N1422" s="91"/>
      <c r="O1422" s="92"/>
      <c r="P1422" s="93"/>
      <c r="Q1422" s="92" t="str">
        <f t="shared" ca="1" si="88"/>
        <v/>
      </c>
      <c r="R1422" s="92" t="str">
        <f ca="1">IF(A1422="","",IF(ISERROR(MATCH($H1422,SorP!B:B,0)),"",INDIRECT("'SorP'!$A$"&amp;MATCH($Q1422&amp;$H1422,SorP!C:C,0))))</f>
        <v/>
      </c>
      <c r="S1422" s="94"/>
      <c r="T1422" s="95" t="str">
        <f t="shared" si="90"/>
        <v/>
      </c>
      <c r="U1422" s="95" t="b">
        <f t="shared" si="91"/>
        <v>1</v>
      </c>
      <c r="V1422" s="95" t="str">
        <f t="shared" si="89"/>
        <v/>
      </c>
    </row>
    <row r="1423" spans="1:22" s="95" customFormat="1" ht="20.100000000000001" customHeight="1">
      <c r="A1423" s="88"/>
      <c r="B1423" s="88"/>
      <c r="C1423" s="88"/>
      <c r="D1423" s="88"/>
      <c r="E1423" s="88"/>
      <c r="F1423" s="89"/>
      <c r="G1423" s="90"/>
      <c r="H1423" s="90"/>
      <c r="I1423" s="91"/>
      <c r="J1423" s="91"/>
      <c r="K1423" s="91"/>
      <c r="L1423" s="91"/>
      <c r="M1423" s="91"/>
      <c r="N1423" s="91"/>
      <c r="O1423" s="92"/>
      <c r="P1423" s="93"/>
      <c r="Q1423" s="92" t="str">
        <f t="shared" ca="1" si="88"/>
        <v/>
      </c>
      <c r="R1423" s="92" t="str">
        <f ca="1">IF(A1423="","",IF(ISERROR(MATCH($H1423,SorP!B:B,0)),"",INDIRECT("'SorP'!$A$"&amp;MATCH($Q1423&amp;$H1423,SorP!C:C,0))))</f>
        <v/>
      </c>
      <c r="S1423" s="94"/>
      <c r="T1423" s="95" t="str">
        <f t="shared" si="90"/>
        <v/>
      </c>
      <c r="U1423" s="95" t="b">
        <f t="shared" si="91"/>
        <v>1</v>
      </c>
      <c r="V1423" s="95" t="str">
        <f t="shared" si="89"/>
        <v/>
      </c>
    </row>
    <row r="1424" spans="1:22" s="95" customFormat="1" ht="20.100000000000001" customHeight="1">
      <c r="A1424" s="88"/>
      <c r="B1424" s="88"/>
      <c r="C1424" s="88"/>
      <c r="D1424" s="88"/>
      <c r="E1424" s="88"/>
      <c r="F1424" s="89"/>
      <c r="G1424" s="90"/>
      <c r="H1424" s="90"/>
      <c r="I1424" s="91"/>
      <c r="J1424" s="91"/>
      <c r="K1424" s="91"/>
      <c r="L1424" s="91"/>
      <c r="M1424" s="91"/>
      <c r="N1424" s="91"/>
      <c r="O1424" s="92"/>
      <c r="P1424" s="93"/>
      <c r="Q1424" s="92" t="str">
        <f t="shared" ca="1" si="88"/>
        <v/>
      </c>
      <c r="R1424" s="92" t="str">
        <f ca="1">IF(A1424="","",IF(ISERROR(MATCH($H1424,SorP!B:B,0)),"",INDIRECT("'SorP'!$A$"&amp;MATCH($Q1424&amp;$H1424,SorP!C:C,0))))</f>
        <v/>
      </c>
      <c r="S1424" s="94"/>
      <c r="T1424" s="95" t="str">
        <f t="shared" si="90"/>
        <v/>
      </c>
      <c r="U1424" s="95" t="b">
        <f t="shared" si="91"/>
        <v>1</v>
      </c>
      <c r="V1424" s="95" t="str">
        <f t="shared" si="89"/>
        <v/>
      </c>
    </row>
    <row r="1425" spans="1:22" s="95" customFormat="1" ht="20.100000000000001" customHeight="1">
      <c r="A1425" s="88"/>
      <c r="B1425" s="88"/>
      <c r="C1425" s="88"/>
      <c r="D1425" s="88"/>
      <c r="E1425" s="88"/>
      <c r="F1425" s="89"/>
      <c r="G1425" s="90"/>
      <c r="H1425" s="90"/>
      <c r="I1425" s="91"/>
      <c r="J1425" s="91"/>
      <c r="K1425" s="91"/>
      <c r="L1425" s="91"/>
      <c r="M1425" s="91"/>
      <c r="N1425" s="91"/>
      <c r="O1425" s="92"/>
      <c r="P1425" s="93"/>
      <c r="Q1425" s="92" t="str">
        <f t="shared" ca="1" si="88"/>
        <v/>
      </c>
      <c r="R1425" s="92" t="str">
        <f ca="1">IF(A1425="","",IF(ISERROR(MATCH($H1425,SorP!B:B,0)),"",INDIRECT("'SorP'!$A$"&amp;MATCH($Q1425&amp;$H1425,SorP!C:C,0))))</f>
        <v/>
      </c>
      <c r="S1425" s="94"/>
      <c r="T1425" s="95" t="str">
        <f t="shared" si="90"/>
        <v/>
      </c>
      <c r="U1425" s="95" t="b">
        <f t="shared" si="91"/>
        <v>1</v>
      </c>
      <c r="V1425" s="95" t="str">
        <f t="shared" si="89"/>
        <v/>
      </c>
    </row>
    <row r="1426" spans="1:22" s="95" customFormat="1" ht="20.100000000000001" customHeight="1">
      <c r="A1426" s="88"/>
      <c r="B1426" s="88"/>
      <c r="C1426" s="88"/>
      <c r="D1426" s="88"/>
      <c r="E1426" s="88"/>
      <c r="F1426" s="89"/>
      <c r="G1426" s="90"/>
      <c r="H1426" s="90"/>
      <c r="I1426" s="91"/>
      <c r="J1426" s="91"/>
      <c r="K1426" s="91"/>
      <c r="L1426" s="91"/>
      <c r="M1426" s="91"/>
      <c r="N1426" s="91"/>
      <c r="O1426" s="92"/>
      <c r="P1426" s="93"/>
      <c r="Q1426" s="92" t="str">
        <f t="shared" ca="1" si="88"/>
        <v/>
      </c>
      <c r="R1426" s="92" t="str">
        <f ca="1">IF(A1426="","",IF(ISERROR(MATCH($H1426,SorP!B:B,0)),"",INDIRECT("'SorP'!$A$"&amp;MATCH($Q1426&amp;$H1426,SorP!C:C,0))))</f>
        <v/>
      </c>
      <c r="S1426" s="94"/>
      <c r="T1426" s="95" t="str">
        <f t="shared" si="90"/>
        <v/>
      </c>
      <c r="U1426" s="95" t="b">
        <f t="shared" si="91"/>
        <v>1</v>
      </c>
      <c r="V1426" s="95" t="str">
        <f t="shared" si="89"/>
        <v/>
      </c>
    </row>
    <row r="1427" spans="1:22" s="95" customFormat="1" ht="20.100000000000001" customHeight="1">
      <c r="A1427" s="88"/>
      <c r="B1427" s="88"/>
      <c r="C1427" s="88"/>
      <c r="D1427" s="88"/>
      <c r="E1427" s="88"/>
      <c r="F1427" s="89"/>
      <c r="G1427" s="90"/>
      <c r="H1427" s="90"/>
      <c r="I1427" s="91"/>
      <c r="J1427" s="91"/>
      <c r="K1427" s="91"/>
      <c r="L1427" s="91"/>
      <c r="M1427" s="91"/>
      <c r="N1427" s="91"/>
      <c r="O1427" s="92"/>
      <c r="P1427" s="93"/>
      <c r="Q1427" s="92" t="str">
        <f t="shared" ca="1" si="88"/>
        <v/>
      </c>
      <c r="R1427" s="92" t="str">
        <f ca="1">IF(A1427="","",IF(ISERROR(MATCH($H1427,SorP!B:B,0)),"",INDIRECT("'SorP'!$A$"&amp;MATCH($Q1427&amp;$H1427,SorP!C:C,0))))</f>
        <v/>
      </c>
      <c r="S1427" s="94"/>
      <c r="T1427" s="95" t="str">
        <f t="shared" si="90"/>
        <v/>
      </c>
      <c r="U1427" s="95" t="b">
        <f t="shared" si="91"/>
        <v>1</v>
      </c>
      <c r="V1427" s="95" t="str">
        <f t="shared" si="89"/>
        <v/>
      </c>
    </row>
    <row r="1428" spans="1:22" s="95" customFormat="1" ht="20.100000000000001" customHeight="1">
      <c r="A1428" s="88"/>
      <c r="B1428" s="88"/>
      <c r="C1428" s="88"/>
      <c r="D1428" s="88"/>
      <c r="E1428" s="88"/>
      <c r="F1428" s="89"/>
      <c r="G1428" s="90"/>
      <c r="H1428" s="90"/>
      <c r="I1428" s="91"/>
      <c r="J1428" s="91"/>
      <c r="K1428" s="91"/>
      <c r="L1428" s="91"/>
      <c r="M1428" s="91"/>
      <c r="N1428" s="91"/>
      <c r="O1428" s="92"/>
      <c r="P1428" s="93"/>
      <c r="Q1428" s="92" t="str">
        <f t="shared" ca="1" si="88"/>
        <v/>
      </c>
      <c r="R1428" s="92" t="str">
        <f ca="1">IF(A1428="","",IF(ISERROR(MATCH($H1428,SorP!B:B,0)),"",INDIRECT("'SorP'!$A$"&amp;MATCH($Q1428&amp;$H1428,SorP!C:C,0))))</f>
        <v/>
      </c>
      <c r="S1428" s="94"/>
      <c r="T1428" s="95" t="str">
        <f t="shared" si="90"/>
        <v/>
      </c>
      <c r="U1428" s="95" t="b">
        <f t="shared" si="91"/>
        <v>1</v>
      </c>
      <c r="V1428" s="95" t="str">
        <f t="shared" si="89"/>
        <v/>
      </c>
    </row>
    <row r="1429" spans="1:22" s="95" customFormat="1" ht="20.100000000000001" customHeight="1">
      <c r="A1429" s="88"/>
      <c r="B1429" s="88"/>
      <c r="C1429" s="88"/>
      <c r="D1429" s="88"/>
      <c r="E1429" s="88"/>
      <c r="F1429" s="89"/>
      <c r="G1429" s="90"/>
      <c r="H1429" s="90"/>
      <c r="I1429" s="91"/>
      <c r="J1429" s="91"/>
      <c r="K1429" s="91"/>
      <c r="L1429" s="91"/>
      <c r="M1429" s="91"/>
      <c r="N1429" s="91"/>
      <c r="O1429" s="92"/>
      <c r="P1429" s="93"/>
      <c r="Q1429" s="92" t="str">
        <f t="shared" ca="1" si="88"/>
        <v/>
      </c>
      <c r="R1429" s="92" t="str">
        <f ca="1">IF(A1429="","",IF(ISERROR(MATCH($H1429,SorP!B:B,0)),"",INDIRECT("'SorP'!$A$"&amp;MATCH($Q1429&amp;$H1429,SorP!C:C,0))))</f>
        <v/>
      </c>
      <c r="S1429" s="94"/>
      <c r="T1429" s="95" t="str">
        <f t="shared" si="90"/>
        <v/>
      </c>
      <c r="U1429" s="95" t="b">
        <f t="shared" si="91"/>
        <v>1</v>
      </c>
      <c r="V1429" s="95" t="str">
        <f t="shared" si="89"/>
        <v/>
      </c>
    </row>
    <row r="1430" spans="1:22" s="95" customFormat="1" ht="20.100000000000001" customHeight="1">
      <c r="A1430" s="88"/>
      <c r="B1430" s="88"/>
      <c r="C1430" s="88"/>
      <c r="D1430" s="88"/>
      <c r="E1430" s="88"/>
      <c r="F1430" s="89"/>
      <c r="G1430" s="90"/>
      <c r="H1430" s="90"/>
      <c r="I1430" s="91"/>
      <c r="J1430" s="91"/>
      <c r="K1430" s="91"/>
      <c r="L1430" s="91"/>
      <c r="M1430" s="91"/>
      <c r="N1430" s="91"/>
      <c r="O1430" s="92"/>
      <c r="P1430" s="93"/>
      <c r="Q1430" s="92" t="str">
        <f t="shared" ca="1" si="88"/>
        <v/>
      </c>
      <c r="R1430" s="92" t="str">
        <f ca="1">IF(A1430="","",IF(ISERROR(MATCH($H1430,SorP!B:B,0)),"",INDIRECT("'SorP'!$A$"&amp;MATCH($Q1430&amp;$H1430,SorP!C:C,0))))</f>
        <v/>
      </c>
      <c r="S1430" s="94"/>
      <c r="T1430" s="95" t="str">
        <f t="shared" si="90"/>
        <v/>
      </c>
      <c r="U1430" s="95" t="b">
        <f t="shared" si="91"/>
        <v>1</v>
      </c>
      <c r="V1430" s="95" t="str">
        <f t="shared" si="89"/>
        <v/>
      </c>
    </row>
    <row r="1431" spans="1:22" s="95" customFormat="1" ht="20.100000000000001" customHeight="1">
      <c r="A1431" s="88"/>
      <c r="B1431" s="88"/>
      <c r="C1431" s="88"/>
      <c r="D1431" s="88"/>
      <c r="E1431" s="88"/>
      <c r="F1431" s="89"/>
      <c r="G1431" s="90"/>
      <c r="H1431" s="90"/>
      <c r="I1431" s="91"/>
      <c r="J1431" s="91"/>
      <c r="K1431" s="91"/>
      <c r="L1431" s="91"/>
      <c r="M1431" s="91"/>
      <c r="N1431" s="91"/>
      <c r="O1431" s="92"/>
      <c r="P1431" s="93"/>
      <c r="Q1431" s="92" t="str">
        <f t="shared" ca="1" si="88"/>
        <v/>
      </c>
      <c r="R1431" s="92" t="str">
        <f ca="1">IF(A1431="","",IF(ISERROR(MATCH($H1431,SorP!B:B,0)),"",INDIRECT("'SorP'!$A$"&amp;MATCH($Q1431&amp;$H1431,SorP!C:C,0))))</f>
        <v/>
      </c>
      <c r="S1431" s="94"/>
      <c r="T1431" s="95" t="str">
        <f t="shared" si="90"/>
        <v/>
      </c>
      <c r="U1431" s="95" t="b">
        <f t="shared" si="91"/>
        <v>1</v>
      </c>
      <c r="V1431" s="95" t="str">
        <f t="shared" si="89"/>
        <v/>
      </c>
    </row>
    <row r="1432" spans="1:22" s="95" customFormat="1" ht="20.100000000000001" customHeight="1">
      <c r="A1432" s="88"/>
      <c r="B1432" s="88"/>
      <c r="C1432" s="88"/>
      <c r="D1432" s="88"/>
      <c r="E1432" s="88"/>
      <c r="F1432" s="89"/>
      <c r="G1432" s="90"/>
      <c r="H1432" s="90"/>
      <c r="I1432" s="91"/>
      <c r="J1432" s="91"/>
      <c r="K1432" s="91"/>
      <c r="L1432" s="91"/>
      <c r="M1432" s="91"/>
      <c r="N1432" s="91"/>
      <c r="O1432" s="92"/>
      <c r="P1432" s="93"/>
      <c r="Q1432" s="92" t="str">
        <f t="shared" ca="1" si="88"/>
        <v/>
      </c>
      <c r="R1432" s="92" t="str">
        <f ca="1">IF(A1432="","",IF(ISERROR(MATCH($H1432,SorP!B:B,0)),"",INDIRECT("'SorP'!$A$"&amp;MATCH($Q1432&amp;$H1432,SorP!C:C,0))))</f>
        <v/>
      </c>
      <c r="S1432" s="94"/>
      <c r="T1432" s="95" t="str">
        <f t="shared" si="90"/>
        <v/>
      </c>
      <c r="U1432" s="95" t="b">
        <f t="shared" si="91"/>
        <v>1</v>
      </c>
      <c r="V1432" s="95" t="str">
        <f t="shared" si="89"/>
        <v/>
      </c>
    </row>
    <row r="1433" spans="1:22" s="95" customFormat="1" ht="20.100000000000001" customHeight="1">
      <c r="A1433" s="88"/>
      <c r="B1433" s="88"/>
      <c r="C1433" s="88"/>
      <c r="D1433" s="88"/>
      <c r="E1433" s="88"/>
      <c r="F1433" s="89"/>
      <c r="G1433" s="90"/>
      <c r="H1433" s="90"/>
      <c r="I1433" s="91"/>
      <c r="J1433" s="91"/>
      <c r="K1433" s="91"/>
      <c r="L1433" s="91"/>
      <c r="M1433" s="91"/>
      <c r="N1433" s="91"/>
      <c r="O1433" s="92"/>
      <c r="P1433" s="93"/>
      <c r="Q1433" s="92" t="str">
        <f t="shared" ca="1" si="88"/>
        <v/>
      </c>
      <c r="R1433" s="92" t="str">
        <f ca="1">IF(A1433="","",IF(ISERROR(MATCH($H1433,SorP!B:B,0)),"",INDIRECT("'SorP'!$A$"&amp;MATCH($Q1433&amp;$H1433,SorP!C:C,0))))</f>
        <v/>
      </c>
      <c r="S1433" s="94"/>
      <c r="T1433" s="95" t="str">
        <f t="shared" si="90"/>
        <v/>
      </c>
      <c r="U1433" s="95" t="b">
        <f t="shared" si="91"/>
        <v>1</v>
      </c>
      <c r="V1433" s="95" t="str">
        <f t="shared" si="89"/>
        <v/>
      </c>
    </row>
    <row r="1434" spans="1:22" s="95" customFormat="1" ht="20.100000000000001" customHeight="1">
      <c r="A1434" s="88"/>
      <c r="B1434" s="88"/>
      <c r="C1434" s="88"/>
      <c r="D1434" s="88"/>
      <c r="E1434" s="88"/>
      <c r="F1434" s="89"/>
      <c r="G1434" s="90"/>
      <c r="H1434" s="90"/>
      <c r="I1434" s="91"/>
      <c r="J1434" s="91"/>
      <c r="K1434" s="91"/>
      <c r="L1434" s="91"/>
      <c r="M1434" s="91"/>
      <c r="N1434" s="91"/>
      <c r="O1434" s="92"/>
      <c r="P1434" s="93"/>
      <c r="Q1434" s="92" t="str">
        <f t="shared" ca="1" si="88"/>
        <v/>
      </c>
      <c r="R1434" s="92" t="str">
        <f ca="1">IF(A1434="","",IF(ISERROR(MATCH($H1434,SorP!B:B,0)),"",INDIRECT("'SorP'!$A$"&amp;MATCH($Q1434&amp;$H1434,SorP!C:C,0))))</f>
        <v/>
      </c>
      <c r="S1434" s="94"/>
      <c r="T1434" s="95" t="str">
        <f t="shared" si="90"/>
        <v/>
      </c>
      <c r="U1434" s="95" t="b">
        <f t="shared" si="91"/>
        <v>1</v>
      </c>
      <c r="V1434" s="95" t="str">
        <f t="shared" si="89"/>
        <v/>
      </c>
    </row>
    <row r="1435" spans="1:22" s="95" customFormat="1" ht="20.100000000000001" customHeight="1">
      <c r="A1435" s="88"/>
      <c r="B1435" s="88"/>
      <c r="C1435" s="88"/>
      <c r="D1435" s="88"/>
      <c r="E1435" s="88"/>
      <c r="F1435" s="89"/>
      <c r="G1435" s="90"/>
      <c r="H1435" s="90"/>
      <c r="I1435" s="91"/>
      <c r="J1435" s="91"/>
      <c r="K1435" s="91"/>
      <c r="L1435" s="91"/>
      <c r="M1435" s="91"/>
      <c r="N1435" s="91"/>
      <c r="O1435" s="92"/>
      <c r="P1435" s="93"/>
      <c r="Q1435" s="92" t="str">
        <f t="shared" ca="1" si="88"/>
        <v/>
      </c>
      <c r="R1435" s="92" t="str">
        <f ca="1">IF(A1435="","",IF(ISERROR(MATCH($H1435,SorP!B:B,0)),"",INDIRECT("'SorP'!$A$"&amp;MATCH($Q1435&amp;$H1435,SorP!C:C,0))))</f>
        <v/>
      </c>
      <c r="S1435" s="94"/>
      <c r="T1435" s="95" t="str">
        <f t="shared" si="90"/>
        <v/>
      </c>
      <c r="U1435" s="95" t="b">
        <f t="shared" si="91"/>
        <v>1</v>
      </c>
      <c r="V1435" s="95" t="str">
        <f t="shared" si="89"/>
        <v/>
      </c>
    </row>
    <row r="1436" spans="1:22" s="95" customFormat="1" ht="20.100000000000001" customHeight="1">
      <c r="A1436" s="88"/>
      <c r="B1436" s="88"/>
      <c r="C1436" s="88"/>
      <c r="D1436" s="88"/>
      <c r="E1436" s="88"/>
      <c r="F1436" s="89"/>
      <c r="G1436" s="90"/>
      <c r="H1436" s="90"/>
      <c r="I1436" s="91"/>
      <c r="J1436" s="91"/>
      <c r="K1436" s="91"/>
      <c r="L1436" s="91"/>
      <c r="M1436" s="91"/>
      <c r="N1436" s="91"/>
      <c r="O1436" s="92"/>
      <c r="P1436" s="93"/>
      <c r="Q1436" s="92" t="str">
        <f t="shared" ca="1" si="88"/>
        <v/>
      </c>
      <c r="R1436" s="92" t="str">
        <f ca="1">IF(A1436="","",IF(ISERROR(MATCH($H1436,SorP!B:B,0)),"",INDIRECT("'SorP'!$A$"&amp;MATCH($Q1436&amp;$H1436,SorP!C:C,0))))</f>
        <v/>
      </c>
      <c r="S1436" s="94"/>
      <c r="T1436" s="95" t="str">
        <f t="shared" si="90"/>
        <v/>
      </c>
      <c r="U1436" s="95" t="b">
        <f t="shared" si="91"/>
        <v>1</v>
      </c>
      <c r="V1436" s="95" t="str">
        <f t="shared" si="89"/>
        <v/>
      </c>
    </row>
    <row r="1437" spans="1:22" s="95" customFormat="1" ht="20.100000000000001" customHeight="1">
      <c r="A1437" s="88"/>
      <c r="B1437" s="88"/>
      <c r="C1437" s="88"/>
      <c r="D1437" s="88"/>
      <c r="E1437" s="88"/>
      <c r="F1437" s="89"/>
      <c r="G1437" s="90"/>
      <c r="H1437" s="90"/>
      <c r="I1437" s="91"/>
      <c r="J1437" s="91"/>
      <c r="K1437" s="91"/>
      <c r="L1437" s="91"/>
      <c r="M1437" s="91"/>
      <c r="N1437" s="91"/>
      <c r="O1437" s="92"/>
      <c r="P1437" s="93"/>
      <c r="Q1437" s="92" t="str">
        <f t="shared" ca="1" si="88"/>
        <v/>
      </c>
      <c r="R1437" s="92" t="str">
        <f ca="1">IF(A1437="","",IF(ISERROR(MATCH($H1437,SorP!B:B,0)),"",INDIRECT("'SorP'!$A$"&amp;MATCH($Q1437&amp;$H1437,SorP!C:C,0))))</f>
        <v/>
      </c>
      <c r="S1437" s="94"/>
      <c r="T1437" s="95" t="str">
        <f t="shared" si="90"/>
        <v/>
      </c>
      <c r="U1437" s="95" t="b">
        <f t="shared" si="91"/>
        <v>1</v>
      </c>
      <c r="V1437" s="95" t="str">
        <f t="shared" si="89"/>
        <v/>
      </c>
    </row>
    <row r="1438" spans="1:22" s="95" customFormat="1" ht="20.100000000000001" customHeight="1">
      <c r="A1438" s="88"/>
      <c r="B1438" s="88"/>
      <c r="C1438" s="88"/>
      <c r="D1438" s="88"/>
      <c r="E1438" s="88"/>
      <c r="F1438" s="89"/>
      <c r="G1438" s="90"/>
      <c r="H1438" s="90"/>
      <c r="I1438" s="91"/>
      <c r="J1438" s="91"/>
      <c r="K1438" s="91"/>
      <c r="L1438" s="91"/>
      <c r="M1438" s="91"/>
      <c r="N1438" s="91"/>
      <c r="O1438" s="92"/>
      <c r="P1438" s="93"/>
      <c r="Q1438" s="92" t="str">
        <f t="shared" ca="1" si="88"/>
        <v/>
      </c>
      <c r="R1438" s="92" t="str">
        <f ca="1">IF(A1438="","",IF(ISERROR(MATCH($H1438,SorP!B:B,0)),"",INDIRECT("'SorP'!$A$"&amp;MATCH($Q1438&amp;$H1438,SorP!C:C,0))))</f>
        <v/>
      </c>
      <c r="S1438" s="94"/>
      <c r="T1438" s="95" t="str">
        <f t="shared" si="90"/>
        <v/>
      </c>
      <c r="U1438" s="95" t="b">
        <f t="shared" si="91"/>
        <v>1</v>
      </c>
      <c r="V1438" s="95" t="str">
        <f t="shared" si="89"/>
        <v/>
      </c>
    </row>
    <row r="1439" spans="1:22" s="95" customFormat="1" ht="20.100000000000001" customHeight="1">
      <c r="A1439" s="88"/>
      <c r="B1439" s="88"/>
      <c r="C1439" s="88"/>
      <c r="D1439" s="88"/>
      <c r="E1439" s="88"/>
      <c r="F1439" s="89"/>
      <c r="G1439" s="90"/>
      <c r="H1439" s="90"/>
      <c r="I1439" s="91"/>
      <c r="J1439" s="91"/>
      <c r="K1439" s="91"/>
      <c r="L1439" s="91"/>
      <c r="M1439" s="91"/>
      <c r="N1439" s="91"/>
      <c r="O1439" s="92"/>
      <c r="P1439" s="93"/>
      <c r="Q1439" s="92" t="str">
        <f t="shared" ca="1" si="88"/>
        <v/>
      </c>
      <c r="R1439" s="92" t="str">
        <f ca="1">IF(A1439="","",IF(ISERROR(MATCH($H1439,SorP!B:B,0)),"",INDIRECT("'SorP'!$A$"&amp;MATCH($Q1439&amp;$H1439,SorP!C:C,0))))</f>
        <v/>
      </c>
      <c r="S1439" s="94"/>
      <c r="T1439" s="95" t="str">
        <f t="shared" si="90"/>
        <v/>
      </c>
      <c r="U1439" s="95" t="b">
        <f t="shared" si="91"/>
        <v>1</v>
      </c>
      <c r="V1439" s="95" t="str">
        <f t="shared" si="89"/>
        <v/>
      </c>
    </row>
    <row r="1440" spans="1:22" s="95" customFormat="1" ht="20.100000000000001" customHeight="1">
      <c r="A1440" s="88"/>
      <c r="B1440" s="88"/>
      <c r="C1440" s="88"/>
      <c r="D1440" s="88"/>
      <c r="E1440" s="88"/>
      <c r="F1440" s="89"/>
      <c r="G1440" s="90"/>
      <c r="H1440" s="90"/>
      <c r="I1440" s="91"/>
      <c r="J1440" s="91"/>
      <c r="K1440" s="91"/>
      <c r="L1440" s="91"/>
      <c r="M1440" s="91"/>
      <c r="N1440" s="91"/>
      <c r="O1440" s="92"/>
      <c r="P1440" s="93"/>
      <c r="Q1440" s="92" t="str">
        <f t="shared" ca="1" si="88"/>
        <v/>
      </c>
      <c r="R1440" s="92" t="str">
        <f ca="1">IF(A1440="","",IF(ISERROR(MATCH($H1440,SorP!B:B,0)),"",INDIRECT("'SorP'!$A$"&amp;MATCH($Q1440&amp;$H1440,SorP!C:C,0))))</f>
        <v/>
      </c>
      <c r="S1440" s="94"/>
      <c r="T1440" s="95" t="str">
        <f t="shared" si="90"/>
        <v/>
      </c>
      <c r="U1440" s="95" t="b">
        <f t="shared" si="91"/>
        <v>1</v>
      </c>
      <c r="V1440" s="95" t="str">
        <f t="shared" si="89"/>
        <v/>
      </c>
    </row>
    <row r="1441" spans="1:22" s="95" customFormat="1" ht="20.100000000000001" customHeight="1">
      <c r="A1441" s="88"/>
      <c r="B1441" s="88"/>
      <c r="C1441" s="88"/>
      <c r="D1441" s="88"/>
      <c r="E1441" s="88"/>
      <c r="F1441" s="89"/>
      <c r="G1441" s="90"/>
      <c r="H1441" s="90"/>
      <c r="I1441" s="91"/>
      <c r="J1441" s="91"/>
      <c r="K1441" s="91"/>
      <c r="L1441" s="91"/>
      <c r="M1441" s="91"/>
      <c r="N1441" s="91"/>
      <c r="O1441" s="92"/>
      <c r="P1441" s="93"/>
      <c r="Q1441" s="92" t="str">
        <f t="shared" ca="1" si="88"/>
        <v/>
      </c>
      <c r="R1441" s="92" t="str">
        <f ca="1">IF(A1441="","",IF(ISERROR(MATCH($H1441,SorP!B:B,0)),"",INDIRECT("'SorP'!$A$"&amp;MATCH($Q1441&amp;$H1441,SorP!C:C,0))))</f>
        <v/>
      </c>
      <c r="S1441" s="94"/>
      <c r="T1441" s="95" t="str">
        <f t="shared" si="90"/>
        <v/>
      </c>
      <c r="U1441" s="95" t="b">
        <f t="shared" si="91"/>
        <v>1</v>
      </c>
      <c r="V1441" s="95" t="str">
        <f t="shared" si="89"/>
        <v/>
      </c>
    </row>
    <row r="1442" spans="1:22" s="95" customFormat="1" ht="20.100000000000001" customHeight="1">
      <c r="A1442" s="88"/>
      <c r="B1442" s="88"/>
      <c r="C1442" s="88"/>
      <c r="D1442" s="88"/>
      <c r="E1442" s="88"/>
      <c r="F1442" s="89"/>
      <c r="G1442" s="90"/>
      <c r="H1442" s="90"/>
      <c r="I1442" s="91"/>
      <c r="J1442" s="91"/>
      <c r="K1442" s="91"/>
      <c r="L1442" s="91"/>
      <c r="M1442" s="91"/>
      <c r="N1442" s="91"/>
      <c r="O1442" s="92"/>
      <c r="P1442" s="93"/>
      <c r="Q1442" s="92" t="str">
        <f t="shared" ca="1" si="88"/>
        <v/>
      </c>
      <c r="R1442" s="92" t="str">
        <f ca="1">IF(A1442="","",IF(ISERROR(MATCH($H1442,SorP!B:B,0)),"",INDIRECT("'SorP'!$A$"&amp;MATCH($Q1442&amp;$H1442,SorP!C:C,0))))</f>
        <v/>
      </c>
      <c r="S1442" s="94"/>
      <c r="T1442" s="95" t="str">
        <f t="shared" si="90"/>
        <v/>
      </c>
      <c r="U1442" s="95" t="b">
        <f t="shared" si="91"/>
        <v>1</v>
      </c>
      <c r="V1442" s="95" t="str">
        <f t="shared" si="89"/>
        <v/>
      </c>
    </row>
    <row r="1443" spans="1:22" s="95" customFormat="1" ht="20.100000000000001" customHeight="1">
      <c r="A1443" s="88"/>
      <c r="B1443" s="88"/>
      <c r="C1443" s="88"/>
      <c r="D1443" s="88"/>
      <c r="E1443" s="88"/>
      <c r="F1443" s="89"/>
      <c r="G1443" s="90"/>
      <c r="H1443" s="90"/>
      <c r="I1443" s="91"/>
      <c r="J1443" s="91"/>
      <c r="K1443" s="91"/>
      <c r="L1443" s="91"/>
      <c r="M1443" s="91"/>
      <c r="N1443" s="91"/>
      <c r="O1443" s="92"/>
      <c r="P1443" s="93"/>
      <c r="Q1443" s="92" t="str">
        <f t="shared" ca="1" si="88"/>
        <v/>
      </c>
      <c r="R1443" s="92" t="str">
        <f ca="1">IF(A1443="","",IF(ISERROR(MATCH($H1443,SorP!B:B,0)),"",INDIRECT("'SorP'!$A$"&amp;MATCH($Q1443&amp;$H1443,SorP!C:C,0))))</f>
        <v/>
      </c>
      <c r="S1443" s="94"/>
      <c r="T1443" s="95" t="str">
        <f t="shared" si="90"/>
        <v/>
      </c>
      <c r="U1443" s="95" t="b">
        <f t="shared" si="91"/>
        <v>1</v>
      </c>
      <c r="V1443" s="95" t="str">
        <f t="shared" si="89"/>
        <v/>
      </c>
    </row>
    <row r="1444" spans="1:22" s="95" customFormat="1" ht="20.100000000000001" customHeight="1">
      <c r="A1444" s="88"/>
      <c r="B1444" s="88"/>
      <c r="C1444" s="88"/>
      <c r="D1444" s="88"/>
      <c r="E1444" s="88"/>
      <c r="F1444" s="89"/>
      <c r="G1444" s="90"/>
      <c r="H1444" s="90"/>
      <c r="I1444" s="91"/>
      <c r="J1444" s="91"/>
      <c r="K1444" s="91"/>
      <c r="L1444" s="91"/>
      <c r="M1444" s="91"/>
      <c r="N1444" s="91"/>
      <c r="O1444" s="92"/>
      <c r="P1444" s="93"/>
      <c r="Q1444" s="92" t="str">
        <f t="shared" ca="1" si="88"/>
        <v/>
      </c>
      <c r="R1444" s="92" t="str">
        <f ca="1">IF(A1444="","",IF(ISERROR(MATCH($H1444,SorP!B:B,0)),"",INDIRECT("'SorP'!$A$"&amp;MATCH($Q1444&amp;$H1444,SorP!C:C,0))))</f>
        <v/>
      </c>
      <c r="S1444" s="94"/>
      <c r="T1444" s="95" t="str">
        <f t="shared" si="90"/>
        <v/>
      </c>
      <c r="U1444" s="95" t="b">
        <f t="shared" si="91"/>
        <v>1</v>
      </c>
      <c r="V1444" s="95" t="str">
        <f t="shared" si="89"/>
        <v/>
      </c>
    </row>
    <row r="1445" spans="1:22" s="95" customFormat="1" ht="20.100000000000001" customHeight="1">
      <c r="A1445" s="88"/>
      <c r="B1445" s="88"/>
      <c r="C1445" s="88"/>
      <c r="D1445" s="88"/>
      <c r="E1445" s="88"/>
      <c r="F1445" s="89"/>
      <c r="G1445" s="90"/>
      <c r="H1445" s="90"/>
      <c r="I1445" s="91"/>
      <c r="J1445" s="91"/>
      <c r="K1445" s="91"/>
      <c r="L1445" s="91"/>
      <c r="M1445" s="91"/>
      <c r="N1445" s="91"/>
      <c r="O1445" s="92"/>
      <c r="P1445" s="93"/>
      <c r="Q1445" s="92" t="str">
        <f t="shared" ca="1" si="88"/>
        <v/>
      </c>
      <c r="R1445" s="92" t="str">
        <f ca="1">IF(A1445="","",IF(ISERROR(MATCH($H1445,SorP!B:B,0)),"",INDIRECT("'SorP'!$A$"&amp;MATCH($Q1445&amp;$H1445,SorP!C:C,0))))</f>
        <v/>
      </c>
      <c r="S1445" s="94"/>
      <c r="T1445" s="95" t="str">
        <f t="shared" si="90"/>
        <v/>
      </c>
      <c r="U1445" s="95" t="b">
        <f t="shared" si="91"/>
        <v>1</v>
      </c>
      <c r="V1445" s="95" t="str">
        <f t="shared" si="89"/>
        <v/>
      </c>
    </row>
    <row r="1446" spans="1:22" s="95" customFormat="1" ht="20.100000000000001" customHeight="1">
      <c r="A1446" s="88"/>
      <c r="B1446" s="88"/>
      <c r="C1446" s="88"/>
      <c r="D1446" s="88"/>
      <c r="E1446" s="88"/>
      <c r="F1446" s="89"/>
      <c r="G1446" s="90"/>
      <c r="H1446" s="90"/>
      <c r="I1446" s="91"/>
      <c r="J1446" s="91"/>
      <c r="K1446" s="91"/>
      <c r="L1446" s="91"/>
      <c r="M1446" s="91"/>
      <c r="N1446" s="91"/>
      <c r="O1446" s="92"/>
      <c r="P1446" s="93"/>
      <c r="Q1446" s="92" t="str">
        <f t="shared" ca="1" si="88"/>
        <v/>
      </c>
      <c r="R1446" s="92" t="str">
        <f ca="1">IF(A1446="","",IF(ISERROR(MATCH($H1446,SorP!B:B,0)),"",INDIRECT("'SorP'!$A$"&amp;MATCH($Q1446&amp;$H1446,SorP!C:C,0))))</f>
        <v/>
      </c>
      <c r="S1446" s="94"/>
      <c r="T1446" s="95" t="str">
        <f t="shared" si="90"/>
        <v/>
      </c>
      <c r="U1446" s="95" t="b">
        <f t="shared" si="91"/>
        <v>1</v>
      </c>
      <c r="V1446" s="95" t="str">
        <f t="shared" si="89"/>
        <v/>
      </c>
    </row>
    <row r="1447" spans="1:22" s="95" customFormat="1" ht="20.100000000000001" customHeight="1">
      <c r="A1447" s="88"/>
      <c r="B1447" s="88"/>
      <c r="C1447" s="88"/>
      <c r="D1447" s="88"/>
      <c r="E1447" s="88"/>
      <c r="F1447" s="89"/>
      <c r="G1447" s="90"/>
      <c r="H1447" s="90"/>
      <c r="I1447" s="91"/>
      <c r="J1447" s="91"/>
      <c r="K1447" s="91"/>
      <c r="L1447" s="91"/>
      <c r="M1447" s="91"/>
      <c r="N1447" s="91"/>
      <c r="O1447" s="92"/>
      <c r="P1447" s="93"/>
      <c r="Q1447" s="92" t="str">
        <f t="shared" ca="1" si="88"/>
        <v/>
      </c>
      <c r="R1447" s="92" t="str">
        <f ca="1">IF(A1447="","",IF(ISERROR(MATCH($H1447,SorP!B:B,0)),"",INDIRECT("'SorP'!$A$"&amp;MATCH($Q1447&amp;$H1447,SorP!C:C,0))))</f>
        <v/>
      </c>
      <c r="S1447" s="94"/>
      <c r="T1447" s="95" t="str">
        <f t="shared" si="90"/>
        <v/>
      </c>
      <c r="U1447" s="95" t="b">
        <f t="shared" si="91"/>
        <v>1</v>
      </c>
      <c r="V1447" s="95" t="str">
        <f t="shared" si="89"/>
        <v/>
      </c>
    </row>
    <row r="1448" spans="1:22" s="95" customFormat="1" ht="20.100000000000001" customHeight="1">
      <c r="A1448" s="88"/>
      <c r="B1448" s="88"/>
      <c r="C1448" s="88"/>
      <c r="D1448" s="88"/>
      <c r="E1448" s="88"/>
      <c r="F1448" s="89"/>
      <c r="G1448" s="90"/>
      <c r="H1448" s="90"/>
      <c r="I1448" s="91"/>
      <c r="J1448" s="91"/>
      <c r="K1448" s="91"/>
      <c r="L1448" s="91"/>
      <c r="M1448" s="91"/>
      <c r="N1448" s="91"/>
      <c r="O1448" s="92"/>
      <c r="P1448" s="93"/>
      <c r="Q1448" s="92" t="str">
        <f t="shared" ca="1" si="88"/>
        <v/>
      </c>
      <c r="R1448" s="92" t="str">
        <f ca="1">IF(A1448="","",IF(ISERROR(MATCH($H1448,SorP!B:B,0)),"",INDIRECT("'SorP'!$A$"&amp;MATCH($Q1448&amp;$H1448,SorP!C:C,0))))</f>
        <v/>
      </c>
      <c r="S1448" s="94"/>
      <c r="T1448" s="95" t="str">
        <f t="shared" si="90"/>
        <v/>
      </c>
      <c r="U1448" s="95" t="b">
        <f t="shared" si="91"/>
        <v>1</v>
      </c>
      <c r="V1448" s="95" t="str">
        <f t="shared" si="89"/>
        <v/>
      </c>
    </row>
    <row r="1449" spans="1:22" s="95" customFormat="1" ht="20.100000000000001" customHeight="1">
      <c r="A1449" s="88"/>
      <c r="B1449" s="88"/>
      <c r="C1449" s="88"/>
      <c r="D1449" s="88"/>
      <c r="E1449" s="88"/>
      <c r="F1449" s="89"/>
      <c r="G1449" s="90"/>
      <c r="H1449" s="90"/>
      <c r="I1449" s="91"/>
      <c r="J1449" s="91"/>
      <c r="K1449" s="91"/>
      <c r="L1449" s="91"/>
      <c r="M1449" s="91"/>
      <c r="N1449" s="91"/>
      <c r="O1449" s="92"/>
      <c r="P1449" s="93"/>
      <c r="Q1449" s="92" t="str">
        <f t="shared" ca="1" si="88"/>
        <v/>
      </c>
      <c r="R1449" s="92" t="str">
        <f ca="1">IF(A1449="","",IF(ISERROR(MATCH($H1449,SorP!B:B,0)),"",INDIRECT("'SorP'!$A$"&amp;MATCH($Q1449&amp;$H1449,SorP!C:C,0))))</f>
        <v/>
      </c>
      <c r="S1449" s="94"/>
      <c r="T1449" s="95" t="str">
        <f t="shared" si="90"/>
        <v/>
      </c>
      <c r="U1449" s="95" t="b">
        <f t="shared" si="91"/>
        <v>1</v>
      </c>
      <c r="V1449" s="95" t="str">
        <f t="shared" si="89"/>
        <v/>
      </c>
    </row>
    <row r="1450" spans="1:22" s="95" customFormat="1" ht="20.100000000000001" customHeight="1">
      <c r="A1450" s="88"/>
      <c r="B1450" s="88"/>
      <c r="C1450" s="88"/>
      <c r="D1450" s="88"/>
      <c r="E1450" s="88"/>
      <c r="F1450" s="89"/>
      <c r="G1450" s="90"/>
      <c r="H1450" s="90"/>
      <c r="I1450" s="91"/>
      <c r="J1450" s="91"/>
      <c r="K1450" s="91"/>
      <c r="L1450" s="91"/>
      <c r="M1450" s="91"/>
      <c r="N1450" s="91"/>
      <c r="O1450" s="92"/>
      <c r="P1450" s="93"/>
      <c r="Q1450" s="92" t="str">
        <f t="shared" ca="1" si="88"/>
        <v/>
      </c>
      <c r="R1450" s="92" t="str">
        <f ca="1">IF(A1450="","",IF(ISERROR(MATCH($H1450,SorP!B:B,0)),"",INDIRECT("'SorP'!$A$"&amp;MATCH($Q1450&amp;$H1450,SorP!C:C,0))))</f>
        <v/>
      </c>
      <c r="S1450" s="94"/>
      <c r="T1450" s="95" t="str">
        <f t="shared" si="90"/>
        <v/>
      </c>
      <c r="U1450" s="95" t="b">
        <f t="shared" si="91"/>
        <v>1</v>
      </c>
      <c r="V1450" s="95" t="str">
        <f t="shared" si="89"/>
        <v/>
      </c>
    </row>
    <row r="1451" spans="1:22" s="95" customFormat="1" ht="20.100000000000001" customHeight="1">
      <c r="A1451" s="88"/>
      <c r="B1451" s="88"/>
      <c r="C1451" s="88"/>
      <c r="D1451" s="88"/>
      <c r="E1451" s="88"/>
      <c r="F1451" s="89"/>
      <c r="G1451" s="90"/>
      <c r="H1451" s="90"/>
      <c r="I1451" s="91"/>
      <c r="J1451" s="91"/>
      <c r="K1451" s="91"/>
      <c r="L1451" s="91"/>
      <c r="M1451" s="91"/>
      <c r="N1451" s="91"/>
      <c r="O1451" s="92"/>
      <c r="P1451" s="93"/>
      <c r="Q1451" s="92" t="str">
        <f t="shared" ca="1" si="88"/>
        <v/>
      </c>
      <c r="R1451" s="92" t="str">
        <f ca="1">IF(A1451="","",IF(ISERROR(MATCH($H1451,SorP!B:B,0)),"",INDIRECT("'SorP'!$A$"&amp;MATCH($Q1451&amp;$H1451,SorP!C:C,0))))</f>
        <v/>
      </c>
      <c r="S1451" s="94"/>
      <c r="T1451" s="95" t="str">
        <f t="shared" si="90"/>
        <v/>
      </c>
      <c r="U1451" s="95" t="b">
        <f t="shared" si="91"/>
        <v>1</v>
      </c>
      <c r="V1451" s="95" t="str">
        <f t="shared" si="89"/>
        <v/>
      </c>
    </row>
    <row r="1452" spans="1:22" s="95" customFormat="1" ht="20.100000000000001" customHeight="1">
      <c r="A1452" s="88"/>
      <c r="B1452" s="88"/>
      <c r="C1452" s="88"/>
      <c r="D1452" s="88"/>
      <c r="E1452" s="88"/>
      <c r="F1452" s="89"/>
      <c r="G1452" s="90"/>
      <c r="H1452" s="90"/>
      <c r="I1452" s="91"/>
      <c r="J1452" s="91"/>
      <c r="K1452" s="91"/>
      <c r="L1452" s="91"/>
      <c r="M1452" s="91"/>
      <c r="N1452" s="91"/>
      <c r="O1452" s="92"/>
      <c r="P1452" s="93"/>
      <c r="Q1452" s="92" t="str">
        <f t="shared" ca="1" si="88"/>
        <v/>
      </c>
      <c r="R1452" s="92" t="str">
        <f ca="1">IF(A1452="","",IF(ISERROR(MATCH($H1452,SorP!B:B,0)),"",INDIRECT("'SorP'!$A$"&amp;MATCH($Q1452&amp;$H1452,SorP!C:C,0))))</f>
        <v/>
      </c>
      <c r="S1452" s="94"/>
      <c r="T1452" s="95" t="str">
        <f t="shared" si="90"/>
        <v/>
      </c>
      <c r="U1452" s="95" t="b">
        <f t="shared" si="91"/>
        <v>1</v>
      </c>
      <c r="V1452" s="95" t="str">
        <f t="shared" si="89"/>
        <v/>
      </c>
    </row>
    <row r="1453" spans="1:22" s="95" customFormat="1" ht="20.100000000000001" customHeight="1">
      <c r="A1453" s="88"/>
      <c r="B1453" s="88"/>
      <c r="C1453" s="88"/>
      <c r="D1453" s="88"/>
      <c r="E1453" s="88"/>
      <c r="F1453" s="89"/>
      <c r="G1453" s="90"/>
      <c r="H1453" s="90"/>
      <c r="I1453" s="91"/>
      <c r="J1453" s="91"/>
      <c r="K1453" s="91"/>
      <c r="L1453" s="91"/>
      <c r="M1453" s="91"/>
      <c r="N1453" s="91"/>
      <c r="O1453" s="92"/>
      <c r="P1453" s="93"/>
      <c r="Q1453" s="92" t="str">
        <f t="shared" ca="1" si="88"/>
        <v/>
      </c>
      <c r="R1453" s="92" t="str">
        <f ca="1">IF(A1453="","",IF(ISERROR(MATCH($H1453,SorP!B:B,0)),"",INDIRECT("'SorP'!$A$"&amp;MATCH($Q1453&amp;$H1453,SorP!C:C,0))))</f>
        <v/>
      </c>
      <c r="S1453" s="94"/>
      <c r="T1453" s="95" t="str">
        <f t="shared" si="90"/>
        <v/>
      </c>
      <c r="U1453" s="95" t="b">
        <f t="shared" si="91"/>
        <v>1</v>
      </c>
      <c r="V1453" s="95" t="str">
        <f t="shared" si="89"/>
        <v/>
      </c>
    </row>
    <row r="1454" spans="1:22" s="95" customFormat="1" ht="20.100000000000001" customHeight="1">
      <c r="A1454" s="88"/>
      <c r="B1454" s="88"/>
      <c r="C1454" s="88"/>
      <c r="D1454" s="88"/>
      <c r="E1454" s="88"/>
      <c r="F1454" s="89"/>
      <c r="G1454" s="90"/>
      <c r="H1454" s="90"/>
      <c r="I1454" s="91"/>
      <c r="J1454" s="91"/>
      <c r="K1454" s="91"/>
      <c r="L1454" s="91"/>
      <c r="M1454" s="91"/>
      <c r="N1454" s="91"/>
      <c r="O1454" s="92"/>
      <c r="P1454" s="93"/>
      <c r="Q1454" s="92" t="str">
        <f t="shared" ca="1" si="88"/>
        <v/>
      </c>
      <c r="R1454" s="92" t="str">
        <f ca="1">IF(A1454="","",IF(ISERROR(MATCH($H1454,SorP!B:B,0)),"",INDIRECT("'SorP'!$A$"&amp;MATCH($Q1454&amp;$H1454,SorP!C:C,0))))</f>
        <v/>
      </c>
      <c r="S1454" s="94"/>
      <c r="T1454" s="95" t="str">
        <f t="shared" si="90"/>
        <v/>
      </c>
      <c r="U1454" s="95" t="b">
        <f t="shared" si="91"/>
        <v>1</v>
      </c>
      <c r="V1454" s="95" t="str">
        <f t="shared" si="89"/>
        <v/>
      </c>
    </row>
    <row r="1455" spans="1:22" s="95" customFormat="1" ht="20.100000000000001" customHeight="1">
      <c r="A1455" s="88"/>
      <c r="B1455" s="88"/>
      <c r="C1455" s="88"/>
      <c r="D1455" s="88"/>
      <c r="E1455" s="88"/>
      <c r="F1455" s="89"/>
      <c r="G1455" s="90"/>
      <c r="H1455" s="90"/>
      <c r="I1455" s="91"/>
      <c r="J1455" s="91"/>
      <c r="K1455" s="91"/>
      <c r="L1455" s="91"/>
      <c r="M1455" s="91"/>
      <c r="N1455" s="91"/>
      <c r="O1455" s="92"/>
      <c r="P1455" s="93"/>
      <c r="Q1455" s="92" t="str">
        <f t="shared" ca="1" si="88"/>
        <v/>
      </c>
      <c r="R1455" s="92" t="str">
        <f ca="1">IF(A1455="","",IF(ISERROR(MATCH($H1455,SorP!B:B,0)),"",INDIRECT("'SorP'!$A$"&amp;MATCH($Q1455&amp;$H1455,SorP!C:C,0))))</f>
        <v/>
      </c>
      <c r="S1455" s="94"/>
      <c r="T1455" s="95" t="str">
        <f t="shared" si="90"/>
        <v/>
      </c>
      <c r="U1455" s="95" t="b">
        <f t="shared" si="91"/>
        <v>1</v>
      </c>
      <c r="V1455" s="95" t="str">
        <f t="shared" si="89"/>
        <v/>
      </c>
    </row>
    <row r="1456" spans="1:22" s="95" customFormat="1" ht="20.100000000000001" customHeight="1">
      <c r="A1456" s="88"/>
      <c r="B1456" s="88"/>
      <c r="C1456" s="88"/>
      <c r="D1456" s="88"/>
      <c r="E1456" s="88"/>
      <c r="F1456" s="89"/>
      <c r="G1456" s="90"/>
      <c r="H1456" s="90"/>
      <c r="I1456" s="91"/>
      <c r="J1456" s="91"/>
      <c r="K1456" s="91"/>
      <c r="L1456" s="91"/>
      <c r="M1456" s="91"/>
      <c r="N1456" s="91"/>
      <c r="O1456" s="92"/>
      <c r="P1456" s="93"/>
      <c r="Q1456" s="92" t="str">
        <f t="shared" ca="1" si="88"/>
        <v/>
      </c>
      <c r="R1456" s="92" t="str">
        <f ca="1">IF(A1456="","",IF(ISERROR(MATCH($H1456,SorP!B:B,0)),"",INDIRECT("'SorP'!$A$"&amp;MATCH($Q1456&amp;$H1456,SorP!C:C,0))))</f>
        <v/>
      </c>
      <c r="S1456" s="94"/>
      <c r="T1456" s="95" t="str">
        <f t="shared" si="90"/>
        <v/>
      </c>
      <c r="U1456" s="95" t="b">
        <f t="shared" si="91"/>
        <v>1</v>
      </c>
      <c r="V1456" s="95" t="str">
        <f t="shared" si="89"/>
        <v/>
      </c>
    </row>
    <row r="1457" spans="1:22" s="95" customFormat="1" ht="20.100000000000001" customHeight="1">
      <c r="A1457" s="88"/>
      <c r="B1457" s="88"/>
      <c r="C1457" s="88"/>
      <c r="D1457" s="88"/>
      <c r="E1457" s="88"/>
      <c r="F1457" s="89"/>
      <c r="G1457" s="90"/>
      <c r="H1457" s="90"/>
      <c r="I1457" s="91"/>
      <c r="J1457" s="91"/>
      <c r="K1457" s="91"/>
      <c r="L1457" s="91"/>
      <c r="M1457" s="91"/>
      <c r="N1457" s="91"/>
      <c r="O1457" s="92"/>
      <c r="P1457" s="93"/>
      <c r="Q1457" s="92" t="str">
        <f t="shared" ca="1" si="88"/>
        <v/>
      </c>
      <c r="R1457" s="92" t="str">
        <f ca="1">IF(A1457="","",IF(ISERROR(MATCH($H1457,SorP!B:B,0)),"",INDIRECT("'SorP'!$A$"&amp;MATCH($Q1457&amp;$H1457,SorP!C:C,0))))</f>
        <v/>
      </c>
      <c r="S1457" s="94"/>
      <c r="T1457" s="95" t="str">
        <f t="shared" si="90"/>
        <v/>
      </c>
      <c r="U1457" s="95" t="b">
        <f t="shared" si="91"/>
        <v>1</v>
      </c>
      <c r="V1457" s="95" t="str">
        <f t="shared" si="89"/>
        <v/>
      </c>
    </row>
    <row r="1458" spans="1:22" s="95" customFormat="1" ht="20.100000000000001" customHeight="1">
      <c r="A1458" s="88"/>
      <c r="B1458" s="88"/>
      <c r="C1458" s="88"/>
      <c r="D1458" s="88"/>
      <c r="E1458" s="88"/>
      <c r="F1458" s="89"/>
      <c r="G1458" s="90"/>
      <c r="H1458" s="90"/>
      <c r="I1458" s="91"/>
      <c r="J1458" s="91"/>
      <c r="K1458" s="91"/>
      <c r="L1458" s="91"/>
      <c r="M1458" s="91"/>
      <c r="N1458" s="91"/>
      <c r="O1458" s="92"/>
      <c r="P1458" s="93"/>
      <c r="Q1458" s="92" t="str">
        <f t="shared" ca="1" si="88"/>
        <v/>
      </c>
      <c r="R1458" s="92" t="str">
        <f ca="1">IF(A1458="","",IF(ISERROR(MATCH($H1458,SorP!B:B,0)),"",INDIRECT("'SorP'!$A$"&amp;MATCH($Q1458&amp;$H1458,SorP!C:C,0))))</f>
        <v/>
      </c>
      <c r="S1458" s="94"/>
      <c r="T1458" s="95" t="str">
        <f t="shared" si="90"/>
        <v/>
      </c>
      <c r="U1458" s="95" t="b">
        <f t="shared" si="91"/>
        <v>1</v>
      </c>
      <c r="V1458" s="95" t="str">
        <f t="shared" si="89"/>
        <v/>
      </c>
    </row>
    <row r="1459" spans="1:22" s="95" customFormat="1" ht="20.100000000000001" customHeight="1">
      <c r="A1459" s="88"/>
      <c r="B1459" s="88"/>
      <c r="C1459" s="88"/>
      <c r="D1459" s="88"/>
      <c r="E1459" s="88"/>
      <c r="F1459" s="89"/>
      <c r="G1459" s="90"/>
      <c r="H1459" s="90"/>
      <c r="I1459" s="91"/>
      <c r="J1459" s="91"/>
      <c r="K1459" s="91"/>
      <c r="L1459" s="91"/>
      <c r="M1459" s="91"/>
      <c r="N1459" s="91"/>
      <c r="O1459" s="92"/>
      <c r="P1459" s="93"/>
      <c r="Q1459" s="92" t="str">
        <f t="shared" ca="1" si="88"/>
        <v/>
      </c>
      <c r="R1459" s="92" t="str">
        <f ca="1">IF(A1459="","",IF(ISERROR(MATCH($H1459,SorP!B:B,0)),"",INDIRECT("'SorP'!$A$"&amp;MATCH($Q1459&amp;$H1459,SorP!C:C,0))))</f>
        <v/>
      </c>
      <c r="S1459" s="94"/>
      <c r="T1459" s="95" t="str">
        <f t="shared" si="90"/>
        <v/>
      </c>
      <c r="U1459" s="95" t="b">
        <f t="shared" si="91"/>
        <v>1</v>
      </c>
      <c r="V1459" s="95" t="str">
        <f t="shared" si="89"/>
        <v/>
      </c>
    </row>
    <row r="1460" spans="1:22" s="95" customFormat="1" ht="20.100000000000001" customHeight="1">
      <c r="A1460" s="88"/>
      <c r="B1460" s="88"/>
      <c r="C1460" s="88"/>
      <c r="D1460" s="88"/>
      <c r="E1460" s="88"/>
      <c r="F1460" s="89"/>
      <c r="G1460" s="90"/>
      <c r="H1460" s="90"/>
      <c r="I1460" s="91"/>
      <c r="J1460" s="91"/>
      <c r="K1460" s="91"/>
      <c r="L1460" s="91"/>
      <c r="M1460" s="91"/>
      <c r="N1460" s="91"/>
      <c r="O1460" s="92"/>
      <c r="P1460" s="93"/>
      <c r="Q1460" s="92" t="str">
        <f t="shared" ca="1" si="88"/>
        <v/>
      </c>
      <c r="R1460" s="92" t="str">
        <f ca="1">IF(A1460="","",IF(ISERROR(MATCH($H1460,SorP!B:B,0)),"",INDIRECT("'SorP'!$A$"&amp;MATCH($Q1460&amp;$H1460,SorP!C:C,0))))</f>
        <v/>
      </c>
      <c r="S1460" s="94"/>
      <c r="T1460" s="95" t="str">
        <f t="shared" si="90"/>
        <v/>
      </c>
      <c r="U1460" s="95" t="b">
        <f t="shared" si="91"/>
        <v>1</v>
      </c>
      <c r="V1460" s="95" t="str">
        <f t="shared" si="89"/>
        <v/>
      </c>
    </row>
    <row r="1461" spans="1:22" s="95" customFormat="1" ht="20.100000000000001" customHeight="1">
      <c r="A1461" s="88"/>
      <c r="B1461" s="88"/>
      <c r="C1461" s="88"/>
      <c r="D1461" s="88"/>
      <c r="E1461" s="88"/>
      <c r="F1461" s="89"/>
      <c r="G1461" s="90"/>
      <c r="H1461" s="90"/>
      <c r="I1461" s="91"/>
      <c r="J1461" s="91"/>
      <c r="K1461" s="91"/>
      <c r="L1461" s="91"/>
      <c r="M1461" s="91"/>
      <c r="N1461" s="91"/>
      <c r="O1461" s="92"/>
      <c r="P1461" s="93"/>
      <c r="Q1461" s="92" t="str">
        <f t="shared" ca="1" si="88"/>
        <v/>
      </c>
      <c r="R1461" s="92" t="str">
        <f ca="1">IF(A1461="","",IF(ISERROR(MATCH($H1461,SorP!B:B,0)),"",INDIRECT("'SorP'!$A$"&amp;MATCH($Q1461&amp;$H1461,SorP!C:C,0))))</f>
        <v/>
      </c>
      <c r="S1461" s="94"/>
      <c r="T1461" s="95" t="str">
        <f t="shared" si="90"/>
        <v/>
      </c>
      <c r="U1461" s="95" t="b">
        <f t="shared" si="91"/>
        <v>1</v>
      </c>
      <c r="V1461" s="95" t="str">
        <f t="shared" si="89"/>
        <v/>
      </c>
    </row>
    <row r="1462" spans="1:22" s="95" customFormat="1" ht="20.100000000000001" customHeight="1">
      <c r="A1462" s="88"/>
      <c r="B1462" s="88"/>
      <c r="C1462" s="88"/>
      <c r="D1462" s="88"/>
      <c r="E1462" s="88"/>
      <c r="F1462" s="89"/>
      <c r="G1462" s="90"/>
      <c r="H1462" s="90"/>
      <c r="I1462" s="91"/>
      <c r="J1462" s="91"/>
      <c r="K1462" s="91"/>
      <c r="L1462" s="91"/>
      <c r="M1462" s="91"/>
      <c r="N1462" s="91"/>
      <c r="O1462" s="92"/>
      <c r="P1462" s="93"/>
      <c r="Q1462" s="92" t="str">
        <f t="shared" ca="1" si="88"/>
        <v/>
      </c>
      <c r="R1462" s="92" t="str">
        <f ca="1">IF(A1462="","",IF(ISERROR(MATCH($H1462,SorP!B:B,0)),"",INDIRECT("'SorP'!$A$"&amp;MATCH($Q1462&amp;$H1462,SorP!C:C,0))))</f>
        <v/>
      </c>
      <c r="S1462" s="94"/>
      <c r="T1462" s="95" t="str">
        <f t="shared" si="90"/>
        <v/>
      </c>
      <c r="U1462" s="95" t="b">
        <f t="shared" si="91"/>
        <v>1</v>
      </c>
      <c r="V1462" s="95" t="str">
        <f t="shared" si="89"/>
        <v/>
      </c>
    </row>
    <row r="1463" spans="1:22" s="95" customFormat="1" ht="20.100000000000001" customHeight="1">
      <c r="A1463" s="88"/>
      <c r="B1463" s="88"/>
      <c r="C1463" s="88"/>
      <c r="D1463" s="88"/>
      <c r="E1463" s="88"/>
      <c r="F1463" s="89"/>
      <c r="G1463" s="90"/>
      <c r="H1463" s="90"/>
      <c r="I1463" s="91"/>
      <c r="J1463" s="91"/>
      <c r="K1463" s="91"/>
      <c r="L1463" s="91"/>
      <c r="M1463" s="91"/>
      <c r="N1463" s="91"/>
      <c r="O1463" s="92"/>
      <c r="P1463" s="93"/>
      <c r="Q1463" s="92" t="str">
        <f t="shared" ca="1" si="88"/>
        <v/>
      </c>
      <c r="R1463" s="92" t="str">
        <f ca="1">IF(A1463="","",IF(ISERROR(MATCH($H1463,SorP!B:B,0)),"",INDIRECT("'SorP'!$A$"&amp;MATCH($Q1463&amp;$H1463,SorP!C:C,0))))</f>
        <v/>
      </c>
      <c r="S1463" s="94"/>
      <c r="T1463" s="95" t="str">
        <f t="shared" si="90"/>
        <v/>
      </c>
      <c r="U1463" s="95" t="b">
        <f t="shared" si="91"/>
        <v>1</v>
      </c>
      <c r="V1463" s="95" t="str">
        <f t="shared" si="89"/>
        <v/>
      </c>
    </row>
    <row r="1464" spans="1:22" s="95" customFormat="1" ht="20.100000000000001" customHeight="1">
      <c r="A1464" s="88"/>
      <c r="B1464" s="88"/>
      <c r="C1464" s="88"/>
      <c r="D1464" s="88"/>
      <c r="E1464" s="88"/>
      <c r="F1464" s="89"/>
      <c r="G1464" s="90"/>
      <c r="H1464" s="90"/>
      <c r="I1464" s="91"/>
      <c r="J1464" s="91"/>
      <c r="K1464" s="91"/>
      <c r="L1464" s="91"/>
      <c r="M1464" s="91"/>
      <c r="N1464" s="91"/>
      <c r="O1464" s="92"/>
      <c r="P1464" s="93"/>
      <c r="Q1464" s="92" t="str">
        <f t="shared" ca="1" si="88"/>
        <v/>
      </c>
      <c r="R1464" s="92" t="str">
        <f ca="1">IF(A1464="","",IF(ISERROR(MATCH($H1464,SorP!B:B,0)),"",INDIRECT("'SorP'!$A$"&amp;MATCH($Q1464&amp;$H1464,SorP!C:C,0))))</f>
        <v/>
      </c>
      <c r="S1464" s="94"/>
      <c r="T1464" s="95" t="str">
        <f t="shared" si="90"/>
        <v/>
      </c>
      <c r="U1464" s="95" t="b">
        <f t="shared" si="91"/>
        <v>1</v>
      </c>
      <c r="V1464" s="95" t="str">
        <f t="shared" si="89"/>
        <v/>
      </c>
    </row>
    <row r="1465" spans="1:22" s="95" customFormat="1" ht="20.100000000000001" customHeight="1">
      <c r="A1465" s="88"/>
      <c r="B1465" s="88"/>
      <c r="C1465" s="88"/>
      <c r="D1465" s="88"/>
      <c r="E1465" s="88"/>
      <c r="F1465" s="89"/>
      <c r="G1465" s="90"/>
      <c r="H1465" s="90"/>
      <c r="I1465" s="91"/>
      <c r="J1465" s="91"/>
      <c r="K1465" s="91"/>
      <c r="L1465" s="91"/>
      <c r="M1465" s="91"/>
      <c r="N1465" s="91"/>
      <c r="O1465" s="92"/>
      <c r="P1465" s="93"/>
      <c r="Q1465" s="92" t="str">
        <f t="shared" ca="1" si="88"/>
        <v/>
      </c>
      <c r="R1465" s="92" t="str">
        <f ca="1">IF(A1465="","",IF(ISERROR(MATCH($H1465,SorP!B:B,0)),"",INDIRECT("'SorP'!$A$"&amp;MATCH($Q1465&amp;$H1465,SorP!C:C,0))))</f>
        <v/>
      </c>
      <c r="S1465" s="94"/>
      <c r="T1465" s="95" t="str">
        <f t="shared" si="90"/>
        <v/>
      </c>
      <c r="U1465" s="95" t="b">
        <f t="shared" si="91"/>
        <v>1</v>
      </c>
      <c r="V1465" s="95" t="str">
        <f t="shared" si="89"/>
        <v/>
      </c>
    </row>
    <row r="1466" spans="1:22" s="95" customFormat="1" ht="20.100000000000001" customHeight="1">
      <c r="A1466" s="88"/>
      <c r="B1466" s="88"/>
      <c r="C1466" s="88"/>
      <c r="D1466" s="88"/>
      <c r="E1466" s="88"/>
      <c r="F1466" s="89"/>
      <c r="G1466" s="90"/>
      <c r="H1466" s="90"/>
      <c r="I1466" s="91"/>
      <c r="J1466" s="91"/>
      <c r="K1466" s="91"/>
      <c r="L1466" s="91"/>
      <c r="M1466" s="91"/>
      <c r="N1466" s="91"/>
      <c r="O1466" s="92"/>
      <c r="P1466" s="93"/>
      <c r="Q1466" s="92" t="str">
        <f t="shared" ca="1" si="88"/>
        <v/>
      </c>
      <c r="R1466" s="92" t="str">
        <f ca="1">IF(A1466="","",IF(ISERROR(MATCH($H1466,SorP!B:B,0)),"",INDIRECT("'SorP'!$A$"&amp;MATCH($Q1466&amp;$H1466,SorP!C:C,0))))</f>
        <v/>
      </c>
      <c r="S1466" s="94"/>
      <c r="T1466" s="95" t="str">
        <f t="shared" si="90"/>
        <v/>
      </c>
      <c r="U1466" s="95" t="b">
        <f t="shared" si="91"/>
        <v>1</v>
      </c>
      <c r="V1466" s="95" t="str">
        <f t="shared" si="89"/>
        <v/>
      </c>
    </row>
    <row r="1467" spans="1:22" s="95" customFormat="1" ht="20.100000000000001" customHeight="1">
      <c r="A1467" s="88"/>
      <c r="B1467" s="88"/>
      <c r="C1467" s="88"/>
      <c r="D1467" s="88"/>
      <c r="E1467" s="88"/>
      <c r="F1467" s="89"/>
      <c r="G1467" s="90"/>
      <c r="H1467" s="90"/>
      <c r="I1467" s="91"/>
      <c r="J1467" s="91"/>
      <c r="K1467" s="91"/>
      <c r="L1467" s="91"/>
      <c r="M1467" s="91"/>
      <c r="N1467" s="91"/>
      <c r="O1467" s="92"/>
      <c r="P1467" s="93"/>
      <c r="Q1467" s="92" t="str">
        <f t="shared" ca="1" si="88"/>
        <v/>
      </c>
      <c r="R1467" s="92" t="str">
        <f ca="1">IF(A1467="","",IF(ISERROR(MATCH($H1467,SorP!B:B,0)),"",INDIRECT("'SorP'!$A$"&amp;MATCH($Q1467&amp;$H1467,SorP!C:C,0))))</f>
        <v/>
      </c>
      <c r="S1467" s="94"/>
      <c r="T1467" s="95" t="str">
        <f t="shared" si="90"/>
        <v/>
      </c>
      <c r="U1467" s="95" t="b">
        <f t="shared" si="91"/>
        <v>1</v>
      </c>
      <c r="V1467" s="95" t="str">
        <f t="shared" si="89"/>
        <v/>
      </c>
    </row>
    <row r="1468" spans="1:22" s="95" customFormat="1" ht="20.100000000000001" customHeight="1">
      <c r="A1468" s="88"/>
      <c r="B1468" s="88"/>
      <c r="C1468" s="88"/>
      <c r="D1468" s="88"/>
      <c r="E1468" s="88"/>
      <c r="F1468" s="89"/>
      <c r="G1468" s="90"/>
      <c r="H1468" s="90"/>
      <c r="I1468" s="91"/>
      <c r="J1468" s="91"/>
      <c r="K1468" s="91"/>
      <c r="L1468" s="91"/>
      <c r="M1468" s="91"/>
      <c r="N1468" s="91"/>
      <c r="O1468" s="92"/>
      <c r="P1468" s="93"/>
      <c r="Q1468" s="92" t="str">
        <f t="shared" ca="1" si="88"/>
        <v/>
      </c>
      <c r="R1468" s="92" t="str">
        <f ca="1">IF(A1468="","",IF(ISERROR(MATCH($H1468,SorP!B:B,0)),"",INDIRECT("'SorP'!$A$"&amp;MATCH($Q1468&amp;$H1468,SorP!C:C,0))))</f>
        <v/>
      </c>
      <c r="S1468" s="94"/>
      <c r="T1468" s="95" t="str">
        <f t="shared" si="90"/>
        <v/>
      </c>
      <c r="U1468" s="95" t="b">
        <f t="shared" si="91"/>
        <v>1</v>
      </c>
      <c r="V1468" s="95" t="str">
        <f t="shared" si="89"/>
        <v/>
      </c>
    </row>
    <row r="1469" spans="1:22" s="95" customFormat="1" ht="20.100000000000001" customHeight="1">
      <c r="A1469" s="88"/>
      <c r="B1469" s="88"/>
      <c r="C1469" s="88"/>
      <c r="D1469" s="88"/>
      <c r="E1469" s="88"/>
      <c r="F1469" s="89"/>
      <c r="G1469" s="90"/>
      <c r="H1469" s="90"/>
      <c r="I1469" s="91"/>
      <c r="J1469" s="91"/>
      <c r="K1469" s="91"/>
      <c r="L1469" s="91"/>
      <c r="M1469" s="91"/>
      <c r="N1469" s="91"/>
      <c r="O1469" s="92"/>
      <c r="P1469" s="93"/>
      <c r="Q1469" s="92" t="str">
        <f t="shared" ca="1" si="88"/>
        <v/>
      </c>
      <c r="R1469" s="92" t="str">
        <f ca="1">IF(A1469="","",IF(ISERROR(MATCH($H1469,SorP!B:B,0)),"",INDIRECT("'SorP'!$A$"&amp;MATCH($Q1469&amp;$H1469,SorP!C:C,0))))</f>
        <v/>
      </c>
      <c r="S1469" s="94"/>
      <c r="T1469" s="95" t="str">
        <f t="shared" si="90"/>
        <v/>
      </c>
      <c r="U1469" s="95" t="b">
        <f t="shared" si="91"/>
        <v>1</v>
      </c>
      <c r="V1469" s="95" t="str">
        <f t="shared" si="89"/>
        <v/>
      </c>
    </row>
    <row r="1470" spans="1:22" s="95" customFormat="1" ht="20.100000000000001" customHeight="1">
      <c r="A1470" s="88"/>
      <c r="B1470" s="88"/>
      <c r="C1470" s="88"/>
      <c r="D1470" s="88"/>
      <c r="E1470" s="88"/>
      <c r="F1470" s="89"/>
      <c r="G1470" s="90"/>
      <c r="H1470" s="90"/>
      <c r="I1470" s="91"/>
      <c r="J1470" s="91"/>
      <c r="K1470" s="91"/>
      <c r="L1470" s="91"/>
      <c r="M1470" s="91"/>
      <c r="N1470" s="91"/>
      <c r="O1470" s="92"/>
      <c r="P1470" s="93"/>
      <c r="Q1470" s="92" t="str">
        <f t="shared" ca="1" si="88"/>
        <v/>
      </c>
      <c r="R1470" s="92" t="str">
        <f ca="1">IF(A1470="","",IF(ISERROR(MATCH($H1470,SorP!B:B,0)),"",INDIRECT("'SorP'!$A$"&amp;MATCH($Q1470&amp;$H1470,SorP!C:C,0))))</f>
        <v/>
      </c>
      <c r="S1470" s="94"/>
      <c r="T1470" s="95" t="str">
        <f t="shared" si="90"/>
        <v/>
      </c>
      <c r="U1470" s="95" t="b">
        <f t="shared" si="91"/>
        <v>1</v>
      </c>
      <c r="V1470" s="95" t="str">
        <f t="shared" si="89"/>
        <v/>
      </c>
    </row>
    <row r="1471" spans="1:22" s="95" customFormat="1" ht="20.100000000000001" customHeight="1">
      <c r="A1471" s="88"/>
      <c r="B1471" s="88"/>
      <c r="C1471" s="88"/>
      <c r="D1471" s="88"/>
      <c r="E1471" s="88"/>
      <c r="F1471" s="89"/>
      <c r="G1471" s="90"/>
      <c r="H1471" s="90"/>
      <c r="I1471" s="91"/>
      <c r="J1471" s="91"/>
      <c r="K1471" s="91"/>
      <c r="L1471" s="91"/>
      <c r="M1471" s="91"/>
      <c r="N1471" s="91"/>
      <c r="O1471" s="92"/>
      <c r="P1471" s="93"/>
      <c r="Q1471" s="92" t="str">
        <f t="shared" ca="1" si="88"/>
        <v/>
      </c>
      <c r="R1471" s="92" t="str">
        <f ca="1">IF(A1471="","",IF(ISERROR(MATCH($H1471,SorP!B:B,0)),"",INDIRECT("'SorP'!$A$"&amp;MATCH($Q1471&amp;$H1471,SorP!C:C,0))))</f>
        <v/>
      </c>
      <c r="S1471" s="94"/>
      <c r="T1471" s="95" t="str">
        <f t="shared" si="90"/>
        <v/>
      </c>
      <c r="U1471" s="95" t="b">
        <f t="shared" si="91"/>
        <v>1</v>
      </c>
      <c r="V1471" s="95" t="str">
        <f t="shared" si="89"/>
        <v/>
      </c>
    </row>
    <row r="1472" spans="1:22" s="95" customFormat="1" ht="20.100000000000001" customHeight="1">
      <c r="A1472" s="88"/>
      <c r="B1472" s="88"/>
      <c r="C1472" s="88"/>
      <c r="D1472" s="88"/>
      <c r="E1472" s="88"/>
      <c r="F1472" s="89"/>
      <c r="G1472" s="90"/>
      <c r="H1472" s="90"/>
      <c r="I1472" s="91"/>
      <c r="J1472" s="91"/>
      <c r="K1472" s="91"/>
      <c r="L1472" s="91"/>
      <c r="M1472" s="91"/>
      <c r="N1472" s="91"/>
      <c r="O1472" s="92"/>
      <c r="P1472" s="93"/>
      <c r="Q1472" s="92" t="str">
        <f t="shared" ca="1" si="88"/>
        <v/>
      </c>
      <c r="R1472" s="92" t="str">
        <f ca="1">IF(A1472="","",IF(ISERROR(MATCH($H1472,SorP!B:B,0)),"",INDIRECT("'SorP'!$A$"&amp;MATCH($Q1472&amp;$H1472,SorP!C:C,0))))</f>
        <v/>
      </c>
      <c r="S1472" s="94"/>
      <c r="T1472" s="95" t="str">
        <f t="shared" si="90"/>
        <v/>
      </c>
      <c r="U1472" s="95" t="b">
        <f t="shared" si="91"/>
        <v>1</v>
      </c>
      <c r="V1472" s="95" t="str">
        <f t="shared" si="89"/>
        <v/>
      </c>
    </row>
    <row r="1473" spans="1:22" s="95" customFormat="1" ht="20.100000000000001" customHeight="1">
      <c r="A1473" s="88"/>
      <c r="B1473" s="88"/>
      <c r="C1473" s="88"/>
      <c r="D1473" s="88"/>
      <c r="E1473" s="88"/>
      <c r="F1473" s="89"/>
      <c r="G1473" s="90"/>
      <c r="H1473" s="90"/>
      <c r="I1473" s="91"/>
      <c r="J1473" s="91"/>
      <c r="K1473" s="91"/>
      <c r="L1473" s="91"/>
      <c r="M1473" s="91"/>
      <c r="N1473" s="91"/>
      <c r="O1473" s="92"/>
      <c r="P1473" s="93"/>
      <c r="Q1473" s="92" t="str">
        <f t="shared" ca="1" si="88"/>
        <v/>
      </c>
      <c r="R1473" s="92" t="str">
        <f ca="1">IF(A1473="","",IF(ISERROR(MATCH($H1473,SorP!B:B,0)),"",INDIRECT("'SorP'!$A$"&amp;MATCH($Q1473&amp;$H1473,SorP!C:C,0))))</f>
        <v/>
      </c>
      <c r="S1473" s="94"/>
      <c r="T1473" s="95" t="str">
        <f t="shared" si="90"/>
        <v/>
      </c>
      <c r="U1473" s="95" t="b">
        <f t="shared" si="91"/>
        <v>1</v>
      </c>
      <c r="V1473" s="95" t="str">
        <f t="shared" si="89"/>
        <v/>
      </c>
    </row>
    <row r="1474" spans="1:22" s="95" customFormat="1" ht="20.100000000000001" customHeight="1">
      <c r="A1474" s="88"/>
      <c r="B1474" s="88"/>
      <c r="C1474" s="88"/>
      <c r="D1474" s="88"/>
      <c r="E1474" s="88"/>
      <c r="F1474" s="89"/>
      <c r="G1474" s="90"/>
      <c r="H1474" s="90"/>
      <c r="I1474" s="91"/>
      <c r="J1474" s="91"/>
      <c r="K1474" s="91"/>
      <c r="L1474" s="91"/>
      <c r="M1474" s="91"/>
      <c r="N1474" s="91"/>
      <c r="O1474" s="92"/>
      <c r="P1474" s="93"/>
      <c r="Q1474" s="92" t="str">
        <f t="shared" ca="1" si="88"/>
        <v/>
      </c>
      <c r="R1474" s="92" t="str">
        <f ca="1">IF(A1474="","",IF(ISERROR(MATCH($H1474,SorP!B:B,0)),"",INDIRECT("'SorP'!$A$"&amp;MATCH($Q1474&amp;$H1474,SorP!C:C,0))))</f>
        <v/>
      </c>
      <c r="S1474" s="94"/>
      <c r="T1474" s="95" t="str">
        <f t="shared" si="90"/>
        <v/>
      </c>
      <c r="U1474" s="95" t="b">
        <f t="shared" si="91"/>
        <v>1</v>
      </c>
      <c r="V1474" s="95" t="str">
        <f t="shared" si="89"/>
        <v/>
      </c>
    </row>
    <row r="1475" spans="1:22" s="95" customFormat="1" ht="20.100000000000001" customHeight="1">
      <c r="A1475" s="88"/>
      <c r="B1475" s="88"/>
      <c r="C1475" s="88"/>
      <c r="D1475" s="88"/>
      <c r="E1475" s="88"/>
      <c r="F1475" s="89"/>
      <c r="G1475" s="90"/>
      <c r="H1475" s="90"/>
      <c r="I1475" s="91"/>
      <c r="J1475" s="91"/>
      <c r="K1475" s="91"/>
      <c r="L1475" s="91"/>
      <c r="M1475" s="91"/>
      <c r="N1475" s="91"/>
      <c r="O1475" s="92"/>
      <c r="P1475" s="93"/>
      <c r="Q1475" s="92" t="str">
        <f t="shared" ca="1" si="88"/>
        <v/>
      </c>
      <c r="R1475" s="92" t="str">
        <f ca="1">IF(A1475="","",IF(ISERROR(MATCH($H1475,SorP!B:B,0)),"",INDIRECT("'SorP'!$A$"&amp;MATCH($Q1475&amp;$H1475,SorP!C:C,0))))</f>
        <v/>
      </c>
      <c r="S1475" s="94"/>
      <c r="T1475" s="95" t="str">
        <f t="shared" si="90"/>
        <v/>
      </c>
      <c r="U1475" s="95" t="b">
        <f t="shared" si="91"/>
        <v>1</v>
      </c>
      <c r="V1475" s="95" t="str">
        <f t="shared" si="89"/>
        <v/>
      </c>
    </row>
    <row r="1476" spans="1:22" s="95" customFormat="1" ht="20.100000000000001" customHeight="1">
      <c r="A1476" s="88"/>
      <c r="B1476" s="88"/>
      <c r="C1476" s="88"/>
      <c r="D1476" s="88"/>
      <c r="E1476" s="88"/>
      <c r="F1476" s="89"/>
      <c r="G1476" s="90"/>
      <c r="H1476" s="90"/>
      <c r="I1476" s="91"/>
      <c r="J1476" s="91"/>
      <c r="K1476" s="91"/>
      <c r="L1476" s="91"/>
      <c r="M1476" s="91"/>
      <c r="N1476" s="91"/>
      <c r="O1476" s="92"/>
      <c r="P1476" s="93"/>
      <c r="Q1476" s="92" t="str">
        <f t="shared" ca="1" si="88"/>
        <v/>
      </c>
      <c r="R1476" s="92" t="str">
        <f ca="1">IF(A1476="","",IF(ISERROR(MATCH($H1476,SorP!B:B,0)),"",INDIRECT("'SorP'!$A$"&amp;MATCH($Q1476&amp;$H1476,SorP!C:C,0))))</f>
        <v/>
      </c>
      <c r="S1476" s="94"/>
      <c r="T1476" s="95" t="str">
        <f t="shared" si="90"/>
        <v/>
      </c>
      <c r="U1476" s="95" t="b">
        <f t="shared" si="91"/>
        <v>1</v>
      </c>
      <c r="V1476" s="95" t="str">
        <f t="shared" si="89"/>
        <v/>
      </c>
    </row>
    <row r="1477" spans="1:22" s="95" customFormat="1" ht="20.100000000000001" customHeight="1">
      <c r="A1477" s="88"/>
      <c r="B1477" s="88"/>
      <c r="C1477" s="88"/>
      <c r="D1477" s="88"/>
      <c r="E1477" s="88"/>
      <c r="F1477" s="89"/>
      <c r="G1477" s="90"/>
      <c r="H1477" s="90"/>
      <c r="I1477" s="91"/>
      <c r="J1477" s="91"/>
      <c r="K1477" s="91"/>
      <c r="L1477" s="91"/>
      <c r="M1477" s="91"/>
      <c r="N1477" s="91"/>
      <c r="O1477" s="92"/>
      <c r="P1477" s="93"/>
      <c r="Q1477" s="92" t="str">
        <f t="shared" ref="Q1477:Q1540" ca="1" si="92">IF(A1477="","",IF(ISERROR(MATCH($C1477,CL,0)),"Unknown",INDIRECT("'C'!$A$"&amp;MATCH($C1477,CL,0)+1)))</f>
        <v/>
      </c>
      <c r="R1477" s="92" t="str">
        <f ca="1">IF(A1477="","",IF(ISERROR(MATCH($H1477,SorP!B:B,0)),"",INDIRECT("'SorP'!$A$"&amp;MATCH($Q1477&amp;$H1477,SorP!C:C,0))))</f>
        <v/>
      </c>
      <c r="S1477" s="94"/>
      <c r="T1477" s="95" t="str">
        <f t="shared" si="90"/>
        <v/>
      </c>
      <c r="U1477" s="95" t="b">
        <f t="shared" si="91"/>
        <v>1</v>
      </c>
      <c r="V1477" s="95" t="str">
        <f t="shared" ref="V1477:V1540" si="93">IF(U1477,"",A1477&amp;"+")</f>
        <v/>
      </c>
    </row>
    <row r="1478" spans="1:22" s="95" customFormat="1" ht="20.100000000000001" customHeight="1">
      <c r="A1478" s="88"/>
      <c r="B1478" s="88"/>
      <c r="C1478" s="88"/>
      <c r="D1478" s="88"/>
      <c r="E1478" s="88"/>
      <c r="F1478" s="89"/>
      <c r="G1478" s="90"/>
      <c r="H1478" s="90"/>
      <c r="I1478" s="91"/>
      <c r="J1478" s="91"/>
      <c r="K1478" s="91"/>
      <c r="L1478" s="91"/>
      <c r="M1478" s="91"/>
      <c r="N1478" s="91"/>
      <c r="O1478" s="92"/>
      <c r="P1478" s="93"/>
      <c r="Q1478" s="92" t="str">
        <f t="shared" ca="1" si="92"/>
        <v/>
      </c>
      <c r="R1478" s="92" t="str">
        <f ca="1">IF(A1478="","",IF(ISERROR(MATCH($H1478,SorP!B:B,0)),"",INDIRECT("'SorP'!$A$"&amp;MATCH($Q1478&amp;$H1478,SorP!C:C,0))))</f>
        <v/>
      </c>
      <c r="S1478" s="94"/>
      <c r="T1478" s="95" t="str">
        <f t="shared" ref="T1478:T1541" si="94">A1478&amp;B1478</f>
        <v/>
      </c>
      <c r="U1478" s="95" t="b">
        <f t="shared" ref="U1478:U1541" si="95">OR(ISBLANK(B1478),ISBLANK(C1478))</f>
        <v>1</v>
      </c>
      <c r="V1478" s="95" t="str">
        <f t="shared" si="93"/>
        <v/>
      </c>
    </row>
    <row r="1479" spans="1:22" s="95" customFormat="1" ht="20.100000000000001" customHeight="1">
      <c r="A1479" s="88"/>
      <c r="B1479" s="88"/>
      <c r="C1479" s="88"/>
      <c r="D1479" s="88"/>
      <c r="E1479" s="88"/>
      <c r="F1479" s="89"/>
      <c r="G1479" s="90"/>
      <c r="H1479" s="90"/>
      <c r="I1479" s="91"/>
      <c r="J1479" s="91"/>
      <c r="K1479" s="91"/>
      <c r="L1479" s="91"/>
      <c r="M1479" s="91"/>
      <c r="N1479" s="91"/>
      <c r="O1479" s="92"/>
      <c r="P1479" s="93"/>
      <c r="Q1479" s="92" t="str">
        <f t="shared" ca="1" si="92"/>
        <v/>
      </c>
      <c r="R1479" s="92" t="str">
        <f ca="1">IF(A1479="","",IF(ISERROR(MATCH($H1479,SorP!B:B,0)),"",INDIRECT("'SorP'!$A$"&amp;MATCH($Q1479&amp;$H1479,SorP!C:C,0))))</f>
        <v/>
      </c>
      <c r="S1479" s="94"/>
      <c r="T1479" s="95" t="str">
        <f t="shared" si="94"/>
        <v/>
      </c>
      <c r="U1479" s="95" t="b">
        <f t="shared" si="95"/>
        <v>1</v>
      </c>
      <c r="V1479" s="95" t="str">
        <f t="shared" si="93"/>
        <v/>
      </c>
    </row>
    <row r="1480" spans="1:22" s="95" customFormat="1" ht="20.100000000000001" customHeight="1">
      <c r="A1480" s="88"/>
      <c r="B1480" s="88"/>
      <c r="C1480" s="88"/>
      <c r="D1480" s="88"/>
      <c r="E1480" s="88"/>
      <c r="F1480" s="89"/>
      <c r="G1480" s="90"/>
      <c r="H1480" s="90"/>
      <c r="I1480" s="91"/>
      <c r="J1480" s="91"/>
      <c r="K1480" s="91"/>
      <c r="L1480" s="91"/>
      <c r="M1480" s="91"/>
      <c r="N1480" s="91"/>
      <c r="O1480" s="92"/>
      <c r="P1480" s="93"/>
      <c r="Q1480" s="92" t="str">
        <f t="shared" ca="1" si="92"/>
        <v/>
      </c>
      <c r="R1480" s="92" t="str">
        <f ca="1">IF(A1480="","",IF(ISERROR(MATCH($H1480,SorP!B:B,0)),"",INDIRECT("'SorP'!$A$"&amp;MATCH($Q1480&amp;$H1480,SorP!C:C,0))))</f>
        <v/>
      </c>
      <c r="S1480" s="94"/>
      <c r="T1480" s="95" t="str">
        <f t="shared" si="94"/>
        <v/>
      </c>
      <c r="U1480" s="95" t="b">
        <f t="shared" si="95"/>
        <v>1</v>
      </c>
      <c r="V1480" s="95" t="str">
        <f t="shared" si="93"/>
        <v/>
      </c>
    </row>
    <row r="1481" spans="1:22" s="95" customFormat="1" ht="20.100000000000001" customHeight="1">
      <c r="A1481" s="88"/>
      <c r="B1481" s="88"/>
      <c r="C1481" s="88"/>
      <c r="D1481" s="88"/>
      <c r="E1481" s="88"/>
      <c r="F1481" s="89"/>
      <c r="G1481" s="90"/>
      <c r="H1481" s="90"/>
      <c r="I1481" s="91"/>
      <c r="J1481" s="91"/>
      <c r="K1481" s="91"/>
      <c r="L1481" s="91"/>
      <c r="M1481" s="91"/>
      <c r="N1481" s="91"/>
      <c r="O1481" s="92"/>
      <c r="P1481" s="93"/>
      <c r="Q1481" s="92" t="str">
        <f t="shared" ca="1" si="92"/>
        <v/>
      </c>
      <c r="R1481" s="92" t="str">
        <f ca="1">IF(A1481="","",IF(ISERROR(MATCH($H1481,SorP!B:B,0)),"",INDIRECT("'SorP'!$A$"&amp;MATCH($Q1481&amp;$H1481,SorP!C:C,0))))</f>
        <v/>
      </c>
      <c r="S1481" s="94"/>
      <c r="T1481" s="95" t="str">
        <f t="shared" si="94"/>
        <v/>
      </c>
      <c r="U1481" s="95" t="b">
        <f t="shared" si="95"/>
        <v>1</v>
      </c>
      <c r="V1481" s="95" t="str">
        <f t="shared" si="93"/>
        <v/>
      </c>
    </row>
    <row r="1482" spans="1:22" s="95" customFormat="1" ht="20.100000000000001" customHeight="1">
      <c r="A1482" s="88"/>
      <c r="B1482" s="88"/>
      <c r="C1482" s="88"/>
      <c r="D1482" s="88"/>
      <c r="E1482" s="88"/>
      <c r="F1482" s="89"/>
      <c r="G1482" s="90"/>
      <c r="H1482" s="90"/>
      <c r="I1482" s="91"/>
      <c r="J1482" s="91"/>
      <c r="K1482" s="91"/>
      <c r="L1482" s="91"/>
      <c r="M1482" s="91"/>
      <c r="N1482" s="91"/>
      <c r="O1482" s="92"/>
      <c r="P1482" s="93"/>
      <c r="Q1482" s="92" t="str">
        <f t="shared" ca="1" si="92"/>
        <v/>
      </c>
      <c r="R1482" s="92" t="str">
        <f ca="1">IF(A1482="","",IF(ISERROR(MATCH($H1482,SorP!B:B,0)),"",INDIRECT("'SorP'!$A$"&amp;MATCH($Q1482&amp;$H1482,SorP!C:C,0))))</f>
        <v/>
      </c>
      <c r="S1482" s="94"/>
      <c r="T1482" s="95" t="str">
        <f t="shared" si="94"/>
        <v/>
      </c>
      <c r="U1482" s="95" t="b">
        <f t="shared" si="95"/>
        <v>1</v>
      </c>
      <c r="V1482" s="95" t="str">
        <f t="shared" si="93"/>
        <v/>
      </c>
    </row>
    <row r="1483" spans="1:22" s="95" customFormat="1" ht="20.100000000000001" customHeight="1">
      <c r="A1483" s="88"/>
      <c r="B1483" s="88"/>
      <c r="C1483" s="88"/>
      <c r="D1483" s="88"/>
      <c r="E1483" s="88"/>
      <c r="F1483" s="89"/>
      <c r="G1483" s="90"/>
      <c r="H1483" s="90"/>
      <c r="I1483" s="91"/>
      <c r="J1483" s="91"/>
      <c r="K1483" s="91"/>
      <c r="L1483" s="91"/>
      <c r="M1483" s="91"/>
      <c r="N1483" s="91"/>
      <c r="O1483" s="92"/>
      <c r="P1483" s="93"/>
      <c r="Q1483" s="92" t="str">
        <f t="shared" ca="1" si="92"/>
        <v/>
      </c>
      <c r="R1483" s="92" t="str">
        <f ca="1">IF(A1483="","",IF(ISERROR(MATCH($H1483,SorP!B:B,0)),"",INDIRECT("'SorP'!$A$"&amp;MATCH($Q1483&amp;$H1483,SorP!C:C,0))))</f>
        <v/>
      </c>
      <c r="S1483" s="94"/>
      <c r="T1483" s="95" t="str">
        <f t="shared" si="94"/>
        <v/>
      </c>
      <c r="U1483" s="95" t="b">
        <f t="shared" si="95"/>
        <v>1</v>
      </c>
      <c r="V1483" s="95" t="str">
        <f t="shared" si="93"/>
        <v/>
      </c>
    </row>
    <row r="1484" spans="1:22" s="95" customFormat="1" ht="20.100000000000001" customHeight="1">
      <c r="A1484" s="88"/>
      <c r="B1484" s="88"/>
      <c r="C1484" s="88"/>
      <c r="D1484" s="88"/>
      <c r="E1484" s="88"/>
      <c r="F1484" s="89"/>
      <c r="G1484" s="90"/>
      <c r="H1484" s="90"/>
      <c r="I1484" s="91"/>
      <c r="J1484" s="91"/>
      <c r="K1484" s="91"/>
      <c r="L1484" s="91"/>
      <c r="M1484" s="91"/>
      <c r="N1484" s="91"/>
      <c r="O1484" s="92"/>
      <c r="P1484" s="93"/>
      <c r="Q1484" s="92" t="str">
        <f t="shared" ca="1" si="92"/>
        <v/>
      </c>
      <c r="R1484" s="92" t="str">
        <f ca="1">IF(A1484="","",IF(ISERROR(MATCH($H1484,SorP!B:B,0)),"",INDIRECT("'SorP'!$A$"&amp;MATCH($Q1484&amp;$H1484,SorP!C:C,0))))</f>
        <v/>
      </c>
      <c r="S1484" s="94"/>
      <c r="T1484" s="95" t="str">
        <f t="shared" si="94"/>
        <v/>
      </c>
      <c r="U1484" s="95" t="b">
        <f t="shared" si="95"/>
        <v>1</v>
      </c>
      <c r="V1484" s="95" t="str">
        <f t="shared" si="93"/>
        <v/>
      </c>
    </row>
    <row r="1485" spans="1:22" s="95" customFormat="1" ht="20.100000000000001" customHeight="1">
      <c r="A1485" s="88"/>
      <c r="B1485" s="88"/>
      <c r="C1485" s="88"/>
      <c r="D1485" s="88"/>
      <c r="E1485" s="88"/>
      <c r="F1485" s="89"/>
      <c r="G1485" s="90"/>
      <c r="H1485" s="90"/>
      <c r="I1485" s="91"/>
      <c r="J1485" s="91"/>
      <c r="K1485" s="91"/>
      <c r="L1485" s="91"/>
      <c r="M1485" s="91"/>
      <c r="N1485" s="91"/>
      <c r="O1485" s="92"/>
      <c r="P1485" s="93"/>
      <c r="Q1485" s="92" t="str">
        <f t="shared" ca="1" si="92"/>
        <v/>
      </c>
      <c r="R1485" s="92" t="str">
        <f ca="1">IF(A1485="","",IF(ISERROR(MATCH($H1485,SorP!B:B,0)),"",INDIRECT("'SorP'!$A$"&amp;MATCH($Q1485&amp;$H1485,SorP!C:C,0))))</f>
        <v/>
      </c>
      <c r="S1485" s="94"/>
      <c r="T1485" s="95" t="str">
        <f t="shared" si="94"/>
        <v/>
      </c>
      <c r="U1485" s="95" t="b">
        <f t="shared" si="95"/>
        <v>1</v>
      </c>
      <c r="V1485" s="95" t="str">
        <f t="shared" si="93"/>
        <v/>
      </c>
    </row>
    <row r="1486" spans="1:22" s="95" customFormat="1" ht="20.100000000000001" customHeight="1">
      <c r="A1486" s="88"/>
      <c r="B1486" s="88"/>
      <c r="C1486" s="88"/>
      <c r="D1486" s="88"/>
      <c r="E1486" s="88"/>
      <c r="F1486" s="89"/>
      <c r="G1486" s="90"/>
      <c r="H1486" s="90"/>
      <c r="I1486" s="91"/>
      <c r="J1486" s="91"/>
      <c r="K1486" s="91"/>
      <c r="L1486" s="91"/>
      <c r="M1486" s="91"/>
      <c r="N1486" s="91"/>
      <c r="O1486" s="92"/>
      <c r="P1486" s="93"/>
      <c r="Q1486" s="92" t="str">
        <f t="shared" ca="1" si="92"/>
        <v/>
      </c>
      <c r="R1486" s="92" t="str">
        <f ca="1">IF(A1486="","",IF(ISERROR(MATCH($H1486,SorP!B:B,0)),"",INDIRECT("'SorP'!$A$"&amp;MATCH($Q1486&amp;$H1486,SorP!C:C,0))))</f>
        <v/>
      </c>
      <c r="S1486" s="94"/>
      <c r="T1486" s="95" t="str">
        <f t="shared" si="94"/>
        <v/>
      </c>
      <c r="U1486" s="95" t="b">
        <f t="shared" si="95"/>
        <v>1</v>
      </c>
      <c r="V1486" s="95" t="str">
        <f t="shared" si="93"/>
        <v/>
      </c>
    </row>
    <row r="1487" spans="1:22" s="95" customFormat="1" ht="20.100000000000001" customHeight="1">
      <c r="A1487" s="88"/>
      <c r="B1487" s="88"/>
      <c r="C1487" s="88"/>
      <c r="D1487" s="88"/>
      <c r="E1487" s="88"/>
      <c r="F1487" s="89"/>
      <c r="G1487" s="90"/>
      <c r="H1487" s="90"/>
      <c r="I1487" s="91"/>
      <c r="J1487" s="91"/>
      <c r="K1487" s="91"/>
      <c r="L1487" s="91"/>
      <c r="M1487" s="91"/>
      <c r="N1487" s="91"/>
      <c r="O1487" s="92"/>
      <c r="P1487" s="93"/>
      <c r="Q1487" s="92" t="str">
        <f t="shared" ca="1" si="92"/>
        <v/>
      </c>
      <c r="R1487" s="92" t="str">
        <f ca="1">IF(A1487="","",IF(ISERROR(MATCH($H1487,SorP!B:B,0)),"",INDIRECT("'SorP'!$A$"&amp;MATCH($Q1487&amp;$H1487,SorP!C:C,0))))</f>
        <v/>
      </c>
      <c r="S1487" s="94"/>
      <c r="T1487" s="95" t="str">
        <f t="shared" si="94"/>
        <v/>
      </c>
      <c r="U1487" s="95" t="b">
        <f t="shared" si="95"/>
        <v>1</v>
      </c>
      <c r="V1487" s="95" t="str">
        <f t="shared" si="93"/>
        <v/>
      </c>
    </row>
    <row r="1488" spans="1:22" s="95" customFormat="1" ht="20.100000000000001" customHeight="1">
      <c r="A1488" s="88"/>
      <c r="B1488" s="88"/>
      <c r="C1488" s="88"/>
      <c r="D1488" s="88"/>
      <c r="E1488" s="88"/>
      <c r="F1488" s="89"/>
      <c r="G1488" s="90"/>
      <c r="H1488" s="90"/>
      <c r="I1488" s="91"/>
      <c r="J1488" s="91"/>
      <c r="K1488" s="91"/>
      <c r="L1488" s="91"/>
      <c r="M1488" s="91"/>
      <c r="N1488" s="91"/>
      <c r="O1488" s="92"/>
      <c r="P1488" s="93"/>
      <c r="Q1488" s="92" t="str">
        <f t="shared" ca="1" si="92"/>
        <v/>
      </c>
      <c r="R1488" s="92" t="str">
        <f ca="1">IF(A1488="","",IF(ISERROR(MATCH($H1488,SorP!B:B,0)),"",INDIRECT("'SorP'!$A$"&amp;MATCH($Q1488&amp;$H1488,SorP!C:C,0))))</f>
        <v/>
      </c>
      <c r="S1488" s="94"/>
      <c r="T1488" s="95" t="str">
        <f t="shared" si="94"/>
        <v/>
      </c>
      <c r="U1488" s="95" t="b">
        <f t="shared" si="95"/>
        <v>1</v>
      </c>
      <c r="V1488" s="95" t="str">
        <f t="shared" si="93"/>
        <v/>
      </c>
    </row>
    <row r="1489" spans="1:22" s="95" customFormat="1" ht="20.100000000000001" customHeight="1">
      <c r="A1489" s="88"/>
      <c r="B1489" s="88"/>
      <c r="C1489" s="88"/>
      <c r="D1489" s="88"/>
      <c r="E1489" s="88"/>
      <c r="F1489" s="89"/>
      <c r="G1489" s="90"/>
      <c r="H1489" s="90"/>
      <c r="I1489" s="91"/>
      <c r="J1489" s="91"/>
      <c r="K1489" s="91"/>
      <c r="L1489" s="91"/>
      <c r="M1489" s="91"/>
      <c r="N1489" s="91"/>
      <c r="O1489" s="92"/>
      <c r="P1489" s="93"/>
      <c r="Q1489" s="92" t="str">
        <f t="shared" ca="1" si="92"/>
        <v/>
      </c>
      <c r="R1489" s="92" t="str">
        <f ca="1">IF(A1489="","",IF(ISERROR(MATCH($H1489,SorP!B:B,0)),"",INDIRECT("'SorP'!$A$"&amp;MATCH($Q1489&amp;$H1489,SorP!C:C,0))))</f>
        <v/>
      </c>
      <c r="S1489" s="94"/>
      <c r="T1489" s="95" t="str">
        <f t="shared" si="94"/>
        <v/>
      </c>
      <c r="U1489" s="95" t="b">
        <f t="shared" si="95"/>
        <v>1</v>
      </c>
      <c r="V1489" s="95" t="str">
        <f t="shared" si="93"/>
        <v/>
      </c>
    </row>
    <row r="1490" spans="1:22" s="95" customFormat="1" ht="20.100000000000001" customHeight="1">
      <c r="A1490" s="88"/>
      <c r="B1490" s="88"/>
      <c r="C1490" s="88"/>
      <c r="D1490" s="88"/>
      <c r="E1490" s="88"/>
      <c r="F1490" s="89"/>
      <c r="G1490" s="90"/>
      <c r="H1490" s="90"/>
      <c r="I1490" s="91"/>
      <c r="J1490" s="91"/>
      <c r="K1490" s="91"/>
      <c r="L1490" s="91"/>
      <c r="M1490" s="91"/>
      <c r="N1490" s="91"/>
      <c r="O1490" s="92"/>
      <c r="P1490" s="93"/>
      <c r="Q1490" s="92" t="str">
        <f t="shared" ca="1" si="92"/>
        <v/>
      </c>
      <c r="R1490" s="92" t="str">
        <f ca="1">IF(A1490="","",IF(ISERROR(MATCH($H1490,SorP!B:B,0)),"",INDIRECT("'SorP'!$A$"&amp;MATCH($Q1490&amp;$H1490,SorP!C:C,0))))</f>
        <v/>
      </c>
      <c r="S1490" s="94"/>
      <c r="T1490" s="95" t="str">
        <f t="shared" si="94"/>
        <v/>
      </c>
      <c r="U1490" s="95" t="b">
        <f t="shared" si="95"/>
        <v>1</v>
      </c>
      <c r="V1490" s="95" t="str">
        <f t="shared" si="93"/>
        <v/>
      </c>
    </row>
    <row r="1491" spans="1:22" s="95" customFormat="1" ht="20.100000000000001" customHeight="1">
      <c r="A1491" s="88"/>
      <c r="B1491" s="88"/>
      <c r="C1491" s="88"/>
      <c r="D1491" s="88"/>
      <c r="E1491" s="88"/>
      <c r="F1491" s="89"/>
      <c r="G1491" s="90"/>
      <c r="H1491" s="90"/>
      <c r="I1491" s="91"/>
      <c r="J1491" s="91"/>
      <c r="K1491" s="91"/>
      <c r="L1491" s="91"/>
      <c r="M1491" s="91"/>
      <c r="N1491" s="91"/>
      <c r="O1491" s="92"/>
      <c r="P1491" s="93"/>
      <c r="Q1491" s="92" t="str">
        <f t="shared" ca="1" si="92"/>
        <v/>
      </c>
      <c r="R1491" s="92" t="str">
        <f ca="1">IF(A1491="","",IF(ISERROR(MATCH($H1491,SorP!B:B,0)),"",INDIRECT("'SorP'!$A$"&amp;MATCH($Q1491&amp;$H1491,SorP!C:C,0))))</f>
        <v/>
      </c>
      <c r="S1491" s="94"/>
      <c r="T1491" s="95" t="str">
        <f t="shared" si="94"/>
        <v/>
      </c>
      <c r="U1491" s="95" t="b">
        <f t="shared" si="95"/>
        <v>1</v>
      </c>
      <c r="V1491" s="95" t="str">
        <f t="shared" si="93"/>
        <v/>
      </c>
    </row>
    <row r="1492" spans="1:22" s="95" customFormat="1" ht="20.100000000000001" customHeight="1">
      <c r="A1492" s="88"/>
      <c r="B1492" s="88"/>
      <c r="C1492" s="88"/>
      <c r="D1492" s="88"/>
      <c r="E1492" s="88"/>
      <c r="F1492" s="89"/>
      <c r="G1492" s="90"/>
      <c r="H1492" s="90"/>
      <c r="I1492" s="91"/>
      <c r="J1492" s="91"/>
      <c r="K1492" s="91"/>
      <c r="L1492" s="91"/>
      <c r="M1492" s="91"/>
      <c r="N1492" s="91"/>
      <c r="O1492" s="92"/>
      <c r="P1492" s="93"/>
      <c r="Q1492" s="92" t="str">
        <f t="shared" ca="1" si="92"/>
        <v/>
      </c>
      <c r="R1492" s="92" t="str">
        <f ca="1">IF(A1492="","",IF(ISERROR(MATCH($H1492,SorP!B:B,0)),"",INDIRECT("'SorP'!$A$"&amp;MATCH($Q1492&amp;$H1492,SorP!C:C,0))))</f>
        <v/>
      </c>
      <c r="S1492" s="94"/>
      <c r="T1492" s="95" t="str">
        <f t="shared" si="94"/>
        <v/>
      </c>
      <c r="U1492" s="95" t="b">
        <f t="shared" si="95"/>
        <v>1</v>
      </c>
      <c r="V1492" s="95" t="str">
        <f t="shared" si="93"/>
        <v/>
      </c>
    </row>
    <row r="1493" spans="1:22" s="95" customFormat="1" ht="20.100000000000001" customHeight="1">
      <c r="A1493" s="88"/>
      <c r="B1493" s="88"/>
      <c r="C1493" s="88"/>
      <c r="D1493" s="88"/>
      <c r="E1493" s="88"/>
      <c r="F1493" s="89"/>
      <c r="G1493" s="90"/>
      <c r="H1493" s="90"/>
      <c r="I1493" s="91"/>
      <c r="J1493" s="91"/>
      <c r="K1493" s="91"/>
      <c r="L1493" s="91"/>
      <c r="M1493" s="91"/>
      <c r="N1493" s="91"/>
      <c r="O1493" s="92"/>
      <c r="P1493" s="93"/>
      <c r="Q1493" s="92" t="str">
        <f t="shared" ca="1" si="92"/>
        <v/>
      </c>
      <c r="R1493" s="92" t="str">
        <f ca="1">IF(A1493="","",IF(ISERROR(MATCH($H1493,SorP!B:B,0)),"",INDIRECT("'SorP'!$A$"&amp;MATCH($Q1493&amp;$H1493,SorP!C:C,0))))</f>
        <v/>
      </c>
      <c r="S1493" s="94"/>
      <c r="T1493" s="95" t="str">
        <f t="shared" si="94"/>
        <v/>
      </c>
      <c r="U1493" s="95" t="b">
        <f t="shared" si="95"/>
        <v>1</v>
      </c>
      <c r="V1493" s="95" t="str">
        <f t="shared" si="93"/>
        <v/>
      </c>
    </row>
    <row r="1494" spans="1:22" s="95" customFormat="1" ht="20.100000000000001" customHeight="1">
      <c r="A1494" s="88"/>
      <c r="B1494" s="88"/>
      <c r="C1494" s="88"/>
      <c r="D1494" s="88"/>
      <c r="E1494" s="88"/>
      <c r="F1494" s="89"/>
      <c r="G1494" s="90"/>
      <c r="H1494" s="90"/>
      <c r="I1494" s="91"/>
      <c r="J1494" s="91"/>
      <c r="K1494" s="91"/>
      <c r="L1494" s="91"/>
      <c r="M1494" s="91"/>
      <c r="N1494" s="91"/>
      <c r="O1494" s="92"/>
      <c r="P1494" s="93"/>
      <c r="Q1494" s="92" t="str">
        <f t="shared" ca="1" si="92"/>
        <v/>
      </c>
      <c r="R1494" s="92" t="str">
        <f ca="1">IF(A1494="","",IF(ISERROR(MATCH($H1494,SorP!B:B,0)),"",INDIRECT("'SorP'!$A$"&amp;MATCH($Q1494&amp;$H1494,SorP!C:C,0))))</f>
        <v/>
      </c>
      <c r="S1494" s="94"/>
      <c r="T1494" s="95" t="str">
        <f t="shared" si="94"/>
        <v/>
      </c>
      <c r="U1494" s="95" t="b">
        <f t="shared" si="95"/>
        <v>1</v>
      </c>
      <c r="V1494" s="95" t="str">
        <f t="shared" si="93"/>
        <v/>
      </c>
    </row>
    <row r="1495" spans="1:22" s="95" customFormat="1" ht="20.100000000000001" customHeight="1">
      <c r="A1495" s="88"/>
      <c r="B1495" s="88"/>
      <c r="C1495" s="88"/>
      <c r="D1495" s="88"/>
      <c r="E1495" s="88"/>
      <c r="F1495" s="89"/>
      <c r="G1495" s="90"/>
      <c r="H1495" s="90"/>
      <c r="I1495" s="91"/>
      <c r="J1495" s="91"/>
      <c r="K1495" s="91"/>
      <c r="L1495" s="91"/>
      <c r="M1495" s="91"/>
      <c r="N1495" s="91"/>
      <c r="O1495" s="92"/>
      <c r="P1495" s="93"/>
      <c r="Q1495" s="92" t="str">
        <f t="shared" ca="1" si="92"/>
        <v/>
      </c>
      <c r="R1495" s="92" t="str">
        <f ca="1">IF(A1495="","",IF(ISERROR(MATCH($H1495,SorP!B:B,0)),"",INDIRECT("'SorP'!$A$"&amp;MATCH($Q1495&amp;$H1495,SorP!C:C,0))))</f>
        <v/>
      </c>
      <c r="S1495" s="94"/>
      <c r="T1495" s="95" t="str">
        <f t="shared" si="94"/>
        <v/>
      </c>
      <c r="U1495" s="95" t="b">
        <f t="shared" si="95"/>
        <v>1</v>
      </c>
      <c r="V1495" s="95" t="str">
        <f t="shared" si="93"/>
        <v/>
      </c>
    </row>
    <row r="1496" spans="1:22" s="95" customFormat="1" ht="20.100000000000001" customHeight="1">
      <c r="A1496" s="88"/>
      <c r="B1496" s="88"/>
      <c r="C1496" s="88"/>
      <c r="D1496" s="88"/>
      <c r="E1496" s="88"/>
      <c r="F1496" s="89"/>
      <c r="G1496" s="90"/>
      <c r="H1496" s="90"/>
      <c r="I1496" s="91"/>
      <c r="J1496" s="91"/>
      <c r="K1496" s="91"/>
      <c r="L1496" s="91"/>
      <c r="M1496" s="91"/>
      <c r="N1496" s="91"/>
      <c r="O1496" s="92"/>
      <c r="P1496" s="93"/>
      <c r="Q1496" s="92" t="str">
        <f t="shared" ca="1" si="92"/>
        <v/>
      </c>
      <c r="R1496" s="92" t="str">
        <f ca="1">IF(A1496="","",IF(ISERROR(MATCH($H1496,SorP!B:B,0)),"",INDIRECT("'SorP'!$A$"&amp;MATCH($Q1496&amp;$H1496,SorP!C:C,0))))</f>
        <v/>
      </c>
      <c r="S1496" s="94"/>
      <c r="T1496" s="95" t="str">
        <f t="shared" si="94"/>
        <v/>
      </c>
      <c r="U1496" s="95" t="b">
        <f t="shared" si="95"/>
        <v>1</v>
      </c>
      <c r="V1496" s="95" t="str">
        <f t="shared" si="93"/>
        <v/>
      </c>
    </row>
    <row r="1497" spans="1:22" s="95" customFormat="1" ht="20.100000000000001" customHeight="1">
      <c r="A1497" s="88"/>
      <c r="B1497" s="88"/>
      <c r="C1497" s="88"/>
      <c r="D1497" s="88"/>
      <c r="E1497" s="88"/>
      <c r="F1497" s="89"/>
      <c r="G1497" s="90"/>
      <c r="H1497" s="90"/>
      <c r="I1497" s="91"/>
      <c r="J1497" s="91"/>
      <c r="K1497" s="91"/>
      <c r="L1497" s="91"/>
      <c r="M1497" s="91"/>
      <c r="N1497" s="91"/>
      <c r="O1497" s="92"/>
      <c r="P1497" s="93"/>
      <c r="Q1497" s="92" t="str">
        <f t="shared" ca="1" si="92"/>
        <v/>
      </c>
      <c r="R1497" s="92" t="str">
        <f ca="1">IF(A1497="","",IF(ISERROR(MATCH($H1497,SorP!B:B,0)),"",INDIRECT("'SorP'!$A$"&amp;MATCH($Q1497&amp;$H1497,SorP!C:C,0))))</f>
        <v/>
      </c>
      <c r="S1497" s="94"/>
      <c r="T1497" s="95" t="str">
        <f t="shared" si="94"/>
        <v/>
      </c>
      <c r="U1497" s="95" t="b">
        <f t="shared" si="95"/>
        <v>1</v>
      </c>
      <c r="V1497" s="95" t="str">
        <f t="shared" si="93"/>
        <v/>
      </c>
    </row>
    <row r="1498" spans="1:22" s="95" customFormat="1" ht="20.100000000000001" customHeight="1">
      <c r="A1498" s="88"/>
      <c r="B1498" s="88"/>
      <c r="C1498" s="88"/>
      <c r="D1498" s="88"/>
      <c r="E1498" s="88"/>
      <c r="F1498" s="89"/>
      <c r="G1498" s="90"/>
      <c r="H1498" s="90"/>
      <c r="I1498" s="91"/>
      <c r="J1498" s="91"/>
      <c r="K1498" s="91"/>
      <c r="L1498" s="91"/>
      <c r="M1498" s="91"/>
      <c r="N1498" s="91"/>
      <c r="O1498" s="92"/>
      <c r="P1498" s="93"/>
      <c r="Q1498" s="92" t="str">
        <f t="shared" ca="1" si="92"/>
        <v/>
      </c>
      <c r="R1498" s="92" t="str">
        <f ca="1">IF(A1498="","",IF(ISERROR(MATCH($H1498,SorP!B:B,0)),"",INDIRECT("'SorP'!$A$"&amp;MATCH($Q1498&amp;$H1498,SorP!C:C,0))))</f>
        <v/>
      </c>
      <c r="S1498" s="94"/>
      <c r="T1498" s="95" t="str">
        <f t="shared" si="94"/>
        <v/>
      </c>
      <c r="U1498" s="95" t="b">
        <f t="shared" si="95"/>
        <v>1</v>
      </c>
      <c r="V1498" s="95" t="str">
        <f t="shared" si="93"/>
        <v/>
      </c>
    </row>
    <row r="1499" spans="1:22" s="95" customFormat="1" ht="20.100000000000001" customHeight="1">
      <c r="A1499" s="88"/>
      <c r="B1499" s="88"/>
      <c r="C1499" s="88"/>
      <c r="D1499" s="88"/>
      <c r="E1499" s="88"/>
      <c r="F1499" s="89"/>
      <c r="G1499" s="90"/>
      <c r="H1499" s="90"/>
      <c r="I1499" s="91"/>
      <c r="J1499" s="91"/>
      <c r="K1499" s="91"/>
      <c r="L1499" s="91"/>
      <c r="M1499" s="91"/>
      <c r="N1499" s="91"/>
      <c r="O1499" s="92"/>
      <c r="P1499" s="93"/>
      <c r="Q1499" s="92" t="str">
        <f t="shared" ca="1" si="92"/>
        <v/>
      </c>
      <c r="R1499" s="92" t="str">
        <f ca="1">IF(A1499="","",IF(ISERROR(MATCH($H1499,SorP!B:B,0)),"",INDIRECT("'SorP'!$A$"&amp;MATCH($Q1499&amp;$H1499,SorP!C:C,0))))</f>
        <v/>
      </c>
      <c r="S1499" s="94"/>
      <c r="T1499" s="95" t="str">
        <f t="shared" si="94"/>
        <v/>
      </c>
      <c r="U1499" s="95" t="b">
        <f t="shared" si="95"/>
        <v>1</v>
      </c>
      <c r="V1499" s="95" t="str">
        <f t="shared" si="93"/>
        <v/>
      </c>
    </row>
    <row r="1500" spans="1:22" s="95" customFormat="1" ht="20.100000000000001" customHeight="1">
      <c r="A1500" s="88"/>
      <c r="B1500" s="88"/>
      <c r="C1500" s="88"/>
      <c r="D1500" s="88"/>
      <c r="E1500" s="88"/>
      <c r="F1500" s="89"/>
      <c r="G1500" s="90"/>
      <c r="H1500" s="90"/>
      <c r="I1500" s="91"/>
      <c r="J1500" s="91"/>
      <c r="K1500" s="91"/>
      <c r="L1500" s="91"/>
      <c r="M1500" s="91"/>
      <c r="N1500" s="91"/>
      <c r="O1500" s="92"/>
      <c r="P1500" s="93"/>
      <c r="Q1500" s="92" t="str">
        <f t="shared" ca="1" si="92"/>
        <v/>
      </c>
      <c r="R1500" s="92" t="str">
        <f ca="1">IF(A1500="","",IF(ISERROR(MATCH($H1500,SorP!B:B,0)),"",INDIRECT("'SorP'!$A$"&amp;MATCH($Q1500&amp;$H1500,SorP!C:C,0))))</f>
        <v/>
      </c>
      <c r="S1500" s="94"/>
      <c r="T1500" s="95" t="str">
        <f t="shared" si="94"/>
        <v/>
      </c>
      <c r="U1500" s="95" t="b">
        <f t="shared" si="95"/>
        <v>1</v>
      </c>
      <c r="V1500" s="95" t="str">
        <f t="shared" si="93"/>
        <v/>
      </c>
    </row>
    <row r="1501" spans="1:22" s="95" customFormat="1" ht="20.100000000000001" customHeight="1">
      <c r="A1501" s="88"/>
      <c r="B1501" s="88"/>
      <c r="C1501" s="88"/>
      <c r="D1501" s="88"/>
      <c r="E1501" s="88"/>
      <c r="F1501" s="89"/>
      <c r="G1501" s="90"/>
      <c r="H1501" s="90"/>
      <c r="I1501" s="91"/>
      <c r="J1501" s="91"/>
      <c r="K1501" s="91"/>
      <c r="L1501" s="91"/>
      <c r="M1501" s="91"/>
      <c r="N1501" s="91"/>
      <c r="O1501" s="92"/>
      <c r="P1501" s="93"/>
      <c r="Q1501" s="92" t="str">
        <f t="shared" ca="1" si="92"/>
        <v/>
      </c>
      <c r="R1501" s="92" t="str">
        <f ca="1">IF(A1501="","",IF(ISERROR(MATCH($H1501,SorP!B:B,0)),"",INDIRECT("'SorP'!$A$"&amp;MATCH($Q1501&amp;$H1501,SorP!C:C,0))))</f>
        <v/>
      </c>
      <c r="S1501" s="94"/>
      <c r="T1501" s="95" t="str">
        <f t="shared" si="94"/>
        <v/>
      </c>
      <c r="U1501" s="95" t="b">
        <f t="shared" si="95"/>
        <v>1</v>
      </c>
      <c r="V1501" s="95" t="str">
        <f t="shared" si="93"/>
        <v/>
      </c>
    </row>
    <row r="1502" spans="1:22" s="95" customFormat="1" ht="20.100000000000001" customHeight="1">
      <c r="A1502" s="88"/>
      <c r="B1502" s="88"/>
      <c r="C1502" s="88"/>
      <c r="D1502" s="88"/>
      <c r="E1502" s="88"/>
      <c r="F1502" s="89"/>
      <c r="G1502" s="90"/>
      <c r="H1502" s="90"/>
      <c r="I1502" s="91"/>
      <c r="J1502" s="91"/>
      <c r="K1502" s="91"/>
      <c r="L1502" s="91"/>
      <c r="M1502" s="91"/>
      <c r="N1502" s="91"/>
      <c r="O1502" s="92"/>
      <c r="P1502" s="93"/>
      <c r="Q1502" s="92" t="str">
        <f t="shared" ca="1" si="92"/>
        <v/>
      </c>
      <c r="R1502" s="92" t="str">
        <f ca="1">IF(A1502="","",IF(ISERROR(MATCH($H1502,SorP!B:B,0)),"",INDIRECT("'SorP'!$A$"&amp;MATCH($Q1502&amp;$H1502,SorP!C:C,0))))</f>
        <v/>
      </c>
      <c r="S1502" s="94"/>
      <c r="T1502" s="95" t="str">
        <f t="shared" si="94"/>
        <v/>
      </c>
      <c r="U1502" s="95" t="b">
        <f t="shared" si="95"/>
        <v>1</v>
      </c>
      <c r="V1502" s="95" t="str">
        <f t="shared" si="93"/>
        <v/>
      </c>
    </row>
    <row r="1503" spans="1:22" s="95" customFormat="1" ht="20.100000000000001" customHeight="1">
      <c r="A1503" s="88"/>
      <c r="B1503" s="88"/>
      <c r="C1503" s="88"/>
      <c r="D1503" s="88"/>
      <c r="E1503" s="88"/>
      <c r="F1503" s="89"/>
      <c r="G1503" s="90"/>
      <c r="H1503" s="90"/>
      <c r="I1503" s="91"/>
      <c r="J1503" s="91"/>
      <c r="K1503" s="91"/>
      <c r="L1503" s="91"/>
      <c r="M1503" s="91"/>
      <c r="N1503" s="91"/>
      <c r="O1503" s="92"/>
      <c r="P1503" s="93"/>
      <c r="Q1503" s="92" t="str">
        <f t="shared" ca="1" si="92"/>
        <v/>
      </c>
      <c r="R1503" s="92" t="str">
        <f ca="1">IF(A1503="","",IF(ISERROR(MATCH($H1503,SorP!B:B,0)),"",INDIRECT("'SorP'!$A$"&amp;MATCH($Q1503&amp;$H1503,SorP!C:C,0))))</f>
        <v/>
      </c>
      <c r="S1503" s="94"/>
      <c r="T1503" s="95" t="str">
        <f t="shared" si="94"/>
        <v/>
      </c>
      <c r="U1503" s="95" t="b">
        <f t="shared" si="95"/>
        <v>1</v>
      </c>
      <c r="V1503" s="95" t="str">
        <f t="shared" si="93"/>
        <v/>
      </c>
    </row>
    <row r="1504" spans="1:22" s="95" customFormat="1" ht="20.100000000000001" customHeight="1">
      <c r="A1504" s="88"/>
      <c r="B1504" s="88"/>
      <c r="C1504" s="88"/>
      <c r="D1504" s="88"/>
      <c r="E1504" s="88"/>
      <c r="F1504" s="89"/>
      <c r="G1504" s="90"/>
      <c r="H1504" s="90"/>
      <c r="I1504" s="91"/>
      <c r="J1504" s="91"/>
      <c r="K1504" s="91"/>
      <c r="L1504" s="91"/>
      <c r="M1504" s="91"/>
      <c r="N1504" s="91"/>
      <c r="O1504" s="92"/>
      <c r="P1504" s="93"/>
      <c r="Q1504" s="92" t="str">
        <f t="shared" ca="1" si="92"/>
        <v/>
      </c>
      <c r="R1504" s="92" t="str">
        <f ca="1">IF(A1504="","",IF(ISERROR(MATCH($H1504,SorP!B:B,0)),"",INDIRECT("'SorP'!$A$"&amp;MATCH($Q1504&amp;$H1504,SorP!C:C,0))))</f>
        <v/>
      </c>
      <c r="S1504" s="94"/>
      <c r="T1504" s="95" t="str">
        <f t="shared" si="94"/>
        <v/>
      </c>
      <c r="U1504" s="95" t="b">
        <f t="shared" si="95"/>
        <v>1</v>
      </c>
      <c r="V1504" s="95" t="str">
        <f t="shared" si="93"/>
        <v/>
      </c>
    </row>
    <row r="1505" spans="1:22" s="95" customFormat="1" ht="20.100000000000001" customHeight="1">
      <c r="A1505" s="88"/>
      <c r="B1505" s="88"/>
      <c r="C1505" s="88"/>
      <c r="D1505" s="88"/>
      <c r="E1505" s="88"/>
      <c r="F1505" s="89"/>
      <c r="G1505" s="90"/>
      <c r="H1505" s="90"/>
      <c r="I1505" s="91"/>
      <c r="J1505" s="91"/>
      <c r="K1505" s="91"/>
      <c r="L1505" s="91"/>
      <c r="M1505" s="91"/>
      <c r="N1505" s="91"/>
      <c r="O1505" s="92"/>
      <c r="P1505" s="93"/>
      <c r="Q1505" s="92" t="str">
        <f t="shared" ca="1" si="92"/>
        <v/>
      </c>
      <c r="R1505" s="92" t="str">
        <f ca="1">IF(A1505="","",IF(ISERROR(MATCH($H1505,SorP!B:B,0)),"",INDIRECT("'SorP'!$A$"&amp;MATCH($Q1505&amp;$H1505,SorP!C:C,0))))</f>
        <v/>
      </c>
      <c r="S1505" s="94"/>
      <c r="T1505" s="95" t="str">
        <f t="shared" si="94"/>
        <v/>
      </c>
      <c r="U1505" s="95" t="b">
        <f t="shared" si="95"/>
        <v>1</v>
      </c>
      <c r="V1505" s="95" t="str">
        <f t="shared" si="93"/>
        <v/>
      </c>
    </row>
    <row r="1506" spans="1:22" s="95" customFormat="1" ht="20.100000000000001" customHeight="1">
      <c r="A1506" s="88"/>
      <c r="B1506" s="88"/>
      <c r="C1506" s="88"/>
      <c r="D1506" s="88"/>
      <c r="E1506" s="88"/>
      <c r="F1506" s="89"/>
      <c r="G1506" s="90"/>
      <c r="H1506" s="90"/>
      <c r="I1506" s="91"/>
      <c r="J1506" s="91"/>
      <c r="K1506" s="91"/>
      <c r="L1506" s="91"/>
      <c r="M1506" s="91"/>
      <c r="N1506" s="91"/>
      <c r="O1506" s="92"/>
      <c r="P1506" s="93"/>
      <c r="Q1506" s="92" t="str">
        <f t="shared" ca="1" si="92"/>
        <v/>
      </c>
      <c r="R1506" s="92" t="str">
        <f ca="1">IF(A1506="","",IF(ISERROR(MATCH($H1506,SorP!B:B,0)),"",INDIRECT("'SorP'!$A$"&amp;MATCH($Q1506&amp;$H1506,SorP!C:C,0))))</f>
        <v/>
      </c>
      <c r="S1506" s="94"/>
      <c r="T1506" s="95" t="str">
        <f t="shared" si="94"/>
        <v/>
      </c>
      <c r="U1506" s="95" t="b">
        <f t="shared" si="95"/>
        <v>1</v>
      </c>
      <c r="V1506" s="95" t="str">
        <f t="shared" si="93"/>
        <v/>
      </c>
    </row>
    <row r="1507" spans="1:22" s="95" customFormat="1" ht="20.100000000000001" customHeight="1">
      <c r="A1507" s="88"/>
      <c r="B1507" s="88"/>
      <c r="C1507" s="88"/>
      <c r="D1507" s="88"/>
      <c r="E1507" s="88"/>
      <c r="F1507" s="89"/>
      <c r="G1507" s="90"/>
      <c r="H1507" s="90"/>
      <c r="I1507" s="91"/>
      <c r="J1507" s="91"/>
      <c r="K1507" s="91"/>
      <c r="L1507" s="91"/>
      <c r="M1507" s="91"/>
      <c r="N1507" s="91"/>
      <c r="O1507" s="92"/>
      <c r="P1507" s="93"/>
      <c r="Q1507" s="92" t="str">
        <f t="shared" ca="1" si="92"/>
        <v/>
      </c>
      <c r="R1507" s="92" t="str">
        <f ca="1">IF(A1507="","",IF(ISERROR(MATCH($H1507,SorP!B:B,0)),"",INDIRECT("'SorP'!$A$"&amp;MATCH($Q1507&amp;$H1507,SorP!C:C,0))))</f>
        <v/>
      </c>
      <c r="S1507" s="94"/>
      <c r="T1507" s="95" t="str">
        <f t="shared" si="94"/>
        <v/>
      </c>
      <c r="U1507" s="95" t="b">
        <f t="shared" si="95"/>
        <v>1</v>
      </c>
      <c r="V1507" s="95" t="str">
        <f t="shared" si="93"/>
        <v/>
      </c>
    </row>
    <row r="1508" spans="1:22" s="95" customFormat="1" ht="20.100000000000001" customHeight="1">
      <c r="A1508" s="88"/>
      <c r="B1508" s="88"/>
      <c r="C1508" s="88"/>
      <c r="D1508" s="88"/>
      <c r="E1508" s="88"/>
      <c r="F1508" s="89"/>
      <c r="G1508" s="90"/>
      <c r="H1508" s="90"/>
      <c r="I1508" s="91"/>
      <c r="J1508" s="91"/>
      <c r="K1508" s="91"/>
      <c r="L1508" s="91"/>
      <c r="M1508" s="91"/>
      <c r="N1508" s="91"/>
      <c r="O1508" s="92"/>
      <c r="P1508" s="93"/>
      <c r="Q1508" s="92" t="str">
        <f t="shared" ca="1" si="92"/>
        <v/>
      </c>
      <c r="R1508" s="92" t="str">
        <f ca="1">IF(A1508="","",IF(ISERROR(MATCH($H1508,SorP!B:B,0)),"",INDIRECT("'SorP'!$A$"&amp;MATCH($Q1508&amp;$H1508,SorP!C:C,0))))</f>
        <v/>
      </c>
      <c r="S1508" s="94"/>
      <c r="T1508" s="95" t="str">
        <f t="shared" si="94"/>
        <v/>
      </c>
      <c r="U1508" s="95" t="b">
        <f t="shared" si="95"/>
        <v>1</v>
      </c>
      <c r="V1508" s="95" t="str">
        <f t="shared" si="93"/>
        <v/>
      </c>
    </row>
    <row r="1509" spans="1:22" s="95" customFormat="1" ht="20.100000000000001" customHeight="1">
      <c r="A1509" s="88"/>
      <c r="B1509" s="88"/>
      <c r="C1509" s="88"/>
      <c r="D1509" s="88"/>
      <c r="E1509" s="88"/>
      <c r="F1509" s="89"/>
      <c r="G1509" s="90"/>
      <c r="H1509" s="90"/>
      <c r="I1509" s="91"/>
      <c r="J1509" s="91"/>
      <c r="K1509" s="91"/>
      <c r="L1509" s="91"/>
      <c r="M1509" s="91"/>
      <c r="N1509" s="91"/>
      <c r="O1509" s="92"/>
      <c r="P1509" s="93"/>
      <c r="Q1509" s="92" t="str">
        <f t="shared" ca="1" si="92"/>
        <v/>
      </c>
      <c r="R1509" s="92" t="str">
        <f ca="1">IF(A1509="","",IF(ISERROR(MATCH($H1509,SorP!B:B,0)),"",INDIRECT("'SorP'!$A$"&amp;MATCH($Q1509&amp;$H1509,SorP!C:C,0))))</f>
        <v/>
      </c>
      <c r="S1509" s="94"/>
      <c r="T1509" s="95" t="str">
        <f t="shared" si="94"/>
        <v/>
      </c>
      <c r="U1509" s="95" t="b">
        <f t="shared" si="95"/>
        <v>1</v>
      </c>
      <c r="V1509" s="95" t="str">
        <f t="shared" si="93"/>
        <v/>
      </c>
    </row>
    <row r="1510" spans="1:22" s="95" customFormat="1" ht="20.100000000000001" customHeight="1">
      <c r="A1510" s="88"/>
      <c r="B1510" s="88"/>
      <c r="C1510" s="88"/>
      <c r="D1510" s="88"/>
      <c r="E1510" s="88"/>
      <c r="F1510" s="89"/>
      <c r="G1510" s="90"/>
      <c r="H1510" s="90"/>
      <c r="I1510" s="91"/>
      <c r="J1510" s="91"/>
      <c r="K1510" s="91"/>
      <c r="L1510" s="91"/>
      <c r="M1510" s="91"/>
      <c r="N1510" s="91"/>
      <c r="O1510" s="92"/>
      <c r="P1510" s="93"/>
      <c r="Q1510" s="92" t="str">
        <f t="shared" ca="1" si="92"/>
        <v/>
      </c>
      <c r="R1510" s="92" t="str">
        <f ca="1">IF(A1510="","",IF(ISERROR(MATCH($H1510,SorP!B:B,0)),"",INDIRECT("'SorP'!$A$"&amp;MATCH($Q1510&amp;$H1510,SorP!C:C,0))))</f>
        <v/>
      </c>
      <c r="S1510" s="94"/>
      <c r="T1510" s="95" t="str">
        <f t="shared" si="94"/>
        <v/>
      </c>
      <c r="U1510" s="95" t="b">
        <f t="shared" si="95"/>
        <v>1</v>
      </c>
      <c r="V1510" s="95" t="str">
        <f t="shared" si="93"/>
        <v/>
      </c>
    </row>
    <row r="1511" spans="1:22" s="95" customFormat="1" ht="20.100000000000001" customHeight="1">
      <c r="A1511" s="88"/>
      <c r="B1511" s="88"/>
      <c r="C1511" s="88"/>
      <c r="D1511" s="88"/>
      <c r="E1511" s="88"/>
      <c r="F1511" s="89"/>
      <c r="G1511" s="90"/>
      <c r="H1511" s="90"/>
      <c r="I1511" s="91"/>
      <c r="J1511" s="91"/>
      <c r="K1511" s="91"/>
      <c r="L1511" s="91"/>
      <c r="M1511" s="91"/>
      <c r="N1511" s="91"/>
      <c r="O1511" s="92"/>
      <c r="P1511" s="93"/>
      <c r="Q1511" s="92" t="str">
        <f t="shared" ca="1" si="92"/>
        <v/>
      </c>
      <c r="R1511" s="92" t="str">
        <f ca="1">IF(A1511="","",IF(ISERROR(MATCH($H1511,SorP!B:B,0)),"",INDIRECT("'SorP'!$A$"&amp;MATCH($Q1511&amp;$H1511,SorP!C:C,0))))</f>
        <v/>
      </c>
      <c r="S1511" s="94"/>
      <c r="T1511" s="95" t="str">
        <f t="shared" si="94"/>
        <v/>
      </c>
      <c r="U1511" s="95" t="b">
        <f t="shared" si="95"/>
        <v>1</v>
      </c>
      <c r="V1511" s="95" t="str">
        <f t="shared" si="93"/>
        <v/>
      </c>
    </row>
    <row r="1512" spans="1:22" s="95" customFormat="1" ht="20.100000000000001" customHeight="1">
      <c r="A1512" s="88"/>
      <c r="B1512" s="88"/>
      <c r="C1512" s="88"/>
      <c r="D1512" s="88"/>
      <c r="E1512" s="88"/>
      <c r="F1512" s="89"/>
      <c r="G1512" s="90"/>
      <c r="H1512" s="90"/>
      <c r="I1512" s="91"/>
      <c r="J1512" s="91"/>
      <c r="K1512" s="91"/>
      <c r="L1512" s="91"/>
      <c r="M1512" s="91"/>
      <c r="N1512" s="91"/>
      <c r="O1512" s="92"/>
      <c r="P1512" s="93"/>
      <c r="Q1512" s="92" t="str">
        <f t="shared" ca="1" si="92"/>
        <v/>
      </c>
      <c r="R1512" s="92" t="str">
        <f ca="1">IF(A1512="","",IF(ISERROR(MATCH($H1512,SorP!B:B,0)),"",INDIRECT("'SorP'!$A$"&amp;MATCH($Q1512&amp;$H1512,SorP!C:C,0))))</f>
        <v/>
      </c>
      <c r="S1512" s="94"/>
      <c r="T1512" s="95" t="str">
        <f t="shared" si="94"/>
        <v/>
      </c>
      <c r="U1512" s="95" t="b">
        <f t="shared" si="95"/>
        <v>1</v>
      </c>
      <c r="V1512" s="95" t="str">
        <f t="shared" si="93"/>
        <v/>
      </c>
    </row>
    <row r="1513" spans="1:22" s="95" customFormat="1" ht="20.100000000000001" customHeight="1">
      <c r="A1513" s="88"/>
      <c r="B1513" s="88"/>
      <c r="C1513" s="88"/>
      <c r="D1513" s="88"/>
      <c r="E1513" s="88"/>
      <c r="F1513" s="89"/>
      <c r="G1513" s="90"/>
      <c r="H1513" s="90"/>
      <c r="I1513" s="91"/>
      <c r="J1513" s="91"/>
      <c r="K1513" s="91"/>
      <c r="L1513" s="91"/>
      <c r="M1513" s="91"/>
      <c r="N1513" s="91"/>
      <c r="O1513" s="92"/>
      <c r="P1513" s="93"/>
      <c r="Q1513" s="92" t="str">
        <f t="shared" ca="1" si="92"/>
        <v/>
      </c>
      <c r="R1513" s="92" t="str">
        <f ca="1">IF(A1513="","",IF(ISERROR(MATCH($H1513,SorP!B:B,0)),"",INDIRECT("'SorP'!$A$"&amp;MATCH($Q1513&amp;$H1513,SorP!C:C,0))))</f>
        <v/>
      </c>
      <c r="S1513" s="94"/>
      <c r="T1513" s="95" t="str">
        <f t="shared" si="94"/>
        <v/>
      </c>
      <c r="U1513" s="95" t="b">
        <f t="shared" si="95"/>
        <v>1</v>
      </c>
      <c r="V1513" s="95" t="str">
        <f t="shared" si="93"/>
        <v/>
      </c>
    </row>
    <row r="1514" spans="1:22" s="95" customFormat="1" ht="20.100000000000001" customHeight="1">
      <c r="A1514" s="88"/>
      <c r="B1514" s="88"/>
      <c r="C1514" s="88"/>
      <c r="D1514" s="88"/>
      <c r="E1514" s="88"/>
      <c r="F1514" s="89"/>
      <c r="G1514" s="90"/>
      <c r="H1514" s="90"/>
      <c r="I1514" s="91"/>
      <c r="J1514" s="91"/>
      <c r="K1514" s="91"/>
      <c r="L1514" s="91"/>
      <c r="M1514" s="91"/>
      <c r="N1514" s="91"/>
      <c r="O1514" s="92"/>
      <c r="P1514" s="93"/>
      <c r="Q1514" s="92" t="str">
        <f t="shared" ca="1" si="92"/>
        <v/>
      </c>
      <c r="R1514" s="92" t="str">
        <f ca="1">IF(A1514="","",IF(ISERROR(MATCH($H1514,SorP!B:B,0)),"",INDIRECT("'SorP'!$A$"&amp;MATCH($Q1514&amp;$H1514,SorP!C:C,0))))</f>
        <v/>
      </c>
      <c r="S1514" s="94"/>
      <c r="T1514" s="95" t="str">
        <f t="shared" si="94"/>
        <v/>
      </c>
      <c r="U1514" s="95" t="b">
        <f t="shared" si="95"/>
        <v>1</v>
      </c>
      <c r="V1514" s="95" t="str">
        <f t="shared" si="93"/>
        <v/>
      </c>
    </row>
    <row r="1515" spans="1:22" s="95" customFormat="1" ht="20.100000000000001" customHeight="1">
      <c r="A1515" s="88"/>
      <c r="B1515" s="88"/>
      <c r="C1515" s="88"/>
      <c r="D1515" s="88"/>
      <c r="E1515" s="88"/>
      <c r="F1515" s="89"/>
      <c r="G1515" s="90"/>
      <c r="H1515" s="90"/>
      <c r="I1515" s="91"/>
      <c r="J1515" s="91"/>
      <c r="K1515" s="91"/>
      <c r="L1515" s="91"/>
      <c r="M1515" s="91"/>
      <c r="N1515" s="91"/>
      <c r="O1515" s="92"/>
      <c r="P1515" s="93"/>
      <c r="Q1515" s="92" t="str">
        <f t="shared" ca="1" si="92"/>
        <v/>
      </c>
      <c r="R1515" s="92" t="str">
        <f ca="1">IF(A1515="","",IF(ISERROR(MATCH($H1515,SorP!B:B,0)),"",INDIRECT("'SorP'!$A$"&amp;MATCH($Q1515&amp;$H1515,SorP!C:C,0))))</f>
        <v/>
      </c>
      <c r="S1515" s="94"/>
      <c r="T1515" s="95" t="str">
        <f t="shared" si="94"/>
        <v/>
      </c>
      <c r="U1515" s="95" t="b">
        <f t="shared" si="95"/>
        <v>1</v>
      </c>
      <c r="V1515" s="95" t="str">
        <f t="shared" si="93"/>
        <v/>
      </c>
    </row>
    <row r="1516" spans="1:22" s="95" customFormat="1" ht="20.100000000000001" customHeight="1">
      <c r="A1516" s="88"/>
      <c r="B1516" s="88"/>
      <c r="C1516" s="88"/>
      <c r="D1516" s="88"/>
      <c r="E1516" s="88"/>
      <c r="F1516" s="89"/>
      <c r="G1516" s="90"/>
      <c r="H1516" s="90"/>
      <c r="I1516" s="91"/>
      <c r="J1516" s="91"/>
      <c r="K1516" s="91"/>
      <c r="L1516" s="91"/>
      <c r="M1516" s="91"/>
      <c r="N1516" s="91"/>
      <c r="O1516" s="92"/>
      <c r="P1516" s="93"/>
      <c r="Q1516" s="92" t="str">
        <f t="shared" ca="1" si="92"/>
        <v/>
      </c>
      <c r="R1516" s="92" t="str">
        <f ca="1">IF(A1516="","",IF(ISERROR(MATCH($H1516,SorP!B:B,0)),"",INDIRECT("'SorP'!$A$"&amp;MATCH($Q1516&amp;$H1516,SorP!C:C,0))))</f>
        <v/>
      </c>
      <c r="S1516" s="94"/>
      <c r="T1516" s="95" t="str">
        <f t="shared" si="94"/>
        <v/>
      </c>
      <c r="U1516" s="95" t="b">
        <f t="shared" si="95"/>
        <v>1</v>
      </c>
      <c r="V1516" s="95" t="str">
        <f t="shared" si="93"/>
        <v/>
      </c>
    </row>
    <row r="1517" spans="1:22" s="95" customFormat="1" ht="20.100000000000001" customHeight="1">
      <c r="A1517" s="88"/>
      <c r="B1517" s="88"/>
      <c r="C1517" s="88"/>
      <c r="D1517" s="88"/>
      <c r="E1517" s="88"/>
      <c r="F1517" s="89"/>
      <c r="G1517" s="90"/>
      <c r="H1517" s="90"/>
      <c r="I1517" s="91"/>
      <c r="J1517" s="91"/>
      <c r="K1517" s="91"/>
      <c r="L1517" s="91"/>
      <c r="M1517" s="91"/>
      <c r="N1517" s="91"/>
      <c r="O1517" s="92"/>
      <c r="P1517" s="93"/>
      <c r="Q1517" s="92" t="str">
        <f t="shared" ca="1" si="92"/>
        <v/>
      </c>
      <c r="R1517" s="92" t="str">
        <f ca="1">IF(A1517="","",IF(ISERROR(MATCH($H1517,SorP!B:B,0)),"",INDIRECT("'SorP'!$A$"&amp;MATCH($Q1517&amp;$H1517,SorP!C:C,0))))</f>
        <v/>
      </c>
      <c r="S1517" s="94"/>
      <c r="T1517" s="95" t="str">
        <f t="shared" si="94"/>
        <v/>
      </c>
      <c r="U1517" s="95" t="b">
        <f t="shared" si="95"/>
        <v>1</v>
      </c>
      <c r="V1517" s="95" t="str">
        <f t="shared" si="93"/>
        <v/>
      </c>
    </row>
    <row r="1518" spans="1:22" s="95" customFormat="1" ht="20.100000000000001" customHeight="1">
      <c r="A1518" s="88"/>
      <c r="B1518" s="88"/>
      <c r="C1518" s="88"/>
      <c r="D1518" s="88"/>
      <c r="E1518" s="88"/>
      <c r="F1518" s="89"/>
      <c r="G1518" s="90"/>
      <c r="H1518" s="90"/>
      <c r="I1518" s="91"/>
      <c r="J1518" s="91"/>
      <c r="K1518" s="91"/>
      <c r="L1518" s="91"/>
      <c r="M1518" s="91"/>
      <c r="N1518" s="91"/>
      <c r="O1518" s="92"/>
      <c r="P1518" s="93"/>
      <c r="Q1518" s="92" t="str">
        <f t="shared" ca="1" si="92"/>
        <v/>
      </c>
      <c r="R1518" s="92" t="str">
        <f ca="1">IF(A1518="","",IF(ISERROR(MATCH($H1518,SorP!B:B,0)),"",INDIRECT("'SorP'!$A$"&amp;MATCH($Q1518&amp;$H1518,SorP!C:C,0))))</f>
        <v/>
      </c>
      <c r="S1518" s="94"/>
      <c r="T1518" s="95" t="str">
        <f t="shared" si="94"/>
        <v/>
      </c>
      <c r="U1518" s="95" t="b">
        <f t="shared" si="95"/>
        <v>1</v>
      </c>
      <c r="V1518" s="95" t="str">
        <f t="shared" si="93"/>
        <v/>
      </c>
    </row>
    <row r="1519" spans="1:22" s="95" customFormat="1" ht="20.100000000000001" customHeight="1">
      <c r="A1519" s="88"/>
      <c r="B1519" s="88"/>
      <c r="C1519" s="88"/>
      <c r="D1519" s="88"/>
      <c r="E1519" s="88"/>
      <c r="F1519" s="89"/>
      <c r="G1519" s="90"/>
      <c r="H1519" s="90"/>
      <c r="I1519" s="91"/>
      <c r="J1519" s="91"/>
      <c r="K1519" s="91"/>
      <c r="L1519" s="91"/>
      <c r="M1519" s="91"/>
      <c r="N1519" s="91"/>
      <c r="O1519" s="92"/>
      <c r="P1519" s="93"/>
      <c r="Q1519" s="92" t="str">
        <f t="shared" ca="1" si="92"/>
        <v/>
      </c>
      <c r="R1519" s="92" t="str">
        <f ca="1">IF(A1519="","",IF(ISERROR(MATCH($H1519,SorP!B:B,0)),"",INDIRECT("'SorP'!$A$"&amp;MATCH($Q1519&amp;$H1519,SorP!C:C,0))))</f>
        <v/>
      </c>
      <c r="S1519" s="94"/>
      <c r="T1519" s="95" t="str">
        <f t="shared" si="94"/>
        <v/>
      </c>
      <c r="U1519" s="95" t="b">
        <f t="shared" si="95"/>
        <v>1</v>
      </c>
      <c r="V1519" s="95" t="str">
        <f t="shared" si="93"/>
        <v/>
      </c>
    </row>
    <row r="1520" spans="1:22" s="95" customFormat="1" ht="20.100000000000001" customHeight="1">
      <c r="A1520" s="88"/>
      <c r="B1520" s="88"/>
      <c r="C1520" s="88"/>
      <c r="D1520" s="88"/>
      <c r="E1520" s="88"/>
      <c r="F1520" s="89"/>
      <c r="G1520" s="90"/>
      <c r="H1520" s="90"/>
      <c r="I1520" s="91"/>
      <c r="J1520" s="91"/>
      <c r="K1520" s="91"/>
      <c r="L1520" s="91"/>
      <c r="M1520" s="91"/>
      <c r="N1520" s="91"/>
      <c r="O1520" s="92"/>
      <c r="P1520" s="93"/>
      <c r="Q1520" s="92" t="str">
        <f t="shared" ca="1" si="92"/>
        <v/>
      </c>
      <c r="R1520" s="92" t="str">
        <f ca="1">IF(A1520="","",IF(ISERROR(MATCH($H1520,SorP!B:B,0)),"",INDIRECT("'SorP'!$A$"&amp;MATCH($Q1520&amp;$H1520,SorP!C:C,0))))</f>
        <v/>
      </c>
      <c r="S1520" s="94"/>
      <c r="T1520" s="95" t="str">
        <f t="shared" si="94"/>
        <v/>
      </c>
      <c r="U1520" s="95" t="b">
        <f t="shared" si="95"/>
        <v>1</v>
      </c>
      <c r="V1520" s="95" t="str">
        <f t="shared" si="93"/>
        <v/>
      </c>
    </row>
    <row r="1521" spans="1:22" s="95" customFormat="1" ht="20.100000000000001" customHeight="1">
      <c r="A1521" s="88"/>
      <c r="B1521" s="88"/>
      <c r="C1521" s="88"/>
      <c r="D1521" s="88"/>
      <c r="E1521" s="88"/>
      <c r="F1521" s="89"/>
      <c r="G1521" s="90"/>
      <c r="H1521" s="90"/>
      <c r="I1521" s="91"/>
      <c r="J1521" s="91"/>
      <c r="K1521" s="91"/>
      <c r="L1521" s="91"/>
      <c r="M1521" s="91"/>
      <c r="N1521" s="91"/>
      <c r="O1521" s="92"/>
      <c r="P1521" s="93"/>
      <c r="Q1521" s="92" t="str">
        <f t="shared" ca="1" si="92"/>
        <v/>
      </c>
      <c r="R1521" s="92" t="str">
        <f ca="1">IF(A1521="","",IF(ISERROR(MATCH($H1521,SorP!B:B,0)),"",INDIRECT("'SorP'!$A$"&amp;MATCH($Q1521&amp;$H1521,SorP!C:C,0))))</f>
        <v/>
      </c>
      <c r="S1521" s="94"/>
      <c r="T1521" s="95" t="str">
        <f t="shared" si="94"/>
        <v/>
      </c>
      <c r="U1521" s="95" t="b">
        <f t="shared" si="95"/>
        <v>1</v>
      </c>
      <c r="V1521" s="95" t="str">
        <f t="shared" si="93"/>
        <v/>
      </c>
    </row>
    <row r="1522" spans="1:22" s="95" customFormat="1" ht="20.100000000000001" customHeight="1">
      <c r="A1522" s="88"/>
      <c r="B1522" s="88"/>
      <c r="C1522" s="88"/>
      <c r="D1522" s="88"/>
      <c r="E1522" s="88"/>
      <c r="F1522" s="89"/>
      <c r="G1522" s="90"/>
      <c r="H1522" s="90"/>
      <c r="I1522" s="91"/>
      <c r="J1522" s="91"/>
      <c r="K1522" s="91"/>
      <c r="L1522" s="91"/>
      <c r="M1522" s="91"/>
      <c r="N1522" s="91"/>
      <c r="O1522" s="92"/>
      <c r="P1522" s="93"/>
      <c r="Q1522" s="92" t="str">
        <f t="shared" ca="1" si="92"/>
        <v/>
      </c>
      <c r="R1522" s="92" t="str">
        <f ca="1">IF(A1522="","",IF(ISERROR(MATCH($H1522,SorP!B:B,0)),"",INDIRECT("'SorP'!$A$"&amp;MATCH($Q1522&amp;$H1522,SorP!C:C,0))))</f>
        <v/>
      </c>
      <c r="S1522" s="94"/>
      <c r="T1522" s="95" t="str">
        <f t="shared" si="94"/>
        <v/>
      </c>
      <c r="U1522" s="95" t="b">
        <f t="shared" si="95"/>
        <v>1</v>
      </c>
      <c r="V1522" s="95" t="str">
        <f t="shared" si="93"/>
        <v/>
      </c>
    </row>
    <row r="1523" spans="1:22" s="95" customFormat="1" ht="20.100000000000001" customHeight="1">
      <c r="A1523" s="88"/>
      <c r="B1523" s="88"/>
      <c r="C1523" s="88"/>
      <c r="D1523" s="88"/>
      <c r="E1523" s="88"/>
      <c r="F1523" s="89"/>
      <c r="G1523" s="90"/>
      <c r="H1523" s="90"/>
      <c r="I1523" s="91"/>
      <c r="J1523" s="91"/>
      <c r="K1523" s="91"/>
      <c r="L1523" s="91"/>
      <c r="M1523" s="91"/>
      <c r="N1523" s="91"/>
      <c r="O1523" s="92"/>
      <c r="P1523" s="93"/>
      <c r="Q1523" s="92" t="str">
        <f t="shared" ca="1" si="92"/>
        <v/>
      </c>
      <c r="R1523" s="92" t="str">
        <f ca="1">IF(A1523="","",IF(ISERROR(MATCH($H1523,SorP!B:B,0)),"",INDIRECT("'SorP'!$A$"&amp;MATCH($Q1523&amp;$H1523,SorP!C:C,0))))</f>
        <v/>
      </c>
      <c r="S1523" s="94"/>
      <c r="T1523" s="95" t="str">
        <f t="shared" si="94"/>
        <v/>
      </c>
      <c r="U1523" s="95" t="b">
        <f t="shared" si="95"/>
        <v>1</v>
      </c>
      <c r="V1523" s="95" t="str">
        <f t="shared" si="93"/>
        <v/>
      </c>
    </row>
    <row r="1524" spans="1:22" s="95" customFormat="1" ht="20.100000000000001" customHeight="1">
      <c r="A1524" s="88"/>
      <c r="B1524" s="88"/>
      <c r="C1524" s="88"/>
      <c r="D1524" s="88"/>
      <c r="E1524" s="88"/>
      <c r="F1524" s="89"/>
      <c r="G1524" s="90"/>
      <c r="H1524" s="90"/>
      <c r="I1524" s="91"/>
      <c r="J1524" s="91"/>
      <c r="K1524" s="91"/>
      <c r="L1524" s="91"/>
      <c r="M1524" s="91"/>
      <c r="N1524" s="91"/>
      <c r="O1524" s="92"/>
      <c r="P1524" s="93"/>
      <c r="Q1524" s="92" t="str">
        <f t="shared" ca="1" si="92"/>
        <v/>
      </c>
      <c r="R1524" s="92" t="str">
        <f ca="1">IF(A1524="","",IF(ISERROR(MATCH($H1524,SorP!B:B,0)),"",INDIRECT("'SorP'!$A$"&amp;MATCH($Q1524&amp;$H1524,SorP!C:C,0))))</f>
        <v/>
      </c>
      <c r="S1524" s="94"/>
      <c r="T1524" s="95" t="str">
        <f t="shared" si="94"/>
        <v/>
      </c>
      <c r="U1524" s="95" t="b">
        <f t="shared" si="95"/>
        <v>1</v>
      </c>
      <c r="V1524" s="95" t="str">
        <f t="shared" si="93"/>
        <v/>
      </c>
    </row>
    <row r="1525" spans="1:22" s="95" customFormat="1" ht="20.100000000000001" customHeight="1">
      <c r="A1525" s="88"/>
      <c r="B1525" s="88"/>
      <c r="C1525" s="88"/>
      <c r="D1525" s="88"/>
      <c r="E1525" s="88"/>
      <c r="F1525" s="89"/>
      <c r="G1525" s="90"/>
      <c r="H1525" s="90"/>
      <c r="I1525" s="91"/>
      <c r="J1525" s="91"/>
      <c r="K1525" s="91"/>
      <c r="L1525" s="91"/>
      <c r="M1525" s="91"/>
      <c r="N1525" s="91"/>
      <c r="O1525" s="92"/>
      <c r="P1525" s="93"/>
      <c r="Q1525" s="92" t="str">
        <f t="shared" ca="1" si="92"/>
        <v/>
      </c>
      <c r="R1525" s="92" t="str">
        <f ca="1">IF(A1525="","",IF(ISERROR(MATCH($H1525,SorP!B:B,0)),"",INDIRECT("'SorP'!$A$"&amp;MATCH($Q1525&amp;$H1525,SorP!C:C,0))))</f>
        <v/>
      </c>
      <c r="S1525" s="94"/>
      <c r="T1525" s="95" t="str">
        <f t="shared" si="94"/>
        <v/>
      </c>
      <c r="U1525" s="95" t="b">
        <f t="shared" si="95"/>
        <v>1</v>
      </c>
      <c r="V1525" s="95" t="str">
        <f t="shared" si="93"/>
        <v/>
      </c>
    </row>
    <row r="1526" spans="1:22" s="95" customFormat="1" ht="20.100000000000001" customHeight="1">
      <c r="A1526" s="88"/>
      <c r="B1526" s="88"/>
      <c r="C1526" s="88"/>
      <c r="D1526" s="88"/>
      <c r="E1526" s="88"/>
      <c r="F1526" s="89"/>
      <c r="G1526" s="90"/>
      <c r="H1526" s="90"/>
      <c r="I1526" s="91"/>
      <c r="J1526" s="91"/>
      <c r="K1526" s="91"/>
      <c r="L1526" s="91"/>
      <c r="M1526" s="91"/>
      <c r="N1526" s="91"/>
      <c r="O1526" s="92"/>
      <c r="P1526" s="93"/>
      <c r="Q1526" s="92" t="str">
        <f t="shared" ca="1" si="92"/>
        <v/>
      </c>
      <c r="R1526" s="92" t="str">
        <f ca="1">IF(A1526="","",IF(ISERROR(MATCH($H1526,SorP!B:B,0)),"",INDIRECT("'SorP'!$A$"&amp;MATCH($Q1526&amp;$H1526,SorP!C:C,0))))</f>
        <v/>
      </c>
      <c r="S1526" s="94"/>
      <c r="T1526" s="95" t="str">
        <f t="shared" si="94"/>
        <v/>
      </c>
      <c r="U1526" s="95" t="b">
        <f t="shared" si="95"/>
        <v>1</v>
      </c>
      <c r="V1526" s="95" t="str">
        <f t="shared" si="93"/>
        <v/>
      </c>
    </row>
    <row r="1527" spans="1:22" s="95" customFormat="1" ht="20.100000000000001" customHeight="1">
      <c r="A1527" s="88"/>
      <c r="B1527" s="88"/>
      <c r="C1527" s="88"/>
      <c r="D1527" s="88"/>
      <c r="E1527" s="88"/>
      <c r="F1527" s="89"/>
      <c r="G1527" s="90"/>
      <c r="H1527" s="90"/>
      <c r="I1527" s="91"/>
      <c r="J1527" s="91"/>
      <c r="K1527" s="91"/>
      <c r="L1527" s="91"/>
      <c r="M1527" s="91"/>
      <c r="N1527" s="91"/>
      <c r="O1527" s="92"/>
      <c r="P1527" s="93"/>
      <c r="Q1527" s="92" t="str">
        <f t="shared" ca="1" si="92"/>
        <v/>
      </c>
      <c r="R1527" s="92" t="str">
        <f ca="1">IF(A1527="","",IF(ISERROR(MATCH($H1527,SorP!B:B,0)),"",INDIRECT("'SorP'!$A$"&amp;MATCH($Q1527&amp;$H1527,SorP!C:C,0))))</f>
        <v/>
      </c>
      <c r="S1527" s="94"/>
      <c r="T1527" s="95" t="str">
        <f t="shared" si="94"/>
        <v/>
      </c>
      <c r="U1527" s="95" t="b">
        <f t="shared" si="95"/>
        <v>1</v>
      </c>
      <c r="V1527" s="95" t="str">
        <f t="shared" si="93"/>
        <v/>
      </c>
    </row>
    <row r="1528" spans="1:22" s="95" customFormat="1" ht="20.100000000000001" customHeight="1">
      <c r="A1528" s="88"/>
      <c r="B1528" s="88"/>
      <c r="C1528" s="88"/>
      <c r="D1528" s="88"/>
      <c r="E1528" s="88"/>
      <c r="F1528" s="89"/>
      <c r="G1528" s="90"/>
      <c r="H1528" s="90"/>
      <c r="I1528" s="91"/>
      <c r="J1528" s="91"/>
      <c r="K1528" s="91"/>
      <c r="L1528" s="91"/>
      <c r="M1528" s="91"/>
      <c r="N1528" s="91"/>
      <c r="O1528" s="92"/>
      <c r="P1528" s="93"/>
      <c r="Q1528" s="92" t="str">
        <f t="shared" ca="1" si="92"/>
        <v/>
      </c>
      <c r="R1528" s="92" t="str">
        <f ca="1">IF(A1528="","",IF(ISERROR(MATCH($H1528,SorP!B:B,0)),"",INDIRECT("'SorP'!$A$"&amp;MATCH($Q1528&amp;$H1528,SorP!C:C,0))))</f>
        <v/>
      </c>
      <c r="S1528" s="94"/>
      <c r="T1528" s="95" t="str">
        <f t="shared" si="94"/>
        <v/>
      </c>
      <c r="U1528" s="95" t="b">
        <f t="shared" si="95"/>
        <v>1</v>
      </c>
      <c r="V1528" s="95" t="str">
        <f t="shared" si="93"/>
        <v/>
      </c>
    </row>
    <row r="1529" spans="1:22" s="95" customFormat="1" ht="20.100000000000001" customHeight="1">
      <c r="A1529" s="88"/>
      <c r="B1529" s="88"/>
      <c r="C1529" s="88"/>
      <c r="D1529" s="88"/>
      <c r="E1529" s="88"/>
      <c r="F1529" s="89"/>
      <c r="G1529" s="90"/>
      <c r="H1529" s="90"/>
      <c r="I1529" s="91"/>
      <c r="J1529" s="91"/>
      <c r="K1529" s="91"/>
      <c r="L1529" s="91"/>
      <c r="M1529" s="91"/>
      <c r="N1529" s="91"/>
      <c r="O1529" s="92"/>
      <c r="P1529" s="93"/>
      <c r="Q1529" s="92" t="str">
        <f t="shared" ca="1" si="92"/>
        <v/>
      </c>
      <c r="R1529" s="92" t="str">
        <f ca="1">IF(A1529="","",IF(ISERROR(MATCH($H1529,SorP!B:B,0)),"",INDIRECT("'SorP'!$A$"&amp;MATCH($Q1529&amp;$H1529,SorP!C:C,0))))</f>
        <v/>
      </c>
      <c r="S1529" s="94"/>
      <c r="T1529" s="95" t="str">
        <f t="shared" si="94"/>
        <v/>
      </c>
      <c r="U1529" s="95" t="b">
        <f t="shared" si="95"/>
        <v>1</v>
      </c>
      <c r="V1529" s="95" t="str">
        <f t="shared" si="93"/>
        <v/>
      </c>
    </row>
    <row r="1530" spans="1:22" s="95" customFormat="1" ht="20.100000000000001" customHeight="1">
      <c r="A1530" s="88"/>
      <c r="B1530" s="88"/>
      <c r="C1530" s="88"/>
      <c r="D1530" s="88"/>
      <c r="E1530" s="88"/>
      <c r="F1530" s="89"/>
      <c r="G1530" s="90"/>
      <c r="H1530" s="90"/>
      <c r="I1530" s="91"/>
      <c r="J1530" s="91"/>
      <c r="K1530" s="91"/>
      <c r="L1530" s="91"/>
      <c r="M1530" s="91"/>
      <c r="N1530" s="91"/>
      <c r="O1530" s="92"/>
      <c r="P1530" s="93"/>
      <c r="Q1530" s="92" t="str">
        <f t="shared" ca="1" si="92"/>
        <v/>
      </c>
      <c r="R1530" s="92" t="str">
        <f ca="1">IF(A1530="","",IF(ISERROR(MATCH($H1530,SorP!B:B,0)),"",INDIRECT("'SorP'!$A$"&amp;MATCH($Q1530&amp;$H1530,SorP!C:C,0))))</f>
        <v/>
      </c>
      <c r="S1530" s="94"/>
      <c r="T1530" s="95" t="str">
        <f t="shared" si="94"/>
        <v/>
      </c>
      <c r="U1530" s="95" t="b">
        <f t="shared" si="95"/>
        <v>1</v>
      </c>
      <c r="V1530" s="95" t="str">
        <f t="shared" si="93"/>
        <v/>
      </c>
    </row>
    <row r="1531" spans="1:22" s="95" customFormat="1" ht="20.100000000000001" customHeight="1">
      <c r="A1531" s="88"/>
      <c r="B1531" s="88"/>
      <c r="C1531" s="88"/>
      <c r="D1531" s="88"/>
      <c r="E1531" s="88"/>
      <c r="F1531" s="89"/>
      <c r="G1531" s="90"/>
      <c r="H1531" s="90"/>
      <c r="I1531" s="91"/>
      <c r="J1531" s="91"/>
      <c r="K1531" s="91"/>
      <c r="L1531" s="91"/>
      <c r="M1531" s="91"/>
      <c r="N1531" s="91"/>
      <c r="O1531" s="92"/>
      <c r="P1531" s="93"/>
      <c r="Q1531" s="92" t="str">
        <f t="shared" ca="1" si="92"/>
        <v/>
      </c>
      <c r="R1531" s="92" t="str">
        <f ca="1">IF(A1531="","",IF(ISERROR(MATCH($H1531,SorP!B:B,0)),"",INDIRECT("'SorP'!$A$"&amp;MATCH($Q1531&amp;$H1531,SorP!C:C,0))))</f>
        <v/>
      </c>
      <c r="S1531" s="94"/>
      <c r="T1531" s="95" t="str">
        <f t="shared" si="94"/>
        <v/>
      </c>
      <c r="U1531" s="95" t="b">
        <f t="shared" si="95"/>
        <v>1</v>
      </c>
      <c r="V1531" s="95" t="str">
        <f t="shared" si="93"/>
        <v/>
      </c>
    </row>
    <row r="1532" spans="1:22" s="95" customFormat="1" ht="20.100000000000001" customHeight="1">
      <c r="A1532" s="88"/>
      <c r="B1532" s="88"/>
      <c r="C1532" s="88"/>
      <c r="D1532" s="88"/>
      <c r="E1532" s="88"/>
      <c r="F1532" s="89"/>
      <c r="G1532" s="90"/>
      <c r="H1532" s="90"/>
      <c r="I1532" s="91"/>
      <c r="J1532" s="91"/>
      <c r="K1532" s="91"/>
      <c r="L1532" s="91"/>
      <c r="M1532" s="91"/>
      <c r="N1532" s="91"/>
      <c r="O1532" s="92"/>
      <c r="P1532" s="93"/>
      <c r="Q1532" s="92" t="str">
        <f t="shared" ca="1" si="92"/>
        <v/>
      </c>
      <c r="R1532" s="92" t="str">
        <f ca="1">IF(A1532="","",IF(ISERROR(MATCH($H1532,SorP!B:B,0)),"",INDIRECT("'SorP'!$A$"&amp;MATCH($Q1532&amp;$H1532,SorP!C:C,0))))</f>
        <v/>
      </c>
      <c r="S1532" s="94"/>
      <c r="T1532" s="95" t="str">
        <f t="shared" si="94"/>
        <v/>
      </c>
      <c r="U1532" s="95" t="b">
        <f t="shared" si="95"/>
        <v>1</v>
      </c>
      <c r="V1532" s="95" t="str">
        <f t="shared" si="93"/>
        <v/>
      </c>
    </row>
    <row r="1533" spans="1:22" s="95" customFormat="1" ht="20.100000000000001" customHeight="1">
      <c r="A1533" s="88"/>
      <c r="B1533" s="88"/>
      <c r="C1533" s="88"/>
      <c r="D1533" s="88"/>
      <c r="E1533" s="88"/>
      <c r="F1533" s="89"/>
      <c r="G1533" s="90"/>
      <c r="H1533" s="90"/>
      <c r="I1533" s="91"/>
      <c r="J1533" s="91"/>
      <c r="K1533" s="91"/>
      <c r="L1533" s="91"/>
      <c r="M1533" s="91"/>
      <c r="N1533" s="91"/>
      <c r="O1533" s="92"/>
      <c r="P1533" s="93"/>
      <c r="Q1533" s="92" t="str">
        <f t="shared" ca="1" si="92"/>
        <v/>
      </c>
      <c r="R1533" s="92" t="str">
        <f ca="1">IF(A1533="","",IF(ISERROR(MATCH($H1533,SorP!B:B,0)),"",INDIRECT("'SorP'!$A$"&amp;MATCH($Q1533&amp;$H1533,SorP!C:C,0))))</f>
        <v/>
      </c>
      <c r="S1533" s="94"/>
      <c r="T1533" s="95" t="str">
        <f t="shared" si="94"/>
        <v/>
      </c>
      <c r="U1533" s="95" t="b">
        <f t="shared" si="95"/>
        <v>1</v>
      </c>
      <c r="V1533" s="95" t="str">
        <f t="shared" si="93"/>
        <v/>
      </c>
    </row>
    <row r="1534" spans="1:22" s="95" customFormat="1" ht="20.100000000000001" customHeight="1">
      <c r="A1534" s="88"/>
      <c r="B1534" s="88"/>
      <c r="C1534" s="88"/>
      <c r="D1534" s="88"/>
      <c r="E1534" s="88"/>
      <c r="F1534" s="89"/>
      <c r="G1534" s="90"/>
      <c r="H1534" s="90"/>
      <c r="I1534" s="91"/>
      <c r="J1534" s="91"/>
      <c r="K1534" s="91"/>
      <c r="L1534" s="91"/>
      <c r="M1534" s="91"/>
      <c r="N1534" s="91"/>
      <c r="O1534" s="92"/>
      <c r="P1534" s="93"/>
      <c r="Q1534" s="92" t="str">
        <f t="shared" ca="1" si="92"/>
        <v/>
      </c>
      <c r="R1534" s="92" t="str">
        <f ca="1">IF(A1534="","",IF(ISERROR(MATCH($H1534,SorP!B:B,0)),"",INDIRECT("'SorP'!$A$"&amp;MATCH($Q1534&amp;$H1534,SorP!C:C,0))))</f>
        <v/>
      </c>
      <c r="S1534" s="94"/>
      <c r="T1534" s="95" t="str">
        <f t="shared" si="94"/>
        <v/>
      </c>
      <c r="U1534" s="95" t="b">
        <f t="shared" si="95"/>
        <v>1</v>
      </c>
      <c r="V1534" s="95" t="str">
        <f t="shared" si="93"/>
        <v/>
      </c>
    </row>
    <row r="1535" spans="1:22" s="95" customFormat="1" ht="20.100000000000001" customHeight="1">
      <c r="A1535" s="88"/>
      <c r="B1535" s="88"/>
      <c r="C1535" s="88"/>
      <c r="D1535" s="88"/>
      <c r="E1535" s="88"/>
      <c r="F1535" s="89"/>
      <c r="G1535" s="90"/>
      <c r="H1535" s="90"/>
      <c r="I1535" s="91"/>
      <c r="J1535" s="91"/>
      <c r="K1535" s="91"/>
      <c r="L1535" s="91"/>
      <c r="M1535" s="91"/>
      <c r="N1535" s="91"/>
      <c r="O1535" s="92"/>
      <c r="P1535" s="93"/>
      <c r="Q1535" s="92" t="str">
        <f t="shared" ca="1" si="92"/>
        <v/>
      </c>
      <c r="R1535" s="92" t="str">
        <f ca="1">IF(A1535="","",IF(ISERROR(MATCH($H1535,SorP!B:B,0)),"",INDIRECT("'SorP'!$A$"&amp;MATCH($Q1535&amp;$H1535,SorP!C:C,0))))</f>
        <v/>
      </c>
      <c r="S1535" s="94"/>
      <c r="T1535" s="95" t="str">
        <f t="shared" si="94"/>
        <v/>
      </c>
      <c r="U1535" s="95" t="b">
        <f t="shared" si="95"/>
        <v>1</v>
      </c>
      <c r="V1535" s="95" t="str">
        <f t="shared" si="93"/>
        <v/>
      </c>
    </row>
    <row r="1536" spans="1:22" s="95" customFormat="1" ht="20.100000000000001" customHeight="1">
      <c r="A1536" s="88"/>
      <c r="B1536" s="88"/>
      <c r="C1536" s="88"/>
      <c r="D1536" s="88"/>
      <c r="E1536" s="88"/>
      <c r="F1536" s="89"/>
      <c r="G1536" s="90"/>
      <c r="H1536" s="90"/>
      <c r="I1536" s="91"/>
      <c r="J1536" s="91"/>
      <c r="K1536" s="91"/>
      <c r="L1536" s="91"/>
      <c r="M1536" s="91"/>
      <c r="N1536" s="91"/>
      <c r="O1536" s="92"/>
      <c r="P1536" s="93"/>
      <c r="Q1536" s="92" t="str">
        <f t="shared" ca="1" si="92"/>
        <v/>
      </c>
      <c r="R1536" s="92" t="str">
        <f ca="1">IF(A1536="","",IF(ISERROR(MATCH($H1536,SorP!B:B,0)),"",INDIRECT("'SorP'!$A$"&amp;MATCH($Q1536&amp;$H1536,SorP!C:C,0))))</f>
        <v/>
      </c>
      <c r="S1536" s="94"/>
      <c r="T1536" s="95" t="str">
        <f t="shared" si="94"/>
        <v/>
      </c>
      <c r="U1536" s="95" t="b">
        <f t="shared" si="95"/>
        <v>1</v>
      </c>
      <c r="V1536" s="95" t="str">
        <f t="shared" si="93"/>
        <v/>
      </c>
    </row>
    <row r="1537" spans="1:22" s="95" customFormat="1" ht="20.100000000000001" customHeight="1">
      <c r="A1537" s="88"/>
      <c r="B1537" s="88"/>
      <c r="C1537" s="88"/>
      <c r="D1537" s="88"/>
      <c r="E1537" s="88"/>
      <c r="F1537" s="89"/>
      <c r="G1537" s="90"/>
      <c r="H1537" s="90"/>
      <c r="I1537" s="91"/>
      <c r="J1537" s="91"/>
      <c r="K1537" s="91"/>
      <c r="L1537" s="91"/>
      <c r="M1537" s="91"/>
      <c r="N1537" s="91"/>
      <c r="O1537" s="92"/>
      <c r="P1537" s="93"/>
      <c r="Q1537" s="92" t="str">
        <f t="shared" ca="1" si="92"/>
        <v/>
      </c>
      <c r="R1537" s="92" t="str">
        <f ca="1">IF(A1537="","",IF(ISERROR(MATCH($H1537,SorP!B:B,0)),"",INDIRECT("'SorP'!$A$"&amp;MATCH($Q1537&amp;$H1537,SorP!C:C,0))))</f>
        <v/>
      </c>
      <c r="S1537" s="94"/>
      <c r="T1537" s="95" t="str">
        <f t="shared" si="94"/>
        <v/>
      </c>
      <c r="U1537" s="95" t="b">
        <f t="shared" si="95"/>
        <v>1</v>
      </c>
      <c r="V1537" s="95" t="str">
        <f t="shared" si="93"/>
        <v/>
      </c>
    </row>
    <row r="1538" spans="1:22" s="95" customFormat="1" ht="20.100000000000001" customHeight="1">
      <c r="A1538" s="88"/>
      <c r="B1538" s="88"/>
      <c r="C1538" s="88"/>
      <c r="D1538" s="88"/>
      <c r="E1538" s="88"/>
      <c r="F1538" s="89"/>
      <c r="G1538" s="90"/>
      <c r="H1538" s="90"/>
      <c r="I1538" s="91"/>
      <c r="J1538" s="91"/>
      <c r="K1538" s="91"/>
      <c r="L1538" s="91"/>
      <c r="M1538" s="91"/>
      <c r="N1538" s="91"/>
      <c r="O1538" s="92"/>
      <c r="P1538" s="93"/>
      <c r="Q1538" s="92" t="str">
        <f t="shared" ca="1" si="92"/>
        <v/>
      </c>
      <c r="R1538" s="92" t="str">
        <f ca="1">IF(A1538="","",IF(ISERROR(MATCH($H1538,SorP!B:B,0)),"",INDIRECT("'SorP'!$A$"&amp;MATCH($Q1538&amp;$H1538,SorP!C:C,0))))</f>
        <v/>
      </c>
      <c r="S1538" s="94"/>
      <c r="T1538" s="95" t="str">
        <f t="shared" si="94"/>
        <v/>
      </c>
      <c r="U1538" s="95" t="b">
        <f t="shared" si="95"/>
        <v>1</v>
      </c>
      <c r="V1538" s="95" t="str">
        <f t="shared" si="93"/>
        <v/>
      </c>
    </row>
    <row r="1539" spans="1:22" s="95" customFormat="1" ht="20.100000000000001" customHeight="1">
      <c r="A1539" s="88"/>
      <c r="B1539" s="88"/>
      <c r="C1539" s="88"/>
      <c r="D1539" s="88"/>
      <c r="E1539" s="88"/>
      <c r="F1539" s="89"/>
      <c r="G1539" s="90"/>
      <c r="H1539" s="90"/>
      <c r="I1539" s="91"/>
      <c r="J1539" s="91"/>
      <c r="K1539" s="91"/>
      <c r="L1539" s="91"/>
      <c r="M1539" s="91"/>
      <c r="N1539" s="91"/>
      <c r="O1539" s="92"/>
      <c r="P1539" s="93"/>
      <c r="Q1539" s="92" t="str">
        <f t="shared" ca="1" si="92"/>
        <v/>
      </c>
      <c r="R1539" s="92" t="str">
        <f ca="1">IF(A1539="","",IF(ISERROR(MATCH($H1539,SorP!B:B,0)),"",INDIRECT("'SorP'!$A$"&amp;MATCH($Q1539&amp;$H1539,SorP!C:C,0))))</f>
        <v/>
      </c>
      <c r="S1539" s="94"/>
      <c r="T1539" s="95" t="str">
        <f t="shared" si="94"/>
        <v/>
      </c>
      <c r="U1539" s="95" t="b">
        <f t="shared" si="95"/>
        <v>1</v>
      </c>
      <c r="V1539" s="95" t="str">
        <f t="shared" si="93"/>
        <v/>
      </c>
    </row>
    <row r="1540" spans="1:22" s="95" customFormat="1" ht="20.100000000000001" customHeight="1">
      <c r="A1540" s="88"/>
      <c r="B1540" s="88"/>
      <c r="C1540" s="88"/>
      <c r="D1540" s="88"/>
      <c r="E1540" s="88"/>
      <c r="F1540" s="89"/>
      <c r="G1540" s="90"/>
      <c r="H1540" s="90"/>
      <c r="I1540" s="91"/>
      <c r="J1540" s="91"/>
      <c r="K1540" s="91"/>
      <c r="L1540" s="91"/>
      <c r="M1540" s="91"/>
      <c r="N1540" s="91"/>
      <c r="O1540" s="92"/>
      <c r="P1540" s="93"/>
      <c r="Q1540" s="92" t="str">
        <f t="shared" ca="1" si="92"/>
        <v/>
      </c>
      <c r="R1540" s="92" t="str">
        <f ca="1">IF(A1540="","",IF(ISERROR(MATCH($H1540,SorP!B:B,0)),"",INDIRECT("'SorP'!$A$"&amp;MATCH($Q1540&amp;$H1540,SorP!C:C,0))))</f>
        <v/>
      </c>
      <c r="S1540" s="94"/>
      <c r="T1540" s="95" t="str">
        <f t="shared" si="94"/>
        <v/>
      </c>
      <c r="U1540" s="95" t="b">
        <f t="shared" si="95"/>
        <v>1</v>
      </c>
      <c r="V1540" s="95" t="str">
        <f t="shared" si="93"/>
        <v/>
      </c>
    </row>
    <row r="1541" spans="1:22" s="95" customFormat="1" ht="20.100000000000001" customHeight="1">
      <c r="A1541" s="88"/>
      <c r="B1541" s="88"/>
      <c r="C1541" s="88"/>
      <c r="D1541" s="88"/>
      <c r="E1541" s="88"/>
      <c r="F1541" s="89"/>
      <c r="G1541" s="90"/>
      <c r="H1541" s="90"/>
      <c r="I1541" s="91"/>
      <c r="J1541" s="91"/>
      <c r="K1541" s="91"/>
      <c r="L1541" s="91"/>
      <c r="M1541" s="91"/>
      <c r="N1541" s="91"/>
      <c r="O1541" s="92"/>
      <c r="P1541" s="93"/>
      <c r="Q1541" s="92" t="str">
        <f t="shared" ref="Q1541:Q1604" ca="1" si="96">IF(A1541="","",IF(ISERROR(MATCH($C1541,CL,0)),"Unknown",INDIRECT("'C'!$A$"&amp;MATCH($C1541,CL,0)+1)))</f>
        <v/>
      </c>
      <c r="R1541" s="92" t="str">
        <f ca="1">IF(A1541="","",IF(ISERROR(MATCH($H1541,SorP!B:B,0)),"",INDIRECT("'SorP'!$A$"&amp;MATCH($Q1541&amp;$H1541,SorP!C:C,0))))</f>
        <v/>
      </c>
      <c r="S1541" s="94"/>
      <c r="T1541" s="95" t="str">
        <f t="shared" si="94"/>
        <v/>
      </c>
      <c r="U1541" s="95" t="b">
        <f t="shared" si="95"/>
        <v>1</v>
      </c>
      <c r="V1541" s="95" t="str">
        <f t="shared" ref="V1541:V1604" si="97">IF(U1541,"",A1541&amp;"+")</f>
        <v/>
      </c>
    </row>
    <row r="1542" spans="1:22" s="95" customFormat="1" ht="20.100000000000001" customHeight="1">
      <c r="A1542" s="88"/>
      <c r="B1542" s="88"/>
      <c r="C1542" s="88"/>
      <c r="D1542" s="88"/>
      <c r="E1542" s="88"/>
      <c r="F1542" s="89"/>
      <c r="G1542" s="90"/>
      <c r="H1542" s="90"/>
      <c r="I1542" s="91"/>
      <c r="J1542" s="91"/>
      <c r="K1542" s="91"/>
      <c r="L1542" s="91"/>
      <c r="M1542" s="91"/>
      <c r="N1542" s="91"/>
      <c r="O1542" s="92"/>
      <c r="P1542" s="93"/>
      <c r="Q1542" s="92" t="str">
        <f t="shared" ca="1" si="96"/>
        <v/>
      </c>
      <c r="R1542" s="92" t="str">
        <f ca="1">IF(A1542="","",IF(ISERROR(MATCH($H1542,SorP!B:B,0)),"",INDIRECT("'SorP'!$A$"&amp;MATCH($Q1542&amp;$H1542,SorP!C:C,0))))</f>
        <v/>
      </c>
      <c r="S1542" s="94"/>
      <c r="T1542" s="95" t="str">
        <f t="shared" ref="T1542:T1605" si="98">A1542&amp;B1542</f>
        <v/>
      </c>
      <c r="U1542" s="95" t="b">
        <f t="shared" ref="U1542:U1605" si="99">OR(ISBLANK(B1542),ISBLANK(C1542))</f>
        <v>1</v>
      </c>
      <c r="V1542" s="95" t="str">
        <f t="shared" si="97"/>
        <v/>
      </c>
    </row>
    <row r="1543" spans="1:22" s="95" customFormat="1" ht="20.100000000000001" customHeight="1">
      <c r="A1543" s="88"/>
      <c r="B1543" s="88"/>
      <c r="C1543" s="88"/>
      <c r="D1543" s="88"/>
      <c r="E1543" s="88"/>
      <c r="F1543" s="89"/>
      <c r="G1543" s="90"/>
      <c r="H1543" s="90"/>
      <c r="I1543" s="91"/>
      <c r="J1543" s="91"/>
      <c r="K1543" s="91"/>
      <c r="L1543" s="91"/>
      <c r="M1543" s="91"/>
      <c r="N1543" s="91"/>
      <c r="O1543" s="92"/>
      <c r="P1543" s="93"/>
      <c r="Q1543" s="92" t="str">
        <f t="shared" ca="1" si="96"/>
        <v/>
      </c>
      <c r="R1543" s="92" t="str">
        <f ca="1">IF(A1543="","",IF(ISERROR(MATCH($H1543,SorP!B:B,0)),"",INDIRECT("'SorP'!$A$"&amp;MATCH($Q1543&amp;$H1543,SorP!C:C,0))))</f>
        <v/>
      </c>
      <c r="S1543" s="94"/>
      <c r="T1543" s="95" t="str">
        <f t="shared" si="98"/>
        <v/>
      </c>
      <c r="U1543" s="95" t="b">
        <f t="shared" si="99"/>
        <v>1</v>
      </c>
      <c r="V1543" s="95" t="str">
        <f t="shared" si="97"/>
        <v/>
      </c>
    </row>
    <row r="1544" spans="1:22" s="95" customFormat="1" ht="20.100000000000001" customHeight="1">
      <c r="A1544" s="88"/>
      <c r="B1544" s="88"/>
      <c r="C1544" s="88"/>
      <c r="D1544" s="88"/>
      <c r="E1544" s="88"/>
      <c r="F1544" s="89"/>
      <c r="G1544" s="90"/>
      <c r="H1544" s="90"/>
      <c r="I1544" s="91"/>
      <c r="J1544" s="91"/>
      <c r="K1544" s="91"/>
      <c r="L1544" s="91"/>
      <c r="M1544" s="91"/>
      <c r="N1544" s="91"/>
      <c r="O1544" s="92"/>
      <c r="P1544" s="93"/>
      <c r="Q1544" s="92" t="str">
        <f t="shared" ca="1" si="96"/>
        <v/>
      </c>
      <c r="R1544" s="92" t="str">
        <f ca="1">IF(A1544="","",IF(ISERROR(MATCH($H1544,SorP!B:B,0)),"",INDIRECT("'SorP'!$A$"&amp;MATCH($Q1544&amp;$H1544,SorP!C:C,0))))</f>
        <v/>
      </c>
      <c r="S1544" s="94"/>
      <c r="T1544" s="95" t="str">
        <f t="shared" si="98"/>
        <v/>
      </c>
      <c r="U1544" s="95" t="b">
        <f t="shared" si="99"/>
        <v>1</v>
      </c>
      <c r="V1544" s="95" t="str">
        <f t="shared" si="97"/>
        <v/>
      </c>
    </row>
    <row r="1545" spans="1:22" s="95" customFormat="1" ht="20.100000000000001" customHeight="1">
      <c r="A1545" s="88"/>
      <c r="B1545" s="88"/>
      <c r="C1545" s="88"/>
      <c r="D1545" s="88"/>
      <c r="E1545" s="88"/>
      <c r="F1545" s="89"/>
      <c r="G1545" s="90"/>
      <c r="H1545" s="90"/>
      <c r="I1545" s="91"/>
      <c r="J1545" s="91"/>
      <c r="K1545" s="91"/>
      <c r="L1545" s="91"/>
      <c r="M1545" s="91"/>
      <c r="N1545" s="91"/>
      <c r="O1545" s="92"/>
      <c r="P1545" s="93"/>
      <c r="Q1545" s="92" t="str">
        <f t="shared" ca="1" si="96"/>
        <v/>
      </c>
      <c r="R1545" s="92" t="str">
        <f ca="1">IF(A1545="","",IF(ISERROR(MATCH($H1545,SorP!B:B,0)),"",INDIRECT("'SorP'!$A$"&amp;MATCH($Q1545&amp;$H1545,SorP!C:C,0))))</f>
        <v/>
      </c>
      <c r="S1545" s="94"/>
      <c r="T1545" s="95" t="str">
        <f t="shared" si="98"/>
        <v/>
      </c>
      <c r="U1545" s="95" t="b">
        <f t="shared" si="99"/>
        <v>1</v>
      </c>
      <c r="V1545" s="95" t="str">
        <f t="shared" si="97"/>
        <v/>
      </c>
    </row>
    <row r="1546" spans="1:22" s="95" customFormat="1" ht="20.100000000000001" customHeight="1">
      <c r="A1546" s="88"/>
      <c r="B1546" s="88"/>
      <c r="C1546" s="88"/>
      <c r="D1546" s="88"/>
      <c r="E1546" s="88"/>
      <c r="F1546" s="89"/>
      <c r="G1546" s="90"/>
      <c r="H1546" s="90"/>
      <c r="I1546" s="91"/>
      <c r="J1546" s="91"/>
      <c r="K1546" s="91"/>
      <c r="L1546" s="91"/>
      <c r="M1546" s="91"/>
      <c r="N1546" s="91"/>
      <c r="O1546" s="92"/>
      <c r="P1546" s="93"/>
      <c r="Q1546" s="92" t="str">
        <f t="shared" ca="1" si="96"/>
        <v/>
      </c>
      <c r="R1546" s="92" t="str">
        <f ca="1">IF(A1546="","",IF(ISERROR(MATCH($H1546,SorP!B:B,0)),"",INDIRECT("'SorP'!$A$"&amp;MATCH($Q1546&amp;$H1546,SorP!C:C,0))))</f>
        <v/>
      </c>
      <c r="S1546" s="94"/>
      <c r="T1546" s="95" t="str">
        <f t="shared" si="98"/>
        <v/>
      </c>
      <c r="U1546" s="95" t="b">
        <f t="shared" si="99"/>
        <v>1</v>
      </c>
      <c r="V1546" s="95" t="str">
        <f t="shared" si="97"/>
        <v/>
      </c>
    </row>
    <row r="1547" spans="1:22" s="95" customFormat="1" ht="20.100000000000001" customHeight="1">
      <c r="A1547" s="88"/>
      <c r="B1547" s="88"/>
      <c r="C1547" s="88"/>
      <c r="D1547" s="88"/>
      <c r="E1547" s="88"/>
      <c r="F1547" s="89"/>
      <c r="G1547" s="90"/>
      <c r="H1547" s="90"/>
      <c r="I1547" s="91"/>
      <c r="J1547" s="91"/>
      <c r="K1547" s="91"/>
      <c r="L1547" s="91"/>
      <c r="M1547" s="91"/>
      <c r="N1547" s="91"/>
      <c r="O1547" s="92"/>
      <c r="P1547" s="93"/>
      <c r="Q1547" s="92" t="str">
        <f t="shared" ca="1" si="96"/>
        <v/>
      </c>
      <c r="R1547" s="92" t="str">
        <f ca="1">IF(A1547="","",IF(ISERROR(MATCH($H1547,SorP!B:B,0)),"",INDIRECT("'SorP'!$A$"&amp;MATCH($Q1547&amp;$H1547,SorP!C:C,0))))</f>
        <v/>
      </c>
      <c r="S1547" s="94"/>
      <c r="T1547" s="95" t="str">
        <f t="shared" si="98"/>
        <v/>
      </c>
      <c r="U1547" s="95" t="b">
        <f t="shared" si="99"/>
        <v>1</v>
      </c>
      <c r="V1547" s="95" t="str">
        <f t="shared" si="97"/>
        <v/>
      </c>
    </row>
    <row r="1548" spans="1:22" s="95" customFormat="1" ht="20.100000000000001" customHeight="1">
      <c r="A1548" s="88"/>
      <c r="B1548" s="88"/>
      <c r="C1548" s="88"/>
      <c r="D1548" s="88"/>
      <c r="E1548" s="88"/>
      <c r="F1548" s="89"/>
      <c r="G1548" s="90"/>
      <c r="H1548" s="90"/>
      <c r="I1548" s="91"/>
      <c r="J1548" s="91"/>
      <c r="K1548" s="91"/>
      <c r="L1548" s="91"/>
      <c r="M1548" s="91"/>
      <c r="N1548" s="91"/>
      <c r="O1548" s="92"/>
      <c r="P1548" s="93"/>
      <c r="Q1548" s="92" t="str">
        <f t="shared" ca="1" si="96"/>
        <v/>
      </c>
      <c r="R1548" s="92" t="str">
        <f ca="1">IF(A1548="","",IF(ISERROR(MATCH($H1548,SorP!B:B,0)),"",INDIRECT("'SorP'!$A$"&amp;MATCH($Q1548&amp;$H1548,SorP!C:C,0))))</f>
        <v/>
      </c>
      <c r="S1548" s="94"/>
      <c r="T1548" s="95" t="str">
        <f t="shared" si="98"/>
        <v/>
      </c>
      <c r="U1548" s="95" t="b">
        <f t="shared" si="99"/>
        <v>1</v>
      </c>
      <c r="V1548" s="95" t="str">
        <f t="shared" si="97"/>
        <v/>
      </c>
    </row>
    <row r="1549" spans="1:22" s="95" customFormat="1" ht="20.100000000000001" customHeight="1">
      <c r="A1549" s="88"/>
      <c r="B1549" s="88"/>
      <c r="C1549" s="88"/>
      <c r="D1549" s="88"/>
      <c r="E1549" s="88"/>
      <c r="F1549" s="89"/>
      <c r="G1549" s="90"/>
      <c r="H1549" s="90"/>
      <c r="I1549" s="91"/>
      <c r="J1549" s="91"/>
      <c r="K1549" s="91"/>
      <c r="L1549" s="91"/>
      <c r="M1549" s="91"/>
      <c r="N1549" s="91"/>
      <c r="O1549" s="92"/>
      <c r="P1549" s="93"/>
      <c r="Q1549" s="92" t="str">
        <f t="shared" ca="1" si="96"/>
        <v/>
      </c>
      <c r="R1549" s="92" t="str">
        <f ca="1">IF(A1549="","",IF(ISERROR(MATCH($H1549,SorP!B:B,0)),"",INDIRECT("'SorP'!$A$"&amp;MATCH($Q1549&amp;$H1549,SorP!C:C,0))))</f>
        <v/>
      </c>
      <c r="S1549" s="94"/>
      <c r="T1549" s="95" t="str">
        <f t="shared" si="98"/>
        <v/>
      </c>
      <c r="U1549" s="95" t="b">
        <f t="shared" si="99"/>
        <v>1</v>
      </c>
      <c r="V1549" s="95" t="str">
        <f t="shared" si="97"/>
        <v/>
      </c>
    </row>
    <row r="1550" spans="1:22" s="95" customFormat="1" ht="20.100000000000001" customHeight="1">
      <c r="A1550" s="88"/>
      <c r="B1550" s="88"/>
      <c r="C1550" s="88"/>
      <c r="D1550" s="88"/>
      <c r="E1550" s="88"/>
      <c r="F1550" s="89"/>
      <c r="G1550" s="90"/>
      <c r="H1550" s="90"/>
      <c r="I1550" s="91"/>
      <c r="J1550" s="91"/>
      <c r="K1550" s="91"/>
      <c r="L1550" s="91"/>
      <c r="M1550" s="91"/>
      <c r="N1550" s="91"/>
      <c r="O1550" s="92"/>
      <c r="P1550" s="93"/>
      <c r="Q1550" s="92" t="str">
        <f t="shared" ca="1" si="96"/>
        <v/>
      </c>
      <c r="R1550" s="92" t="str">
        <f ca="1">IF(A1550="","",IF(ISERROR(MATCH($H1550,SorP!B:B,0)),"",INDIRECT("'SorP'!$A$"&amp;MATCH($Q1550&amp;$H1550,SorP!C:C,0))))</f>
        <v/>
      </c>
      <c r="S1550" s="94"/>
      <c r="T1550" s="95" t="str">
        <f t="shared" si="98"/>
        <v/>
      </c>
      <c r="U1550" s="95" t="b">
        <f t="shared" si="99"/>
        <v>1</v>
      </c>
      <c r="V1550" s="95" t="str">
        <f t="shared" si="97"/>
        <v/>
      </c>
    </row>
    <row r="1551" spans="1:22" s="95" customFormat="1" ht="20.100000000000001" customHeight="1">
      <c r="A1551" s="88"/>
      <c r="B1551" s="88"/>
      <c r="C1551" s="88"/>
      <c r="D1551" s="88"/>
      <c r="E1551" s="88"/>
      <c r="F1551" s="89"/>
      <c r="G1551" s="90"/>
      <c r="H1551" s="90"/>
      <c r="I1551" s="91"/>
      <c r="J1551" s="91"/>
      <c r="K1551" s="91"/>
      <c r="L1551" s="91"/>
      <c r="M1551" s="91"/>
      <c r="N1551" s="91"/>
      <c r="O1551" s="92"/>
      <c r="P1551" s="93"/>
      <c r="Q1551" s="92" t="str">
        <f t="shared" ca="1" si="96"/>
        <v/>
      </c>
      <c r="R1551" s="92" t="str">
        <f ca="1">IF(A1551="","",IF(ISERROR(MATCH($H1551,SorP!B:B,0)),"",INDIRECT("'SorP'!$A$"&amp;MATCH($Q1551&amp;$H1551,SorP!C:C,0))))</f>
        <v/>
      </c>
      <c r="S1551" s="94"/>
      <c r="T1551" s="95" t="str">
        <f t="shared" si="98"/>
        <v/>
      </c>
      <c r="U1551" s="95" t="b">
        <f t="shared" si="99"/>
        <v>1</v>
      </c>
      <c r="V1551" s="95" t="str">
        <f t="shared" si="97"/>
        <v/>
      </c>
    </row>
    <row r="1552" spans="1:22" s="95" customFormat="1" ht="20.100000000000001" customHeight="1">
      <c r="A1552" s="88"/>
      <c r="B1552" s="88"/>
      <c r="C1552" s="88"/>
      <c r="D1552" s="88"/>
      <c r="E1552" s="88"/>
      <c r="F1552" s="89"/>
      <c r="G1552" s="90"/>
      <c r="H1552" s="90"/>
      <c r="I1552" s="91"/>
      <c r="J1552" s="91"/>
      <c r="K1552" s="91"/>
      <c r="L1552" s="91"/>
      <c r="M1552" s="91"/>
      <c r="N1552" s="91"/>
      <c r="O1552" s="92"/>
      <c r="P1552" s="93"/>
      <c r="Q1552" s="92" t="str">
        <f t="shared" ca="1" si="96"/>
        <v/>
      </c>
      <c r="R1552" s="92" t="str">
        <f ca="1">IF(A1552="","",IF(ISERROR(MATCH($H1552,SorP!B:B,0)),"",INDIRECT("'SorP'!$A$"&amp;MATCH($Q1552&amp;$H1552,SorP!C:C,0))))</f>
        <v/>
      </c>
      <c r="S1552" s="94"/>
      <c r="T1552" s="95" t="str">
        <f t="shared" si="98"/>
        <v/>
      </c>
      <c r="U1552" s="95" t="b">
        <f t="shared" si="99"/>
        <v>1</v>
      </c>
      <c r="V1552" s="95" t="str">
        <f t="shared" si="97"/>
        <v/>
      </c>
    </row>
    <row r="1553" spans="1:22" s="95" customFormat="1" ht="20.100000000000001" customHeight="1">
      <c r="A1553" s="88"/>
      <c r="B1553" s="88"/>
      <c r="C1553" s="88"/>
      <c r="D1553" s="88"/>
      <c r="E1553" s="88"/>
      <c r="F1553" s="89"/>
      <c r="G1553" s="90"/>
      <c r="H1553" s="90"/>
      <c r="I1553" s="91"/>
      <c r="J1553" s="91"/>
      <c r="K1553" s="91"/>
      <c r="L1553" s="91"/>
      <c r="M1553" s="91"/>
      <c r="N1553" s="91"/>
      <c r="O1553" s="92"/>
      <c r="P1553" s="93"/>
      <c r="Q1553" s="92" t="str">
        <f t="shared" ca="1" si="96"/>
        <v/>
      </c>
      <c r="R1553" s="92" t="str">
        <f ca="1">IF(A1553="","",IF(ISERROR(MATCH($H1553,SorP!B:B,0)),"",INDIRECT("'SorP'!$A$"&amp;MATCH($Q1553&amp;$H1553,SorP!C:C,0))))</f>
        <v/>
      </c>
      <c r="S1553" s="94"/>
      <c r="T1553" s="95" t="str">
        <f t="shared" si="98"/>
        <v/>
      </c>
      <c r="U1553" s="95" t="b">
        <f t="shared" si="99"/>
        <v>1</v>
      </c>
      <c r="V1553" s="95" t="str">
        <f t="shared" si="97"/>
        <v/>
      </c>
    </row>
    <row r="1554" spans="1:22" s="95" customFormat="1" ht="20.100000000000001" customHeight="1">
      <c r="A1554" s="88"/>
      <c r="B1554" s="88"/>
      <c r="C1554" s="88"/>
      <c r="D1554" s="88"/>
      <c r="E1554" s="88"/>
      <c r="F1554" s="89"/>
      <c r="G1554" s="90"/>
      <c r="H1554" s="90"/>
      <c r="I1554" s="91"/>
      <c r="J1554" s="91"/>
      <c r="K1554" s="91"/>
      <c r="L1554" s="91"/>
      <c r="M1554" s="91"/>
      <c r="N1554" s="91"/>
      <c r="O1554" s="92"/>
      <c r="P1554" s="93"/>
      <c r="Q1554" s="92" t="str">
        <f t="shared" ca="1" si="96"/>
        <v/>
      </c>
      <c r="R1554" s="92" t="str">
        <f ca="1">IF(A1554="","",IF(ISERROR(MATCH($H1554,SorP!B:B,0)),"",INDIRECT("'SorP'!$A$"&amp;MATCH($Q1554&amp;$H1554,SorP!C:C,0))))</f>
        <v/>
      </c>
      <c r="S1554" s="94"/>
      <c r="T1554" s="95" t="str">
        <f t="shared" si="98"/>
        <v/>
      </c>
      <c r="U1554" s="95" t="b">
        <f t="shared" si="99"/>
        <v>1</v>
      </c>
      <c r="V1554" s="95" t="str">
        <f t="shared" si="97"/>
        <v/>
      </c>
    </row>
    <row r="1555" spans="1:22" s="95" customFormat="1" ht="20.100000000000001" customHeight="1">
      <c r="A1555" s="88"/>
      <c r="B1555" s="88"/>
      <c r="C1555" s="88"/>
      <c r="D1555" s="88"/>
      <c r="E1555" s="88"/>
      <c r="F1555" s="89"/>
      <c r="G1555" s="90"/>
      <c r="H1555" s="90"/>
      <c r="I1555" s="91"/>
      <c r="J1555" s="91"/>
      <c r="K1555" s="91"/>
      <c r="L1555" s="91"/>
      <c r="M1555" s="91"/>
      <c r="N1555" s="91"/>
      <c r="O1555" s="92"/>
      <c r="P1555" s="93"/>
      <c r="Q1555" s="92" t="str">
        <f t="shared" ca="1" si="96"/>
        <v/>
      </c>
      <c r="R1555" s="92" t="str">
        <f ca="1">IF(A1555="","",IF(ISERROR(MATCH($H1555,SorP!B:B,0)),"",INDIRECT("'SorP'!$A$"&amp;MATCH($Q1555&amp;$H1555,SorP!C:C,0))))</f>
        <v/>
      </c>
      <c r="S1555" s="94"/>
      <c r="T1555" s="95" t="str">
        <f t="shared" si="98"/>
        <v/>
      </c>
      <c r="U1555" s="95" t="b">
        <f t="shared" si="99"/>
        <v>1</v>
      </c>
      <c r="V1555" s="95" t="str">
        <f t="shared" si="97"/>
        <v/>
      </c>
    </row>
    <row r="1556" spans="1:22" s="95" customFormat="1" ht="20.100000000000001" customHeight="1">
      <c r="A1556" s="88"/>
      <c r="B1556" s="88"/>
      <c r="C1556" s="88"/>
      <c r="D1556" s="88"/>
      <c r="E1556" s="88"/>
      <c r="F1556" s="89"/>
      <c r="G1556" s="90"/>
      <c r="H1556" s="90"/>
      <c r="I1556" s="91"/>
      <c r="J1556" s="91"/>
      <c r="K1556" s="91"/>
      <c r="L1556" s="91"/>
      <c r="M1556" s="91"/>
      <c r="N1556" s="91"/>
      <c r="O1556" s="92"/>
      <c r="P1556" s="93"/>
      <c r="Q1556" s="92" t="str">
        <f t="shared" ca="1" si="96"/>
        <v/>
      </c>
      <c r="R1556" s="92" t="str">
        <f ca="1">IF(A1556="","",IF(ISERROR(MATCH($H1556,SorP!B:B,0)),"",INDIRECT("'SorP'!$A$"&amp;MATCH($Q1556&amp;$H1556,SorP!C:C,0))))</f>
        <v/>
      </c>
      <c r="S1556" s="94"/>
      <c r="T1556" s="95" t="str">
        <f t="shared" si="98"/>
        <v/>
      </c>
      <c r="U1556" s="95" t="b">
        <f t="shared" si="99"/>
        <v>1</v>
      </c>
      <c r="V1556" s="95" t="str">
        <f t="shared" si="97"/>
        <v/>
      </c>
    </row>
    <row r="1557" spans="1:22" s="95" customFormat="1" ht="20.100000000000001" customHeight="1">
      <c r="A1557" s="88"/>
      <c r="B1557" s="88"/>
      <c r="C1557" s="88"/>
      <c r="D1557" s="88"/>
      <c r="E1557" s="88"/>
      <c r="F1557" s="89"/>
      <c r="G1557" s="90"/>
      <c r="H1557" s="90"/>
      <c r="I1557" s="91"/>
      <c r="J1557" s="91"/>
      <c r="K1557" s="91"/>
      <c r="L1557" s="91"/>
      <c r="M1557" s="91"/>
      <c r="N1557" s="91"/>
      <c r="O1557" s="92"/>
      <c r="P1557" s="93"/>
      <c r="Q1557" s="92" t="str">
        <f t="shared" ca="1" si="96"/>
        <v/>
      </c>
      <c r="R1557" s="92" t="str">
        <f ca="1">IF(A1557="","",IF(ISERROR(MATCH($H1557,SorP!B:B,0)),"",INDIRECT("'SorP'!$A$"&amp;MATCH($Q1557&amp;$H1557,SorP!C:C,0))))</f>
        <v/>
      </c>
      <c r="S1557" s="94"/>
      <c r="T1557" s="95" t="str">
        <f t="shared" si="98"/>
        <v/>
      </c>
      <c r="U1557" s="95" t="b">
        <f t="shared" si="99"/>
        <v>1</v>
      </c>
      <c r="V1557" s="95" t="str">
        <f t="shared" si="97"/>
        <v/>
      </c>
    </row>
    <row r="1558" spans="1:22" s="95" customFormat="1" ht="20.100000000000001" customHeight="1">
      <c r="A1558" s="88"/>
      <c r="B1558" s="88"/>
      <c r="C1558" s="88"/>
      <c r="D1558" s="88"/>
      <c r="E1558" s="88"/>
      <c r="F1558" s="89"/>
      <c r="G1558" s="90"/>
      <c r="H1558" s="90"/>
      <c r="I1558" s="91"/>
      <c r="J1558" s="91"/>
      <c r="K1558" s="91"/>
      <c r="L1558" s="91"/>
      <c r="M1558" s="91"/>
      <c r="N1558" s="91"/>
      <c r="O1558" s="92"/>
      <c r="P1558" s="93"/>
      <c r="Q1558" s="92" t="str">
        <f t="shared" ca="1" si="96"/>
        <v/>
      </c>
      <c r="R1558" s="92" t="str">
        <f ca="1">IF(A1558="","",IF(ISERROR(MATCH($H1558,SorP!B:B,0)),"",INDIRECT("'SorP'!$A$"&amp;MATCH($Q1558&amp;$H1558,SorP!C:C,0))))</f>
        <v/>
      </c>
      <c r="S1558" s="94"/>
      <c r="T1558" s="95" t="str">
        <f t="shared" si="98"/>
        <v/>
      </c>
      <c r="U1558" s="95" t="b">
        <f t="shared" si="99"/>
        <v>1</v>
      </c>
      <c r="V1558" s="95" t="str">
        <f t="shared" si="97"/>
        <v/>
      </c>
    </row>
    <row r="1559" spans="1:22" s="95" customFormat="1" ht="20.100000000000001" customHeight="1">
      <c r="A1559" s="88"/>
      <c r="B1559" s="88"/>
      <c r="C1559" s="88"/>
      <c r="D1559" s="88"/>
      <c r="E1559" s="88"/>
      <c r="F1559" s="89"/>
      <c r="G1559" s="90"/>
      <c r="H1559" s="90"/>
      <c r="I1559" s="91"/>
      <c r="J1559" s="91"/>
      <c r="K1559" s="91"/>
      <c r="L1559" s="91"/>
      <c r="M1559" s="91"/>
      <c r="N1559" s="91"/>
      <c r="O1559" s="92"/>
      <c r="P1559" s="93"/>
      <c r="Q1559" s="92" t="str">
        <f t="shared" ca="1" si="96"/>
        <v/>
      </c>
      <c r="R1559" s="92" t="str">
        <f ca="1">IF(A1559="","",IF(ISERROR(MATCH($H1559,SorP!B:B,0)),"",INDIRECT("'SorP'!$A$"&amp;MATCH($Q1559&amp;$H1559,SorP!C:C,0))))</f>
        <v/>
      </c>
      <c r="S1559" s="94"/>
      <c r="T1559" s="95" t="str">
        <f t="shared" si="98"/>
        <v/>
      </c>
      <c r="U1559" s="95" t="b">
        <f t="shared" si="99"/>
        <v>1</v>
      </c>
      <c r="V1559" s="95" t="str">
        <f t="shared" si="97"/>
        <v/>
      </c>
    </row>
    <row r="1560" spans="1:22" s="95" customFormat="1" ht="20.100000000000001" customHeight="1">
      <c r="A1560" s="88"/>
      <c r="B1560" s="88"/>
      <c r="C1560" s="88"/>
      <c r="D1560" s="88"/>
      <c r="E1560" s="88"/>
      <c r="F1560" s="89"/>
      <c r="G1560" s="90"/>
      <c r="H1560" s="90"/>
      <c r="I1560" s="91"/>
      <c r="J1560" s="91"/>
      <c r="K1560" s="91"/>
      <c r="L1560" s="91"/>
      <c r="M1560" s="91"/>
      <c r="N1560" s="91"/>
      <c r="O1560" s="92"/>
      <c r="P1560" s="93"/>
      <c r="Q1560" s="92" t="str">
        <f t="shared" ca="1" si="96"/>
        <v/>
      </c>
      <c r="R1560" s="92" t="str">
        <f ca="1">IF(A1560="","",IF(ISERROR(MATCH($H1560,SorP!B:B,0)),"",INDIRECT("'SorP'!$A$"&amp;MATCH($Q1560&amp;$H1560,SorP!C:C,0))))</f>
        <v/>
      </c>
      <c r="S1560" s="94"/>
      <c r="T1560" s="95" t="str">
        <f t="shared" si="98"/>
        <v/>
      </c>
      <c r="U1560" s="95" t="b">
        <f t="shared" si="99"/>
        <v>1</v>
      </c>
      <c r="V1560" s="95" t="str">
        <f t="shared" si="97"/>
        <v/>
      </c>
    </row>
    <row r="1561" spans="1:22" s="95" customFormat="1" ht="20.100000000000001" customHeight="1">
      <c r="A1561" s="88"/>
      <c r="B1561" s="88"/>
      <c r="C1561" s="88"/>
      <c r="D1561" s="88"/>
      <c r="E1561" s="88"/>
      <c r="F1561" s="89"/>
      <c r="G1561" s="90"/>
      <c r="H1561" s="90"/>
      <c r="I1561" s="91"/>
      <c r="J1561" s="91"/>
      <c r="K1561" s="91"/>
      <c r="L1561" s="91"/>
      <c r="M1561" s="91"/>
      <c r="N1561" s="91"/>
      <c r="O1561" s="92"/>
      <c r="P1561" s="93"/>
      <c r="Q1561" s="92" t="str">
        <f t="shared" ca="1" si="96"/>
        <v/>
      </c>
      <c r="R1561" s="92" t="str">
        <f ca="1">IF(A1561="","",IF(ISERROR(MATCH($H1561,SorP!B:B,0)),"",INDIRECT("'SorP'!$A$"&amp;MATCH($Q1561&amp;$H1561,SorP!C:C,0))))</f>
        <v/>
      </c>
      <c r="S1561" s="94"/>
      <c r="T1561" s="95" t="str">
        <f t="shared" si="98"/>
        <v/>
      </c>
      <c r="U1561" s="95" t="b">
        <f t="shared" si="99"/>
        <v>1</v>
      </c>
      <c r="V1561" s="95" t="str">
        <f t="shared" si="97"/>
        <v/>
      </c>
    </row>
    <row r="1562" spans="1:22" s="95" customFormat="1" ht="20.100000000000001" customHeight="1">
      <c r="A1562" s="88"/>
      <c r="B1562" s="88"/>
      <c r="C1562" s="88"/>
      <c r="D1562" s="88"/>
      <c r="E1562" s="88"/>
      <c r="F1562" s="89"/>
      <c r="G1562" s="90"/>
      <c r="H1562" s="90"/>
      <c r="I1562" s="91"/>
      <c r="J1562" s="91"/>
      <c r="K1562" s="91"/>
      <c r="L1562" s="91"/>
      <c r="M1562" s="91"/>
      <c r="N1562" s="91"/>
      <c r="O1562" s="92"/>
      <c r="P1562" s="93"/>
      <c r="Q1562" s="92" t="str">
        <f t="shared" ca="1" si="96"/>
        <v/>
      </c>
      <c r="R1562" s="92" t="str">
        <f ca="1">IF(A1562="","",IF(ISERROR(MATCH($H1562,SorP!B:B,0)),"",INDIRECT("'SorP'!$A$"&amp;MATCH($Q1562&amp;$H1562,SorP!C:C,0))))</f>
        <v/>
      </c>
      <c r="S1562" s="94"/>
      <c r="T1562" s="95" t="str">
        <f t="shared" si="98"/>
        <v/>
      </c>
      <c r="U1562" s="95" t="b">
        <f t="shared" si="99"/>
        <v>1</v>
      </c>
      <c r="V1562" s="95" t="str">
        <f t="shared" si="97"/>
        <v/>
      </c>
    </row>
    <row r="1563" spans="1:22" s="95" customFormat="1" ht="20.100000000000001" customHeight="1">
      <c r="A1563" s="88"/>
      <c r="B1563" s="88"/>
      <c r="C1563" s="88"/>
      <c r="D1563" s="88"/>
      <c r="E1563" s="88"/>
      <c r="F1563" s="89"/>
      <c r="G1563" s="90"/>
      <c r="H1563" s="90"/>
      <c r="I1563" s="91"/>
      <c r="J1563" s="91"/>
      <c r="K1563" s="91"/>
      <c r="L1563" s="91"/>
      <c r="M1563" s="91"/>
      <c r="N1563" s="91"/>
      <c r="O1563" s="92"/>
      <c r="P1563" s="93"/>
      <c r="Q1563" s="92" t="str">
        <f t="shared" ca="1" si="96"/>
        <v/>
      </c>
      <c r="R1563" s="92" t="str">
        <f ca="1">IF(A1563="","",IF(ISERROR(MATCH($H1563,SorP!B:B,0)),"",INDIRECT("'SorP'!$A$"&amp;MATCH($Q1563&amp;$H1563,SorP!C:C,0))))</f>
        <v/>
      </c>
      <c r="S1563" s="94"/>
      <c r="T1563" s="95" t="str">
        <f t="shared" si="98"/>
        <v/>
      </c>
      <c r="U1563" s="95" t="b">
        <f t="shared" si="99"/>
        <v>1</v>
      </c>
      <c r="V1563" s="95" t="str">
        <f t="shared" si="97"/>
        <v/>
      </c>
    </row>
    <row r="1564" spans="1:22" s="95" customFormat="1" ht="20.100000000000001" customHeight="1">
      <c r="A1564" s="88"/>
      <c r="B1564" s="88"/>
      <c r="C1564" s="88"/>
      <c r="D1564" s="88"/>
      <c r="E1564" s="88"/>
      <c r="F1564" s="89"/>
      <c r="G1564" s="90"/>
      <c r="H1564" s="90"/>
      <c r="I1564" s="91"/>
      <c r="J1564" s="91"/>
      <c r="K1564" s="91"/>
      <c r="L1564" s="91"/>
      <c r="M1564" s="91"/>
      <c r="N1564" s="91"/>
      <c r="O1564" s="92"/>
      <c r="P1564" s="93"/>
      <c r="Q1564" s="92" t="str">
        <f t="shared" ca="1" si="96"/>
        <v/>
      </c>
      <c r="R1564" s="92" t="str">
        <f ca="1">IF(A1564="","",IF(ISERROR(MATCH($H1564,SorP!B:B,0)),"",INDIRECT("'SorP'!$A$"&amp;MATCH($Q1564&amp;$H1564,SorP!C:C,0))))</f>
        <v/>
      </c>
      <c r="S1564" s="94"/>
      <c r="T1564" s="95" t="str">
        <f t="shared" si="98"/>
        <v/>
      </c>
      <c r="U1564" s="95" t="b">
        <f t="shared" si="99"/>
        <v>1</v>
      </c>
      <c r="V1564" s="95" t="str">
        <f t="shared" si="97"/>
        <v/>
      </c>
    </row>
    <row r="1565" spans="1:22" s="95" customFormat="1" ht="20.100000000000001" customHeight="1">
      <c r="A1565" s="88"/>
      <c r="B1565" s="88"/>
      <c r="C1565" s="88"/>
      <c r="D1565" s="88"/>
      <c r="E1565" s="88"/>
      <c r="F1565" s="89"/>
      <c r="G1565" s="90"/>
      <c r="H1565" s="90"/>
      <c r="I1565" s="91"/>
      <c r="J1565" s="91"/>
      <c r="K1565" s="91"/>
      <c r="L1565" s="91"/>
      <c r="M1565" s="91"/>
      <c r="N1565" s="91"/>
      <c r="O1565" s="92"/>
      <c r="P1565" s="93"/>
      <c r="Q1565" s="92" t="str">
        <f t="shared" ca="1" si="96"/>
        <v/>
      </c>
      <c r="R1565" s="92" t="str">
        <f ca="1">IF(A1565="","",IF(ISERROR(MATCH($H1565,SorP!B:B,0)),"",INDIRECT("'SorP'!$A$"&amp;MATCH($Q1565&amp;$H1565,SorP!C:C,0))))</f>
        <v/>
      </c>
      <c r="S1565" s="94"/>
      <c r="T1565" s="95" t="str">
        <f t="shared" si="98"/>
        <v/>
      </c>
      <c r="U1565" s="95" t="b">
        <f t="shared" si="99"/>
        <v>1</v>
      </c>
      <c r="V1565" s="95" t="str">
        <f t="shared" si="97"/>
        <v/>
      </c>
    </row>
    <row r="1566" spans="1:22" s="95" customFormat="1" ht="20.100000000000001" customHeight="1">
      <c r="A1566" s="88"/>
      <c r="B1566" s="88"/>
      <c r="C1566" s="88"/>
      <c r="D1566" s="88"/>
      <c r="E1566" s="88"/>
      <c r="F1566" s="89"/>
      <c r="G1566" s="90"/>
      <c r="H1566" s="90"/>
      <c r="I1566" s="91"/>
      <c r="J1566" s="91"/>
      <c r="K1566" s="91"/>
      <c r="L1566" s="91"/>
      <c r="M1566" s="91"/>
      <c r="N1566" s="91"/>
      <c r="O1566" s="92"/>
      <c r="P1566" s="93"/>
      <c r="Q1566" s="92" t="str">
        <f t="shared" ca="1" si="96"/>
        <v/>
      </c>
      <c r="R1566" s="92" t="str">
        <f ca="1">IF(A1566="","",IF(ISERROR(MATCH($H1566,SorP!B:B,0)),"",INDIRECT("'SorP'!$A$"&amp;MATCH($Q1566&amp;$H1566,SorP!C:C,0))))</f>
        <v/>
      </c>
      <c r="S1566" s="94"/>
      <c r="T1566" s="95" t="str">
        <f t="shared" si="98"/>
        <v/>
      </c>
      <c r="U1566" s="95" t="b">
        <f t="shared" si="99"/>
        <v>1</v>
      </c>
      <c r="V1566" s="95" t="str">
        <f t="shared" si="97"/>
        <v/>
      </c>
    </row>
    <row r="1567" spans="1:22" s="95" customFormat="1" ht="20.100000000000001" customHeight="1">
      <c r="A1567" s="88"/>
      <c r="B1567" s="88"/>
      <c r="C1567" s="88"/>
      <c r="D1567" s="88"/>
      <c r="E1567" s="88"/>
      <c r="F1567" s="89"/>
      <c r="G1567" s="90"/>
      <c r="H1567" s="90"/>
      <c r="I1567" s="91"/>
      <c r="J1567" s="91"/>
      <c r="K1567" s="91"/>
      <c r="L1567" s="91"/>
      <c r="M1567" s="91"/>
      <c r="N1567" s="91"/>
      <c r="O1567" s="92"/>
      <c r="P1567" s="93"/>
      <c r="Q1567" s="92" t="str">
        <f t="shared" ca="1" si="96"/>
        <v/>
      </c>
      <c r="R1567" s="92" t="str">
        <f ca="1">IF(A1567="","",IF(ISERROR(MATCH($H1567,SorP!B:B,0)),"",INDIRECT("'SorP'!$A$"&amp;MATCH($Q1567&amp;$H1567,SorP!C:C,0))))</f>
        <v/>
      </c>
      <c r="S1567" s="94"/>
      <c r="T1567" s="95" t="str">
        <f t="shared" si="98"/>
        <v/>
      </c>
      <c r="U1567" s="95" t="b">
        <f t="shared" si="99"/>
        <v>1</v>
      </c>
      <c r="V1567" s="95" t="str">
        <f t="shared" si="97"/>
        <v/>
      </c>
    </row>
    <row r="1568" spans="1:22" s="95" customFormat="1" ht="20.100000000000001" customHeight="1">
      <c r="A1568" s="88"/>
      <c r="B1568" s="88"/>
      <c r="C1568" s="88"/>
      <c r="D1568" s="88"/>
      <c r="E1568" s="88"/>
      <c r="F1568" s="89"/>
      <c r="G1568" s="90"/>
      <c r="H1568" s="90"/>
      <c r="I1568" s="91"/>
      <c r="J1568" s="91"/>
      <c r="K1568" s="91"/>
      <c r="L1568" s="91"/>
      <c r="M1568" s="91"/>
      <c r="N1568" s="91"/>
      <c r="O1568" s="92"/>
      <c r="P1568" s="93"/>
      <c r="Q1568" s="92" t="str">
        <f t="shared" ca="1" si="96"/>
        <v/>
      </c>
      <c r="R1568" s="92" t="str">
        <f ca="1">IF(A1568="","",IF(ISERROR(MATCH($H1568,SorP!B:B,0)),"",INDIRECT("'SorP'!$A$"&amp;MATCH($Q1568&amp;$H1568,SorP!C:C,0))))</f>
        <v/>
      </c>
      <c r="S1568" s="94"/>
      <c r="T1568" s="95" t="str">
        <f t="shared" si="98"/>
        <v/>
      </c>
      <c r="U1568" s="95" t="b">
        <f t="shared" si="99"/>
        <v>1</v>
      </c>
      <c r="V1568" s="95" t="str">
        <f t="shared" si="97"/>
        <v/>
      </c>
    </row>
    <row r="1569" spans="1:22" s="95" customFormat="1" ht="20.100000000000001" customHeight="1">
      <c r="A1569" s="88"/>
      <c r="B1569" s="88"/>
      <c r="C1569" s="88"/>
      <c r="D1569" s="88"/>
      <c r="E1569" s="88"/>
      <c r="F1569" s="89"/>
      <c r="G1569" s="90"/>
      <c r="H1569" s="90"/>
      <c r="I1569" s="91"/>
      <c r="J1569" s="91"/>
      <c r="K1569" s="91"/>
      <c r="L1569" s="91"/>
      <c r="M1569" s="91"/>
      <c r="N1569" s="91"/>
      <c r="O1569" s="92"/>
      <c r="P1569" s="93"/>
      <c r="Q1569" s="92" t="str">
        <f t="shared" ca="1" si="96"/>
        <v/>
      </c>
      <c r="R1569" s="92" t="str">
        <f ca="1">IF(A1569="","",IF(ISERROR(MATCH($H1569,SorP!B:B,0)),"",INDIRECT("'SorP'!$A$"&amp;MATCH($Q1569&amp;$H1569,SorP!C:C,0))))</f>
        <v/>
      </c>
      <c r="S1569" s="94"/>
      <c r="T1569" s="95" t="str">
        <f t="shared" si="98"/>
        <v/>
      </c>
      <c r="U1569" s="95" t="b">
        <f t="shared" si="99"/>
        <v>1</v>
      </c>
      <c r="V1569" s="95" t="str">
        <f t="shared" si="97"/>
        <v/>
      </c>
    </row>
    <row r="1570" spans="1:22" s="95" customFormat="1" ht="20.100000000000001" customHeight="1">
      <c r="A1570" s="88"/>
      <c r="B1570" s="88"/>
      <c r="C1570" s="88"/>
      <c r="D1570" s="88"/>
      <c r="E1570" s="88"/>
      <c r="F1570" s="89"/>
      <c r="G1570" s="90"/>
      <c r="H1570" s="90"/>
      <c r="I1570" s="91"/>
      <c r="J1570" s="91"/>
      <c r="K1570" s="91"/>
      <c r="L1570" s="91"/>
      <c r="M1570" s="91"/>
      <c r="N1570" s="91"/>
      <c r="O1570" s="92"/>
      <c r="P1570" s="93"/>
      <c r="Q1570" s="92" t="str">
        <f t="shared" ca="1" si="96"/>
        <v/>
      </c>
      <c r="R1570" s="92" t="str">
        <f ca="1">IF(A1570="","",IF(ISERROR(MATCH($H1570,SorP!B:B,0)),"",INDIRECT("'SorP'!$A$"&amp;MATCH($Q1570&amp;$H1570,SorP!C:C,0))))</f>
        <v/>
      </c>
      <c r="S1570" s="94"/>
      <c r="T1570" s="95" t="str">
        <f t="shared" si="98"/>
        <v/>
      </c>
      <c r="U1570" s="95" t="b">
        <f t="shared" si="99"/>
        <v>1</v>
      </c>
      <c r="V1570" s="95" t="str">
        <f t="shared" si="97"/>
        <v/>
      </c>
    </row>
    <row r="1571" spans="1:22" s="95" customFormat="1" ht="20.100000000000001" customHeight="1">
      <c r="A1571" s="88"/>
      <c r="B1571" s="88"/>
      <c r="C1571" s="88"/>
      <c r="D1571" s="88"/>
      <c r="E1571" s="88"/>
      <c r="F1571" s="89"/>
      <c r="G1571" s="90"/>
      <c r="H1571" s="90"/>
      <c r="I1571" s="91"/>
      <c r="J1571" s="91"/>
      <c r="K1571" s="91"/>
      <c r="L1571" s="91"/>
      <c r="M1571" s="91"/>
      <c r="N1571" s="91"/>
      <c r="O1571" s="92"/>
      <c r="P1571" s="93"/>
      <c r="Q1571" s="92" t="str">
        <f t="shared" ca="1" si="96"/>
        <v/>
      </c>
      <c r="R1571" s="92" t="str">
        <f ca="1">IF(A1571="","",IF(ISERROR(MATCH($H1571,SorP!B:B,0)),"",INDIRECT("'SorP'!$A$"&amp;MATCH($Q1571&amp;$H1571,SorP!C:C,0))))</f>
        <v/>
      </c>
      <c r="S1571" s="94"/>
      <c r="T1571" s="95" t="str">
        <f t="shared" si="98"/>
        <v/>
      </c>
      <c r="U1571" s="95" t="b">
        <f t="shared" si="99"/>
        <v>1</v>
      </c>
      <c r="V1571" s="95" t="str">
        <f t="shared" si="97"/>
        <v/>
      </c>
    </row>
    <row r="1572" spans="1:22" s="95" customFormat="1" ht="20.100000000000001" customHeight="1">
      <c r="A1572" s="88"/>
      <c r="B1572" s="88"/>
      <c r="C1572" s="88"/>
      <c r="D1572" s="88"/>
      <c r="E1572" s="88"/>
      <c r="F1572" s="89"/>
      <c r="G1572" s="90"/>
      <c r="H1572" s="90"/>
      <c r="I1572" s="91"/>
      <c r="J1572" s="91"/>
      <c r="K1572" s="91"/>
      <c r="L1572" s="91"/>
      <c r="M1572" s="91"/>
      <c r="N1572" s="91"/>
      <c r="O1572" s="92"/>
      <c r="P1572" s="93"/>
      <c r="Q1572" s="92" t="str">
        <f t="shared" ca="1" si="96"/>
        <v/>
      </c>
      <c r="R1572" s="92" t="str">
        <f ca="1">IF(A1572="","",IF(ISERROR(MATCH($H1572,SorP!B:B,0)),"",INDIRECT("'SorP'!$A$"&amp;MATCH($Q1572&amp;$H1572,SorP!C:C,0))))</f>
        <v/>
      </c>
      <c r="S1572" s="94"/>
      <c r="T1572" s="95" t="str">
        <f t="shared" si="98"/>
        <v/>
      </c>
      <c r="U1572" s="95" t="b">
        <f t="shared" si="99"/>
        <v>1</v>
      </c>
      <c r="V1572" s="95" t="str">
        <f t="shared" si="97"/>
        <v/>
      </c>
    </row>
    <row r="1573" spans="1:22" s="95" customFormat="1" ht="20.100000000000001" customHeight="1">
      <c r="A1573" s="88"/>
      <c r="B1573" s="88"/>
      <c r="C1573" s="88"/>
      <c r="D1573" s="88"/>
      <c r="E1573" s="88"/>
      <c r="F1573" s="89"/>
      <c r="G1573" s="90"/>
      <c r="H1573" s="90"/>
      <c r="I1573" s="91"/>
      <c r="J1573" s="91"/>
      <c r="K1573" s="91"/>
      <c r="L1573" s="91"/>
      <c r="M1573" s="91"/>
      <c r="N1573" s="91"/>
      <c r="O1573" s="92"/>
      <c r="P1573" s="93"/>
      <c r="Q1573" s="92" t="str">
        <f t="shared" ca="1" si="96"/>
        <v/>
      </c>
      <c r="R1573" s="92" t="str">
        <f ca="1">IF(A1573="","",IF(ISERROR(MATCH($H1573,SorP!B:B,0)),"",INDIRECT("'SorP'!$A$"&amp;MATCH($Q1573&amp;$H1573,SorP!C:C,0))))</f>
        <v/>
      </c>
      <c r="S1573" s="94"/>
      <c r="T1573" s="95" t="str">
        <f t="shared" si="98"/>
        <v/>
      </c>
      <c r="U1573" s="95" t="b">
        <f t="shared" si="99"/>
        <v>1</v>
      </c>
      <c r="V1573" s="95" t="str">
        <f t="shared" si="97"/>
        <v/>
      </c>
    </row>
    <row r="1574" spans="1:22" s="95" customFormat="1" ht="20.100000000000001" customHeight="1">
      <c r="A1574" s="88"/>
      <c r="B1574" s="88"/>
      <c r="C1574" s="88"/>
      <c r="D1574" s="88"/>
      <c r="E1574" s="88"/>
      <c r="F1574" s="89"/>
      <c r="G1574" s="90"/>
      <c r="H1574" s="90"/>
      <c r="I1574" s="91"/>
      <c r="J1574" s="91"/>
      <c r="K1574" s="91"/>
      <c r="L1574" s="91"/>
      <c r="M1574" s="91"/>
      <c r="N1574" s="91"/>
      <c r="O1574" s="92"/>
      <c r="P1574" s="93"/>
      <c r="Q1574" s="92" t="str">
        <f t="shared" ca="1" si="96"/>
        <v/>
      </c>
      <c r="R1574" s="92" t="str">
        <f ca="1">IF(A1574="","",IF(ISERROR(MATCH($H1574,SorP!B:B,0)),"",INDIRECT("'SorP'!$A$"&amp;MATCH($Q1574&amp;$H1574,SorP!C:C,0))))</f>
        <v/>
      </c>
      <c r="S1574" s="94"/>
      <c r="T1574" s="95" t="str">
        <f t="shared" si="98"/>
        <v/>
      </c>
      <c r="U1574" s="95" t="b">
        <f t="shared" si="99"/>
        <v>1</v>
      </c>
      <c r="V1574" s="95" t="str">
        <f t="shared" si="97"/>
        <v/>
      </c>
    </row>
    <row r="1575" spans="1:22" s="95" customFormat="1" ht="20.100000000000001" customHeight="1">
      <c r="A1575" s="88"/>
      <c r="B1575" s="88"/>
      <c r="C1575" s="88"/>
      <c r="D1575" s="88"/>
      <c r="E1575" s="88"/>
      <c r="F1575" s="89"/>
      <c r="G1575" s="90"/>
      <c r="H1575" s="90"/>
      <c r="I1575" s="91"/>
      <c r="J1575" s="91"/>
      <c r="K1575" s="91"/>
      <c r="L1575" s="91"/>
      <c r="M1575" s="91"/>
      <c r="N1575" s="91"/>
      <c r="O1575" s="92"/>
      <c r="P1575" s="93"/>
      <c r="Q1575" s="92" t="str">
        <f t="shared" ca="1" si="96"/>
        <v/>
      </c>
      <c r="R1575" s="92" t="str">
        <f ca="1">IF(A1575="","",IF(ISERROR(MATCH($H1575,SorP!B:B,0)),"",INDIRECT("'SorP'!$A$"&amp;MATCH($Q1575&amp;$H1575,SorP!C:C,0))))</f>
        <v/>
      </c>
      <c r="S1575" s="94"/>
      <c r="T1575" s="95" t="str">
        <f t="shared" si="98"/>
        <v/>
      </c>
      <c r="U1575" s="95" t="b">
        <f t="shared" si="99"/>
        <v>1</v>
      </c>
      <c r="V1575" s="95" t="str">
        <f t="shared" si="97"/>
        <v/>
      </c>
    </row>
    <row r="1576" spans="1:22" s="95" customFormat="1" ht="20.100000000000001" customHeight="1">
      <c r="A1576" s="88"/>
      <c r="B1576" s="88"/>
      <c r="C1576" s="88"/>
      <c r="D1576" s="88"/>
      <c r="E1576" s="88"/>
      <c r="F1576" s="89"/>
      <c r="G1576" s="90"/>
      <c r="H1576" s="90"/>
      <c r="I1576" s="91"/>
      <c r="J1576" s="91"/>
      <c r="K1576" s="91"/>
      <c r="L1576" s="91"/>
      <c r="M1576" s="91"/>
      <c r="N1576" s="91"/>
      <c r="O1576" s="92"/>
      <c r="P1576" s="93"/>
      <c r="Q1576" s="92" t="str">
        <f t="shared" ca="1" si="96"/>
        <v/>
      </c>
      <c r="R1576" s="92" t="str">
        <f ca="1">IF(A1576="","",IF(ISERROR(MATCH($H1576,SorP!B:B,0)),"",INDIRECT("'SorP'!$A$"&amp;MATCH($Q1576&amp;$H1576,SorP!C:C,0))))</f>
        <v/>
      </c>
      <c r="S1576" s="94"/>
      <c r="T1576" s="95" t="str">
        <f t="shared" si="98"/>
        <v/>
      </c>
      <c r="U1576" s="95" t="b">
        <f t="shared" si="99"/>
        <v>1</v>
      </c>
      <c r="V1576" s="95" t="str">
        <f t="shared" si="97"/>
        <v/>
      </c>
    </row>
    <row r="1577" spans="1:22" s="95" customFormat="1" ht="20.100000000000001" customHeight="1">
      <c r="A1577" s="88"/>
      <c r="B1577" s="88"/>
      <c r="C1577" s="88"/>
      <c r="D1577" s="88"/>
      <c r="E1577" s="88"/>
      <c r="F1577" s="89"/>
      <c r="G1577" s="90"/>
      <c r="H1577" s="90"/>
      <c r="I1577" s="91"/>
      <c r="J1577" s="91"/>
      <c r="K1577" s="91"/>
      <c r="L1577" s="91"/>
      <c r="M1577" s="91"/>
      <c r="N1577" s="91"/>
      <c r="O1577" s="92"/>
      <c r="P1577" s="93"/>
      <c r="Q1577" s="92" t="str">
        <f t="shared" ca="1" si="96"/>
        <v/>
      </c>
      <c r="R1577" s="92" t="str">
        <f ca="1">IF(A1577="","",IF(ISERROR(MATCH($H1577,SorP!B:B,0)),"",INDIRECT("'SorP'!$A$"&amp;MATCH($Q1577&amp;$H1577,SorP!C:C,0))))</f>
        <v/>
      </c>
      <c r="S1577" s="94"/>
      <c r="T1577" s="95" t="str">
        <f t="shared" si="98"/>
        <v/>
      </c>
      <c r="U1577" s="95" t="b">
        <f t="shared" si="99"/>
        <v>1</v>
      </c>
      <c r="V1577" s="95" t="str">
        <f t="shared" si="97"/>
        <v/>
      </c>
    </row>
    <row r="1578" spans="1:22" s="95" customFormat="1" ht="20.100000000000001" customHeight="1">
      <c r="A1578" s="88"/>
      <c r="B1578" s="88"/>
      <c r="C1578" s="88"/>
      <c r="D1578" s="88"/>
      <c r="E1578" s="88"/>
      <c r="F1578" s="89"/>
      <c r="G1578" s="90"/>
      <c r="H1578" s="90"/>
      <c r="I1578" s="91"/>
      <c r="J1578" s="91"/>
      <c r="K1578" s="91"/>
      <c r="L1578" s="91"/>
      <c r="M1578" s="91"/>
      <c r="N1578" s="91"/>
      <c r="O1578" s="92"/>
      <c r="P1578" s="93"/>
      <c r="Q1578" s="92" t="str">
        <f t="shared" ca="1" si="96"/>
        <v/>
      </c>
      <c r="R1578" s="92" t="str">
        <f ca="1">IF(A1578="","",IF(ISERROR(MATCH($H1578,SorP!B:B,0)),"",INDIRECT("'SorP'!$A$"&amp;MATCH($Q1578&amp;$H1578,SorP!C:C,0))))</f>
        <v/>
      </c>
      <c r="S1578" s="94"/>
      <c r="T1578" s="95" t="str">
        <f t="shared" si="98"/>
        <v/>
      </c>
      <c r="U1578" s="95" t="b">
        <f t="shared" si="99"/>
        <v>1</v>
      </c>
      <c r="V1578" s="95" t="str">
        <f t="shared" si="97"/>
        <v/>
      </c>
    </row>
    <row r="1579" spans="1:22" s="95" customFormat="1" ht="20.100000000000001" customHeight="1">
      <c r="A1579" s="88"/>
      <c r="B1579" s="88"/>
      <c r="C1579" s="88"/>
      <c r="D1579" s="88"/>
      <c r="E1579" s="88"/>
      <c r="F1579" s="89"/>
      <c r="G1579" s="90"/>
      <c r="H1579" s="90"/>
      <c r="I1579" s="91"/>
      <c r="J1579" s="91"/>
      <c r="K1579" s="91"/>
      <c r="L1579" s="91"/>
      <c r="M1579" s="91"/>
      <c r="N1579" s="91"/>
      <c r="O1579" s="92"/>
      <c r="P1579" s="93"/>
      <c r="Q1579" s="92" t="str">
        <f t="shared" ca="1" si="96"/>
        <v/>
      </c>
      <c r="R1579" s="92" t="str">
        <f ca="1">IF(A1579="","",IF(ISERROR(MATCH($H1579,SorP!B:B,0)),"",INDIRECT("'SorP'!$A$"&amp;MATCH($Q1579&amp;$H1579,SorP!C:C,0))))</f>
        <v/>
      </c>
      <c r="S1579" s="94"/>
      <c r="T1579" s="95" t="str">
        <f t="shared" si="98"/>
        <v/>
      </c>
      <c r="U1579" s="95" t="b">
        <f t="shared" si="99"/>
        <v>1</v>
      </c>
      <c r="V1579" s="95" t="str">
        <f t="shared" si="97"/>
        <v/>
      </c>
    </row>
    <row r="1580" spans="1:22" s="95" customFormat="1" ht="20.100000000000001" customHeight="1">
      <c r="A1580" s="88"/>
      <c r="B1580" s="88"/>
      <c r="C1580" s="88"/>
      <c r="D1580" s="88"/>
      <c r="E1580" s="88"/>
      <c r="F1580" s="89"/>
      <c r="G1580" s="90"/>
      <c r="H1580" s="90"/>
      <c r="I1580" s="91"/>
      <c r="J1580" s="91"/>
      <c r="K1580" s="91"/>
      <c r="L1580" s="91"/>
      <c r="M1580" s="91"/>
      <c r="N1580" s="91"/>
      <c r="O1580" s="92"/>
      <c r="P1580" s="93"/>
      <c r="Q1580" s="92" t="str">
        <f t="shared" ca="1" si="96"/>
        <v/>
      </c>
      <c r="R1580" s="92" t="str">
        <f ca="1">IF(A1580="","",IF(ISERROR(MATCH($H1580,SorP!B:B,0)),"",INDIRECT("'SorP'!$A$"&amp;MATCH($Q1580&amp;$H1580,SorP!C:C,0))))</f>
        <v/>
      </c>
      <c r="S1580" s="94"/>
      <c r="T1580" s="95" t="str">
        <f t="shared" si="98"/>
        <v/>
      </c>
      <c r="U1580" s="95" t="b">
        <f t="shared" si="99"/>
        <v>1</v>
      </c>
      <c r="V1580" s="95" t="str">
        <f t="shared" si="97"/>
        <v/>
      </c>
    </row>
    <row r="1581" spans="1:22" s="95" customFormat="1" ht="20.100000000000001" customHeight="1">
      <c r="A1581" s="88"/>
      <c r="B1581" s="88"/>
      <c r="C1581" s="88"/>
      <c r="D1581" s="88"/>
      <c r="E1581" s="88"/>
      <c r="F1581" s="89"/>
      <c r="G1581" s="90"/>
      <c r="H1581" s="90"/>
      <c r="I1581" s="91"/>
      <c r="J1581" s="91"/>
      <c r="K1581" s="91"/>
      <c r="L1581" s="91"/>
      <c r="M1581" s="91"/>
      <c r="N1581" s="91"/>
      <c r="O1581" s="92"/>
      <c r="P1581" s="93"/>
      <c r="Q1581" s="92" t="str">
        <f t="shared" ca="1" si="96"/>
        <v/>
      </c>
      <c r="R1581" s="92" t="str">
        <f ca="1">IF(A1581="","",IF(ISERROR(MATCH($H1581,SorP!B:B,0)),"",INDIRECT("'SorP'!$A$"&amp;MATCH($Q1581&amp;$H1581,SorP!C:C,0))))</f>
        <v/>
      </c>
      <c r="S1581" s="94"/>
      <c r="T1581" s="95" t="str">
        <f t="shared" si="98"/>
        <v/>
      </c>
      <c r="U1581" s="95" t="b">
        <f t="shared" si="99"/>
        <v>1</v>
      </c>
      <c r="V1581" s="95" t="str">
        <f t="shared" si="97"/>
        <v/>
      </c>
    </row>
    <row r="1582" spans="1:22" s="95" customFormat="1" ht="20.100000000000001" customHeight="1">
      <c r="A1582" s="88"/>
      <c r="B1582" s="88"/>
      <c r="C1582" s="88"/>
      <c r="D1582" s="88"/>
      <c r="E1582" s="88"/>
      <c r="F1582" s="89"/>
      <c r="G1582" s="90"/>
      <c r="H1582" s="90"/>
      <c r="I1582" s="91"/>
      <c r="J1582" s="91"/>
      <c r="K1582" s="91"/>
      <c r="L1582" s="91"/>
      <c r="M1582" s="91"/>
      <c r="N1582" s="91"/>
      <c r="O1582" s="92"/>
      <c r="P1582" s="93"/>
      <c r="Q1582" s="92" t="str">
        <f t="shared" ca="1" si="96"/>
        <v/>
      </c>
      <c r="R1582" s="92" t="str">
        <f ca="1">IF(A1582="","",IF(ISERROR(MATCH($H1582,SorP!B:B,0)),"",INDIRECT("'SorP'!$A$"&amp;MATCH($Q1582&amp;$H1582,SorP!C:C,0))))</f>
        <v/>
      </c>
      <c r="S1582" s="94"/>
      <c r="T1582" s="95" t="str">
        <f t="shared" si="98"/>
        <v/>
      </c>
      <c r="U1582" s="95" t="b">
        <f t="shared" si="99"/>
        <v>1</v>
      </c>
      <c r="V1582" s="95" t="str">
        <f t="shared" si="97"/>
        <v/>
      </c>
    </row>
    <row r="1583" spans="1:22" s="95" customFormat="1" ht="20.100000000000001" customHeight="1">
      <c r="A1583" s="88"/>
      <c r="B1583" s="88"/>
      <c r="C1583" s="88"/>
      <c r="D1583" s="88"/>
      <c r="E1583" s="88"/>
      <c r="F1583" s="89"/>
      <c r="G1583" s="90"/>
      <c r="H1583" s="90"/>
      <c r="I1583" s="91"/>
      <c r="J1583" s="91"/>
      <c r="K1583" s="91"/>
      <c r="L1583" s="91"/>
      <c r="M1583" s="91"/>
      <c r="N1583" s="91"/>
      <c r="O1583" s="92"/>
      <c r="P1583" s="93"/>
      <c r="Q1583" s="92" t="str">
        <f t="shared" ca="1" si="96"/>
        <v/>
      </c>
      <c r="R1583" s="92" t="str">
        <f ca="1">IF(A1583="","",IF(ISERROR(MATCH($H1583,SorP!B:B,0)),"",INDIRECT("'SorP'!$A$"&amp;MATCH($Q1583&amp;$H1583,SorP!C:C,0))))</f>
        <v/>
      </c>
      <c r="S1583" s="94"/>
      <c r="T1583" s="95" t="str">
        <f t="shared" si="98"/>
        <v/>
      </c>
      <c r="U1583" s="95" t="b">
        <f t="shared" si="99"/>
        <v>1</v>
      </c>
      <c r="V1583" s="95" t="str">
        <f t="shared" si="97"/>
        <v/>
      </c>
    </row>
    <row r="1584" spans="1:22" s="95" customFormat="1" ht="20.100000000000001" customHeight="1">
      <c r="A1584" s="88"/>
      <c r="B1584" s="88"/>
      <c r="C1584" s="88"/>
      <c r="D1584" s="88"/>
      <c r="E1584" s="88"/>
      <c r="F1584" s="89"/>
      <c r="G1584" s="90"/>
      <c r="H1584" s="90"/>
      <c r="I1584" s="91"/>
      <c r="J1584" s="91"/>
      <c r="K1584" s="91"/>
      <c r="L1584" s="91"/>
      <c r="M1584" s="91"/>
      <c r="N1584" s="91"/>
      <c r="O1584" s="92"/>
      <c r="P1584" s="93"/>
      <c r="Q1584" s="92" t="str">
        <f t="shared" ca="1" si="96"/>
        <v/>
      </c>
      <c r="R1584" s="92" t="str">
        <f ca="1">IF(A1584="","",IF(ISERROR(MATCH($H1584,SorP!B:B,0)),"",INDIRECT("'SorP'!$A$"&amp;MATCH($Q1584&amp;$H1584,SorP!C:C,0))))</f>
        <v/>
      </c>
      <c r="S1584" s="94"/>
      <c r="T1584" s="95" t="str">
        <f t="shared" si="98"/>
        <v/>
      </c>
      <c r="U1584" s="95" t="b">
        <f t="shared" si="99"/>
        <v>1</v>
      </c>
      <c r="V1584" s="95" t="str">
        <f t="shared" si="97"/>
        <v/>
      </c>
    </row>
    <row r="1585" spans="1:22" s="95" customFormat="1" ht="20.100000000000001" customHeight="1">
      <c r="A1585" s="88"/>
      <c r="B1585" s="88"/>
      <c r="C1585" s="88"/>
      <c r="D1585" s="88"/>
      <c r="E1585" s="88"/>
      <c r="F1585" s="89"/>
      <c r="G1585" s="90"/>
      <c r="H1585" s="90"/>
      <c r="I1585" s="91"/>
      <c r="J1585" s="91"/>
      <c r="K1585" s="91"/>
      <c r="L1585" s="91"/>
      <c r="M1585" s="91"/>
      <c r="N1585" s="91"/>
      <c r="O1585" s="92"/>
      <c r="P1585" s="93"/>
      <c r="Q1585" s="92" t="str">
        <f t="shared" ca="1" si="96"/>
        <v/>
      </c>
      <c r="R1585" s="92" t="str">
        <f ca="1">IF(A1585="","",IF(ISERROR(MATCH($H1585,SorP!B:B,0)),"",INDIRECT("'SorP'!$A$"&amp;MATCH($Q1585&amp;$H1585,SorP!C:C,0))))</f>
        <v/>
      </c>
      <c r="S1585" s="94"/>
      <c r="T1585" s="95" t="str">
        <f t="shared" si="98"/>
        <v/>
      </c>
      <c r="U1585" s="95" t="b">
        <f t="shared" si="99"/>
        <v>1</v>
      </c>
      <c r="V1585" s="95" t="str">
        <f t="shared" si="97"/>
        <v/>
      </c>
    </row>
    <row r="1586" spans="1:22" s="95" customFormat="1" ht="20.100000000000001" customHeight="1">
      <c r="A1586" s="88"/>
      <c r="B1586" s="88"/>
      <c r="C1586" s="88"/>
      <c r="D1586" s="88"/>
      <c r="E1586" s="88"/>
      <c r="F1586" s="89"/>
      <c r="G1586" s="90"/>
      <c r="H1586" s="90"/>
      <c r="I1586" s="91"/>
      <c r="J1586" s="91"/>
      <c r="K1586" s="91"/>
      <c r="L1586" s="91"/>
      <c r="M1586" s="91"/>
      <c r="N1586" s="91"/>
      <c r="O1586" s="92"/>
      <c r="P1586" s="93"/>
      <c r="Q1586" s="92" t="str">
        <f t="shared" ca="1" si="96"/>
        <v/>
      </c>
      <c r="R1586" s="92" t="str">
        <f ca="1">IF(A1586="","",IF(ISERROR(MATCH($H1586,SorP!B:B,0)),"",INDIRECT("'SorP'!$A$"&amp;MATCH($Q1586&amp;$H1586,SorP!C:C,0))))</f>
        <v/>
      </c>
      <c r="S1586" s="94"/>
      <c r="T1586" s="95" t="str">
        <f t="shared" si="98"/>
        <v/>
      </c>
      <c r="U1586" s="95" t="b">
        <f t="shared" si="99"/>
        <v>1</v>
      </c>
      <c r="V1586" s="95" t="str">
        <f t="shared" si="97"/>
        <v/>
      </c>
    </row>
    <row r="1587" spans="1:22" s="95" customFormat="1" ht="20.100000000000001" customHeight="1">
      <c r="A1587" s="88"/>
      <c r="B1587" s="88"/>
      <c r="C1587" s="88"/>
      <c r="D1587" s="88"/>
      <c r="E1587" s="88"/>
      <c r="F1587" s="89"/>
      <c r="G1587" s="90"/>
      <c r="H1587" s="90"/>
      <c r="I1587" s="91"/>
      <c r="J1587" s="91"/>
      <c r="K1587" s="91"/>
      <c r="L1587" s="91"/>
      <c r="M1587" s="91"/>
      <c r="N1587" s="91"/>
      <c r="O1587" s="92"/>
      <c r="P1587" s="93"/>
      <c r="Q1587" s="92" t="str">
        <f t="shared" ca="1" si="96"/>
        <v/>
      </c>
      <c r="R1587" s="92" t="str">
        <f ca="1">IF(A1587="","",IF(ISERROR(MATCH($H1587,SorP!B:B,0)),"",INDIRECT("'SorP'!$A$"&amp;MATCH($Q1587&amp;$H1587,SorP!C:C,0))))</f>
        <v/>
      </c>
      <c r="S1587" s="94"/>
      <c r="T1587" s="95" t="str">
        <f t="shared" si="98"/>
        <v/>
      </c>
      <c r="U1587" s="95" t="b">
        <f t="shared" si="99"/>
        <v>1</v>
      </c>
      <c r="V1587" s="95" t="str">
        <f t="shared" si="97"/>
        <v/>
      </c>
    </row>
    <row r="1588" spans="1:22" s="95" customFormat="1" ht="20.100000000000001" customHeight="1">
      <c r="A1588" s="88"/>
      <c r="B1588" s="88"/>
      <c r="C1588" s="88"/>
      <c r="D1588" s="88"/>
      <c r="E1588" s="88"/>
      <c r="F1588" s="89"/>
      <c r="G1588" s="90"/>
      <c r="H1588" s="90"/>
      <c r="I1588" s="91"/>
      <c r="J1588" s="91"/>
      <c r="K1588" s="91"/>
      <c r="L1588" s="91"/>
      <c r="M1588" s="91"/>
      <c r="N1588" s="91"/>
      <c r="O1588" s="92"/>
      <c r="P1588" s="93"/>
      <c r="Q1588" s="92" t="str">
        <f t="shared" ca="1" si="96"/>
        <v/>
      </c>
      <c r="R1588" s="92" t="str">
        <f ca="1">IF(A1588="","",IF(ISERROR(MATCH($H1588,SorP!B:B,0)),"",INDIRECT("'SorP'!$A$"&amp;MATCH($Q1588&amp;$H1588,SorP!C:C,0))))</f>
        <v/>
      </c>
      <c r="S1588" s="94"/>
      <c r="T1588" s="95" t="str">
        <f t="shared" si="98"/>
        <v/>
      </c>
      <c r="U1588" s="95" t="b">
        <f t="shared" si="99"/>
        <v>1</v>
      </c>
      <c r="V1588" s="95" t="str">
        <f t="shared" si="97"/>
        <v/>
      </c>
    </row>
    <row r="1589" spans="1:22" s="95" customFormat="1" ht="20.100000000000001" customHeight="1">
      <c r="A1589" s="88"/>
      <c r="B1589" s="88"/>
      <c r="C1589" s="88"/>
      <c r="D1589" s="88"/>
      <c r="E1589" s="88"/>
      <c r="F1589" s="89"/>
      <c r="G1589" s="90"/>
      <c r="H1589" s="90"/>
      <c r="I1589" s="91"/>
      <c r="J1589" s="91"/>
      <c r="K1589" s="91"/>
      <c r="L1589" s="91"/>
      <c r="M1589" s="91"/>
      <c r="N1589" s="91"/>
      <c r="O1589" s="92"/>
      <c r="P1589" s="93"/>
      <c r="Q1589" s="92" t="str">
        <f t="shared" ca="1" si="96"/>
        <v/>
      </c>
      <c r="R1589" s="92" t="str">
        <f ca="1">IF(A1589="","",IF(ISERROR(MATCH($H1589,SorP!B:B,0)),"",INDIRECT("'SorP'!$A$"&amp;MATCH($Q1589&amp;$H1589,SorP!C:C,0))))</f>
        <v/>
      </c>
      <c r="S1589" s="94"/>
      <c r="T1589" s="95" t="str">
        <f t="shared" si="98"/>
        <v/>
      </c>
      <c r="U1589" s="95" t="b">
        <f t="shared" si="99"/>
        <v>1</v>
      </c>
      <c r="V1589" s="95" t="str">
        <f t="shared" si="97"/>
        <v/>
      </c>
    </row>
    <row r="1590" spans="1:22" s="95" customFormat="1" ht="20.100000000000001" customHeight="1">
      <c r="A1590" s="88"/>
      <c r="B1590" s="88"/>
      <c r="C1590" s="88"/>
      <c r="D1590" s="88"/>
      <c r="E1590" s="88"/>
      <c r="F1590" s="89"/>
      <c r="G1590" s="90"/>
      <c r="H1590" s="90"/>
      <c r="I1590" s="91"/>
      <c r="J1590" s="91"/>
      <c r="K1590" s="91"/>
      <c r="L1590" s="91"/>
      <c r="M1590" s="91"/>
      <c r="N1590" s="91"/>
      <c r="O1590" s="92"/>
      <c r="P1590" s="93"/>
      <c r="Q1590" s="92" t="str">
        <f t="shared" ca="1" si="96"/>
        <v/>
      </c>
      <c r="R1590" s="92" t="str">
        <f ca="1">IF(A1590="","",IF(ISERROR(MATCH($H1590,SorP!B:B,0)),"",INDIRECT("'SorP'!$A$"&amp;MATCH($Q1590&amp;$H1590,SorP!C:C,0))))</f>
        <v/>
      </c>
      <c r="S1590" s="94"/>
      <c r="T1590" s="95" t="str">
        <f t="shared" si="98"/>
        <v/>
      </c>
      <c r="U1590" s="95" t="b">
        <f t="shared" si="99"/>
        <v>1</v>
      </c>
      <c r="V1590" s="95" t="str">
        <f t="shared" si="97"/>
        <v/>
      </c>
    </row>
    <row r="1591" spans="1:22" s="95" customFormat="1" ht="20.100000000000001" customHeight="1">
      <c r="A1591" s="88"/>
      <c r="B1591" s="88"/>
      <c r="C1591" s="88"/>
      <c r="D1591" s="88"/>
      <c r="E1591" s="88"/>
      <c r="F1591" s="89"/>
      <c r="G1591" s="90"/>
      <c r="H1591" s="90"/>
      <c r="I1591" s="91"/>
      <c r="J1591" s="91"/>
      <c r="K1591" s="91"/>
      <c r="L1591" s="91"/>
      <c r="M1591" s="91"/>
      <c r="N1591" s="91"/>
      <c r="O1591" s="92"/>
      <c r="P1591" s="93"/>
      <c r="Q1591" s="92" t="str">
        <f t="shared" ca="1" si="96"/>
        <v/>
      </c>
      <c r="R1591" s="92" t="str">
        <f ca="1">IF(A1591="","",IF(ISERROR(MATCH($H1591,SorP!B:B,0)),"",INDIRECT("'SorP'!$A$"&amp;MATCH($Q1591&amp;$H1591,SorP!C:C,0))))</f>
        <v/>
      </c>
      <c r="S1591" s="94"/>
      <c r="T1591" s="95" t="str">
        <f t="shared" si="98"/>
        <v/>
      </c>
      <c r="U1591" s="95" t="b">
        <f t="shared" si="99"/>
        <v>1</v>
      </c>
      <c r="V1591" s="95" t="str">
        <f t="shared" si="97"/>
        <v/>
      </c>
    </row>
    <row r="1592" spans="1:22" s="95" customFormat="1" ht="20.100000000000001" customHeight="1">
      <c r="A1592" s="88"/>
      <c r="B1592" s="88"/>
      <c r="C1592" s="88"/>
      <c r="D1592" s="88"/>
      <c r="E1592" s="88"/>
      <c r="F1592" s="89"/>
      <c r="G1592" s="90"/>
      <c r="H1592" s="90"/>
      <c r="I1592" s="91"/>
      <c r="J1592" s="91"/>
      <c r="K1592" s="91"/>
      <c r="L1592" s="91"/>
      <c r="M1592" s="91"/>
      <c r="N1592" s="91"/>
      <c r="O1592" s="92"/>
      <c r="P1592" s="93"/>
      <c r="Q1592" s="92" t="str">
        <f t="shared" ca="1" si="96"/>
        <v/>
      </c>
      <c r="R1592" s="92" t="str">
        <f ca="1">IF(A1592="","",IF(ISERROR(MATCH($H1592,SorP!B:B,0)),"",INDIRECT("'SorP'!$A$"&amp;MATCH($Q1592&amp;$H1592,SorP!C:C,0))))</f>
        <v/>
      </c>
      <c r="S1592" s="94"/>
      <c r="T1592" s="95" t="str">
        <f t="shared" si="98"/>
        <v/>
      </c>
      <c r="U1592" s="95" t="b">
        <f t="shared" si="99"/>
        <v>1</v>
      </c>
      <c r="V1592" s="95" t="str">
        <f t="shared" si="97"/>
        <v/>
      </c>
    </row>
    <row r="1593" spans="1:22" s="95" customFormat="1" ht="20.100000000000001" customHeight="1">
      <c r="A1593" s="88"/>
      <c r="B1593" s="88"/>
      <c r="C1593" s="88"/>
      <c r="D1593" s="88"/>
      <c r="E1593" s="88"/>
      <c r="F1593" s="89"/>
      <c r="G1593" s="90"/>
      <c r="H1593" s="90"/>
      <c r="I1593" s="91"/>
      <c r="J1593" s="91"/>
      <c r="K1593" s="91"/>
      <c r="L1593" s="91"/>
      <c r="M1593" s="91"/>
      <c r="N1593" s="91"/>
      <c r="O1593" s="92"/>
      <c r="P1593" s="93"/>
      <c r="Q1593" s="92" t="str">
        <f t="shared" ca="1" si="96"/>
        <v/>
      </c>
      <c r="R1593" s="92" t="str">
        <f ca="1">IF(A1593="","",IF(ISERROR(MATCH($H1593,SorP!B:B,0)),"",INDIRECT("'SorP'!$A$"&amp;MATCH($Q1593&amp;$H1593,SorP!C:C,0))))</f>
        <v/>
      </c>
      <c r="S1593" s="94"/>
      <c r="T1593" s="95" t="str">
        <f t="shared" si="98"/>
        <v/>
      </c>
      <c r="U1593" s="95" t="b">
        <f t="shared" si="99"/>
        <v>1</v>
      </c>
      <c r="V1593" s="95" t="str">
        <f t="shared" si="97"/>
        <v/>
      </c>
    </row>
    <row r="1594" spans="1:22" s="95" customFormat="1" ht="20.100000000000001" customHeight="1">
      <c r="A1594" s="88"/>
      <c r="B1594" s="88"/>
      <c r="C1594" s="88"/>
      <c r="D1594" s="88"/>
      <c r="E1594" s="88"/>
      <c r="F1594" s="89"/>
      <c r="G1594" s="90"/>
      <c r="H1594" s="90"/>
      <c r="I1594" s="91"/>
      <c r="J1594" s="91"/>
      <c r="K1594" s="91"/>
      <c r="L1594" s="91"/>
      <c r="M1594" s="91"/>
      <c r="N1594" s="91"/>
      <c r="O1594" s="92"/>
      <c r="P1594" s="93"/>
      <c r="Q1594" s="92" t="str">
        <f t="shared" ca="1" si="96"/>
        <v/>
      </c>
      <c r="R1594" s="92" t="str">
        <f ca="1">IF(A1594="","",IF(ISERROR(MATCH($H1594,SorP!B:B,0)),"",INDIRECT("'SorP'!$A$"&amp;MATCH($Q1594&amp;$H1594,SorP!C:C,0))))</f>
        <v/>
      </c>
      <c r="S1594" s="94"/>
      <c r="T1594" s="95" t="str">
        <f t="shared" si="98"/>
        <v/>
      </c>
      <c r="U1594" s="95" t="b">
        <f t="shared" si="99"/>
        <v>1</v>
      </c>
      <c r="V1594" s="95" t="str">
        <f t="shared" si="97"/>
        <v/>
      </c>
    </row>
    <row r="1595" spans="1:22" s="95" customFormat="1" ht="20.100000000000001" customHeight="1">
      <c r="A1595" s="88"/>
      <c r="B1595" s="88"/>
      <c r="C1595" s="88"/>
      <c r="D1595" s="88"/>
      <c r="E1595" s="88"/>
      <c r="F1595" s="89"/>
      <c r="G1595" s="90"/>
      <c r="H1595" s="90"/>
      <c r="I1595" s="91"/>
      <c r="J1595" s="91"/>
      <c r="K1595" s="91"/>
      <c r="L1595" s="91"/>
      <c r="M1595" s="91"/>
      <c r="N1595" s="91"/>
      <c r="O1595" s="92"/>
      <c r="P1595" s="93"/>
      <c r="Q1595" s="92" t="str">
        <f t="shared" ca="1" si="96"/>
        <v/>
      </c>
      <c r="R1595" s="92" t="str">
        <f ca="1">IF(A1595="","",IF(ISERROR(MATCH($H1595,SorP!B:B,0)),"",INDIRECT("'SorP'!$A$"&amp;MATCH($Q1595&amp;$H1595,SorP!C:C,0))))</f>
        <v/>
      </c>
      <c r="S1595" s="94"/>
      <c r="T1595" s="95" t="str">
        <f t="shared" si="98"/>
        <v/>
      </c>
      <c r="U1595" s="95" t="b">
        <f t="shared" si="99"/>
        <v>1</v>
      </c>
      <c r="V1595" s="95" t="str">
        <f t="shared" si="97"/>
        <v/>
      </c>
    </row>
    <row r="1596" spans="1:22" s="95" customFormat="1" ht="20.100000000000001" customHeight="1">
      <c r="A1596" s="88"/>
      <c r="B1596" s="88"/>
      <c r="C1596" s="88"/>
      <c r="D1596" s="88"/>
      <c r="E1596" s="88"/>
      <c r="F1596" s="89"/>
      <c r="G1596" s="90"/>
      <c r="H1596" s="90"/>
      <c r="I1596" s="91"/>
      <c r="J1596" s="91"/>
      <c r="K1596" s="91"/>
      <c r="L1596" s="91"/>
      <c r="M1596" s="91"/>
      <c r="N1596" s="91"/>
      <c r="O1596" s="92"/>
      <c r="P1596" s="93"/>
      <c r="Q1596" s="92" t="str">
        <f t="shared" ca="1" si="96"/>
        <v/>
      </c>
      <c r="R1596" s="92" t="str">
        <f ca="1">IF(A1596="","",IF(ISERROR(MATCH($H1596,SorP!B:B,0)),"",INDIRECT("'SorP'!$A$"&amp;MATCH($Q1596&amp;$H1596,SorP!C:C,0))))</f>
        <v/>
      </c>
      <c r="S1596" s="94"/>
      <c r="T1596" s="95" t="str">
        <f t="shared" si="98"/>
        <v/>
      </c>
      <c r="U1596" s="95" t="b">
        <f t="shared" si="99"/>
        <v>1</v>
      </c>
      <c r="V1596" s="95" t="str">
        <f t="shared" si="97"/>
        <v/>
      </c>
    </row>
    <row r="1597" spans="1:22" s="95" customFormat="1" ht="20.100000000000001" customHeight="1">
      <c r="A1597" s="88"/>
      <c r="B1597" s="88"/>
      <c r="C1597" s="88"/>
      <c r="D1597" s="88"/>
      <c r="E1597" s="88"/>
      <c r="F1597" s="89"/>
      <c r="G1597" s="90"/>
      <c r="H1597" s="90"/>
      <c r="I1597" s="91"/>
      <c r="J1597" s="91"/>
      <c r="K1597" s="91"/>
      <c r="L1597" s="91"/>
      <c r="M1597" s="91"/>
      <c r="N1597" s="91"/>
      <c r="O1597" s="92"/>
      <c r="P1597" s="93"/>
      <c r="Q1597" s="92" t="str">
        <f t="shared" ca="1" si="96"/>
        <v/>
      </c>
      <c r="R1597" s="92" t="str">
        <f ca="1">IF(A1597="","",IF(ISERROR(MATCH($H1597,SorP!B:B,0)),"",INDIRECT("'SorP'!$A$"&amp;MATCH($Q1597&amp;$H1597,SorP!C:C,0))))</f>
        <v/>
      </c>
      <c r="S1597" s="94"/>
      <c r="T1597" s="95" t="str">
        <f t="shared" si="98"/>
        <v/>
      </c>
      <c r="U1597" s="95" t="b">
        <f t="shared" si="99"/>
        <v>1</v>
      </c>
      <c r="V1597" s="95" t="str">
        <f t="shared" si="97"/>
        <v/>
      </c>
    </row>
    <row r="1598" spans="1:22" s="95" customFormat="1" ht="20.100000000000001" customHeight="1">
      <c r="A1598" s="88"/>
      <c r="B1598" s="88"/>
      <c r="C1598" s="88"/>
      <c r="D1598" s="88"/>
      <c r="E1598" s="88"/>
      <c r="F1598" s="89"/>
      <c r="G1598" s="90"/>
      <c r="H1598" s="90"/>
      <c r="I1598" s="91"/>
      <c r="J1598" s="91"/>
      <c r="K1598" s="91"/>
      <c r="L1598" s="91"/>
      <c r="M1598" s="91"/>
      <c r="N1598" s="91"/>
      <c r="O1598" s="92"/>
      <c r="P1598" s="93"/>
      <c r="Q1598" s="92" t="str">
        <f t="shared" ca="1" si="96"/>
        <v/>
      </c>
      <c r="R1598" s="92" t="str">
        <f ca="1">IF(A1598="","",IF(ISERROR(MATCH($H1598,SorP!B:B,0)),"",INDIRECT("'SorP'!$A$"&amp;MATCH($Q1598&amp;$H1598,SorP!C:C,0))))</f>
        <v/>
      </c>
      <c r="S1598" s="94"/>
      <c r="T1598" s="95" t="str">
        <f t="shared" si="98"/>
        <v/>
      </c>
      <c r="U1598" s="95" t="b">
        <f t="shared" si="99"/>
        <v>1</v>
      </c>
      <c r="V1598" s="95" t="str">
        <f t="shared" si="97"/>
        <v/>
      </c>
    </row>
    <row r="1599" spans="1:22" s="95" customFormat="1" ht="20.100000000000001" customHeight="1">
      <c r="A1599" s="88"/>
      <c r="B1599" s="88"/>
      <c r="C1599" s="88"/>
      <c r="D1599" s="88"/>
      <c r="E1599" s="88"/>
      <c r="F1599" s="89"/>
      <c r="G1599" s="90"/>
      <c r="H1599" s="90"/>
      <c r="I1599" s="91"/>
      <c r="J1599" s="91"/>
      <c r="K1599" s="91"/>
      <c r="L1599" s="91"/>
      <c r="M1599" s="91"/>
      <c r="N1599" s="91"/>
      <c r="O1599" s="92"/>
      <c r="P1599" s="93"/>
      <c r="Q1599" s="92" t="str">
        <f t="shared" ca="1" si="96"/>
        <v/>
      </c>
      <c r="R1599" s="92" t="str">
        <f ca="1">IF(A1599="","",IF(ISERROR(MATCH($H1599,SorP!B:B,0)),"",INDIRECT("'SorP'!$A$"&amp;MATCH($Q1599&amp;$H1599,SorP!C:C,0))))</f>
        <v/>
      </c>
      <c r="S1599" s="94"/>
      <c r="T1599" s="95" t="str">
        <f t="shared" si="98"/>
        <v/>
      </c>
      <c r="U1599" s="95" t="b">
        <f t="shared" si="99"/>
        <v>1</v>
      </c>
      <c r="V1599" s="95" t="str">
        <f t="shared" si="97"/>
        <v/>
      </c>
    </row>
    <row r="1600" spans="1:22" s="95" customFormat="1" ht="20.100000000000001" customHeight="1">
      <c r="A1600" s="88"/>
      <c r="B1600" s="88"/>
      <c r="C1600" s="88"/>
      <c r="D1600" s="88"/>
      <c r="E1600" s="88"/>
      <c r="F1600" s="89"/>
      <c r="G1600" s="90"/>
      <c r="H1600" s="90"/>
      <c r="I1600" s="91"/>
      <c r="J1600" s="91"/>
      <c r="K1600" s="91"/>
      <c r="L1600" s="91"/>
      <c r="M1600" s="91"/>
      <c r="N1600" s="91"/>
      <c r="O1600" s="92"/>
      <c r="P1600" s="93"/>
      <c r="Q1600" s="92" t="str">
        <f t="shared" ca="1" si="96"/>
        <v/>
      </c>
      <c r="R1600" s="92" t="str">
        <f ca="1">IF(A1600="","",IF(ISERROR(MATCH($H1600,SorP!B:B,0)),"",INDIRECT("'SorP'!$A$"&amp;MATCH($Q1600&amp;$H1600,SorP!C:C,0))))</f>
        <v/>
      </c>
      <c r="S1600" s="94"/>
      <c r="T1600" s="95" t="str">
        <f t="shared" si="98"/>
        <v/>
      </c>
      <c r="U1600" s="95" t="b">
        <f t="shared" si="99"/>
        <v>1</v>
      </c>
      <c r="V1600" s="95" t="str">
        <f t="shared" si="97"/>
        <v/>
      </c>
    </row>
    <row r="1601" spans="1:22" s="95" customFormat="1" ht="20.100000000000001" customHeight="1">
      <c r="A1601" s="88"/>
      <c r="B1601" s="88"/>
      <c r="C1601" s="88"/>
      <c r="D1601" s="88"/>
      <c r="E1601" s="88"/>
      <c r="F1601" s="89"/>
      <c r="G1601" s="90"/>
      <c r="H1601" s="90"/>
      <c r="I1601" s="91"/>
      <c r="J1601" s="91"/>
      <c r="K1601" s="91"/>
      <c r="L1601" s="91"/>
      <c r="M1601" s="91"/>
      <c r="N1601" s="91"/>
      <c r="O1601" s="92"/>
      <c r="P1601" s="93"/>
      <c r="Q1601" s="92" t="str">
        <f t="shared" ca="1" si="96"/>
        <v/>
      </c>
      <c r="R1601" s="92" t="str">
        <f ca="1">IF(A1601="","",IF(ISERROR(MATCH($H1601,SorP!B:B,0)),"",INDIRECT("'SorP'!$A$"&amp;MATCH($Q1601&amp;$H1601,SorP!C:C,0))))</f>
        <v/>
      </c>
      <c r="S1601" s="94"/>
      <c r="T1601" s="95" t="str">
        <f t="shared" si="98"/>
        <v/>
      </c>
      <c r="U1601" s="95" t="b">
        <f t="shared" si="99"/>
        <v>1</v>
      </c>
      <c r="V1601" s="95" t="str">
        <f t="shared" si="97"/>
        <v/>
      </c>
    </row>
    <row r="1602" spans="1:22" s="95" customFormat="1" ht="20.100000000000001" customHeight="1">
      <c r="A1602" s="88"/>
      <c r="B1602" s="88"/>
      <c r="C1602" s="88"/>
      <c r="D1602" s="88"/>
      <c r="E1602" s="88"/>
      <c r="F1602" s="89"/>
      <c r="G1602" s="90"/>
      <c r="H1602" s="90"/>
      <c r="I1602" s="91"/>
      <c r="J1602" s="91"/>
      <c r="K1602" s="91"/>
      <c r="L1602" s="91"/>
      <c r="M1602" s="91"/>
      <c r="N1602" s="91"/>
      <c r="O1602" s="92"/>
      <c r="P1602" s="93"/>
      <c r="Q1602" s="92" t="str">
        <f t="shared" ca="1" si="96"/>
        <v/>
      </c>
      <c r="R1602" s="92" t="str">
        <f ca="1">IF(A1602="","",IF(ISERROR(MATCH($H1602,SorP!B:B,0)),"",INDIRECT("'SorP'!$A$"&amp;MATCH($Q1602&amp;$H1602,SorP!C:C,0))))</f>
        <v/>
      </c>
      <c r="S1602" s="94"/>
      <c r="T1602" s="95" t="str">
        <f t="shared" si="98"/>
        <v/>
      </c>
      <c r="U1602" s="95" t="b">
        <f t="shared" si="99"/>
        <v>1</v>
      </c>
      <c r="V1602" s="95" t="str">
        <f t="shared" si="97"/>
        <v/>
      </c>
    </row>
    <row r="1603" spans="1:22" s="95" customFormat="1" ht="20.100000000000001" customHeight="1">
      <c r="A1603" s="88"/>
      <c r="B1603" s="88"/>
      <c r="C1603" s="88"/>
      <c r="D1603" s="88"/>
      <c r="E1603" s="88"/>
      <c r="F1603" s="89"/>
      <c r="G1603" s="90"/>
      <c r="H1603" s="90"/>
      <c r="I1603" s="91"/>
      <c r="J1603" s="91"/>
      <c r="K1603" s="91"/>
      <c r="L1603" s="91"/>
      <c r="M1603" s="91"/>
      <c r="N1603" s="91"/>
      <c r="O1603" s="92"/>
      <c r="P1603" s="93"/>
      <c r="Q1603" s="92" t="str">
        <f t="shared" ca="1" si="96"/>
        <v/>
      </c>
      <c r="R1603" s="92" t="str">
        <f ca="1">IF(A1603="","",IF(ISERROR(MATCH($H1603,SorP!B:B,0)),"",INDIRECT("'SorP'!$A$"&amp;MATCH($Q1603&amp;$H1603,SorP!C:C,0))))</f>
        <v/>
      </c>
      <c r="S1603" s="94"/>
      <c r="T1603" s="95" t="str">
        <f t="shared" si="98"/>
        <v/>
      </c>
      <c r="U1603" s="95" t="b">
        <f t="shared" si="99"/>
        <v>1</v>
      </c>
      <c r="V1603" s="95" t="str">
        <f t="shared" si="97"/>
        <v/>
      </c>
    </row>
    <row r="1604" spans="1:22" s="95" customFormat="1" ht="20.100000000000001" customHeight="1">
      <c r="A1604" s="88"/>
      <c r="B1604" s="88"/>
      <c r="C1604" s="88"/>
      <c r="D1604" s="88"/>
      <c r="E1604" s="88"/>
      <c r="F1604" s="89"/>
      <c r="G1604" s="90"/>
      <c r="H1604" s="90"/>
      <c r="I1604" s="91"/>
      <c r="J1604" s="91"/>
      <c r="K1604" s="91"/>
      <c r="L1604" s="91"/>
      <c r="M1604" s="91"/>
      <c r="N1604" s="91"/>
      <c r="O1604" s="92"/>
      <c r="P1604" s="93"/>
      <c r="Q1604" s="92" t="str">
        <f t="shared" ca="1" si="96"/>
        <v/>
      </c>
      <c r="R1604" s="92" t="str">
        <f ca="1">IF(A1604="","",IF(ISERROR(MATCH($H1604,SorP!B:B,0)),"",INDIRECT("'SorP'!$A$"&amp;MATCH($Q1604&amp;$H1604,SorP!C:C,0))))</f>
        <v/>
      </c>
      <c r="S1604" s="94"/>
      <c r="T1604" s="95" t="str">
        <f t="shared" si="98"/>
        <v/>
      </c>
      <c r="U1604" s="95" t="b">
        <f t="shared" si="99"/>
        <v>1</v>
      </c>
      <c r="V1604" s="95" t="str">
        <f t="shared" si="97"/>
        <v/>
      </c>
    </row>
    <row r="1605" spans="1:22" s="95" customFormat="1" ht="20.100000000000001" customHeight="1">
      <c r="A1605" s="88"/>
      <c r="B1605" s="88"/>
      <c r="C1605" s="88"/>
      <c r="D1605" s="88"/>
      <c r="E1605" s="88"/>
      <c r="F1605" s="89"/>
      <c r="G1605" s="90"/>
      <c r="H1605" s="90"/>
      <c r="I1605" s="91"/>
      <c r="J1605" s="91"/>
      <c r="K1605" s="91"/>
      <c r="L1605" s="91"/>
      <c r="M1605" s="91"/>
      <c r="N1605" s="91"/>
      <c r="O1605" s="92"/>
      <c r="P1605" s="93"/>
      <c r="Q1605" s="92" t="str">
        <f t="shared" ref="Q1605:Q1668" ca="1" si="100">IF(A1605="","",IF(ISERROR(MATCH($C1605,CL,0)),"Unknown",INDIRECT("'C'!$A$"&amp;MATCH($C1605,CL,0)+1)))</f>
        <v/>
      </c>
      <c r="R1605" s="92" t="str">
        <f ca="1">IF(A1605="","",IF(ISERROR(MATCH($H1605,SorP!B:B,0)),"",INDIRECT("'SorP'!$A$"&amp;MATCH($Q1605&amp;$H1605,SorP!C:C,0))))</f>
        <v/>
      </c>
      <c r="S1605" s="94"/>
      <c r="T1605" s="95" t="str">
        <f t="shared" si="98"/>
        <v/>
      </c>
      <c r="U1605" s="95" t="b">
        <f t="shared" si="99"/>
        <v>1</v>
      </c>
      <c r="V1605" s="95" t="str">
        <f t="shared" ref="V1605:V1668" si="101">IF(U1605,"",A1605&amp;"+")</f>
        <v/>
      </c>
    </row>
    <row r="1606" spans="1:22" s="95" customFormat="1" ht="20.100000000000001" customHeight="1">
      <c r="A1606" s="88"/>
      <c r="B1606" s="88"/>
      <c r="C1606" s="88"/>
      <c r="D1606" s="88"/>
      <c r="E1606" s="88"/>
      <c r="F1606" s="89"/>
      <c r="G1606" s="90"/>
      <c r="H1606" s="90"/>
      <c r="I1606" s="91"/>
      <c r="J1606" s="91"/>
      <c r="K1606" s="91"/>
      <c r="L1606" s="91"/>
      <c r="M1606" s="91"/>
      <c r="N1606" s="91"/>
      <c r="O1606" s="92"/>
      <c r="P1606" s="93"/>
      <c r="Q1606" s="92" t="str">
        <f t="shared" ca="1" si="100"/>
        <v/>
      </c>
      <c r="R1606" s="92" t="str">
        <f ca="1">IF(A1606="","",IF(ISERROR(MATCH($H1606,SorP!B:B,0)),"",INDIRECT("'SorP'!$A$"&amp;MATCH($Q1606&amp;$H1606,SorP!C:C,0))))</f>
        <v/>
      </c>
      <c r="S1606" s="94"/>
      <c r="T1606" s="95" t="str">
        <f t="shared" ref="T1606:T1669" si="102">A1606&amp;B1606</f>
        <v/>
      </c>
      <c r="U1606" s="95" t="b">
        <f t="shared" ref="U1606:U1669" si="103">OR(ISBLANK(B1606),ISBLANK(C1606))</f>
        <v>1</v>
      </c>
      <c r="V1606" s="95" t="str">
        <f t="shared" si="101"/>
        <v/>
      </c>
    </row>
    <row r="1607" spans="1:22" s="95" customFormat="1" ht="20.100000000000001" customHeight="1">
      <c r="A1607" s="88"/>
      <c r="B1607" s="88"/>
      <c r="C1607" s="88"/>
      <c r="D1607" s="88"/>
      <c r="E1607" s="88"/>
      <c r="F1607" s="89"/>
      <c r="G1607" s="90"/>
      <c r="H1607" s="90"/>
      <c r="I1607" s="91"/>
      <c r="J1607" s="91"/>
      <c r="K1607" s="91"/>
      <c r="L1607" s="91"/>
      <c r="M1607" s="91"/>
      <c r="N1607" s="91"/>
      <c r="O1607" s="92"/>
      <c r="P1607" s="93"/>
      <c r="Q1607" s="92" t="str">
        <f t="shared" ca="1" si="100"/>
        <v/>
      </c>
      <c r="R1607" s="92" t="str">
        <f ca="1">IF(A1607="","",IF(ISERROR(MATCH($H1607,SorP!B:B,0)),"",INDIRECT("'SorP'!$A$"&amp;MATCH($Q1607&amp;$H1607,SorP!C:C,0))))</f>
        <v/>
      </c>
      <c r="S1607" s="94"/>
      <c r="T1607" s="95" t="str">
        <f t="shared" si="102"/>
        <v/>
      </c>
      <c r="U1607" s="95" t="b">
        <f t="shared" si="103"/>
        <v>1</v>
      </c>
      <c r="V1607" s="95" t="str">
        <f t="shared" si="101"/>
        <v/>
      </c>
    </row>
    <row r="1608" spans="1:22" s="95" customFormat="1" ht="20.100000000000001" customHeight="1">
      <c r="A1608" s="88"/>
      <c r="B1608" s="88"/>
      <c r="C1608" s="88"/>
      <c r="D1608" s="88"/>
      <c r="E1608" s="88"/>
      <c r="F1608" s="89"/>
      <c r="G1608" s="90"/>
      <c r="H1608" s="90"/>
      <c r="I1608" s="91"/>
      <c r="J1608" s="91"/>
      <c r="K1608" s="91"/>
      <c r="L1608" s="91"/>
      <c r="M1608" s="91"/>
      <c r="N1608" s="91"/>
      <c r="O1608" s="92"/>
      <c r="P1608" s="93"/>
      <c r="Q1608" s="92" t="str">
        <f t="shared" ca="1" si="100"/>
        <v/>
      </c>
      <c r="R1608" s="92" t="str">
        <f ca="1">IF(A1608="","",IF(ISERROR(MATCH($H1608,SorP!B:B,0)),"",INDIRECT("'SorP'!$A$"&amp;MATCH($Q1608&amp;$H1608,SorP!C:C,0))))</f>
        <v/>
      </c>
      <c r="S1608" s="94"/>
      <c r="T1608" s="95" t="str">
        <f t="shared" si="102"/>
        <v/>
      </c>
      <c r="U1608" s="95" t="b">
        <f t="shared" si="103"/>
        <v>1</v>
      </c>
      <c r="V1608" s="95" t="str">
        <f t="shared" si="101"/>
        <v/>
      </c>
    </row>
    <row r="1609" spans="1:22" s="95" customFormat="1" ht="20.100000000000001" customHeight="1">
      <c r="A1609" s="88"/>
      <c r="B1609" s="88"/>
      <c r="C1609" s="88"/>
      <c r="D1609" s="88"/>
      <c r="E1609" s="88"/>
      <c r="F1609" s="89"/>
      <c r="G1609" s="90"/>
      <c r="H1609" s="90"/>
      <c r="I1609" s="91"/>
      <c r="J1609" s="91"/>
      <c r="K1609" s="91"/>
      <c r="L1609" s="91"/>
      <c r="M1609" s="91"/>
      <c r="N1609" s="91"/>
      <c r="O1609" s="92"/>
      <c r="P1609" s="93"/>
      <c r="Q1609" s="92" t="str">
        <f t="shared" ca="1" si="100"/>
        <v/>
      </c>
      <c r="R1609" s="92" t="str">
        <f ca="1">IF(A1609="","",IF(ISERROR(MATCH($H1609,SorP!B:B,0)),"",INDIRECT("'SorP'!$A$"&amp;MATCH($Q1609&amp;$H1609,SorP!C:C,0))))</f>
        <v/>
      </c>
      <c r="S1609" s="94"/>
      <c r="T1609" s="95" t="str">
        <f t="shared" si="102"/>
        <v/>
      </c>
      <c r="U1609" s="95" t="b">
        <f t="shared" si="103"/>
        <v>1</v>
      </c>
      <c r="V1609" s="95" t="str">
        <f t="shared" si="101"/>
        <v/>
      </c>
    </row>
    <row r="1610" spans="1:22" s="95" customFormat="1" ht="20.100000000000001" customHeight="1">
      <c r="A1610" s="88"/>
      <c r="B1610" s="88"/>
      <c r="C1610" s="88"/>
      <c r="D1610" s="88"/>
      <c r="E1610" s="88"/>
      <c r="F1610" s="89"/>
      <c r="G1610" s="90"/>
      <c r="H1610" s="90"/>
      <c r="I1610" s="91"/>
      <c r="J1610" s="91"/>
      <c r="K1610" s="91"/>
      <c r="L1610" s="91"/>
      <c r="M1610" s="91"/>
      <c r="N1610" s="91"/>
      <c r="O1610" s="92"/>
      <c r="P1610" s="93"/>
      <c r="Q1610" s="92" t="str">
        <f t="shared" ca="1" si="100"/>
        <v/>
      </c>
      <c r="R1610" s="92" t="str">
        <f ca="1">IF(A1610="","",IF(ISERROR(MATCH($H1610,SorP!B:B,0)),"",INDIRECT("'SorP'!$A$"&amp;MATCH($Q1610&amp;$H1610,SorP!C:C,0))))</f>
        <v/>
      </c>
      <c r="S1610" s="94"/>
      <c r="T1610" s="95" t="str">
        <f t="shared" si="102"/>
        <v/>
      </c>
      <c r="U1610" s="95" t="b">
        <f t="shared" si="103"/>
        <v>1</v>
      </c>
      <c r="V1610" s="95" t="str">
        <f t="shared" si="101"/>
        <v/>
      </c>
    </row>
    <row r="1611" spans="1:22" s="95" customFormat="1" ht="20.100000000000001" customHeight="1">
      <c r="A1611" s="88"/>
      <c r="B1611" s="88"/>
      <c r="C1611" s="88"/>
      <c r="D1611" s="88"/>
      <c r="E1611" s="88"/>
      <c r="F1611" s="89"/>
      <c r="G1611" s="90"/>
      <c r="H1611" s="90"/>
      <c r="I1611" s="91"/>
      <c r="J1611" s="91"/>
      <c r="K1611" s="91"/>
      <c r="L1611" s="91"/>
      <c r="M1611" s="91"/>
      <c r="N1611" s="91"/>
      <c r="O1611" s="92"/>
      <c r="P1611" s="93"/>
      <c r="Q1611" s="92" t="str">
        <f t="shared" ca="1" si="100"/>
        <v/>
      </c>
      <c r="R1611" s="92" t="str">
        <f ca="1">IF(A1611="","",IF(ISERROR(MATCH($H1611,SorP!B:B,0)),"",INDIRECT("'SorP'!$A$"&amp;MATCH($Q1611&amp;$H1611,SorP!C:C,0))))</f>
        <v/>
      </c>
      <c r="S1611" s="94"/>
      <c r="T1611" s="95" t="str">
        <f t="shared" si="102"/>
        <v/>
      </c>
      <c r="U1611" s="95" t="b">
        <f t="shared" si="103"/>
        <v>1</v>
      </c>
      <c r="V1611" s="95" t="str">
        <f t="shared" si="101"/>
        <v/>
      </c>
    </row>
    <row r="1612" spans="1:22" s="95" customFormat="1" ht="20.100000000000001" customHeight="1">
      <c r="A1612" s="88"/>
      <c r="B1612" s="88"/>
      <c r="C1612" s="88"/>
      <c r="D1612" s="88"/>
      <c r="E1612" s="88"/>
      <c r="F1612" s="89"/>
      <c r="G1612" s="90"/>
      <c r="H1612" s="90"/>
      <c r="I1612" s="91"/>
      <c r="J1612" s="91"/>
      <c r="K1612" s="91"/>
      <c r="L1612" s="91"/>
      <c r="M1612" s="91"/>
      <c r="N1612" s="91"/>
      <c r="O1612" s="92"/>
      <c r="P1612" s="93"/>
      <c r="Q1612" s="92" t="str">
        <f t="shared" ca="1" si="100"/>
        <v/>
      </c>
      <c r="R1612" s="92" t="str">
        <f ca="1">IF(A1612="","",IF(ISERROR(MATCH($H1612,SorP!B:B,0)),"",INDIRECT("'SorP'!$A$"&amp;MATCH($Q1612&amp;$H1612,SorP!C:C,0))))</f>
        <v/>
      </c>
      <c r="S1612" s="94"/>
      <c r="T1612" s="95" t="str">
        <f t="shared" si="102"/>
        <v/>
      </c>
      <c r="U1612" s="95" t="b">
        <f t="shared" si="103"/>
        <v>1</v>
      </c>
      <c r="V1612" s="95" t="str">
        <f t="shared" si="101"/>
        <v/>
      </c>
    </row>
    <row r="1613" spans="1:22" s="95" customFormat="1" ht="20.100000000000001" customHeight="1">
      <c r="A1613" s="88"/>
      <c r="B1613" s="88"/>
      <c r="C1613" s="88"/>
      <c r="D1613" s="88"/>
      <c r="E1613" s="88"/>
      <c r="F1613" s="89"/>
      <c r="G1613" s="90"/>
      <c r="H1613" s="90"/>
      <c r="I1613" s="91"/>
      <c r="J1613" s="91"/>
      <c r="K1613" s="91"/>
      <c r="L1613" s="91"/>
      <c r="M1613" s="91"/>
      <c r="N1613" s="91"/>
      <c r="O1613" s="92"/>
      <c r="P1613" s="93"/>
      <c r="Q1613" s="92" t="str">
        <f t="shared" ca="1" si="100"/>
        <v/>
      </c>
      <c r="R1613" s="92" t="str">
        <f ca="1">IF(A1613="","",IF(ISERROR(MATCH($H1613,SorP!B:B,0)),"",INDIRECT("'SorP'!$A$"&amp;MATCH($Q1613&amp;$H1613,SorP!C:C,0))))</f>
        <v/>
      </c>
      <c r="S1613" s="94"/>
      <c r="T1613" s="95" t="str">
        <f t="shared" si="102"/>
        <v/>
      </c>
      <c r="U1613" s="95" t="b">
        <f t="shared" si="103"/>
        <v>1</v>
      </c>
      <c r="V1613" s="95" t="str">
        <f t="shared" si="101"/>
        <v/>
      </c>
    </row>
    <row r="1614" spans="1:22" s="95" customFormat="1" ht="20.100000000000001" customHeight="1">
      <c r="A1614" s="88"/>
      <c r="B1614" s="88"/>
      <c r="C1614" s="88"/>
      <c r="D1614" s="88"/>
      <c r="E1614" s="88"/>
      <c r="F1614" s="89"/>
      <c r="G1614" s="90"/>
      <c r="H1614" s="90"/>
      <c r="I1614" s="91"/>
      <c r="J1614" s="91"/>
      <c r="K1614" s="91"/>
      <c r="L1614" s="91"/>
      <c r="M1614" s="91"/>
      <c r="N1614" s="91"/>
      <c r="O1614" s="92"/>
      <c r="P1614" s="93"/>
      <c r="Q1614" s="92" t="str">
        <f t="shared" ca="1" si="100"/>
        <v/>
      </c>
      <c r="R1614" s="92" t="str">
        <f ca="1">IF(A1614="","",IF(ISERROR(MATCH($H1614,SorP!B:B,0)),"",INDIRECT("'SorP'!$A$"&amp;MATCH($Q1614&amp;$H1614,SorP!C:C,0))))</f>
        <v/>
      </c>
      <c r="S1614" s="94"/>
      <c r="T1614" s="95" t="str">
        <f t="shared" si="102"/>
        <v/>
      </c>
      <c r="U1614" s="95" t="b">
        <f t="shared" si="103"/>
        <v>1</v>
      </c>
      <c r="V1614" s="95" t="str">
        <f t="shared" si="101"/>
        <v/>
      </c>
    </row>
    <row r="1615" spans="1:22" s="95" customFormat="1" ht="20.100000000000001" customHeight="1">
      <c r="A1615" s="88"/>
      <c r="B1615" s="88"/>
      <c r="C1615" s="88"/>
      <c r="D1615" s="88"/>
      <c r="E1615" s="88"/>
      <c r="F1615" s="89"/>
      <c r="G1615" s="90"/>
      <c r="H1615" s="90"/>
      <c r="I1615" s="91"/>
      <c r="J1615" s="91"/>
      <c r="K1615" s="91"/>
      <c r="L1615" s="91"/>
      <c r="M1615" s="91"/>
      <c r="N1615" s="91"/>
      <c r="O1615" s="92"/>
      <c r="P1615" s="93"/>
      <c r="Q1615" s="92" t="str">
        <f t="shared" ca="1" si="100"/>
        <v/>
      </c>
      <c r="R1615" s="92" t="str">
        <f ca="1">IF(A1615="","",IF(ISERROR(MATCH($H1615,SorP!B:B,0)),"",INDIRECT("'SorP'!$A$"&amp;MATCH($Q1615&amp;$H1615,SorP!C:C,0))))</f>
        <v/>
      </c>
      <c r="S1615" s="94"/>
      <c r="T1615" s="95" t="str">
        <f t="shared" si="102"/>
        <v/>
      </c>
      <c r="U1615" s="95" t="b">
        <f t="shared" si="103"/>
        <v>1</v>
      </c>
      <c r="V1615" s="95" t="str">
        <f t="shared" si="101"/>
        <v/>
      </c>
    </row>
    <row r="1616" spans="1:22" s="95" customFormat="1" ht="20.100000000000001" customHeight="1">
      <c r="A1616" s="88"/>
      <c r="B1616" s="88"/>
      <c r="C1616" s="88"/>
      <c r="D1616" s="88"/>
      <c r="E1616" s="88"/>
      <c r="F1616" s="89"/>
      <c r="G1616" s="90"/>
      <c r="H1616" s="90"/>
      <c r="I1616" s="91"/>
      <c r="J1616" s="91"/>
      <c r="K1616" s="91"/>
      <c r="L1616" s="91"/>
      <c r="M1616" s="91"/>
      <c r="N1616" s="91"/>
      <c r="O1616" s="92"/>
      <c r="P1616" s="93"/>
      <c r="Q1616" s="92" t="str">
        <f t="shared" ca="1" si="100"/>
        <v/>
      </c>
      <c r="R1616" s="92" t="str">
        <f ca="1">IF(A1616="","",IF(ISERROR(MATCH($H1616,SorP!B:B,0)),"",INDIRECT("'SorP'!$A$"&amp;MATCH($Q1616&amp;$H1616,SorP!C:C,0))))</f>
        <v/>
      </c>
      <c r="S1616" s="94"/>
      <c r="T1616" s="95" t="str">
        <f t="shared" si="102"/>
        <v/>
      </c>
      <c r="U1616" s="95" t="b">
        <f t="shared" si="103"/>
        <v>1</v>
      </c>
      <c r="V1616" s="95" t="str">
        <f t="shared" si="101"/>
        <v/>
      </c>
    </row>
    <row r="1617" spans="1:22" s="95" customFormat="1" ht="20.100000000000001" customHeight="1">
      <c r="A1617" s="88"/>
      <c r="B1617" s="88"/>
      <c r="C1617" s="88"/>
      <c r="D1617" s="88"/>
      <c r="E1617" s="88"/>
      <c r="F1617" s="89"/>
      <c r="G1617" s="90"/>
      <c r="H1617" s="90"/>
      <c r="I1617" s="91"/>
      <c r="J1617" s="91"/>
      <c r="K1617" s="91"/>
      <c r="L1617" s="91"/>
      <c r="M1617" s="91"/>
      <c r="N1617" s="91"/>
      <c r="O1617" s="92"/>
      <c r="P1617" s="93"/>
      <c r="Q1617" s="92" t="str">
        <f t="shared" ca="1" si="100"/>
        <v/>
      </c>
      <c r="R1617" s="92" t="str">
        <f ca="1">IF(A1617="","",IF(ISERROR(MATCH($H1617,SorP!B:B,0)),"",INDIRECT("'SorP'!$A$"&amp;MATCH($Q1617&amp;$H1617,SorP!C:C,0))))</f>
        <v/>
      </c>
      <c r="S1617" s="94"/>
      <c r="T1617" s="95" t="str">
        <f t="shared" si="102"/>
        <v/>
      </c>
      <c r="U1617" s="95" t="b">
        <f t="shared" si="103"/>
        <v>1</v>
      </c>
      <c r="V1617" s="95" t="str">
        <f t="shared" si="101"/>
        <v/>
      </c>
    </row>
    <row r="1618" spans="1:22" s="95" customFormat="1" ht="20.100000000000001" customHeight="1">
      <c r="A1618" s="88"/>
      <c r="B1618" s="88"/>
      <c r="C1618" s="88"/>
      <c r="D1618" s="88"/>
      <c r="E1618" s="88"/>
      <c r="F1618" s="89"/>
      <c r="G1618" s="90"/>
      <c r="H1618" s="90"/>
      <c r="I1618" s="91"/>
      <c r="J1618" s="91"/>
      <c r="K1618" s="91"/>
      <c r="L1618" s="91"/>
      <c r="M1618" s="91"/>
      <c r="N1618" s="91"/>
      <c r="O1618" s="92"/>
      <c r="P1618" s="93"/>
      <c r="Q1618" s="92" t="str">
        <f t="shared" ca="1" si="100"/>
        <v/>
      </c>
      <c r="R1618" s="92" t="str">
        <f ca="1">IF(A1618="","",IF(ISERROR(MATCH($H1618,SorP!B:B,0)),"",INDIRECT("'SorP'!$A$"&amp;MATCH($Q1618&amp;$H1618,SorP!C:C,0))))</f>
        <v/>
      </c>
      <c r="S1618" s="94"/>
      <c r="T1618" s="95" t="str">
        <f t="shared" si="102"/>
        <v/>
      </c>
      <c r="U1618" s="95" t="b">
        <f t="shared" si="103"/>
        <v>1</v>
      </c>
      <c r="V1618" s="95" t="str">
        <f t="shared" si="101"/>
        <v/>
      </c>
    </row>
    <row r="1619" spans="1:22" s="95" customFormat="1" ht="20.100000000000001" customHeight="1">
      <c r="A1619" s="88"/>
      <c r="B1619" s="88"/>
      <c r="C1619" s="88"/>
      <c r="D1619" s="88"/>
      <c r="E1619" s="88"/>
      <c r="F1619" s="89"/>
      <c r="G1619" s="90"/>
      <c r="H1619" s="90"/>
      <c r="I1619" s="91"/>
      <c r="J1619" s="91"/>
      <c r="K1619" s="91"/>
      <c r="L1619" s="91"/>
      <c r="M1619" s="91"/>
      <c r="N1619" s="91"/>
      <c r="O1619" s="92"/>
      <c r="P1619" s="93"/>
      <c r="Q1619" s="92" t="str">
        <f t="shared" ca="1" si="100"/>
        <v/>
      </c>
      <c r="R1619" s="92" t="str">
        <f ca="1">IF(A1619="","",IF(ISERROR(MATCH($H1619,SorP!B:B,0)),"",INDIRECT("'SorP'!$A$"&amp;MATCH($Q1619&amp;$H1619,SorP!C:C,0))))</f>
        <v/>
      </c>
      <c r="S1619" s="94"/>
      <c r="T1619" s="95" t="str">
        <f t="shared" si="102"/>
        <v/>
      </c>
      <c r="U1619" s="95" t="b">
        <f t="shared" si="103"/>
        <v>1</v>
      </c>
      <c r="V1619" s="95" t="str">
        <f t="shared" si="101"/>
        <v/>
      </c>
    </row>
    <row r="1620" spans="1:22" s="95" customFormat="1" ht="20.100000000000001" customHeight="1">
      <c r="A1620" s="88"/>
      <c r="B1620" s="88"/>
      <c r="C1620" s="88"/>
      <c r="D1620" s="88"/>
      <c r="E1620" s="88"/>
      <c r="F1620" s="89"/>
      <c r="G1620" s="90"/>
      <c r="H1620" s="90"/>
      <c r="I1620" s="91"/>
      <c r="J1620" s="91"/>
      <c r="K1620" s="91"/>
      <c r="L1620" s="91"/>
      <c r="M1620" s="91"/>
      <c r="N1620" s="91"/>
      <c r="O1620" s="92"/>
      <c r="P1620" s="93"/>
      <c r="Q1620" s="92" t="str">
        <f t="shared" ca="1" si="100"/>
        <v/>
      </c>
      <c r="R1620" s="92" t="str">
        <f ca="1">IF(A1620="","",IF(ISERROR(MATCH($H1620,SorP!B:B,0)),"",INDIRECT("'SorP'!$A$"&amp;MATCH($Q1620&amp;$H1620,SorP!C:C,0))))</f>
        <v/>
      </c>
      <c r="S1620" s="94"/>
      <c r="T1620" s="95" t="str">
        <f t="shared" si="102"/>
        <v/>
      </c>
      <c r="U1620" s="95" t="b">
        <f t="shared" si="103"/>
        <v>1</v>
      </c>
      <c r="V1620" s="95" t="str">
        <f t="shared" si="101"/>
        <v/>
      </c>
    </row>
    <row r="1621" spans="1:22" s="95" customFormat="1" ht="20.100000000000001" customHeight="1">
      <c r="A1621" s="88"/>
      <c r="B1621" s="88"/>
      <c r="C1621" s="88"/>
      <c r="D1621" s="88"/>
      <c r="E1621" s="88"/>
      <c r="F1621" s="89"/>
      <c r="G1621" s="90"/>
      <c r="H1621" s="90"/>
      <c r="I1621" s="91"/>
      <c r="J1621" s="91"/>
      <c r="K1621" s="91"/>
      <c r="L1621" s="91"/>
      <c r="M1621" s="91"/>
      <c r="N1621" s="91"/>
      <c r="O1621" s="92"/>
      <c r="P1621" s="93"/>
      <c r="Q1621" s="92" t="str">
        <f t="shared" ca="1" si="100"/>
        <v/>
      </c>
      <c r="R1621" s="92" t="str">
        <f ca="1">IF(A1621="","",IF(ISERROR(MATCH($H1621,SorP!B:B,0)),"",INDIRECT("'SorP'!$A$"&amp;MATCH($Q1621&amp;$H1621,SorP!C:C,0))))</f>
        <v/>
      </c>
      <c r="S1621" s="94"/>
      <c r="T1621" s="95" t="str">
        <f t="shared" si="102"/>
        <v/>
      </c>
      <c r="U1621" s="95" t="b">
        <f t="shared" si="103"/>
        <v>1</v>
      </c>
      <c r="V1621" s="95" t="str">
        <f t="shared" si="101"/>
        <v/>
      </c>
    </row>
    <row r="1622" spans="1:22" s="95" customFormat="1" ht="20.100000000000001" customHeight="1">
      <c r="A1622" s="88"/>
      <c r="B1622" s="88"/>
      <c r="C1622" s="88"/>
      <c r="D1622" s="88"/>
      <c r="E1622" s="88"/>
      <c r="F1622" s="89"/>
      <c r="G1622" s="90"/>
      <c r="H1622" s="90"/>
      <c r="I1622" s="91"/>
      <c r="J1622" s="91"/>
      <c r="K1622" s="91"/>
      <c r="L1622" s="91"/>
      <c r="M1622" s="91"/>
      <c r="N1622" s="91"/>
      <c r="O1622" s="92"/>
      <c r="P1622" s="93"/>
      <c r="Q1622" s="92" t="str">
        <f t="shared" ca="1" si="100"/>
        <v/>
      </c>
      <c r="R1622" s="92" t="str">
        <f ca="1">IF(A1622="","",IF(ISERROR(MATCH($H1622,SorP!B:B,0)),"",INDIRECT("'SorP'!$A$"&amp;MATCH($Q1622&amp;$H1622,SorP!C:C,0))))</f>
        <v/>
      </c>
      <c r="S1622" s="94"/>
      <c r="T1622" s="95" t="str">
        <f t="shared" si="102"/>
        <v/>
      </c>
      <c r="U1622" s="95" t="b">
        <f t="shared" si="103"/>
        <v>1</v>
      </c>
      <c r="V1622" s="95" t="str">
        <f t="shared" si="101"/>
        <v/>
      </c>
    </row>
    <row r="1623" spans="1:22" s="95" customFormat="1" ht="20.100000000000001" customHeight="1">
      <c r="A1623" s="88"/>
      <c r="B1623" s="88"/>
      <c r="C1623" s="88"/>
      <c r="D1623" s="88"/>
      <c r="E1623" s="88"/>
      <c r="F1623" s="89"/>
      <c r="G1623" s="90"/>
      <c r="H1623" s="90"/>
      <c r="I1623" s="91"/>
      <c r="J1623" s="91"/>
      <c r="K1623" s="91"/>
      <c r="L1623" s="91"/>
      <c r="M1623" s="91"/>
      <c r="N1623" s="91"/>
      <c r="O1623" s="92"/>
      <c r="P1623" s="93"/>
      <c r="Q1623" s="92" t="str">
        <f t="shared" ca="1" si="100"/>
        <v/>
      </c>
      <c r="R1623" s="92" t="str">
        <f ca="1">IF(A1623="","",IF(ISERROR(MATCH($H1623,SorP!B:B,0)),"",INDIRECT("'SorP'!$A$"&amp;MATCH($Q1623&amp;$H1623,SorP!C:C,0))))</f>
        <v/>
      </c>
      <c r="S1623" s="94"/>
      <c r="T1623" s="95" t="str">
        <f t="shared" si="102"/>
        <v/>
      </c>
      <c r="U1623" s="95" t="b">
        <f t="shared" si="103"/>
        <v>1</v>
      </c>
      <c r="V1623" s="95" t="str">
        <f t="shared" si="101"/>
        <v/>
      </c>
    </row>
    <row r="1624" spans="1:22" s="95" customFormat="1" ht="20.100000000000001" customHeight="1">
      <c r="A1624" s="88"/>
      <c r="B1624" s="88"/>
      <c r="C1624" s="88"/>
      <c r="D1624" s="88"/>
      <c r="E1624" s="88"/>
      <c r="F1624" s="89"/>
      <c r="G1624" s="90"/>
      <c r="H1624" s="90"/>
      <c r="I1624" s="91"/>
      <c r="J1624" s="91"/>
      <c r="K1624" s="91"/>
      <c r="L1624" s="91"/>
      <c r="M1624" s="91"/>
      <c r="N1624" s="91"/>
      <c r="O1624" s="92"/>
      <c r="P1624" s="93"/>
      <c r="Q1624" s="92" t="str">
        <f t="shared" ca="1" si="100"/>
        <v/>
      </c>
      <c r="R1624" s="92" t="str">
        <f ca="1">IF(A1624="","",IF(ISERROR(MATCH($H1624,SorP!B:B,0)),"",INDIRECT("'SorP'!$A$"&amp;MATCH($Q1624&amp;$H1624,SorP!C:C,0))))</f>
        <v/>
      </c>
      <c r="S1624" s="94"/>
      <c r="T1624" s="95" t="str">
        <f t="shared" si="102"/>
        <v/>
      </c>
      <c r="U1624" s="95" t="b">
        <f t="shared" si="103"/>
        <v>1</v>
      </c>
      <c r="V1624" s="95" t="str">
        <f t="shared" si="101"/>
        <v/>
      </c>
    </row>
    <row r="1625" spans="1:22" s="95" customFormat="1" ht="20.100000000000001" customHeight="1">
      <c r="A1625" s="88"/>
      <c r="B1625" s="88"/>
      <c r="C1625" s="88"/>
      <c r="D1625" s="88"/>
      <c r="E1625" s="88"/>
      <c r="F1625" s="89"/>
      <c r="G1625" s="90"/>
      <c r="H1625" s="90"/>
      <c r="I1625" s="91"/>
      <c r="J1625" s="91"/>
      <c r="K1625" s="91"/>
      <c r="L1625" s="91"/>
      <c r="M1625" s="91"/>
      <c r="N1625" s="91"/>
      <c r="O1625" s="92"/>
      <c r="P1625" s="93"/>
      <c r="Q1625" s="92" t="str">
        <f t="shared" ca="1" si="100"/>
        <v/>
      </c>
      <c r="R1625" s="92" t="str">
        <f ca="1">IF(A1625="","",IF(ISERROR(MATCH($H1625,SorP!B:B,0)),"",INDIRECT("'SorP'!$A$"&amp;MATCH($Q1625&amp;$H1625,SorP!C:C,0))))</f>
        <v/>
      </c>
      <c r="S1625" s="94"/>
      <c r="T1625" s="95" t="str">
        <f t="shared" si="102"/>
        <v/>
      </c>
      <c r="U1625" s="95" t="b">
        <f t="shared" si="103"/>
        <v>1</v>
      </c>
      <c r="V1625" s="95" t="str">
        <f t="shared" si="101"/>
        <v/>
      </c>
    </row>
    <row r="1626" spans="1:22" s="95" customFormat="1" ht="20.100000000000001" customHeight="1">
      <c r="A1626" s="88"/>
      <c r="B1626" s="88"/>
      <c r="C1626" s="88"/>
      <c r="D1626" s="88"/>
      <c r="E1626" s="88"/>
      <c r="F1626" s="89"/>
      <c r="G1626" s="90"/>
      <c r="H1626" s="90"/>
      <c r="I1626" s="91"/>
      <c r="J1626" s="91"/>
      <c r="K1626" s="91"/>
      <c r="L1626" s="91"/>
      <c r="M1626" s="91"/>
      <c r="N1626" s="91"/>
      <c r="O1626" s="92"/>
      <c r="P1626" s="93"/>
      <c r="Q1626" s="92" t="str">
        <f t="shared" ca="1" si="100"/>
        <v/>
      </c>
      <c r="R1626" s="92" t="str">
        <f ca="1">IF(A1626="","",IF(ISERROR(MATCH($H1626,SorP!B:B,0)),"",INDIRECT("'SorP'!$A$"&amp;MATCH($Q1626&amp;$H1626,SorP!C:C,0))))</f>
        <v/>
      </c>
      <c r="S1626" s="94"/>
      <c r="T1626" s="95" t="str">
        <f t="shared" si="102"/>
        <v/>
      </c>
      <c r="U1626" s="95" t="b">
        <f t="shared" si="103"/>
        <v>1</v>
      </c>
      <c r="V1626" s="95" t="str">
        <f t="shared" si="101"/>
        <v/>
      </c>
    </row>
    <row r="1627" spans="1:22" s="95" customFormat="1" ht="20.100000000000001" customHeight="1">
      <c r="A1627" s="88"/>
      <c r="B1627" s="88"/>
      <c r="C1627" s="88"/>
      <c r="D1627" s="88"/>
      <c r="E1627" s="88"/>
      <c r="F1627" s="89"/>
      <c r="G1627" s="90"/>
      <c r="H1627" s="90"/>
      <c r="I1627" s="91"/>
      <c r="J1627" s="91"/>
      <c r="K1627" s="91"/>
      <c r="L1627" s="91"/>
      <c r="M1627" s="91"/>
      <c r="N1627" s="91"/>
      <c r="O1627" s="92"/>
      <c r="P1627" s="93"/>
      <c r="Q1627" s="92" t="str">
        <f t="shared" ca="1" si="100"/>
        <v/>
      </c>
      <c r="R1627" s="92" t="str">
        <f ca="1">IF(A1627="","",IF(ISERROR(MATCH($H1627,SorP!B:B,0)),"",INDIRECT("'SorP'!$A$"&amp;MATCH($Q1627&amp;$H1627,SorP!C:C,0))))</f>
        <v/>
      </c>
      <c r="S1627" s="94"/>
      <c r="T1627" s="95" t="str">
        <f t="shared" si="102"/>
        <v/>
      </c>
      <c r="U1627" s="95" t="b">
        <f t="shared" si="103"/>
        <v>1</v>
      </c>
      <c r="V1627" s="95" t="str">
        <f t="shared" si="101"/>
        <v/>
      </c>
    </row>
    <row r="1628" spans="1:22" s="95" customFormat="1" ht="20.100000000000001" customHeight="1">
      <c r="A1628" s="88"/>
      <c r="B1628" s="88"/>
      <c r="C1628" s="88"/>
      <c r="D1628" s="88"/>
      <c r="E1628" s="88"/>
      <c r="F1628" s="89"/>
      <c r="G1628" s="90"/>
      <c r="H1628" s="90"/>
      <c r="I1628" s="91"/>
      <c r="J1628" s="91"/>
      <c r="K1628" s="91"/>
      <c r="L1628" s="91"/>
      <c r="M1628" s="91"/>
      <c r="N1628" s="91"/>
      <c r="O1628" s="92"/>
      <c r="P1628" s="93"/>
      <c r="Q1628" s="92" t="str">
        <f t="shared" ca="1" si="100"/>
        <v/>
      </c>
      <c r="R1628" s="92" t="str">
        <f ca="1">IF(A1628="","",IF(ISERROR(MATCH($H1628,SorP!B:B,0)),"",INDIRECT("'SorP'!$A$"&amp;MATCH($Q1628&amp;$H1628,SorP!C:C,0))))</f>
        <v/>
      </c>
      <c r="S1628" s="94"/>
      <c r="T1628" s="95" t="str">
        <f t="shared" si="102"/>
        <v/>
      </c>
      <c r="U1628" s="95" t="b">
        <f t="shared" si="103"/>
        <v>1</v>
      </c>
      <c r="V1628" s="95" t="str">
        <f t="shared" si="101"/>
        <v/>
      </c>
    </row>
    <row r="1629" spans="1:22" s="95" customFormat="1" ht="20.100000000000001" customHeight="1">
      <c r="A1629" s="88"/>
      <c r="B1629" s="88"/>
      <c r="C1629" s="88"/>
      <c r="D1629" s="88"/>
      <c r="E1629" s="88"/>
      <c r="F1629" s="89"/>
      <c r="G1629" s="90"/>
      <c r="H1629" s="90"/>
      <c r="I1629" s="91"/>
      <c r="J1629" s="91"/>
      <c r="K1629" s="91"/>
      <c r="L1629" s="91"/>
      <c r="M1629" s="91"/>
      <c r="N1629" s="91"/>
      <c r="O1629" s="92"/>
      <c r="P1629" s="93"/>
      <c r="Q1629" s="92" t="str">
        <f t="shared" ca="1" si="100"/>
        <v/>
      </c>
      <c r="R1629" s="92" t="str">
        <f ca="1">IF(A1629="","",IF(ISERROR(MATCH($H1629,SorP!B:B,0)),"",INDIRECT("'SorP'!$A$"&amp;MATCH($Q1629&amp;$H1629,SorP!C:C,0))))</f>
        <v/>
      </c>
      <c r="S1629" s="94"/>
      <c r="T1629" s="95" t="str">
        <f t="shared" si="102"/>
        <v/>
      </c>
      <c r="U1629" s="95" t="b">
        <f t="shared" si="103"/>
        <v>1</v>
      </c>
      <c r="V1629" s="95" t="str">
        <f t="shared" si="101"/>
        <v/>
      </c>
    </row>
    <row r="1630" spans="1:22" s="95" customFormat="1" ht="20.100000000000001" customHeight="1">
      <c r="A1630" s="88"/>
      <c r="B1630" s="88"/>
      <c r="C1630" s="88"/>
      <c r="D1630" s="88"/>
      <c r="E1630" s="88"/>
      <c r="F1630" s="89"/>
      <c r="G1630" s="90"/>
      <c r="H1630" s="90"/>
      <c r="I1630" s="91"/>
      <c r="J1630" s="91"/>
      <c r="K1630" s="91"/>
      <c r="L1630" s="91"/>
      <c r="M1630" s="91"/>
      <c r="N1630" s="91"/>
      <c r="O1630" s="92"/>
      <c r="P1630" s="93"/>
      <c r="Q1630" s="92" t="str">
        <f t="shared" ca="1" si="100"/>
        <v/>
      </c>
      <c r="R1630" s="92" t="str">
        <f ca="1">IF(A1630="","",IF(ISERROR(MATCH($H1630,SorP!B:B,0)),"",INDIRECT("'SorP'!$A$"&amp;MATCH($Q1630&amp;$H1630,SorP!C:C,0))))</f>
        <v/>
      </c>
      <c r="S1630" s="94"/>
      <c r="T1630" s="95" t="str">
        <f t="shared" si="102"/>
        <v/>
      </c>
      <c r="U1630" s="95" t="b">
        <f t="shared" si="103"/>
        <v>1</v>
      </c>
      <c r="V1630" s="95" t="str">
        <f t="shared" si="101"/>
        <v/>
      </c>
    </row>
    <row r="1631" spans="1:22" s="95" customFormat="1" ht="20.100000000000001" customHeight="1">
      <c r="A1631" s="88"/>
      <c r="B1631" s="88"/>
      <c r="C1631" s="88"/>
      <c r="D1631" s="88"/>
      <c r="E1631" s="88"/>
      <c r="F1631" s="89"/>
      <c r="G1631" s="90"/>
      <c r="H1631" s="90"/>
      <c r="I1631" s="91"/>
      <c r="J1631" s="91"/>
      <c r="K1631" s="91"/>
      <c r="L1631" s="91"/>
      <c r="M1631" s="91"/>
      <c r="N1631" s="91"/>
      <c r="O1631" s="92"/>
      <c r="P1631" s="93"/>
      <c r="Q1631" s="92" t="str">
        <f t="shared" ca="1" si="100"/>
        <v/>
      </c>
      <c r="R1631" s="92" t="str">
        <f ca="1">IF(A1631="","",IF(ISERROR(MATCH($H1631,SorP!B:B,0)),"",INDIRECT("'SorP'!$A$"&amp;MATCH($Q1631&amp;$H1631,SorP!C:C,0))))</f>
        <v/>
      </c>
      <c r="S1631" s="94"/>
      <c r="T1631" s="95" t="str">
        <f t="shared" si="102"/>
        <v/>
      </c>
      <c r="U1631" s="95" t="b">
        <f t="shared" si="103"/>
        <v>1</v>
      </c>
      <c r="V1631" s="95" t="str">
        <f t="shared" si="101"/>
        <v/>
      </c>
    </row>
    <row r="1632" spans="1:22" s="95" customFormat="1" ht="20.100000000000001" customHeight="1">
      <c r="A1632" s="88"/>
      <c r="B1632" s="88"/>
      <c r="C1632" s="88"/>
      <c r="D1632" s="88"/>
      <c r="E1632" s="88"/>
      <c r="F1632" s="89"/>
      <c r="G1632" s="90"/>
      <c r="H1632" s="90"/>
      <c r="I1632" s="91"/>
      <c r="J1632" s="91"/>
      <c r="K1632" s="91"/>
      <c r="L1632" s="91"/>
      <c r="M1632" s="91"/>
      <c r="N1632" s="91"/>
      <c r="O1632" s="92"/>
      <c r="P1632" s="93"/>
      <c r="Q1632" s="92" t="str">
        <f t="shared" ca="1" si="100"/>
        <v/>
      </c>
      <c r="R1632" s="92" t="str">
        <f ca="1">IF(A1632="","",IF(ISERROR(MATCH($H1632,SorP!B:B,0)),"",INDIRECT("'SorP'!$A$"&amp;MATCH($Q1632&amp;$H1632,SorP!C:C,0))))</f>
        <v/>
      </c>
      <c r="S1632" s="94"/>
      <c r="T1632" s="95" t="str">
        <f t="shared" si="102"/>
        <v/>
      </c>
      <c r="U1632" s="95" t="b">
        <f t="shared" si="103"/>
        <v>1</v>
      </c>
      <c r="V1632" s="95" t="str">
        <f t="shared" si="101"/>
        <v/>
      </c>
    </row>
    <row r="1633" spans="1:22" s="95" customFormat="1" ht="20.100000000000001" customHeight="1">
      <c r="A1633" s="88"/>
      <c r="B1633" s="88"/>
      <c r="C1633" s="88"/>
      <c r="D1633" s="88"/>
      <c r="E1633" s="88"/>
      <c r="F1633" s="89"/>
      <c r="G1633" s="90"/>
      <c r="H1633" s="90"/>
      <c r="I1633" s="91"/>
      <c r="J1633" s="91"/>
      <c r="K1633" s="91"/>
      <c r="L1633" s="91"/>
      <c r="M1633" s="91"/>
      <c r="N1633" s="91"/>
      <c r="O1633" s="92"/>
      <c r="P1633" s="93"/>
      <c r="Q1633" s="92" t="str">
        <f t="shared" ca="1" si="100"/>
        <v/>
      </c>
      <c r="R1633" s="92" t="str">
        <f ca="1">IF(A1633="","",IF(ISERROR(MATCH($H1633,SorP!B:B,0)),"",INDIRECT("'SorP'!$A$"&amp;MATCH($Q1633&amp;$H1633,SorP!C:C,0))))</f>
        <v/>
      </c>
      <c r="S1633" s="94"/>
      <c r="T1633" s="95" t="str">
        <f t="shared" si="102"/>
        <v/>
      </c>
      <c r="U1633" s="95" t="b">
        <f t="shared" si="103"/>
        <v>1</v>
      </c>
      <c r="V1633" s="95" t="str">
        <f t="shared" si="101"/>
        <v/>
      </c>
    </row>
    <row r="1634" spans="1:22" s="95" customFormat="1" ht="20.100000000000001" customHeight="1">
      <c r="A1634" s="88"/>
      <c r="B1634" s="88"/>
      <c r="C1634" s="88"/>
      <c r="D1634" s="88"/>
      <c r="E1634" s="88"/>
      <c r="F1634" s="89"/>
      <c r="G1634" s="90"/>
      <c r="H1634" s="90"/>
      <c r="I1634" s="91"/>
      <c r="J1634" s="91"/>
      <c r="K1634" s="91"/>
      <c r="L1634" s="91"/>
      <c r="M1634" s="91"/>
      <c r="N1634" s="91"/>
      <c r="O1634" s="92"/>
      <c r="P1634" s="93"/>
      <c r="Q1634" s="92" t="str">
        <f t="shared" ca="1" si="100"/>
        <v/>
      </c>
      <c r="R1634" s="92" t="str">
        <f ca="1">IF(A1634="","",IF(ISERROR(MATCH($H1634,SorP!B:B,0)),"",INDIRECT("'SorP'!$A$"&amp;MATCH($Q1634&amp;$H1634,SorP!C:C,0))))</f>
        <v/>
      </c>
      <c r="S1634" s="94"/>
      <c r="T1634" s="95" t="str">
        <f t="shared" si="102"/>
        <v/>
      </c>
      <c r="U1634" s="95" t="b">
        <f t="shared" si="103"/>
        <v>1</v>
      </c>
      <c r="V1634" s="95" t="str">
        <f t="shared" si="101"/>
        <v/>
      </c>
    </row>
    <row r="1635" spans="1:22" s="95" customFormat="1" ht="20.100000000000001" customHeight="1">
      <c r="A1635" s="88"/>
      <c r="B1635" s="88"/>
      <c r="C1635" s="88"/>
      <c r="D1635" s="88"/>
      <c r="E1635" s="88"/>
      <c r="F1635" s="89"/>
      <c r="G1635" s="90"/>
      <c r="H1635" s="90"/>
      <c r="I1635" s="91"/>
      <c r="J1635" s="91"/>
      <c r="K1635" s="91"/>
      <c r="L1635" s="91"/>
      <c r="M1635" s="91"/>
      <c r="N1635" s="91"/>
      <c r="O1635" s="92"/>
      <c r="P1635" s="93"/>
      <c r="Q1635" s="92" t="str">
        <f t="shared" ca="1" si="100"/>
        <v/>
      </c>
      <c r="R1635" s="92" t="str">
        <f ca="1">IF(A1635="","",IF(ISERROR(MATCH($H1635,SorP!B:B,0)),"",INDIRECT("'SorP'!$A$"&amp;MATCH($Q1635&amp;$H1635,SorP!C:C,0))))</f>
        <v/>
      </c>
      <c r="S1635" s="94"/>
      <c r="T1635" s="95" t="str">
        <f t="shared" si="102"/>
        <v/>
      </c>
      <c r="U1635" s="95" t="b">
        <f t="shared" si="103"/>
        <v>1</v>
      </c>
      <c r="V1635" s="95" t="str">
        <f t="shared" si="101"/>
        <v/>
      </c>
    </row>
    <row r="1636" spans="1:22" s="95" customFormat="1" ht="20.100000000000001" customHeight="1">
      <c r="A1636" s="88"/>
      <c r="B1636" s="88"/>
      <c r="C1636" s="88"/>
      <c r="D1636" s="88"/>
      <c r="E1636" s="88"/>
      <c r="F1636" s="89"/>
      <c r="G1636" s="90"/>
      <c r="H1636" s="90"/>
      <c r="I1636" s="91"/>
      <c r="J1636" s="91"/>
      <c r="K1636" s="91"/>
      <c r="L1636" s="91"/>
      <c r="M1636" s="91"/>
      <c r="N1636" s="91"/>
      <c r="O1636" s="92"/>
      <c r="P1636" s="93"/>
      <c r="Q1636" s="92" t="str">
        <f t="shared" ca="1" si="100"/>
        <v/>
      </c>
      <c r="R1636" s="92" t="str">
        <f ca="1">IF(A1636="","",IF(ISERROR(MATCH($H1636,SorP!B:B,0)),"",INDIRECT("'SorP'!$A$"&amp;MATCH($Q1636&amp;$H1636,SorP!C:C,0))))</f>
        <v/>
      </c>
      <c r="S1636" s="94"/>
      <c r="T1636" s="95" t="str">
        <f t="shared" si="102"/>
        <v/>
      </c>
      <c r="U1636" s="95" t="b">
        <f t="shared" si="103"/>
        <v>1</v>
      </c>
      <c r="V1636" s="95" t="str">
        <f t="shared" si="101"/>
        <v/>
      </c>
    </row>
    <row r="1637" spans="1:22" s="95" customFormat="1" ht="20.100000000000001" customHeight="1">
      <c r="A1637" s="88"/>
      <c r="B1637" s="88"/>
      <c r="C1637" s="88"/>
      <c r="D1637" s="88"/>
      <c r="E1637" s="88"/>
      <c r="F1637" s="89"/>
      <c r="G1637" s="90"/>
      <c r="H1637" s="90"/>
      <c r="I1637" s="91"/>
      <c r="J1637" s="91"/>
      <c r="K1637" s="91"/>
      <c r="L1637" s="91"/>
      <c r="M1637" s="91"/>
      <c r="N1637" s="91"/>
      <c r="O1637" s="92"/>
      <c r="P1637" s="93"/>
      <c r="Q1637" s="92" t="str">
        <f t="shared" ca="1" si="100"/>
        <v/>
      </c>
      <c r="R1637" s="92" t="str">
        <f ca="1">IF(A1637="","",IF(ISERROR(MATCH($H1637,SorP!B:B,0)),"",INDIRECT("'SorP'!$A$"&amp;MATCH($Q1637&amp;$H1637,SorP!C:C,0))))</f>
        <v/>
      </c>
      <c r="S1637" s="94"/>
      <c r="T1637" s="95" t="str">
        <f t="shared" si="102"/>
        <v/>
      </c>
      <c r="U1637" s="95" t="b">
        <f t="shared" si="103"/>
        <v>1</v>
      </c>
      <c r="V1637" s="95" t="str">
        <f t="shared" si="101"/>
        <v/>
      </c>
    </row>
    <row r="1638" spans="1:22" s="95" customFormat="1" ht="20.100000000000001" customHeight="1">
      <c r="A1638" s="88"/>
      <c r="B1638" s="88"/>
      <c r="C1638" s="88"/>
      <c r="D1638" s="88"/>
      <c r="E1638" s="88"/>
      <c r="F1638" s="89"/>
      <c r="G1638" s="90"/>
      <c r="H1638" s="90"/>
      <c r="I1638" s="91"/>
      <c r="J1638" s="91"/>
      <c r="K1638" s="91"/>
      <c r="L1638" s="91"/>
      <c r="M1638" s="91"/>
      <c r="N1638" s="91"/>
      <c r="O1638" s="92"/>
      <c r="P1638" s="93"/>
      <c r="Q1638" s="92" t="str">
        <f t="shared" ca="1" si="100"/>
        <v/>
      </c>
      <c r="R1638" s="92" t="str">
        <f ca="1">IF(A1638="","",IF(ISERROR(MATCH($H1638,SorP!B:B,0)),"",INDIRECT("'SorP'!$A$"&amp;MATCH($Q1638&amp;$H1638,SorP!C:C,0))))</f>
        <v/>
      </c>
      <c r="S1638" s="94"/>
      <c r="T1638" s="95" t="str">
        <f t="shared" si="102"/>
        <v/>
      </c>
      <c r="U1638" s="95" t="b">
        <f t="shared" si="103"/>
        <v>1</v>
      </c>
      <c r="V1638" s="95" t="str">
        <f t="shared" si="101"/>
        <v/>
      </c>
    </row>
    <row r="1639" spans="1:22" s="95" customFormat="1" ht="20.100000000000001" customHeight="1">
      <c r="A1639" s="88"/>
      <c r="B1639" s="88"/>
      <c r="C1639" s="88"/>
      <c r="D1639" s="88"/>
      <c r="E1639" s="88"/>
      <c r="F1639" s="89"/>
      <c r="G1639" s="90"/>
      <c r="H1639" s="90"/>
      <c r="I1639" s="91"/>
      <c r="J1639" s="91"/>
      <c r="K1639" s="91"/>
      <c r="L1639" s="91"/>
      <c r="M1639" s="91"/>
      <c r="N1639" s="91"/>
      <c r="O1639" s="92"/>
      <c r="P1639" s="93"/>
      <c r="Q1639" s="92" t="str">
        <f t="shared" ca="1" si="100"/>
        <v/>
      </c>
      <c r="R1639" s="92" t="str">
        <f ca="1">IF(A1639="","",IF(ISERROR(MATCH($H1639,SorP!B:B,0)),"",INDIRECT("'SorP'!$A$"&amp;MATCH($Q1639&amp;$H1639,SorP!C:C,0))))</f>
        <v/>
      </c>
      <c r="S1639" s="94"/>
      <c r="T1639" s="95" t="str">
        <f t="shared" si="102"/>
        <v/>
      </c>
      <c r="U1639" s="95" t="b">
        <f t="shared" si="103"/>
        <v>1</v>
      </c>
      <c r="V1639" s="95" t="str">
        <f t="shared" si="101"/>
        <v/>
      </c>
    </row>
    <row r="1640" spans="1:22" s="95" customFormat="1" ht="20.100000000000001" customHeight="1">
      <c r="A1640" s="88"/>
      <c r="B1640" s="88"/>
      <c r="C1640" s="88"/>
      <c r="D1640" s="88"/>
      <c r="E1640" s="88"/>
      <c r="F1640" s="89"/>
      <c r="G1640" s="90"/>
      <c r="H1640" s="90"/>
      <c r="I1640" s="91"/>
      <c r="J1640" s="91"/>
      <c r="K1640" s="91"/>
      <c r="L1640" s="91"/>
      <c r="M1640" s="91"/>
      <c r="N1640" s="91"/>
      <c r="O1640" s="92"/>
      <c r="P1640" s="93"/>
      <c r="Q1640" s="92" t="str">
        <f t="shared" ca="1" si="100"/>
        <v/>
      </c>
      <c r="R1640" s="92" t="str">
        <f ca="1">IF(A1640="","",IF(ISERROR(MATCH($H1640,SorP!B:B,0)),"",INDIRECT("'SorP'!$A$"&amp;MATCH($Q1640&amp;$H1640,SorP!C:C,0))))</f>
        <v/>
      </c>
      <c r="S1640" s="94"/>
      <c r="T1640" s="95" t="str">
        <f t="shared" si="102"/>
        <v/>
      </c>
      <c r="U1640" s="95" t="b">
        <f t="shared" si="103"/>
        <v>1</v>
      </c>
      <c r="V1640" s="95" t="str">
        <f t="shared" si="101"/>
        <v/>
      </c>
    </row>
    <row r="1641" spans="1:22" s="95" customFormat="1" ht="20.100000000000001" customHeight="1">
      <c r="A1641" s="88"/>
      <c r="B1641" s="88"/>
      <c r="C1641" s="88"/>
      <c r="D1641" s="88"/>
      <c r="E1641" s="88"/>
      <c r="F1641" s="89"/>
      <c r="G1641" s="90"/>
      <c r="H1641" s="90"/>
      <c r="I1641" s="91"/>
      <c r="J1641" s="91"/>
      <c r="K1641" s="91"/>
      <c r="L1641" s="91"/>
      <c r="M1641" s="91"/>
      <c r="N1641" s="91"/>
      <c r="O1641" s="92"/>
      <c r="P1641" s="93"/>
      <c r="Q1641" s="92" t="str">
        <f t="shared" ca="1" si="100"/>
        <v/>
      </c>
      <c r="R1641" s="92" t="str">
        <f ca="1">IF(A1641="","",IF(ISERROR(MATCH($H1641,SorP!B:B,0)),"",INDIRECT("'SorP'!$A$"&amp;MATCH($Q1641&amp;$H1641,SorP!C:C,0))))</f>
        <v/>
      </c>
      <c r="S1641" s="94"/>
      <c r="T1641" s="95" t="str">
        <f t="shared" si="102"/>
        <v/>
      </c>
      <c r="U1641" s="95" t="b">
        <f t="shared" si="103"/>
        <v>1</v>
      </c>
      <c r="V1641" s="95" t="str">
        <f t="shared" si="101"/>
        <v/>
      </c>
    </row>
    <row r="1642" spans="1:22" s="95" customFormat="1" ht="20.100000000000001" customHeight="1">
      <c r="A1642" s="88"/>
      <c r="B1642" s="88"/>
      <c r="C1642" s="88"/>
      <c r="D1642" s="88"/>
      <c r="E1642" s="88"/>
      <c r="F1642" s="89"/>
      <c r="G1642" s="90"/>
      <c r="H1642" s="90"/>
      <c r="I1642" s="91"/>
      <c r="J1642" s="91"/>
      <c r="K1642" s="91"/>
      <c r="L1642" s="91"/>
      <c r="M1642" s="91"/>
      <c r="N1642" s="91"/>
      <c r="O1642" s="92"/>
      <c r="P1642" s="93"/>
      <c r="Q1642" s="92" t="str">
        <f t="shared" ca="1" si="100"/>
        <v/>
      </c>
      <c r="R1642" s="92" t="str">
        <f ca="1">IF(A1642="","",IF(ISERROR(MATCH($H1642,SorP!B:B,0)),"",INDIRECT("'SorP'!$A$"&amp;MATCH($Q1642&amp;$H1642,SorP!C:C,0))))</f>
        <v/>
      </c>
      <c r="S1642" s="94"/>
      <c r="T1642" s="95" t="str">
        <f t="shared" si="102"/>
        <v/>
      </c>
      <c r="U1642" s="95" t="b">
        <f t="shared" si="103"/>
        <v>1</v>
      </c>
      <c r="V1642" s="95" t="str">
        <f t="shared" si="101"/>
        <v/>
      </c>
    </row>
    <row r="1643" spans="1:22" s="95" customFormat="1" ht="20.100000000000001" customHeight="1">
      <c r="A1643" s="88"/>
      <c r="B1643" s="88"/>
      <c r="C1643" s="88"/>
      <c r="D1643" s="88"/>
      <c r="E1643" s="88"/>
      <c r="F1643" s="89"/>
      <c r="G1643" s="90"/>
      <c r="H1643" s="90"/>
      <c r="I1643" s="91"/>
      <c r="J1643" s="91"/>
      <c r="K1643" s="91"/>
      <c r="L1643" s="91"/>
      <c r="M1643" s="91"/>
      <c r="N1643" s="91"/>
      <c r="O1643" s="92"/>
      <c r="P1643" s="93"/>
      <c r="Q1643" s="92" t="str">
        <f t="shared" ca="1" si="100"/>
        <v/>
      </c>
      <c r="R1643" s="92" t="str">
        <f ca="1">IF(A1643="","",IF(ISERROR(MATCH($H1643,SorP!B:B,0)),"",INDIRECT("'SorP'!$A$"&amp;MATCH($Q1643&amp;$H1643,SorP!C:C,0))))</f>
        <v/>
      </c>
      <c r="S1643" s="94"/>
      <c r="T1643" s="95" t="str">
        <f t="shared" si="102"/>
        <v/>
      </c>
      <c r="U1643" s="95" t="b">
        <f t="shared" si="103"/>
        <v>1</v>
      </c>
      <c r="V1643" s="95" t="str">
        <f t="shared" si="101"/>
        <v/>
      </c>
    </row>
    <row r="1644" spans="1:22" s="95" customFormat="1" ht="20.100000000000001" customHeight="1">
      <c r="A1644" s="88"/>
      <c r="B1644" s="88"/>
      <c r="C1644" s="88"/>
      <c r="D1644" s="88"/>
      <c r="E1644" s="88"/>
      <c r="F1644" s="89"/>
      <c r="G1644" s="90"/>
      <c r="H1644" s="90"/>
      <c r="I1644" s="91"/>
      <c r="J1644" s="91"/>
      <c r="K1644" s="91"/>
      <c r="L1644" s="91"/>
      <c r="M1644" s="91"/>
      <c r="N1644" s="91"/>
      <c r="O1644" s="92"/>
      <c r="P1644" s="93"/>
      <c r="Q1644" s="92" t="str">
        <f t="shared" ca="1" si="100"/>
        <v/>
      </c>
      <c r="R1644" s="92" t="str">
        <f ca="1">IF(A1644="","",IF(ISERROR(MATCH($H1644,SorP!B:B,0)),"",INDIRECT("'SorP'!$A$"&amp;MATCH($Q1644&amp;$H1644,SorP!C:C,0))))</f>
        <v/>
      </c>
      <c r="S1644" s="94"/>
      <c r="T1644" s="95" t="str">
        <f t="shared" si="102"/>
        <v/>
      </c>
      <c r="U1644" s="95" t="b">
        <f t="shared" si="103"/>
        <v>1</v>
      </c>
      <c r="V1644" s="95" t="str">
        <f t="shared" si="101"/>
        <v/>
      </c>
    </row>
    <row r="1645" spans="1:22" s="95" customFormat="1" ht="20.100000000000001" customHeight="1">
      <c r="A1645" s="88"/>
      <c r="B1645" s="88"/>
      <c r="C1645" s="88"/>
      <c r="D1645" s="88"/>
      <c r="E1645" s="88"/>
      <c r="F1645" s="89"/>
      <c r="G1645" s="90"/>
      <c r="H1645" s="90"/>
      <c r="I1645" s="91"/>
      <c r="J1645" s="91"/>
      <c r="K1645" s="91"/>
      <c r="L1645" s="91"/>
      <c r="M1645" s="91"/>
      <c r="N1645" s="91"/>
      <c r="O1645" s="92"/>
      <c r="P1645" s="93"/>
      <c r="Q1645" s="92" t="str">
        <f t="shared" ca="1" si="100"/>
        <v/>
      </c>
      <c r="R1645" s="92" t="str">
        <f ca="1">IF(A1645="","",IF(ISERROR(MATCH($H1645,SorP!B:B,0)),"",INDIRECT("'SorP'!$A$"&amp;MATCH($Q1645&amp;$H1645,SorP!C:C,0))))</f>
        <v/>
      </c>
      <c r="S1645" s="94"/>
      <c r="T1645" s="95" t="str">
        <f t="shared" si="102"/>
        <v/>
      </c>
      <c r="U1645" s="95" t="b">
        <f t="shared" si="103"/>
        <v>1</v>
      </c>
      <c r="V1645" s="95" t="str">
        <f t="shared" si="101"/>
        <v/>
      </c>
    </row>
    <row r="1646" spans="1:22" s="95" customFormat="1" ht="20.100000000000001" customHeight="1">
      <c r="A1646" s="88"/>
      <c r="B1646" s="88"/>
      <c r="C1646" s="88"/>
      <c r="D1646" s="88"/>
      <c r="E1646" s="88"/>
      <c r="F1646" s="89"/>
      <c r="G1646" s="90"/>
      <c r="H1646" s="90"/>
      <c r="I1646" s="91"/>
      <c r="J1646" s="91"/>
      <c r="K1646" s="91"/>
      <c r="L1646" s="91"/>
      <c r="M1646" s="91"/>
      <c r="N1646" s="91"/>
      <c r="O1646" s="92"/>
      <c r="P1646" s="93"/>
      <c r="Q1646" s="92" t="str">
        <f t="shared" ca="1" si="100"/>
        <v/>
      </c>
      <c r="R1646" s="92" t="str">
        <f ca="1">IF(A1646="","",IF(ISERROR(MATCH($H1646,SorP!B:B,0)),"",INDIRECT("'SorP'!$A$"&amp;MATCH($Q1646&amp;$H1646,SorP!C:C,0))))</f>
        <v/>
      </c>
      <c r="S1646" s="94"/>
      <c r="T1646" s="95" t="str">
        <f t="shared" si="102"/>
        <v/>
      </c>
      <c r="U1646" s="95" t="b">
        <f t="shared" si="103"/>
        <v>1</v>
      </c>
      <c r="V1646" s="95" t="str">
        <f t="shared" si="101"/>
        <v/>
      </c>
    </row>
    <row r="1647" spans="1:22" s="95" customFormat="1" ht="20.100000000000001" customHeight="1">
      <c r="A1647" s="88"/>
      <c r="B1647" s="88"/>
      <c r="C1647" s="88"/>
      <c r="D1647" s="88"/>
      <c r="E1647" s="88"/>
      <c r="F1647" s="89"/>
      <c r="G1647" s="90"/>
      <c r="H1647" s="90"/>
      <c r="I1647" s="91"/>
      <c r="J1647" s="91"/>
      <c r="K1647" s="91"/>
      <c r="L1647" s="91"/>
      <c r="M1647" s="91"/>
      <c r="N1647" s="91"/>
      <c r="O1647" s="92"/>
      <c r="P1647" s="93"/>
      <c r="Q1647" s="92" t="str">
        <f t="shared" ca="1" si="100"/>
        <v/>
      </c>
      <c r="R1647" s="92" t="str">
        <f ca="1">IF(A1647="","",IF(ISERROR(MATCH($H1647,SorP!B:B,0)),"",INDIRECT("'SorP'!$A$"&amp;MATCH($Q1647&amp;$H1647,SorP!C:C,0))))</f>
        <v/>
      </c>
      <c r="S1647" s="94"/>
      <c r="T1647" s="95" t="str">
        <f t="shared" si="102"/>
        <v/>
      </c>
      <c r="U1647" s="95" t="b">
        <f t="shared" si="103"/>
        <v>1</v>
      </c>
      <c r="V1647" s="95" t="str">
        <f t="shared" si="101"/>
        <v/>
      </c>
    </row>
    <row r="1648" spans="1:22" s="95" customFormat="1" ht="20.100000000000001" customHeight="1">
      <c r="A1648" s="88"/>
      <c r="B1648" s="88"/>
      <c r="C1648" s="88"/>
      <c r="D1648" s="88"/>
      <c r="E1648" s="88"/>
      <c r="F1648" s="89"/>
      <c r="G1648" s="90"/>
      <c r="H1648" s="90"/>
      <c r="I1648" s="91"/>
      <c r="J1648" s="91"/>
      <c r="K1648" s="91"/>
      <c r="L1648" s="91"/>
      <c r="M1648" s="91"/>
      <c r="N1648" s="91"/>
      <c r="O1648" s="92"/>
      <c r="P1648" s="93"/>
      <c r="Q1648" s="92" t="str">
        <f t="shared" ca="1" si="100"/>
        <v/>
      </c>
      <c r="R1648" s="92" t="str">
        <f ca="1">IF(A1648="","",IF(ISERROR(MATCH($H1648,SorP!B:B,0)),"",INDIRECT("'SorP'!$A$"&amp;MATCH($Q1648&amp;$H1648,SorP!C:C,0))))</f>
        <v/>
      </c>
      <c r="S1648" s="94"/>
      <c r="T1648" s="95" t="str">
        <f t="shared" si="102"/>
        <v/>
      </c>
      <c r="U1648" s="95" t="b">
        <f t="shared" si="103"/>
        <v>1</v>
      </c>
      <c r="V1648" s="95" t="str">
        <f t="shared" si="101"/>
        <v/>
      </c>
    </row>
    <row r="1649" spans="1:22" s="95" customFormat="1" ht="20.100000000000001" customHeight="1">
      <c r="A1649" s="88"/>
      <c r="B1649" s="88"/>
      <c r="C1649" s="88"/>
      <c r="D1649" s="88"/>
      <c r="E1649" s="88"/>
      <c r="F1649" s="89"/>
      <c r="G1649" s="90"/>
      <c r="H1649" s="90"/>
      <c r="I1649" s="91"/>
      <c r="J1649" s="91"/>
      <c r="K1649" s="91"/>
      <c r="L1649" s="91"/>
      <c r="M1649" s="91"/>
      <c r="N1649" s="91"/>
      <c r="O1649" s="92"/>
      <c r="P1649" s="93"/>
      <c r="Q1649" s="92" t="str">
        <f t="shared" ca="1" si="100"/>
        <v/>
      </c>
      <c r="R1649" s="92" t="str">
        <f ca="1">IF(A1649="","",IF(ISERROR(MATCH($H1649,SorP!B:B,0)),"",INDIRECT("'SorP'!$A$"&amp;MATCH($Q1649&amp;$H1649,SorP!C:C,0))))</f>
        <v/>
      </c>
      <c r="S1649" s="94"/>
      <c r="T1649" s="95" t="str">
        <f t="shared" si="102"/>
        <v/>
      </c>
      <c r="U1649" s="95" t="b">
        <f t="shared" si="103"/>
        <v>1</v>
      </c>
      <c r="V1649" s="95" t="str">
        <f t="shared" si="101"/>
        <v/>
      </c>
    </row>
    <row r="1650" spans="1:22" s="95" customFormat="1" ht="20.100000000000001" customHeight="1">
      <c r="A1650" s="88"/>
      <c r="B1650" s="88"/>
      <c r="C1650" s="88"/>
      <c r="D1650" s="88"/>
      <c r="E1650" s="88"/>
      <c r="F1650" s="89"/>
      <c r="G1650" s="90"/>
      <c r="H1650" s="90"/>
      <c r="I1650" s="91"/>
      <c r="J1650" s="91"/>
      <c r="K1650" s="91"/>
      <c r="L1650" s="91"/>
      <c r="M1650" s="91"/>
      <c r="N1650" s="91"/>
      <c r="O1650" s="92"/>
      <c r="P1650" s="93"/>
      <c r="Q1650" s="92" t="str">
        <f t="shared" ca="1" si="100"/>
        <v/>
      </c>
      <c r="R1650" s="92" t="str">
        <f ca="1">IF(A1650="","",IF(ISERROR(MATCH($H1650,SorP!B:B,0)),"",INDIRECT("'SorP'!$A$"&amp;MATCH($Q1650&amp;$H1650,SorP!C:C,0))))</f>
        <v/>
      </c>
      <c r="S1650" s="94"/>
      <c r="T1650" s="95" t="str">
        <f t="shared" si="102"/>
        <v/>
      </c>
      <c r="U1650" s="95" t="b">
        <f t="shared" si="103"/>
        <v>1</v>
      </c>
      <c r="V1650" s="95" t="str">
        <f t="shared" si="101"/>
        <v/>
      </c>
    </row>
    <row r="1651" spans="1:22" s="95" customFormat="1" ht="20.100000000000001" customHeight="1">
      <c r="A1651" s="88"/>
      <c r="B1651" s="88"/>
      <c r="C1651" s="88"/>
      <c r="D1651" s="88"/>
      <c r="E1651" s="88"/>
      <c r="F1651" s="89"/>
      <c r="G1651" s="90"/>
      <c r="H1651" s="90"/>
      <c r="I1651" s="91"/>
      <c r="J1651" s="91"/>
      <c r="K1651" s="91"/>
      <c r="L1651" s="91"/>
      <c r="M1651" s="91"/>
      <c r="N1651" s="91"/>
      <c r="O1651" s="92"/>
      <c r="P1651" s="93"/>
      <c r="Q1651" s="92" t="str">
        <f t="shared" ca="1" si="100"/>
        <v/>
      </c>
      <c r="R1651" s="92" t="str">
        <f ca="1">IF(A1651="","",IF(ISERROR(MATCH($H1651,SorP!B:B,0)),"",INDIRECT("'SorP'!$A$"&amp;MATCH($Q1651&amp;$H1651,SorP!C:C,0))))</f>
        <v/>
      </c>
      <c r="S1651" s="94"/>
      <c r="T1651" s="95" t="str">
        <f t="shared" si="102"/>
        <v/>
      </c>
      <c r="U1651" s="95" t="b">
        <f t="shared" si="103"/>
        <v>1</v>
      </c>
      <c r="V1651" s="95" t="str">
        <f t="shared" si="101"/>
        <v/>
      </c>
    </row>
    <row r="1652" spans="1:22" s="95" customFormat="1" ht="20.100000000000001" customHeight="1">
      <c r="A1652" s="88"/>
      <c r="B1652" s="88"/>
      <c r="C1652" s="88"/>
      <c r="D1652" s="88"/>
      <c r="E1652" s="88"/>
      <c r="F1652" s="89"/>
      <c r="G1652" s="90"/>
      <c r="H1652" s="90"/>
      <c r="I1652" s="91"/>
      <c r="J1652" s="91"/>
      <c r="K1652" s="91"/>
      <c r="L1652" s="91"/>
      <c r="M1652" s="91"/>
      <c r="N1652" s="91"/>
      <c r="O1652" s="92"/>
      <c r="P1652" s="93"/>
      <c r="Q1652" s="92" t="str">
        <f t="shared" ca="1" si="100"/>
        <v/>
      </c>
      <c r="R1652" s="92" t="str">
        <f ca="1">IF(A1652="","",IF(ISERROR(MATCH($H1652,SorP!B:B,0)),"",INDIRECT("'SorP'!$A$"&amp;MATCH($Q1652&amp;$H1652,SorP!C:C,0))))</f>
        <v/>
      </c>
      <c r="S1652" s="94"/>
      <c r="T1652" s="95" t="str">
        <f t="shared" si="102"/>
        <v/>
      </c>
      <c r="U1652" s="95" t="b">
        <f t="shared" si="103"/>
        <v>1</v>
      </c>
      <c r="V1652" s="95" t="str">
        <f t="shared" si="101"/>
        <v/>
      </c>
    </row>
    <row r="1653" spans="1:22" s="95" customFormat="1" ht="20.100000000000001" customHeight="1">
      <c r="A1653" s="88"/>
      <c r="B1653" s="88"/>
      <c r="C1653" s="88"/>
      <c r="D1653" s="88"/>
      <c r="E1653" s="88"/>
      <c r="F1653" s="89"/>
      <c r="G1653" s="90"/>
      <c r="H1653" s="90"/>
      <c r="I1653" s="91"/>
      <c r="J1653" s="91"/>
      <c r="K1653" s="91"/>
      <c r="L1653" s="91"/>
      <c r="M1653" s="91"/>
      <c r="N1653" s="91"/>
      <c r="O1653" s="92"/>
      <c r="P1653" s="93"/>
      <c r="Q1653" s="92" t="str">
        <f t="shared" ca="1" si="100"/>
        <v/>
      </c>
      <c r="R1653" s="92" t="str">
        <f ca="1">IF(A1653="","",IF(ISERROR(MATCH($H1653,SorP!B:B,0)),"",INDIRECT("'SorP'!$A$"&amp;MATCH($Q1653&amp;$H1653,SorP!C:C,0))))</f>
        <v/>
      </c>
      <c r="S1653" s="94"/>
      <c r="T1653" s="95" t="str">
        <f t="shared" si="102"/>
        <v/>
      </c>
      <c r="U1653" s="95" t="b">
        <f t="shared" si="103"/>
        <v>1</v>
      </c>
      <c r="V1653" s="95" t="str">
        <f t="shared" si="101"/>
        <v/>
      </c>
    </row>
    <row r="1654" spans="1:22" s="95" customFormat="1" ht="20.100000000000001" customHeight="1">
      <c r="A1654" s="88"/>
      <c r="B1654" s="88"/>
      <c r="C1654" s="88"/>
      <c r="D1654" s="88"/>
      <c r="E1654" s="88"/>
      <c r="F1654" s="89"/>
      <c r="G1654" s="90"/>
      <c r="H1654" s="90"/>
      <c r="I1654" s="91"/>
      <c r="J1654" s="91"/>
      <c r="K1654" s="91"/>
      <c r="L1654" s="91"/>
      <c r="M1654" s="91"/>
      <c r="N1654" s="91"/>
      <c r="O1654" s="92"/>
      <c r="P1654" s="93"/>
      <c r="Q1654" s="92" t="str">
        <f t="shared" ca="1" si="100"/>
        <v/>
      </c>
      <c r="R1654" s="92" t="str">
        <f ca="1">IF(A1654="","",IF(ISERROR(MATCH($H1654,SorP!B:B,0)),"",INDIRECT("'SorP'!$A$"&amp;MATCH($Q1654&amp;$H1654,SorP!C:C,0))))</f>
        <v/>
      </c>
      <c r="S1654" s="94"/>
      <c r="T1654" s="95" t="str">
        <f t="shared" si="102"/>
        <v/>
      </c>
      <c r="U1654" s="95" t="b">
        <f t="shared" si="103"/>
        <v>1</v>
      </c>
      <c r="V1654" s="95" t="str">
        <f t="shared" si="101"/>
        <v/>
      </c>
    </row>
    <row r="1655" spans="1:22" s="95" customFormat="1" ht="20.100000000000001" customHeight="1">
      <c r="A1655" s="88"/>
      <c r="B1655" s="88"/>
      <c r="C1655" s="88"/>
      <c r="D1655" s="88"/>
      <c r="E1655" s="88"/>
      <c r="F1655" s="89"/>
      <c r="G1655" s="90"/>
      <c r="H1655" s="90"/>
      <c r="I1655" s="91"/>
      <c r="J1655" s="91"/>
      <c r="K1655" s="91"/>
      <c r="L1655" s="91"/>
      <c r="M1655" s="91"/>
      <c r="N1655" s="91"/>
      <c r="O1655" s="92"/>
      <c r="P1655" s="93"/>
      <c r="Q1655" s="92" t="str">
        <f t="shared" ca="1" si="100"/>
        <v/>
      </c>
      <c r="R1655" s="92" t="str">
        <f ca="1">IF(A1655="","",IF(ISERROR(MATCH($H1655,SorP!B:B,0)),"",INDIRECT("'SorP'!$A$"&amp;MATCH($Q1655&amp;$H1655,SorP!C:C,0))))</f>
        <v/>
      </c>
      <c r="S1655" s="94"/>
      <c r="T1655" s="95" t="str">
        <f t="shared" si="102"/>
        <v/>
      </c>
      <c r="U1655" s="95" t="b">
        <f t="shared" si="103"/>
        <v>1</v>
      </c>
      <c r="V1655" s="95" t="str">
        <f t="shared" si="101"/>
        <v/>
      </c>
    </row>
    <row r="1656" spans="1:22" s="95" customFormat="1" ht="20.100000000000001" customHeight="1">
      <c r="A1656" s="88"/>
      <c r="B1656" s="88"/>
      <c r="C1656" s="88"/>
      <c r="D1656" s="88"/>
      <c r="E1656" s="88"/>
      <c r="F1656" s="89"/>
      <c r="G1656" s="90"/>
      <c r="H1656" s="90"/>
      <c r="I1656" s="91"/>
      <c r="J1656" s="91"/>
      <c r="K1656" s="91"/>
      <c r="L1656" s="91"/>
      <c r="M1656" s="91"/>
      <c r="N1656" s="91"/>
      <c r="O1656" s="92"/>
      <c r="P1656" s="93"/>
      <c r="Q1656" s="92" t="str">
        <f t="shared" ca="1" si="100"/>
        <v/>
      </c>
      <c r="R1656" s="92" t="str">
        <f ca="1">IF(A1656="","",IF(ISERROR(MATCH($H1656,SorP!B:B,0)),"",INDIRECT("'SorP'!$A$"&amp;MATCH($Q1656&amp;$H1656,SorP!C:C,0))))</f>
        <v/>
      </c>
      <c r="S1656" s="94"/>
      <c r="T1656" s="95" t="str">
        <f t="shared" si="102"/>
        <v/>
      </c>
      <c r="U1656" s="95" t="b">
        <f t="shared" si="103"/>
        <v>1</v>
      </c>
      <c r="V1656" s="95" t="str">
        <f t="shared" si="101"/>
        <v/>
      </c>
    </row>
    <row r="1657" spans="1:22" s="95" customFormat="1" ht="20.100000000000001" customHeight="1">
      <c r="A1657" s="88"/>
      <c r="B1657" s="88"/>
      <c r="C1657" s="88"/>
      <c r="D1657" s="88"/>
      <c r="E1657" s="88"/>
      <c r="F1657" s="89"/>
      <c r="G1657" s="90"/>
      <c r="H1657" s="90"/>
      <c r="I1657" s="91"/>
      <c r="J1657" s="91"/>
      <c r="K1657" s="91"/>
      <c r="L1657" s="91"/>
      <c r="M1657" s="91"/>
      <c r="N1657" s="91"/>
      <c r="O1657" s="92"/>
      <c r="P1657" s="93"/>
      <c r="Q1657" s="92" t="str">
        <f t="shared" ca="1" si="100"/>
        <v/>
      </c>
      <c r="R1657" s="92" t="str">
        <f ca="1">IF(A1657="","",IF(ISERROR(MATCH($H1657,SorP!B:B,0)),"",INDIRECT("'SorP'!$A$"&amp;MATCH($Q1657&amp;$H1657,SorP!C:C,0))))</f>
        <v/>
      </c>
      <c r="S1657" s="94"/>
      <c r="T1657" s="95" t="str">
        <f t="shared" si="102"/>
        <v/>
      </c>
      <c r="U1657" s="95" t="b">
        <f t="shared" si="103"/>
        <v>1</v>
      </c>
      <c r="V1657" s="95" t="str">
        <f t="shared" si="101"/>
        <v/>
      </c>
    </row>
    <row r="1658" spans="1:22" s="95" customFormat="1" ht="20.100000000000001" customHeight="1">
      <c r="A1658" s="88"/>
      <c r="B1658" s="88"/>
      <c r="C1658" s="88"/>
      <c r="D1658" s="88"/>
      <c r="E1658" s="88"/>
      <c r="F1658" s="89"/>
      <c r="G1658" s="90"/>
      <c r="H1658" s="90"/>
      <c r="I1658" s="91"/>
      <c r="J1658" s="91"/>
      <c r="K1658" s="91"/>
      <c r="L1658" s="91"/>
      <c r="M1658" s="91"/>
      <c r="N1658" s="91"/>
      <c r="O1658" s="92"/>
      <c r="P1658" s="93"/>
      <c r="Q1658" s="92" t="str">
        <f t="shared" ca="1" si="100"/>
        <v/>
      </c>
      <c r="R1658" s="92" t="str">
        <f ca="1">IF(A1658="","",IF(ISERROR(MATCH($H1658,SorP!B:B,0)),"",INDIRECT("'SorP'!$A$"&amp;MATCH($Q1658&amp;$H1658,SorP!C:C,0))))</f>
        <v/>
      </c>
      <c r="S1658" s="94"/>
      <c r="T1658" s="95" t="str">
        <f t="shared" si="102"/>
        <v/>
      </c>
      <c r="U1658" s="95" t="b">
        <f t="shared" si="103"/>
        <v>1</v>
      </c>
      <c r="V1658" s="95" t="str">
        <f t="shared" si="101"/>
        <v/>
      </c>
    </row>
    <row r="1659" spans="1:22" s="95" customFormat="1" ht="20.100000000000001" customHeight="1">
      <c r="A1659" s="88"/>
      <c r="B1659" s="88"/>
      <c r="C1659" s="88"/>
      <c r="D1659" s="88"/>
      <c r="E1659" s="88"/>
      <c r="F1659" s="89"/>
      <c r="G1659" s="90"/>
      <c r="H1659" s="90"/>
      <c r="I1659" s="91"/>
      <c r="J1659" s="91"/>
      <c r="K1659" s="91"/>
      <c r="L1659" s="91"/>
      <c r="M1659" s="91"/>
      <c r="N1659" s="91"/>
      <c r="O1659" s="92"/>
      <c r="P1659" s="93"/>
      <c r="Q1659" s="92" t="str">
        <f t="shared" ca="1" si="100"/>
        <v/>
      </c>
      <c r="R1659" s="92" t="str">
        <f ca="1">IF(A1659="","",IF(ISERROR(MATCH($H1659,SorP!B:B,0)),"",INDIRECT("'SorP'!$A$"&amp;MATCH($Q1659&amp;$H1659,SorP!C:C,0))))</f>
        <v/>
      </c>
      <c r="S1659" s="94"/>
      <c r="T1659" s="95" t="str">
        <f t="shared" si="102"/>
        <v/>
      </c>
      <c r="U1659" s="95" t="b">
        <f t="shared" si="103"/>
        <v>1</v>
      </c>
      <c r="V1659" s="95" t="str">
        <f t="shared" si="101"/>
        <v/>
      </c>
    </row>
    <row r="1660" spans="1:22" s="95" customFormat="1" ht="20.100000000000001" customHeight="1">
      <c r="A1660" s="88"/>
      <c r="B1660" s="88"/>
      <c r="C1660" s="88"/>
      <c r="D1660" s="88"/>
      <c r="E1660" s="88"/>
      <c r="F1660" s="89"/>
      <c r="G1660" s="90"/>
      <c r="H1660" s="90"/>
      <c r="I1660" s="91"/>
      <c r="J1660" s="91"/>
      <c r="K1660" s="91"/>
      <c r="L1660" s="91"/>
      <c r="M1660" s="91"/>
      <c r="N1660" s="91"/>
      <c r="O1660" s="92"/>
      <c r="P1660" s="93"/>
      <c r="Q1660" s="92" t="str">
        <f t="shared" ca="1" si="100"/>
        <v/>
      </c>
      <c r="R1660" s="92" t="str">
        <f ca="1">IF(A1660="","",IF(ISERROR(MATCH($H1660,SorP!B:B,0)),"",INDIRECT("'SorP'!$A$"&amp;MATCH($Q1660&amp;$H1660,SorP!C:C,0))))</f>
        <v/>
      </c>
      <c r="S1660" s="94"/>
      <c r="T1660" s="95" t="str">
        <f t="shared" si="102"/>
        <v/>
      </c>
      <c r="U1660" s="95" t="b">
        <f t="shared" si="103"/>
        <v>1</v>
      </c>
      <c r="V1660" s="95" t="str">
        <f t="shared" si="101"/>
        <v/>
      </c>
    </row>
    <row r="1661" spans="1:22" s="95" customFormat="1" ht="20.100000000000001" customHeight="1">
      <c r="A1661" s="88"/>
      <c r="B1661" s="88"/>
      <c r="C1661" s="88"/>
      <c r="D1661" s="88"/>
      <c r="E1661" s="88"/>
      <c r="F1661" s="89"/>
      <c r="G1661" s="90"/>
      <c r="H1661" s="90"/>
      <c r="I1661" s="91"/>
      <c r="J1661" s="91"/>
      <c r="K1661" s="91"/>
      <c r="L1661" s="91"/>
      <c r="M1661" s="91"/>
      <c r="N1661" s="91"/>
      <c r="O1661" s="92"/>
      <c r="P1661" s="93"/>
      <c r="Q1661" s="92" t="str">
        <f t="shared" ca="1" si="100"/>
        <v/>
      </c>
      <c r="R1661" s="92" t="str">
        <f ca="1">IF(A1661="","",IF(ISERROR(MATCH($H1661,SorP!B:B,0)),"",INDIRECT("'SorP'!$A$"&amp;MATCH($Q1661&amp;$H1661,SorP!C:C,0))))</f>
        <v/>
      </c>
      <c r="S1661" s="94"/>
      <c r="T1661" s="95" t="str">
        <f t="shared" si="102"/>
        <v/>
      </c>
      <c r="U1661" s="95" t="b">
        <f t="shared" si="103"/>
        <v>1</v>
      </c>
      <c r="V1661" s="95" t="str">
        <f t="shared" si="101"/>
        <v/>
      </c>
    </row>
    <row r="1662" spans="1:22" s="95" customFormat="1" ht="20.100000000000001" customHeight="1">
      <c r="A1662" s="88"/>
      <c r="B1662" s="88"/>
      <c r="C1662" s="88"/>
      <c r="D1662" s="88"/>
      <c r="E1662" s="88"/>
      <c r="F1662" s="89"/>
      <c r="G1662" s="90"/>
      <c r="H1662" s="90"/>
      <c r="I1662" s="91"/>
      <c r="J1662" s="91"/>
      <c r="K1662" s="91"/>
      <c r="L1662" s="91"/>
      <c r="M1662" s="91"/>
      <c r="N1662" s="91"/>
      <c r="O1662" s="92"/>
      <c r="P1662" s="93"/>
      <c r="Q1662" s="92" t="str">
        <f t="shared" ca="1" si="100"/>
        <v/>
      </c>
      <c r="R1662" s="92" t="str">
        <f ca="1">IF(A1662="","",IF(ISERROR(MATCH($H1662,SorP!B:B,0)),"",INDIRECT("'SorP'!$A$"&amp;MATCH($Q1662&amp;$H1662,SorP!C:C,0))))</f>
        <v/>
      </c>
      <c r="S1662" s="94"/>
      <c r="T1662" s="95" t="str">
        <f t="shared" si="102"/>
        <v/>
      </c>
      <c r="U1662" s="95" t="b">
        <f t="shared" si="103"/>
        <v>1</v>
      </c>
      <c r="V1662" s="95" t="str">
        <f t="shared" si="101"/>
        <v/>
      </c>
    </row>
    <row r="1663" spans="1:22" s="95" customFormat="1" ht="20.100000000000001" customHeight="1">
      <c r="A1663" s="88"/>
      <c r="B1663" s="88"/>
      <c r="C1663" s="88"/>
      <c r="D1663" s="88"/>
      <c r="E1663" s="88"/>
      <c r="F1663" s="89"/>
      <c r="G1663" s="90"/>
      <c r="H1663" s="90"/>
      <c r="I1663" s="91"/>
      <c r="J1663" s="91"/>
      <c r="K1663" s="91"/>
      <c r="L1663" s="91"/>
      <c r="M1663" s="91"/>
      <c r="N1663" s="91"/>
      <c r="O1663" s="92"/>
      <c r="P1663" s="93"/>
      <c r="Q1663" s="92" t="str">
        <f t="shared" ca="1" si="100"/>
        <v/>
      </c>
      <c r="R1663" s="92" t="str">
        <f ca="1">IF(A1663="","",IF(ISERROR(MATCH($H1663,SorP!B:B,0)),"",INDIRECT("'SorP'!$A$"&amp;MATCH($Q1663&amp;$H1663,SorP!C:C,0))))</f>
        <v/>
      </c>
      <c r="S1663" s="94"/>
      <c r="T1663" s="95" t="str">
        <f t="shared" si="102"/>
        <v/>
      </c>
      <c r="U1663" s="95" t="b">
        <f t="shared" si="103"/>
        <v>1</v>
      </c>
      <c r="V1663" s="95" t="str">
        <f t="shared" si="101"/>
        <v/>
      </c>
    </row>
    <row r="1664" spans="1:22" s="95" customFormat="1" ht="20.100000000000001" customHeight="1">
      <c r="A1664" s="88"/>
      <c r="B1664" s="88"/>
      <c r="C1664" s="88"/>
      <c r="D1664" s="88"/>
      <c r="E1664" s="88"/>
      <c r="F1664" s="89"/>
      <c r="G1664" s="90"/>
      <c r="H1664" s="90"/>
      <c r="I1664" s="91"/>
      <c r="J1664" s="91"/>
      <c r="K1664" s="91"/>
      <c r="L1664" s="91"/>
      <c r="M1664" s="91"/>
      <c r="N1664" s="91"/>
      <c r="O1664" s="92"/>
      <c r="P1664" s="93"/>
      <c r="Q1664" s="92" t="str">
        <f t="shared" ca="1" si="100"/>
        <v/>
      </c>
      <c r="R1664" s="92" t="str">
        <f ca="1">IF(A1664="","",IF(ISERROR(MATCH($H1664,SorP!B:B,0)),"",INDIRECT("'SorP'!$A$"&amp;MATCH($Q1664&amp;$H1664,SorP!C:C,0))))</f>
        <v/>
      </c>
      <c r="S1664" s="94"/>
      <c r="T1664" s="95" t="str">
        <f t="shared" si="102"/>
        <v/>
      </c>
      <c r="U1664" s="95" t="b">
        <f t="shared" si="103"/>
        <v>1</v>
      </c>
      <c r="V1664" s="95" t="str">
        <f t="shared" si="101"/>
        <v/>
      </c>
    </row>
    <row r="1665" spans="1:22" s="95" customFormat="1" ht="20.100000000000001" customHeight="1">
      <c r="A1665" s="88"/>
      <c r="B1665" s="88"/>
      <c r="C1665" s="88"/>
      <c r="D1665" s="88"/>
      <c r="E1665" s="88"/>
      <c r="F1665" s="89"/>
      <c r="G1665" s="90"/>
      <c r="H1665" s="90"/>
      <c r="I1665" s="91"/>
      <c r="J1665" s="91"/>
      <c r="K1665" s="91"/>
      <c r="L1665" s="91"/>
      <c r="M1665" s="91"/>
      <c r="N1665" s="91"/>
      <c r="O1665" s="92"/>
      <c r="P1665" s="93"/>
      <c r="Q1665" s="92" t="str">
        <f t="shared" ca="1" si="100"/>
        <v/>
      </c>
      <c r="R1665" s="92" t="str">
        <f ca="1">IF(A1665="","",IF(ISERROR(MATCH($H1665,SorP!B:B,0)),"",INDIRECT("'SorP'!$A$"&amp;MATCH($Q1665&amp;$H1665,SorP!C:C,0))))</f>
        <v/>
      </c>
      <c r="S1665" s="94"/>
      <c r="T1665" s="95" t="str">
        <f t="shared" si="102"/>
        <v/>
      </c>
      <c r="U1665" s="95" t="b">
        <f t="shared" si="103"/>
        <v>1</v>
      </c>
      <c r="V1665" s="95" t="str">
        <f t="shared" si="101"/>
        <v/>
      </c>
    </row>
    <row r="1666" spans="1:22" s="95" customFormat="1" ht="20.100000000000001" customHeight="1">
      <c r="A1666" s="88"/>
      <c r="B1666" s="88"/>
      <c r="C1666" s="88"/>
      <c r="D1666" s="88"/>
      <c r="E1666" s="88"/>
      <c r="F1666" s="89"/>
      <c r="G1666" s="90"/>
      <c r="H1666" s="90"/>
      <c r="I1666" s="91"/>
      <c r="J1666" s="91"/>
      <c r="K1666" s="91"/>
      <c r="L1666" s="91"/>
      <c r="M1666" s="91"/>
      <c r="N1666" s="91"/>
      <c r="O1666" s="92"/>
      <c r="P1666" s="93"/>
      <c r="Q1666" s="92" t="str">
        <f t="shared" ca="1" si="100"/>
        <v/>
      </c>
      <c r="R1666" s="92" t="str">
        <f ca="1">IF(A1666="","",IF(ISERROR(MATCH($H1666,SorP!B:B,0)),"",INDIRECT("'SorP'!$A$"&amp;MATCH($Q1666&amp;$H1666,SorP!C:C,0))))</f>
        <v/>
      </c>
      <c r="S1666" s="94"/>
      <c r="T1666" s="95" t="str">
        <f t="shared" si="102"/>
        <v/>
      </c>
      <c r="U1666" s="95" t="b">
        <f t="shared" si="103"/>
        <v>1</v>
      </c>
      <c r="V1666" s="95" t="str">
        <f t="shared" si="101"/>
        <v/>
      </c>
    </row>
    <row r="1667" spans="1:22" s="95" customFormat="1" ht="20.100000000000001" customHeight="1">
      <c r="A1667" s="88"/>
      <c r="B1667" s="88"/>
      <c r="C1667" s="88"/>
      <c r="D1667" s="88"/>
      <c r="E1667" s="88"/>
      <c r="F1667" s="89"/>
      <c r="G1667" s="90"/>
      <c r="H1667" s="90"/>
      <c r="I1667" s="91"/>
      <c r="J1667" s="91"/>
      <c r="K1667" s="91"/>
      <c r="L1667" s="91"/>
      <c r="M1667" s="91"/>
      <c r="N1667" s="91"/>
      <c r="O1667" s="92"/>
      <c r="P1667" s="93"/>
      <c r="Q1667" s="92" t="str">
        <f t="shared" ca="1" si="100"/>
        <v/>
      </c>
      <c r="R1667" s="92" t="str">
        <f ca="1">IF(A1667="","",IF(ISERROR(MATCH($H1667,SorP!B:B,0)),"",INDIRECT("'SorP'!$A$"&amp;MATCH($Q1667&amp;$H1667,SorP!C:C,0))))</f>
        <v/>
      </c>
      <c r="S1667" s="94"/>
      <c r="T1667" s="95" t="str">
        <f t="shared" si="102"/>
        <v/>
      </c>
      <c r="U1667" s="95" t="b">
        <f t="shared" si="103"/>
        <v>1</v>
      </c>
      <c r="V1667" s="95" t="str">
        <f t="shared" si="101"/>
        <v/>
      </c>
    </row>
    <row r="1668" spans="1:22" s="95" customFormat="1" ht="20.100000000000001" customHeight="1">
      <c r="A1668" s="88"/>
      <c r="B1668" s="88"/>
      <c r="C1668" s="88"/>
      <c r="D1668" s="88"/>
      <c r="E1668" s="88"/>
      <c r="F1668" s="89"/>
      <c r="G1668" s="90"/>
      <c r="H1668" s="90"/>
      <c r="I1668" s="91"/>
      <c r="J1668" s="91"/>
      <c r="K1668" s="91"/>
      <c r="L1668" s="91"/>
      <c r="M1668" s="91"/>
      <c r="N1668" s="91"/>
      <c r="O1668" s="92"/>
      <c r="P1668" s="93"/>
      <c r="Q1668" s="92" t="str">
        <f t="shared" ca="1" si="100"/>
        <v/>
      </c>
      <c r="R1668" s="92" t="str">
        <f ca="1">IF(A1668="","",IF(ISERROR(MATCH($H1668,SorP!B:B,0)),"",INDIRECT("'SorP'!$A$"&amp;MATCH($Q1668&amp;$H1668,SorP!C:C,0))))</f>
        <v/>
      </c>
      <c r="S1668" s="94"/>
      <c r="T1668" s="95" t="str">
        <f t="shared" si="102"/>
        <v/>
      </c>
      <c r="U1668" s="95" t="b">
        <f t="shared" si="103"/>
        <v>1</v>
      </c>
      <c r="V1668" s="95" t="str">
        <f t="shared" si="101"/>
        <v/>
      </c>
    </row>
    <row r="1669" spans="1:22" s="95" customFormat="1" ht="20.100000000000001" customHeight="1">
      <c r="A1669" s="88"/>
      <c r="B1669" s="88"/>
      <c r="C1669" s="88"/>
      <c r="D1669" s="88"/>
      <c r="E1669" s="88"/>
      <c r="F1669" s="89"/>
      <c r="G1669" s="90"/>
      <c r="H1669" s="90"/>
      <c r="I1669" s="91"/>
      <c r="J1669" s="91"/>
      <c r="K1669" s="91"/>
      <c r="L1669" s="91"/>
      <c r="M1669" s="91"/>
      <c r="N1669" s="91"/>
      <c r="O1669" s="92"/>
      <c r="P1669" s="93"/>
      <c r="Q1669" s="92" t="str">
        <f t="shared" ref="Q1669:Q1732" ca="1" si="104">IF(A1669="","",IF(ISERROR(MATCH($C1669,CL,0)),"Unknown",INDIRECT("'C'!$A$"&amp;MATCH($C1669,CL,0)+1)))</f>
        <v/>
      </c>
      <c r="R1669" s="92" t="str">
        <f ca="1">IF(A1669="","",IF(ISERROR(MATCH($H1669,SorP!B:B,0)),"",INDIRECT("'SorP'!$A$"&amp;MATCH($Q1669&amp;$H1669,SorP!C:C,0))))</f>
        <v/>
      </c>
      <c r="S1669" s="94"/>
      <c r="T1669" s="95" t="str">
        <f t="shared" si="102"/>
        <v/>
      </c>
      <c r="U1669" s="95" t="b">
        <f t="shared" si="103"/>
        <v>1</v>
      </c>
      <c r="V1669" s="95" t="str">
        <f t="shared" ref="V1669:V1732" si="105">IF(U1669,"",A1669&amp;"+")</f>
        <v/>
      </c>
    </row>
    <row r="1670" spans="1:22" s="95" customFormat="1" ht="20.100000000000001" customHeight="1">
      <c r="A1670" s="88"/>
      <c r="B1670" s="88"/>
      <c r="C1670" s="88"/>
      <c r="D1670" s="88"/>
      <c r="E1670" s="88"/>
      <c r="F1670" s="89"/>
      <c r="G1670" s="90"/>
      <c r="H1670" s="90"/>
      <c r="I1670" s="91"/>
      <c r="J1670" s="91"/>
      <c r="K1670" s="91"/>
      <c r="L1670" s="91"/>
      <c r="M1670" s="91"/>
      <c r="N1670" s="91"/>
      <c r="O1670" s="92"/>
      <c r="P1670" s="93"/>
      <c r="Q1670" s="92" t="str">
        <f t="shared" ca="1" si="104"/>
        <v/>
      </c>
      <c r="R1670" s="92" t="str">
        <f ca="1">IF(A1670="","",IF(ISERROR(MATCH($H1670,SorP!B:B,0)),"",INDIRECT("'SorP'!$A$"&amp;MATCH($Q1670&amp;$H1670,SorP!C:C,0))))</f>
        <v/>
      </c>
      <c r="S1670" s="94"/>
      <c r="T1670" s="95" t="str">
        <f t="shared" ref="T1670:T1733" si="106">A1670&amp;B1670</f>
        <v/>
      </c>
      <c r="U1670" s="95" t="b">
        <f t="shared" ref="U1670:U1733" si="107">OR(ISBLANK(B1670),ISBLANK(C1670))</f>
        <v>1</v>
      </c>
      <c r="V1670" s="95" t="str">
        <f t="shared" si="105"/>
        <v/>
      </c>
    </row>
    <row r="1671" spans="1:22" s="95" customFormat="1" ht="20.100000000000001" customHeight="1">
      <c r="A1671" s="88"/>
      <c r="B1671" s="88"/>
      <c r="C1671" s="88"/>
      <c r="D1671" s="88"/>
      <c r="E1671" s="88"/>
      <c r="F1671" s="89"/>
      <c r="G1671" s="90"/>
      <c r="H1671" s="90"/>
      <c r="I1671" s="91"/>
      <c r="J1671" s="91"/>
      <c r="K1671" s="91"/>
      <c r="L1671" s="91"/>
      <c r="M1671" s="91"/>
      <c r="N1671" s="91"/>
      <c r="O1671" s="92"/>
      <c r="P1671" s="93"/>
      <c r="Q1671" s="92" t="str">
        <f t="shared" ca="1" si="104"/>
        <v/>
      </c>
      <c r="R1671" s="92" t="str">
        <f ca="1">IF(A1671="","",IF(ISERROR(MATCH($H1671,SorP!B:B,0)),"",INDIRECT("'SorP'!$A$"&amp;MATCH($Q1671&amp;$H1671,SorP!C:C,0))))</f>
        <v/>
      </c>
      <c r="S1671" s="94"/>
      <c r="T1671" s="95" t="str">
        <f t="shared" si="106"/>
        <v/>
      </c>
      <c r="U1671" s="95" t="b">
        <f t="shared" si="107"/>
        <v>1</v>
      </c>
      <c r="V1671" s="95" t="str">
        <f t="shared" si="105"/>
        <v/>
      </c>
    </row>
    <row r="1672" spans="1:22" s="95" customFormat="1" ht="20.100000000000001" customHeight="1">
      <c r="A1672" s="88"/>
      <c r="B1672" s="88"/>
      <c r="C1672" s="88"/>
      <c r="D1672" s="88"/>
      <c r="E1672" s="88"/>
      <c r="F1672" s="89"/>
      <c r="G1672" s="90"/>
      <c r="H1672" s="90"/>
      <c r="I1672" s="91"/>
      <c r="J1672" s="91"/>
      <c r="K1672" s="91"/>
      <c r="L1672" s="91"/>
      <c r="M1672" s="91"/>
      <c r="N1672" s="91"/>
      <c r="O1672" s="92"/>
      <c r="P1672" s="93"/>
      <c r="Q1672" s="92" t="str">
        <f t="shared" ca="1" si="104"/>
        <v/>
      </c>
      <c r="R1672" s="92" t="str">
        <f ca="1">IF(A1672="","",IF(ISERROR(MATCH($H1672,SorP!B:B,0)),"",INDIRECT("'SorP'!$A$"&amp;MATCH($Q1672&amp;$H1672,SorP!C:C,0))))</f>
        <v/>
      </c>
      <c r="S1672" s="94"/>
      <c r="T1672" s="95" t="str">
        <f t="shared" si="106"/>
        <v/>
      </c>
      <c r="U1672" s="95" t="b">
        <f t="shared" si="107"/>
        <v>1</v>
      </c>
      <c r="V1672" s="95" t="str">
        <f t="shared" si="105"/>
        <v/>
      </c>
    </row>
    <row r="1673" spans="1:22" s="95" customFormat="1" ht="20.100000000000001" customHeight="1">
      <c r="A1673" s="88"/>
      <c r="B1673" s="88"/>
      <c r="C1673" s="88"/>
      <c r="D1673" s="88"/>
      <c r="E1673" s="88"/>
      <c r="F1673" s="89"/>
      <c r="G1673" s="90"/>
      <c r="H1673" s="90"/>
      <c r="I1673" s="91"/>
      <c r="J1673" s="91"/>
      <c r="K1673" s="91"/>
      <c r="L1673" s="91"/>
      <c r="M1673" s="91"/>
      <c r="N1673" s="91"/>
      <c r="O1673" s="92"/>
      <c r="P1673" s="93"/>
      <c r="Q1673" s="92" t="str">
        <f t="shared" ca="1" si="104"/>
        <v/>
      </c>
      <c r="R1673" s="92" t="str">
        <f ca="1">IF(A1673="","",IF(ISERROR(MATCH($H1673,SorP!B:B,0)),"",INDIRECT("'SorP'!$A$"&amp;MATCH($Q1673&amp;$H1673,SorP!C:C,0))))</f>
        <v/>
      </c>
      <c r="S1673" s="94"/>
      <c r="T1673" s="95" t="str">
        <f t="shared" si="106"/>
        <v/>
      </c>
      <c r="U1673" s="95" t="b">
        <f t="shared" si="107"/>
        <v>1</v>
      </c>
      <c r="V1673" s="95" t="str">
        <f t="shared" si="105"/>
        <v/>
      </c>
    </row>
    <row r="1674" spans="1:22" s="95" customFormat="1" ht="20.100000000000001" customHeight="1">
      <c r="A1674" s="88"/>
      <c r="B1674" s="88"/>
      <c r="C1674" s="88"/>
      <c r="D1674" s="88"/>
      <c r="E1674" s="88"/>
      <c r="F1674" s="89"/>
      <c r="G1674" s="90"/>
      <c r="H1674" s="90"/>
      <c r="I1674" s="91"/>
      <c r="J1674" s="91"/>
      <c r="K1674" s="91"/>
      <c r="L1674" s="91"/>
      <c r="M1674" s="91"/>
      <c r="N1674" s="91"/>
      <c r="O1674" s="92"/>
      <c r="P1674" s="93"/>
      <c r="Q1674" s="92" t="str">
        <f t="shared" ca="1" si="104"/>
        <v/>
      </c>
      <c r="R1674" s="92" t="str">
        <f ca="1">IF(A1674="","",IF(ISERROR(MATCH($H1674,SorP!B:B,0)),"",INDIRECT("'SorP'!$A$"&amp;MATCH($Q1674&amp;$H1674,SorP!C:C,0))))</f>
        <v/>
      </c>
      <c r="S1674" s="94"/>
      <c r="T1674" s="95" t="str">
        <f t="shared" si="106"/>
        <v/>
      </c>
      <c r="U1674" s="95" t="b">
        <f t="shared" si="107"/>
        <v>1</v>
      </c>
      <c r="V1674" s="95" t="str">
        <f t="shared" si="105"/>
        <v/>
      </c>
    </row>
    <row r="1675" spans="1:22" s="95" customFormat="1" ht="20.100000000000001" customHeight="1">
      <c r="A1675" s="88"/>
      <c r="B1675" s="88"/>
      <c r="C1675" s="88"/>
      <c r="D1675" s="88"/>
      <c r="E1675" s="88"/>
      <c r="F1675" s="89"/>
      <c r="G1675" s="90"/>
      <c r="H1675" s="90"/>
      <c r="I1675" s="91"/>
      <c r="J1675" s="91"/>
      <c r="K1675" s="91"/>
      <c r="L1675" s="91"/>
      <c r="M1675" s="91"/>
      <c r="N1675" s="91"/>
      <c r="O1675" s="92"/>
      <c r="P1675" s="93"/>
      <c r="Q1675" s="92" t="str">
        <f t="shared" ca="1" si="104"/>
        <v/>
      </c>
      <c r="R1675" s="92" t="str">
        <f ca="1">IF(A1675="","",IF(ISERROR(MATCH($H1675,SorP!B:B,0)),"",INDIRECT("'SorP'!$A$"&amp;MATCH($Q1675&amp;$H1675,SorP!C:C,0))))</f>
        <v/>
      </c>
      <c r="S1675" s="94"/>
      <c r="T1675" s="95" t="str">
        <f t="shared" si="106"/>
        <v/>
      </c>
      <c r="U1675" s="95" t="b">
        <f t="shared" si="107"/>
        <v>1</v>
      </c>
      <c r="V1675" s="95" t="str">
        <f t="shared" si="105"/>
        <v/>
      </c>
    </row>
    <row r="1676" spans="1:22" s="95" customFormat="1" ht="20.100000000000001" customHeight="1">
      <c r="A1676" s="88"/>
      <c r="B1676" s="88"/>
      <c r="C1676" s="88"/>
      <c r="D1676" s="88"/>
      <c r="E1676" s="88"/>
      <c r="F1676" s="89"/>
      <c r="G1676" s="90"/>
      <c r="H1676" s="90"/>
      <c r="I1676" s="91"/>
      <c r="J1676" s="91"/>
      <c r="K1676" s="91"/>
      <c r="L1676" s="91"/>
      <c r="M1676" s="91"/>
      <c r="N1676" s="91"/>
      <c r="O1676" s="92"/>
      <c r="P1676" s="93"/>
      <c r="Q1676" s="92" t="str">
        <f t="shared" ca="1" si="104"/>
        <v/>
      </c>
      <c r="R1676" s="92" t="str">
        <f ca="1">IF(A1676="","",IF(ISERROR(MATCH($H1676,SorP!B:B,0)),"",INDIRECT("'SorP'!$A$"&amp;MATCH($Q1676&amp;$H1676,SorP!C:C,0))))</f>
        <v/>
      </c>
      <c r="S1676" s="94"/>
      <c r="T1676" s="95" t="str">
        <f t="shared" si="106"/>
        <v/>
      </c>
      <c r="U1676" s="95" t="b">
        <f t="shared" si="107"/>
        <v>1</v>
      </c>
      <c r="V1676" s="95" t="str">
        <f t="shared" si="105"/>
        <v/>
      </c>
    </row>
    <row r="1677" spans="1:22" s="95" customFormat="1" ht="20.100000000000001" customHeight="1">
      <c r="A1677" s="88"/>
      <c r="B1677" s="88"/>
      <c r="C1677" s="88"/>
      <c r="D1677" s="88"/>
      <c r="E1677" s="88"/>
      <c r="F1677" s="89"/>
      <c r="G1677" s="90"/>
      <c r="H1677" s="90"/>
      <c r="I1677" s="91"/>
      <c r="J1677" s="91"/>
      <c r="K1677" s="91"/>
      <c r="L1677" s="91"/>
      <c r="M1677" s="91"/>
      <c r="N1677" s="91"/>
      <c r="O1677" s="92"/>
      <c r="P1677" s="93"/>
      <c r="Q1677" s="92" t="str">
        <f t="shared" ca="1" si="104"/>
        <v/>
      </c>
      <c r="R1677" s="92" t="str">
        <f ca="1">IF(A1677="","",IF(ISERROR(MATCH($H1677,SorP!B:B,0)),"",INDIRECT("'SorP'!$A$"&amp;MATCH($Q1677&amp;$H1677,SorP!C:C,0))))</f>
        <v/>
      </c>
      <c r="S1677" s="94"/>
      <c r="T1677" s="95" t="str">
        <f t="shared" si="106"/>
        <v/>
      </c>
      <c r="U1677" s="95" t="b">
        <f t="shared" si="107"/>
        <v>1</v>
      </c>
      <c r="V1677" s="95" t="str">
        <f t="shared" si="105"/>
        <v/>
      </c>
    </row>
    <row r="1678" spans="1:22" s="95" customFormat="1" ht="20.100000000000001" customHeight="1">
      <c r="A1678" s="88"/>
      <c r="B1678" s="88"/>
      <c r="C1678" s="88"/>
      <c r="D1678" s="88"/>
      <c r="E1678" s="88"/>
      <c r="F1678" s="89"/>
      <c r="G1678" s="90"/>
      <c r="H1678" s="90"/>
      <c r="I1678" s="91"/>
      <c r="J1678" s="91"/>
      <c r="K1678" s="91"/>
      <c r="L1678" s="91"/>
      <c r="M1678" s="91"/>
      <c r="N1678" s="91"/>
      <c r="O1678" s="92"/>
      <c r="P1678" s="93"/>
      <c r="Q1678" s="92" t="str">
        <f t="shared" ca="1" si="104"/>
        <v/>
      </c>
      <c r="R1678" s="92" t="str">
        <f ca="1">IF(A1678="","",IF(ISERROR(MATCH($H1678,SorP!B:B,0)),"",INDIRECT("'SorP'!$A$"&amp;MATCH($Q1678&amp;$H1678,SorP!C:C,0))))</f>
        <v/>
      </c>
      <c r="S1678" s="94"/>
      <c r="T1678" s="95" t="str">
        <f t="shared" si="106"/>
        <v/>
      </c>
      <c r="U1678" s="95" t="b">
        <f t="shared" si="107"/>
        <v>1</v>
      </c>
      <c r="V1678" s="95" t="str">
        <f t="shared" si="105"/>
        <v/>
      </c>
    </row>
    <row r="1679" spans="1:22" s="95" customFormat="1" ht="20.100000000000001" customHeight="1">
      <c r="A1679" s="88"/>
      <c r="B1679" s="88"/>
      <c r="C1679" s="88"/>
      <c r="D1679" s="88"/>
      <c r="E1679" s="88"/>
      <c r="F1679" s="89"/>
      <c r="G1679" s="90"/>
      <c r="H1679" s="90"/>
      <c r="I1679" s="91"/>
      <c r="J1679" s="91"/>
      <c r="K1679" s="91"/>
      <c r="L1679" s="91"/>
      <c r="M1679" s="91"/>
      <c r="N1679" s="91"/>
      <c r="O1679" s="92"/>
      <c r="P1679" s="93"/>
      <c r="Q1679" s="92" t="str">
        <f t="shared" ca="1" si="104"/>
        <v/>
      </c>
      <c r="R1679" s="92" t="str">
        <f ca="1">IF(A1679="","",IF(ISERROR(MATCH($H1679,SorP!B:B,0)),"",INDIRECT("'SorP'!$A$"&amp;MATCH($Q1679&amp;$H1679,SorP!C:C,0))))</f>
        <v/>
      </c>
      <c r="S1679" s="94"/>
      <c r="T1679" s="95" t="str">
        <f t="shared" si="106"/>
        <v/>
      </c>
      <c r="U1679" s="95" t="b">
        <f t="shared" si="107"/>
        <v>1</v>
      </c>
      <c r="V1679" s="95" t="str">
        <f t="shared" si="105"/>
        <v/>
      </c>
    </row>
    <row r="1680" spans="1:22" s="95" customFormat="1" ht="20.100000000000001" customHeight="1">
      <c r="A1680" s="88"/>
      <c r="B1680" s="88"/>
      <c r="C1680" s="88"/>
      <c r="D1680" s="88"/>
      <c r="E1680" s="88"/>
      <c r="F1680" s="89"/>
      <c r="G1680" s="90"/>
      <c r="H1680" s="90"/>
      <c r="I1680" s="91"/>
      <c r="J1680" s="91"/>
      <c r="K1680" s="91"/>
      <c r="L1680" s="91"/>
      <c r="M1680" s="91"/>
      <c r="N1680" s="91"/>
      <c r="O1680" s="92"/>
      <c r="P1680" s="93"/>
      <c r="Q1680" s="92" t="str">
        <f t="shared" ca="1" si="104"/>
        <v/>
      </c>
      <c r="R1680" s="92" t="str">
        <f ca="1">IF(A1680="","",IF(ISERROR(MATCH($H1680,SorP!B:B,0)),"",INDIRECT("'SorP'!$A$"&amp;MATCH($Q1680&amp;$H1680,SorP!C:C,0))))</f>
        <v/>
      </c>
      <c r="S1680" s="94"/>
      <c r="T1680" s="95" t="str">
        <f t="shared" si="106"/>
        <v/>
      </c>
      <c r="U1680" s="95" t="b">
        <f t="shared" si="107"/>
        <v>1</v>
      </c>
      <c r="V1680" s="95" t="str">
        <f t="shared" si="105"/>
        <v/>
      </c>
    </row>
    <row r="1681" spans="1:22" s="95" customFormat="1" ht="20.100000000000001" customHeight="1">
      <c r="A1681" s="88"/>
      <c r="B1681" s="88"/>
      <c r="C1681" s="88"/>
      <c r="D1681" s="88"/>
      <c r="E1681" s="88"/>
      <c r="F1681" s="89"/>
      <c r="G1681" s="90"/>
      <c r="H1681" s="90"/>
      <c r="I1681" s="91"/>
      <c r="J1681" s="91"/>
      <c r="K1681" s="91"/>
      <c r="L1681" s="91"/>
      <c r="M1681" s="91"/>
      <c r="N1681" s="91"/>
      <c r="O1681" s="92"/>
      <c r="P1681" s="93"/>
      <c r="Q1681" s="92" t="str">
        <f t="shared" ca="1" si="104"/>
        <v/>
      </c>
      <c r="R1681" s="92" t="str">
        <f ca="1">IF(A1681="","",IF(ISERROR(MATCH($H1681,SorP!B:B,0)),"",INDIRECT("'SorP'!$A$"&amp;MATCH($Q1681&amp;$H1681,SorP!C:C,0))))</f>
        <v/>
      </c>
      <c r="S1681" s="94"/>
      <c r="T1681" s="95" t="str">
        <f t="shared" si="106"/>
        <v/>
      </c>
      <c r="U1681" s="95" t="b">
        <f t="shared" si="107"/>
        <v>1</v>
      </c>
      <c r="V1681" s="95" t="str">
        <f t="shared" si="105"/>
        <v/>
      </c>
    </row>
    <row r="1682" spans="1:22" s="95" customFormat="1" ht="20.100000000000001" customHeight="1">
      <c r="A1682" s="88"/>
      <c r="B1682" s="88"/>
      <c r="C1682" s="88"/>
      <c r="D1682" s="88"/>
      <c r="E1682" s="88"/>
      <c r="F1682" s="89"/>
      <c r="G1682" s="90"/>
      <c r="H1682" s="90"/>
      <c r="I1682" s="91"/>
      <c r="J1682" s="91"/>
      <c r="K1682" s="91"/>
      <c r="L1682" s="91"/>
      <c r="M1682" s="91"/>
      <c r="N1682" s="91"/>
      <c r="O1682" s="92"/>
      <c r="P1682" s="93"/>
      <c r="Q1682" s="92" t="str">
        <f t="shared" ca="1" si="104"/>
        <v/>
      </c>
      <c r="R1682" s="92" t="str">
        <f ca="1">IF(A1682="","",IF(ISERROR(MATCH($H1682,SorP!B:B,0)),"",INDIRECT("'SorP'!$A$"&amp;MATCH($Q1682&amp;$H1682,SorP!C:C,0))))</f>
        <v/>
      </c>
      <c r="S1682" s="94"/>
      <c r="T1682" s="95" t="str">
        <f t="shared" si="106"/>
        <v/>
      </c>
      <c r="U1682" s="95" t="b">
        <f t="shared" si="107"/>
        <v>1</v>
      </c>
      <c r="V1682" s="95" t="str">
        <f t="shared" si="105"/>
        <v/>
      </c>
    </row>
    <row r="1683" spans="1:22" s="95" customFormat="1" ht="20.100000000000001" customHeight="1">
      <c r="A1683" s="88"/>
      <c r="B1683" s="88"/>
      <c r="C1683" s="88"/>
      <c r="D1683" s="88"/>
      <c r="E1683" s="88"/>
      <c r="F1683" s="89"/>
      <c r="G1683" s="90"/>
      <c r="H1683" s="90"/>
      <c r="I1683" s="91"/>
      <c r="J1683" s="91"/>
      <c r="K1683" s="91"/>
      <c r="L1683" s="91"/>
      <c r="M1683" s="91"/>
      <c r="N1683" s="91"/>
      <c r="O1683" s="92"/>
      <c r="P1683" s="93"/>
      <c r="Q1683" s="92" t="str">
        <f t="shared" ca="1" si="104"/>
        <v/>
      </c>
      <c r="R1683" s="92" t="str">
        <f ca="1">IF(A1683="","",IF(ISERROR(MATCH($H1683,SorP!B:B,0)),"",INDIRECT("'SorP'!$A$"&amp;MATCH($Q1683&amp;$H1683,SorP!C:C,0))))</f>
        <v/>
      </c>
      <c r="S1683" s="94"/>
      <c r="T1683" s="95" t="str">
        <f t="shared" si="106"/>
        <v/>
      </c>
      <c r="U1683" s="95" t="b">
        <f t="shared" si="107"/>
        <v>1</v>
      </c>
      <c r="V1683" s="95" t="str">
        <f t="shared" si="105"/>
        <v/>
      </c>
    </row>
    <row r="1684" spans="1:22" s="95" customFormat="1" ht="20.100000000000001" customHeight="1">
      <c r="A1684" s="88"/>
      <c r="B1684" s="88"/>
      <c r="C1684" s="88"/>
      <c r="D1684" s="88"/>
      <c r="E1684" s="88"/>
      <c r="F1684" s="89"/>
      <c r="G1684" s="90"/>
      <c r="H1684" s="90"/>
      <c r="I1684" s="91"/>
      <c r="J1684" s="91"/>
      <c r="K1684" s="91"/>
      <c r="L1684" s="91"/>
      <c r="M1684" s="91"/>
      <c r="N1684" s="91"/>
      <c r="O1684" s="92"/>
      <c r="P1684" s="93"/>
      <c r="Q1684" s="92" t="str">
        <f t="shared" ca="1" si="104"/>
        <v/>
      </c>
      <c r="R1684" s="92" t="str">
        <f ca="1">IF(A1684="","",IF(ISERROR(MATCH($H1684,SorP!B:B,0)),"",INDIRECT("'SorP'!$A$"&amp;MATCH($Q1684&amp;$H1684,SorP!C:C,0))))</f>
        <v/>
      </c>
      <c r="S1684" s="94"/>
      <c r="T1684" s="95" t="str">
        <f t="shared" si="106"/>
        <v/>
      </c>
      <c r="U1684" s="95" t="b">
        <f t="shared" si="107"/>
        <v>1</v>
      </c>
      <c r="V1684" s="95" t="str">
        <f t="shared" si="105"/>
        <v/>
      </c>
    </row>
    <row r="1685" spans="1:22" s="95" customFormat="1" ht="20.100000000000001" customHeight="1">
      <c r="A1685" s="88"/>
      <c r="B1685" s="88"/>
      <c r="C1685" s="88"/>
      <c r="D1685" s="88"/>
      <c r="E1685" s="88"/>
      <c r="F1685" s="89"/>
      <c r="G1685" s="90"/>
      <c r="H1685" s="90"/>
      <c r="I1685" s="91"/>
      <c r="J1685" s="91"/>
      <c r="K1685" s="91"/>
      <c r="L1685" s="91"/>
      <c r="M1685" s="91"/>
      <c r="N1685" s="91"/>
      <c r="O1685" s="92"/>
      <c r="P1685" s="93"/>
      <c r="Q1685" s="92" t="str">
        <f t="shared" ca="1" si="104"/>
        <v/>
      </c>
      <c r="R1685" s="92" t="str">
        <f ca="1">IF(A1685="","",IF(ISERROR(MATCH($H1685,SorP!B:B,0)),"",INDIRECT("'SorP'!$A$"&amp;MATCH($Q1685&amp;$H1685,SorP!C:C,0))))</f>
        <v/>
      </c>
      <c r="S1685" s="94"/>
      <c r="T1685" s="95" t="str">
        <f t="shared" si="106"/>
        <v/>
      </c>
      <c r="U1685" s="95" t="b">
        <f t="shared" si="107"/>
        <v>1</v>
      </c>
      <c r="V1685" s="95" t="str">
        <f t="shared" si="105"/>
        <v/>
      </c>
    </row>
    <row r="1686" spans="1:22" s="95" customFormat="1" ht="20.100000000000001" customHeight="1">
      <c r="A1686" s="88"/>
      <c r="B1686" s="88"/>
      <c r="C1686" s="88"/>
      <c r="D1686" s="88"/>
      <c r="E1686" s="88"/>
      <c r="F1686" s="89"/>
      <c r="G1686" s="90"/>
      <c r="H1686" s="90"/>
      <c r="I1686" s="91"/>
      <c r="J1686" s="91"/>
      <c r="K1686" s="91"/>
      <c r="L1686" s="91"/>
      <c r="M1686" s="91"/>
      <c r="N1686" s="91"/>
      <c r="O1686" s="92"/>
      <c r="P1686" s="93"/>
      <c r="Q1686" s="92" t="str">
        <f t="shared" ca="1" si="104"/>
        <v/>
      </c>
      <c r="R1686" s="92" t="str">
        <f ca="1">IF(A1686="","",IF(ISERROR(MATCH($H1686,SorP!B:B,0)),"",INDIRECT("'SorP'!$A$"&amp;MATCH($Q1686&amp;$H1686,SorP!C:C,0))))</f>
        <v/>
      </c>
      <c r="S1686" s="94"/>
      <c r="T1686" s="95" t="str">
        <f t="shared" si="106"/>
        <v/>
      </c>
      <c r="U1686" s="95" t="b">
        <f t="shared" si="107"/>
        <v>1</v>
      </c>
      <c r="V1686" s="95" t="str">
        <f t="shared" si="105"/>
        <v/>
      </c>
    </row>
    <row r="1687" spans="1:22" s="95" customFormat="1" ht="20.100000000000001" customHeight="1">
      <c r="A1687" s="88"/>
      <c r="B1687" s="88"/>
      <c r="C1687" s="88"/>
      <c r="D1687" s="88"/>
      <c r="E1687" s="88"/>
      <c r="F1687" s="89"/>
      <c r="G1687" s="90"/>
      <c r="H1687" s="90"/>
      <c r="I1687" s="91"/>
      <c r="J1687" s="91"/>
      <c r="K1687" s="91"/>
      <c r="L1687" s="91"/>
      <c r="M1687" s="91"/>
      <c r="N1687" s="91"/>
      <c r="O1687" s="92"/>
      <c r="P1687" s="93"/>
      <c r="Q1687" s="92" t="str">
        <f t="shared" ca="1" si="104"/>
        <v/>
      </c>
      <c r="R1687" s="92" t="str">
        <f ca="1">IF(A1687="","",IF(ISERROR(MATCH($H1687,SorP!B:B,0)),"",INDIRECT("'SorP'!$A$"&amp;MATCH($Q1687&amp;$H1687,SorP!C:C,0))))</f>
        <v/>
      </c>
      <c r="S1687" s="94"/>
      <c r="T1687" s="95" t="str">
        <f t="shared" si="106"/>
        <v/>
      </c>
      <c r="U1687" s="95" t="b">
        <f t="shared" si="107"/>
        <v>1</v>
      </c>
      <c r="V1687" s="95" t="str">
        <f t="shared" si="105"/>
        <v/>
      </c>
    </row>
    <row r="1688" spans="1:22" s="95" customFormat="1" ht="20.100000000000001" customHeight="1">
      <c r="A1688" s="88"/>
      <c r="B1688" s="88"/>
      <c r="C1688" s="88"/>
      <c r="D1688" s="88"/>
      <c r="E1688" s="88"/>
      <c r="F1688" s="89"/>
      <c r="G1688" s="90"/>
      <c r="H1688" s="90"/>
      <c r="I1688" s="91"/>
      <c r="J1688" s="91"/>
      <c r="K1688" s="91"/>
      <c r="L1688" s="91"/>
      <c r="M1688" s="91"/>
      <c r="N1688" s="91"/>
      <c r="O1688" s="92"/>
      <c r="P1688" s="93"/>
      <c r="Q1688" s="92" t="str">
        <f t="shared" ca="1" si="104"/>
        <v/>
      </c>
      <c r="R1688" s="92" t="str">
        <f ca="1">IF(A1688="","",IF(ISERROR(MATCH($H1688,SorP!B:B,0)),"",INDIRECT("'SorP'!$A$"&amp;MATCH($Q1688&amp;$H1688,SorP!C:C,0))))</f>
        <v/>
      </c>
      <c r="S1688" s="94"/>
      <c r="T1688" s="95" t="str">
        <f t="shared" si="106"/>
        <v/>
      </c>
      <c r="U1688" s="95" t="b">
        <f t="shared" si="107"/>
        <v>1</v>
      </c>
      <c r="V1688" s="95" t="str">
        <f t="shared" si="105"/>
        <v/>
      </c>
    </row>
    <row r="1689" spans="1:22" s="95" customFormat="1" ht="20.100000000000001" customHeight="1">
      <c r="A1689" s="88"/>
      <c r="B1689" s="88"/>
      <c r="C1689" s="88"/>
      <c r="D1689" s="88"/>
      <c r="E1689" s="88"/>
      <c r="F1689" s="89"/>
      <c r="G1689" s="90"/>
      <c r="H1689" s="90"/>
      <c r="I1689" s="91"/>
      <c r="J1689" s="91"/>
      <c r="K1689" s="91"/>
      <c r="L1689" s="91"/>
      <c r="M1689" s="91"/>
      <c r="N1689" s="91"/>
      <c r="O1689" s="92"/>
      <c r="P1689" s="93"/>
      <c r="Q1689" s="92" t="str">
        <f t="shared" ca="1" si="104"/>
        <v/>
      </c>
      <c r="R1689" s="92" t="str">
        <f ca="1">IF(A1689="","",IF(ISERROR(MATCH($H1689,SorP!B:B,0)),"",INDIRECT("'SorP'!$A$"&amp;MATCH($Q1689&amp;$H1689,SorP!C:C,0))))</f>
        <v/>
      </c>
      <c r="S1689" s="94"/>
      <c r="T1689" s="95" t="str">
        <f t="shared" si="106"/>
        <v/>
      </c>
      <c r="U1689" s="95" t="b">
        <f t="shared" si="107"/>
        <v>1</v>
      </c>
      <c r="V1689" s="95" t="str">
        <f t="shared" si="105"/>
        <v/>
      </c>
    </row>
    <row r="1690" spans="1:22" s="95" customFormat="1" ht="20.100000000000001" customHeight="1">
      <c r="A1690" s="88"/>
      <c r="B1690" s="88"/>
      <c r="C1690" s="88"/>
      <c r="D1690" s="88"/>
      <c r="E1690" s="88"/>
      <c r="F1690" s="89"/>
      <c r="G1690" s="90"/>
      <c r="H1690" s="90"/>
      <c r="I1690" s="91"/>
      <c r="J1690" s="91"/>
      <c r="K1690" s="91"/>
      <c r="L1690" s="91"/>
      <c r="M1690" s="91"/>
      <c r="N1690" s="91"/>
      <c r="O1690" s="92"/>
      <c r="P1690" s="93"/>
      <c r="Q1690" s="92" t="str">
        <f t="shared" ca="1" si="104"/>
        <v/>
      </c>
      <c r="R1690" s="92" t="str">
        <f ca="1">IF(A1690="","",IF(ISERROR(MATCH($H1690,SorP!B:B,0)),"",INDIRECT("'SorP'!$A$"&amp;MATCH($Q1690&amp;$H1690,SorP!C:C,0))))</f>
        <v/>
      </c>
      <c r="S1690" s="94"/>
      <c r="T1690" s="95" t="str">
        <f t="shared" si="106"/>
        <v/>
      </c>
      <c r="U1690" s="95" t="b">
        <f t="shared" si="107"/>
        <v>1</v>
      </c>
      <c r="V1690" s="95" t="str">
        <f t="shared" si="105"/>
        <v/>
      </c>
    </row>
    <row r="1691" spans="1:22" s="95" customFormat="1" ht="20.100000000000001" customHeight="1">
      <c r="A1691" s="88"/>
      <c r="B1691" s="88"/>
      <c r="C1691" s="88"/>
      <c r="D1691" s="88"/>
      <c r="E1691" s="88"/>
      <c r="F1691" s="89"/>
      <c r="G1691" s="90"/>
      <c r="H1691" s="90"/>
      <c r="I1691" s="91"/>
      <c r="J1691" s="91"/>
      <c r="K1691" s="91"/>
      <c r="L1691" s="91"/>
      <c r="M1691" s="91"/>
      <c r="N1691" s="91"/>
      <c r="O1691" s="92"/>
      <c r="P1691" s="93"/>
      <c r="Q1691" s="92" t="str">
        <f t="shared" ca="1" si="104"/>
        <v/>
      </c>
      <c r="R1691" s="92" t="str">
        <f ca="1">IF(A1691="","",IF(ISERROR(MATCH($H1691,SorP!B:B,0)),"",INDIRECT("'SorP'!$A$"&amp;MATCH($Q1691&amp;$H1691,SorP!C:C,0))))</f>
        <v/>
      </c>
      <c r="S1691" s="94"/>
      <c r="T1691" s="95" t="str">
        <f t="shared" si="106"/>
        <v/>
      </c>
      <c r="U1691" s="95" t="b">
        <f t="shared" si="107"/>
        <v>1</v>
      </c>
      <c r="V1691" s="95" t="str">
        <f t="shared" si="105"/>
        <v/>
      </c>
    </row>
    <row r="1692" spans="1:22" s="95" customFormat="1" ht="20.100000000000001" customHeight="1">
      <c r="A1692" s="88"/>
      <c r="B1692" s="88"/>
      <c r="C1692" s="88"/>
      <c r="D1692" s="88"/>
      <c r="E1692" s="88"/>
      <c r="F1692" s="89"/>
      <c r="G1692" s="90"/>
      <c r="H1692" s="90"/>
      <c r="I1692" s="91"/>
      <c r="J1692" s="91"/>
      <c r="K1692" s="91"/>
      <c r="L1692" s="91"/>
      <c r="M1692" s="91"/>
      <c r="N1692" s="91"/>
      <c r="O1692" s="92"/>
      <c r="P1692" s="93"/>
      <c r="Q1692" s="92" t="str">
        <f t="shared" ca="1" si="104"/>
        <v/>
      </c>
      <c r="R1692" s="92" t="str">
        <f ca="1">IF(A1692="","",IF(ISERROR(MATCH($H1692,SorP!B:B,0)),"",INDIRECT("'SorP'!$A$"&amp;MATCH($Q1692&amp;$H1692,SorP!C:C,0))))</f>
        <v/>
      </c>
      <c r="S1692" s="94"/>
      <c r="T1692" s="95" t="str">
        <f t="shared" si="106"/>
        <v/>
      </c>
      <c r="U1692" s="95" t="b">
        <f t="shared" si="107"/>
        <v>1</v>
      </c>
      <c r="V1692" s="95" t="str">
        <f t="shared" si="105"/>
        <v/>
      </c>
    </row>
    <row r="1693" spans="1:22" s="95" customFormat="1" ht="20.100000000000001" customHeight="1">
      <c r="A1693" s="88"/>
      <c r="B1693" s="88"/>
      <c r="C1693" s="88"/>
      <c r="D1693" s="88"/>
      <c r="E1693" s="88"/>
      <c r="F1693" s="89"/>
      <c r="G1693" s="90"/>
      <c r="H1693" s="90"/>
      <c r="I1693" s="91"/>
      <c r="J1693" s="91"/>
      <c r="K1693" s="91"/>
      <c r="L1693" s="91"/>
      <c r="M1693" s="91"/>
      <c r="N1693" s="91"/>
      <c r="O1693" s="92"/>
      <c r="P1693" s="93"/>
      <c r="Q1693" s="92" t="str">
        <f t="shared" ca="1" si="104"/>
        <v/>
      </c>
      <c r="R1693" s="92" t="str">
        <f ca="1">IF(A1693="","",IF(ISERROR(MATCH($H1693,SorP!B:B,0)),"",INDIRECT("'SorP'!$A$"&amp;MATCH($Q1693&amp;$H1693,SorP!C:C,0))))</f>
        <v/>
      </c>
      <c r="S1693" s="94"/>
      <c r="T1693" s="95" t="str">
        <f t="shared" si="106"/>
        <v/>
      </c>
      <c r="U1693" s="95" t="b">
        <f t="shared" si="107"/>
        <v>1</v>
      </c>
      <c r="V1693" s="95" t="str">
        <f t="shared" si="105"/>
        <v/>
      </c>
    </row>
    <row r="1694" spans="1:22" s="95" customFormat="1" ht="20.100000000000001" customHeight="1">
      <c r="A1694" s="88"/>
      <c r="B1694" s="88"/>
      <c r="C1694" s="88"/>
      <c r="D1694" s="88"/>
      <c r="E1694" s="88"/>
      <c r="F1694" s="89"/>
      <c r="G1694" s="90"/>
      <c r="H1694" s="90"/>
      <c r="I1694" s="91"/>
      <c r="J1694" s="91"/>
      <c r="K1694" s="91"/>
      <c r="L1694" s="91"/>
      <c r="M1694" s="91"/>
      <c r="N1694" s="91"/>
      <c r="O1694" s="92"/>
      <c r="P1694" s="93"/>
      <c r="Q1694" s="92" t="str">
        <f t="shared" ca="1" si="104"/>
        <v/>
      </c>
      <c r="R1694" s="92" t="str">
        <f ca="1">IF(A1694="","",IF(ISERROR(MATCH($H1694,SorP!B:B,0)),"",INDIRECT("'SorP'!$A$"&amp;MATCH($Q1694&amp;$H1694,SorP!C:C,0))))</f>
        <v/>
      </c>
      <c r="S1694" s="94"/>
      <c r="T1694" s="95" t="str">
        <f t="shared" si="106"/>
        <v/>
      </c>
      <c r="U1694" s="95" t="b">
        <f t="shared" si="107"/>
        <v>1</v>
      </c>
      <c r="V1694" s="95" t="str">
        <f t="shared" si="105"/>
        <v/>
      </c>
    </row>
    <row r="1695" spans="1:22" s="95" customFormat="1" ht="20.100000000000001" customHeight="1">
      <c r="A1695" s="88"/>
      <c r="B1695" s="88"/>
      <c r="C1695" s="88"/>
      <c r="D1695" s="88"/>
      <c r="E1695" s="88"/>
      <c r="F1695" s="89"/>
      <c r="G1695" s="90"/>
      <c r="H1695" s="90"/>
      <c r="I1695" s="91"/>
      <c r="J1695" s="91"/>
      <c r="K1695" s="91"/>
      <c r="L1695" s="91"/>
      <c r="M1695" s="91"/>
      <c r="N1695" s="91"/>
      <c r="O1695" s="92"/>
      <c r="P1695" s="93"/>
      <c r="Q1695" s="92" t="str">
        <f t="shared" ca="1" si="104"/>
        <v/>
      </c>
      <c r="R1695" s="92" t="str">
        <f ca="1">IF(A1695="","",IF(ISERROR(MATCH($H1695,SorP!B:B,0)),"",INDIRECT("'SorP'!$A$"&amp;MATCH($Q1695&amp;$H1695,SorP!C:C,0))))</f>
        <v/>
      </c>
      <c r="S1695" s="94"/>
      <c r="T1695" s="95" t="str">
        <f t="shared" si="106"/>
        <v/>
      </c>
      <c r="U1695" s="95" t="b">
        <f t="shared" si="107"/>
        <v>1</v>
      </c>
      <c r="V1695" s="95" t="str">
        <f t="shared" si="105"/>
        <v/>
      </c>
    </row>
    <row r="1696" spans="1:22" s="95" customFormat="1" ht="20.100000000000001" customHeight="1">
      <c r="A1696" s="88"/>
      <c r="B1696" s="88"/>
      <c r="C1696" s="88"/>
      <c r="D1696" s="88"/>
      <c r="E1696" s="88"/>
      <c r="F1696" s="89"/>
      <c r="G1696" s="90"/>
      <c r="H1696" s="90"/>
      <c r="I1696" s="91"/>
      <c r="J1696" s="91"/>
      <c r="K1696" s="91"/>
      <c r="L1696" s="91"/>
      <c r="M1696" s="91"/>
      <c r="N1696" s="91"/>
      <c r="O1696" s="92"/>
      <c r="P1696" s="93"/>
      <c r="Q1696" s="92" t="str">
        <f t="shared" ca="1" si="104"/>
        <v/>
      </c>
      <c r="R1696" s="92" t="str">
        <f ca="1">IF(A1696="","",IF(ISERROR(MATCH($H1696,SorP!B:B,0)),"",INDIRECT("'SorP'!$A$"&amp;MATCH($Q1696&amp;$H1696,SorP!C:C,0))))</f>
        <v/>
      </c>
      <c r="S1696" s="94"/>
      <c r="T1696" s="95" t="str">
        <f t="shared" si="106"/>
        <v/>
      </c>
      <c r="U1696" s="95" t="b">
        <f t="shared" si="107"/>
        <v>1</v>
      </c>
      <c r="V1696" s="95" t="str">
        <f t="shared" si="105"/>
        <v/>
      </c>
    </row>
    <row r="1697" spans="1:22" s="95" customFormat="1" ht="20.100000000000001" customHeight="1">
      <c r="A1697" s="88"/>
      <c r="B1697" s="88"/>
      <c r="C1697" s="88"/>
      <c r="D1697" s="88"/>
      <c r="E1697" s="88"/>
      <c r="F1697" s="89"/>
      <c r="G1697" s="90"/>
      <c r="H1697" s="90"/>
      <c r="I1697" s="91"/>
      <c r="J1697" s="91"/>
      <c r="K1697" s="91"/>
      <c r="L1697" s="91"/>
      <c r="M1697" s="91"/>
      <c r="N1697" s="91"/>
      <c r="O1697" s="92"/>
      <c r="P1697" s="93"/>
      <c r="Q1697" s="92" t="str">
        <f t="shared" ca="1" si="104"/>
        <v/>
      </c>
      <c r="R1697" s="92" t="str">
        <f ca="1">IF(A1697="","",IF(ISERROR(MATCH($H1697,SorP!B:B,0)),"",INDIRECT("'SorP'!$A$"&amp;MATCH($Q1697&amp;$H1697,SorP!C:C,0))))</f>
        <v/>
      </c>
      <c r="S1697" s="94"/>
      <c r="T1697" s="95" t="str">
        <f t="shared" si="106"/>
        <v/>
      </c>
      <c r="U1697" s="95" t="b">
        <f t="shared" si="107"/>
        <v>1</v>
      </c>
      <c r="V1697" s="95" t="str">
        <f t="shared" si="105"/>
        <v/>
      </c>
    </row>
    <row r="1698" spans="1:22" s="95" customFormat="1" ht="20.100000000000001" customHeight="1">
      <c r="A1698" s="88"/>
      <c r="B1698" s="88"/>
      <c r="C1698" s="88"/>
      <c r="D1698" s="88"/>
      <c r="E1698" s="88"/>
      <c r="F1698" s="89"/>
      <c r="G1698" s="90"/>
      <c r="H1698" s="90"/>
      <c r="I1698" s="91"/>
      <c r="J1698" s="91"/>
      <c r="K1698" s="91"/>
      <c r="L1698" s="91"/>
      <c r="M1698" s="91"/>
      <c r="N1698" s="91"/>
      <c r="O1698" s="92"/>
      <c r="P1698" s="93"/>
      <c r="Q1698" s="92" t="str">
        <f t="shared" ca="1" si="104"/>
        <v/>
      </c>
      <c r="R1698" s="92" t="str">
        <f ca="1">IF(A1698="","",IF(ISERROR(MATCH($H1698,SorP!B:B,0)),"",INDIRECT("'SorP'!$A$"&amp;MATCH($Q1698&amp;$H1698,SorP!C:C,0))))</f>
        <v/>
      </c>
      <c r="S1698" s="94"/>
      <c r="T1698" s="95" t="str">
        <f t="shared" si="106"/>
        <v/>
      </c>
      <c r="U1698" s="95" t="b">
        <f t="shared" si="107"/>
        <v>1</v>
      </c>
      <c r="V1698" s="95" t="str">
        <f t="shared" si="105"/>
        <v/>
      </c>
    </row>
    <row r="1699" spans="1:22" s="95" customFormat="1" ht="20.100000000000001" customHeight="1">
      <c r="A1699" s="88"/>
      <c r="B1699" s="88"/>
      <c r="C1699" s="88"/>
      <c r="D1699" s="88"/>
      <c r="E1699" s="88"/>
      <c r="F1699" s="89"/>
      <c r="G1699" s="90"/>
      <c r="H1699" s="90"/>
      <c r="I1699" s="91"/>
      <c r="J1699" s="91"/>
      <c r="K1699" s="91"/>
      <c r="L1699" s="91"/>
      <c r="M1699" s="91"/>
      <c r="N1699" s="91"/>
      <c r="O1699" s="92"/>
      <c r="P1699" s="93"/>
      <c r="Q1699" s="92" t="str">
        <f t="shared" ca="1" si="104"/>
        <v/>
      </c>
      <c r="R1699" s="92" t="str">
        <f ca="1">IF(A1699="","",IF(ISERROR(MATCH($H1699,SorP!B:B,0)),"",INDIRECT("'SorP'!$A$"&amp;MATCH($Q1699&amp;$H1699,SorP!C:C,0))))</f>
        <v/>
      </c>
      <c r="S1699" s="94"/>
      <c r="T1699" s="95" t="str">
        <f t="shared" si="106"/>
        <v/>
      </c>
      <c r="U1699" s="95" t="b">
        <f t="shared" si="107"/>
        <v>1</v>
      </c>
      <c r="V1699" s="95" t="str">
        <f t="shared" si="105"/>
        <v/>
      </c>
    </row>
    <row r="1700" spans="1:22" s="95" customFormat="1" ht="20.100000000000001" customHeight="1">
      <c r="A1700" s="88"/>
      <c r="B1700" s="88"/>
      <c r="C1700" s="88"/>
      <c r="D1700" s="88"/>
      <c r="E1700" s="88"/>
      <c r="F1700" s="89"/>
      <c r="G1700" s="90"/>
      <c r="H1700" s="90"/>
      <c r="I1700" s="91"/>
      <c r="J1700" s="91"/>
      <c r="K1700" s="91"/>
      <c r="L1700" s="91"/>
      <c r="M1700" s="91"/>
      <c r="N1700" s="91"/>
      <c r="O1700" s="92"/>
      <c r="P1700" s="93"/>
      <c r="Q1700" s="92" t="str">
        <f t="shared" ca="1" si="104"/>
        <v/>
      </c>
      <c r="R1700" s="92" t="str">
        <f ca="1">IF(A1700="","",IF(ISERROR(MATCH($H1700,SorP!B:B,0)),"",INDIRECT("'SorP'!$A$"&amp;MATCH($Q1700&amp;$H1700,SorP!C:C,0))))</f>
        <v/>
      </c>
      <c r="S1700" s="94"/>
      <c r="T1700" s="95" t="str">
        <f t="shared" si="106"/>
        <v/>
      </c>
      <c r="U1700" s="95" t="b">
        <f t="shared" si="107"/>
        <v>1</v>
      </c>
      <c r="V1700" s="95" t="str">
        <f t="shared" si="105"/>
        <v/>
      </c>
    </row>
    <row r="1701" spans="1:22" s="95" customFormat="1" ht="20.100000000000001" customHeight="1">
      <c r="A1701" s="88"/>
      <c r="B1701" s="88"/>
      <c r="C1701" s="88"/>
      <c r="D1701" s="88"/>
      <c r="E1701" s="88"/>
      <c r="F1701" s="89"/>
      <c r="G1701" s="90"/>
      <c r="H1701" s="90"/>
      <c r="I1701" s="91"/>
      <c r="J1701" s="91"/>
      <c r="K1701" s="91"/>
      <c r="L1701" s="91"/>
      <c r="M1701" s="91"/>
      <c r="N1701" s="91"/>
      <c r="O1701" s="92"/>
      <c r="P1701" s="93"/>
      <c r="Q1701" s="92" t="str">
        <f t="shared" ca="1" si="104"/>
        <v/>
      </c>
      <c r="R1701" s="92" t="str">
        <f ca="1">IF(A1701="","",IF(ISERROR(MATCH($H1701,SorP!B:B,0)),"",INDIRECT("'SorP'!$A$"&amp;MATCH($Q1701&amp;$H1701,SorP!C:C,0))))</f>
        <v/>
      </c>
      <c r="S1701" s="94"/>
      <c r="T1701" s="95" t="str">
        <f t="shared" si="106"/>
        <v/>
      </c>
      <c r="U1701" s="95" t="b">
        <f t="shared" si="107"/>
        <v>1</v>
      </c>
      <c r="V1701" s="95" t="str">
        <f t="shared" si="105"/>
        <v/>
      </c>
    </row>
    <row r="1702" spans="1:22" s="95" customFormat="1" ht="20.100000000000001" customHeight="1">
      <c r="A1702" s="88"/>
      <c r="B1702" s="88"/>
      <c r="C1702" s="88"/>
      <c r="D1702" s="88"/>
      <c r="E1702" s="88"/>
      <c r="F1702" s="89"/>
      <c r="G1702" s="90"/>
      <c r="H1702" s="90"/>
      <c r="I1702" s="91"/>
      <c r="J1702" s="91"/>
      <c r="K1702" s="91"/>
      <c r="L1702" s="91"/>
      <c r="M1702" s="91"/>
      <c r="N1702" s="91"/>
      <c r="O1702" s="92"/>
      <c r="P1702" s="93"/>
      <c r="Q1702" s="92" t="str">
        <f t="shared" ca="1" si="104"/>
        <v/>
      </c>
      <c r="R1702" s="92" t="str">
        <f ca="1">IF(A1702="","",IF(ISERROR(MATCH($H1702,SorP!B:B,0)),"",INDIRECT("'SorP'!$A$"&amp;MATCH($Q1702&amp;$H1702,SorP!C:C,0))))</f>
        <v/>
      </c>
      <c r="S1702" s="94"/>
      <c r="T1702" s="95" t="str">
        <f t="shared" si="106"/>
        <v/>
      </c>
      <c r="U1702" s="95" t="b">
        <f t="shared" si="107"/>
        <v>1</v>
      </c>
      <c r="V1702" s="95" t="str">
        <f t="shared" si="105"/>
        <v/>
      </c>
    </row>
    <row r="1703" spans="1:22" s="95" customFormat="1" ht="20.100000000000001" customHeight="1">
      <c r="A1703" s="88"/>
      <c r="B1703" s="88"/>
      <c r="C1703" s="88"/>
      <c r="D1703" s="88"/>
      <c r="E1703" s="88"/>
      <c r="F1703" s="89"/>
      <c r="G1703" s="90"/>
      <c r="H1703" s="90"/>
      <c r="I1703" s="91"/>
      <c r="J1703" s="91"/>
      <c r="K1703" s="91"/>
      <c r="L1703" s="91"/>
      <c r="M1703" s="91"/>
      <c r="N1703" s="91"/>
      <c r="O1703" s="92"/>
      <c r="P1703" s="93"/>
      <c r="Q1703" s="92" t="str">
        <f t="shared" ca="1" si="104"/>
        <v/>
      </c>
      <c r="R1703" s="92" t="str">
        <f ca="1">IF(A1703="","",IF(ISERROR(MATCH($H1703,SorP!B:B,0)),"",INDIRECT("'SorP'!$A$"&amp;MATCH($Q1703&amp;$H1703,SorP!C:C,0))))</f>
        <v/>
      </c>
      <c r="S1703" s="94"/>
      <c r="T1703" s="95" t="str">
        <f t="shared" si="106"/>
        <v/>
      </c>
      <c r="U1703" s="95" t="b">
        <f t="shared" si="107"/>
        <v>1</v>
      </c>
      <c r="V1703" s="95" t="str">
        <f t="shared" si="105"/>
        <v/>
      </c>
    </row>
    <row r="1704" spans="1:22" s="95" customFormat="1" ht="20.100000000000001" customHeight="1">
      <c r="A1704" s="88"/>
      <c r="B1704" s="88"/>
      <c r="C1704" s="88"/>
      <c r="D1704" s="88"/>
      <c r="E1704" s="88"/>
      <c r="F1704" s="89"/>
      <c r="G1704" s="90"/>
      <c r="H1704" s="90"/>
      <c r="I1704" s="91"/>
      <c r="J1704" s="91"/>
      <c r="K1704" s="91"/>
      <c r="L1704" s="91"/>
      <c r="M1704" s="91"/>
      <c r="N1704" s="91"/>
      <c r="O1704" s="92"/>
      <c r="P1704" s="93"/>
      <c r="Q1704" s="92" t="str">
        <f t="shared" ca="1" si="104"/>
        <v/>
      </c>
      <c r="R1704" s="92" t="str">
        <f ca="1">IF(A1704="","",IF(ISERROR(MATCH($H1704,SorP!B:B,0)),"",INDIRECT("'SorP'!$A$"&amp;MATCH($Q1704&amp;$H1704,SorP!C:C,0))))</f>
        <v/>
      </c>
      <c r="S1704" s="94"/>
      <c r="T1704" s="95" t="str">
        <f t="shared" si="106"/>
        <v/>
      </c>
      <c r="U1704" s="95" t="b">
        <f t="shared" si="107"/>
        <v>1</v>
      </c>
      <c r="V1704" s="95" t="str">
        <f t="shared" si="105"/>
        <v/>
      </c>
    </row>
    <row r="1705" spans="1:22" s="95" customFormat="1" ht="20.100000000000001" customHeight="1">
      <c r="A1705" s="88"/>
      <c r="B1705" s="88"/>
      <c r="C1705" s="88"/>
      <c r="D1705" s="88"/>
      <c r="E1705" s="88"/>
      <c r="F1705" s="89"/>
      <c r="G1705" s="90"/>
      <c r="H1705" s="90"/>
      <c r="I1705" s="91"/>
      <c r="J1705" s="91"/>
      <c r="K1705" s="91"/>
      <c r="L1705" s="91"/>
      <c r="M1705" s="91"/>
      <c r="N1705" s="91"/>
      <c r="O1705" s="92"/>
      <c r="P1705" s="93"/>
      <c r="Q1705" s="92" t="str">
        <f t="shared" ca="1" si="104"/>
        <v/>
      </c>
      <c r="R1705" s="92" t="str">
        <f ca="1">IF(A1705="","",IF(ISERROR(MATCH($H1705,SorP!B:B,0)),"",INDIRECT("'SorP'!$A$"&amp;MATCH($Q1705&amp;$H1705,SorP!C:C,0))))</f>
        <v/>
      </c>
      <c r="S1705" s="94"/>
      <c r="T1705" s="95" t="str">
        <f t="shared" si="106"/>
        <v/>
      </c>
      <c r="U1705" s="95" t="b">
        <f t="shared" si="107"/>
        <v>1</v>
      </c>
      <c r="V1705" s="95" t="str">
        <f t="shared" si="105"/>
        <v/>
      </c>
    </row>
    <row r="1706" spans="1:22" s="95" customFormat="1" ht="20.100000000000001" customHeight="1">
      <c r="A1706" s="88"/>
      <c r="B1706" s="88"/>
      <c r="C1706" s="88"/>
      <c r="D1706" s="88"/>
      <c r="E1706" s="88"/>
      <c r="F1706" s="89"/>
      <c r="G1706" s="90"/>
      <c r="H1706" s="90"/>
      <c r="I1706" s="91"/>
      <c r="J1706" s="91"/>
      <c r="K1706" s="91"/>
      <c r="L1706" s="91"/>
      <c r="M1706" s="91"/>
      <c r="N1706" s="91"/>
      <c r="O1706" s="92"/>
      <c r="P1706" s="93"/>
      <c r="Q1706" s="92" t="str">
        <f t="shared" ca="1" si="104"/>
        <v/>
      </c>
      <c r="R1706" s="92" t="str">
        <f ca="1">IF(A1706="","",IF(ISERROR(MATCH($H1706,SorP!B:B,0)),"",INDIRECT("'SorP'!$A$"&amp;MATCH($Q1706&amp;$H1706,SorP!C:C,0))))</f>
        <v/>
      </c>
      <c r="S1706" s="94"/>
      <c r="T1706" s="95" t="str">
        <f t="shared" si="106"/>
        <v/>
      </c>
      <c r="U1706" s="95" t="b">
        <f t="shared" si="107"/>
        <v>1</v>
      </c>
      <c r="V1706" s="95" t="str">
        <f t="shared" si="105"/>
        <v/>
      </c>
    </row>
    <row r="1707" spans="1:22" s="95" customFormat="1" ht="20.100000000000001" customHeight="1">
      <c r="A1707" s="88"/>
      <c r="B1707" s="88"/>
      <c r="C1707" s="88"/>
      <c r="D1707" s="88"/>
      <c r="E1707" s="88"/>
      <c r="F1707" s="89"/>
      <c r="G1707" s="90"/>
      <c r="H1707" s="90"/>
      <c r="I1707" s="91"/>
      <c r="J1707" s="91"/>
      <c r="K1707" s="91"/>
      <c r="L1707" s="91"/>
      <c r="M1707" s="91"/>
      <c r="N1707" s="91"/>
      <c r="O1707" s="92"/>
      <c r="P1707" s="93"/>
      <c r="Q1707" s="92" t="str">
        <f t="shared" ca="1" si="104"/>
        <v/>
      </c>
      <c r="R1707" s="92" t="str">
        <f ca="1">IF(A1707="","",IF(ISERROR(MATCH($H1707,SorP!B:B,0)),"",INDIRECT("'SorP'!$A$"&amp;MATCH($Q1707&amp;$H1707,SorP!C:C,0))))</f>
        <v/>
      </c>
      <c r="S1707" s="94"/>
      <c r="T1707" s="95" t="str">
        <f t="shared" si="106"/>
        <v/>
      </c>
      <c r="U1707" s="95" t="b">
        <f t="shared" si="107"/>
        <v>1</v>
      </c>
      <c r="V1707" s="95" t="str">
        <f t="shared" si="105"/>
        <v/>
      </c>
    </row>
    <row r="1708" spans="1:22" s="95" customFormat="1" ht="20.100000000000001" customHeight="1">
      <c r="A1708" s="88"/>
      <c r="B1708" s="88"/>
      <c r="C1708" s="88"/>
      <c r="D1708" s="88"/>
      <c r="E1708" s="88"/>
      <c r="F1708" s="89"/>
      <c r="G1708" s="90"/>
      <c r="H1708" s="90"/>
      <c r="I1708" s="91"/>
      <c r="J1708" s="91"/>
      <c r="K1708" s="91"/>
      <c r="L1708" s="91"/>
      <c r="M1708" s="91"/>
      <c r="N1708" s="91"/>
      <c r="O1708" s="92"/>
      <c r="P1708" s="93"/>
      <c r="Q1708" s="92" t="str">
        <f t="shared" ca="1" si="104"/>
        <v/>
      </c>
      <c r="R1708" s="92" t="str">
        <f ca="1">IF(A1708="","",IF(ISERROR(MATCH($H1708,SorP!B:B,0)),"",INDIRECT("'SorP'!$A$"&amp;MATCH($Q1708&amp;$H1708,SorP!C:C,0))))</f>
        <v/>
      </c>
      <c r="S1708" s="94"/>
      <c r="T1708" s="95" t="str">
        <f t="shared" si="106"/>
        <v/>
      </c>
      <c r="U1708" s="95" t="b">
        <f t="shared" si="107"/>
        <v>1</v>
      </c>
      <c r="V1708" s="95" t="str">
        <f t="shared" si="105"/>
        <v/>
      </c>
    </row>
    <row r="1709" spans="1:22" s="95" customFormat="1" ht="20.100000000000001" customHeight="1">
      <c r="A1709" s="88"/>
      <c r="B1709" s="88"/>
      <c r="C1709" s="88"/>
      <c r="D1709" s="88"/>
      <c r="E1709" s="88"/>
      <c r="F1709" s="89"/>
      <c r="G1709" s="90"/>
      <c r="H1709" s="90"/>
      <c r="I1709" s="91"/>
      <c r="J1709" s="91"/>
      <c r="K1709" s="91"/>
      <c r="L1709" s="91"/>
      <c r="M1709" s="91"/>
      <c r="N1709" s="91"/>
      <c r="O1709" s="92"/>
      <c r="P1709" s="93"/>
      <c r="Q1709" s="92" t="str">
        <f t="shared" ca="1" si="104"/>
        <v/>
      </c>
      <c r="R1709" s="92" t="str">
        <f ca="1">IF(A1709="","",IF(ISERROR(MATCH($H1709,SorP!B:B,0)),"",INDIRECT("'SorP'!$A$"&amp;MATCH($Q1709&amp;$H1709,SorP!C:C,0))))</f>
        <v/>
      </c>
      <c r="S1709" s="94"/>
      <c r="T1709" s="95" t="str">
        <f t="shared" si="106"/>
        <v/>
      </c>
      <c r="U1709" s="95" t="b">
        <f t="shared" si="107"/>
        <v>1</v>
      </c>
      <c r="V1709" s="95" t="str">
        <f t="shared" si="105"/>
        <v/>
      </c>
    </row>
    <row r="1710" spans="1:22" s="95" customFormat="1" ht="20.100000000000001" customHeight="1">
      <c r="A1710" s="88"/>
      <c r="B1710" s="88"/>
      <c r="C1710" s="88"/>
      <c r="D1710" s="88"/>
      <c r="E1710" s="88"/>
      <c r="F1710" s="89"/>
      <c r="G1710" s="90"/>
      <c r="H1710" s="90"/>
      <c r="I1710" s="91"/>
      <c r="J1710" s="91"/>
      <c r="K1710" s="91"/>
      <c r="L1710" s="91"/>
      <c r="M1710" s="91"/>
      <c r="N1710" s="91"/>
      <c r="O1710" s="92"/>
      <c r="P1710" s="93"/>
      <c r="Q1710" s="92" t="str">
        <f t="shared" ca="1" si="104"/>
        <v/>
      </c>
      <c r="R1710" s="92" t="str">
        <f ca="1">IF(A1710="","",IF(ISERROR(MATCH($H1710,SorP!B:B,0)),"",INDIRECT("'SorP'!$A$"&amp;MATCH($Q1710&amp;$H1710,SorP!C:C,0))))</f>
        <v/>
      </c>
      <c r="S1710" s="94"/>
      <c r="T1710" s="95" t="str">
        <f t="shared" si="106"/>
        <v/>
      </c>
      <c r="U1710" s="95" t="b">
        <f t="shared" si="107"/>
        <v>1</v>
      </c>
      <c r="V1710" s="95" t="str">
        <f t="shared" si="105"/>
        <v/>
      </c>
    </row>
    <row r="1711" spans="1:22" s="95" customFormat="1" ht="20.100000000000001" customHeight="1">
      <c r="A1711" s="88"/>
      <c r="B1711" s="88"/>
      <c r="C1711" s="88"/>
      <c r="D1711" s="88"/>
      <c r="E1711" s="88"/>
      <c r="F1711" s="89"/>
      <c r="G1711" s="90"/>
      <c r="H1711" s="90"/>
      <c r="I1711" s="91"/>
      <c r="J1711" s="91"/>
      <c r="K1711" s="91"/>
      <c r="L1711" s="91"/>
      <c r="M1711" s="91"/>
      <c r="N1711" s="91"/>
      <c r="O1711" s="92"/>
      <c r="P1711" s="93"/>
      <c r="Q1711" s="92" t="str">
        <f t="shared" ca="1" si="104"/>
        <v/>
      </c>
      <c r="R1711" s="92" t="str">
        <f ca="1">IF(A1711="","",IF(ISERROR(MATCH($H1711,SorP!B:B,0)),"",INDIRECT("'SorP'!$A$"&amp;MATCH($Q1711&amp;$H1711,SorP!C:C,0))))</f>
        <v/>
      </c>
      <c r="S1711" s="94"/>
      <c r="T1711" s="95" t="str">
        <f t="shared" si="106"/>
        <v/>
      </c>
      <c r="U1711" s="95" t="b">
        <f t="shared" si="107"/>
        <v>1</v>
      </c>
      <c r="V1711" s="95" t="str">
        <f t="shared" si="105"/>
        <v/>
      </c>
    </row>
    <row r="1712" spans="1:22" s="95" customFormat="1" ht="20.100000000000001" customHeight="1">
      <c r="A1712" s="88"/>
      <c r="B1712" s="88"/>
      <c r="C1712" s="88"/>
      <c r="D1712" s="88"/>
      <c r="E1712" s="88"/>
      <c r="F1712" s="89"/>
      <c r="G1712" s="90"/>
      <c r="H1712" s="90"/>
      <c r="I1712" s="91"/>
      <c r="J1712" s="91"/>
      <c r="K1712" s="91"/>
      <c r="L1712" s="91"/>
      <c r="M1712" s="91"/>
      <c r="N1712" s="91"/>
      <c r="O1712" s="92"/>
      <c r="P1712" s="93"/>
      <c r="Q1712" s="92" t="str">
        <f t="shared" ca="1" si="104"/>
        <v/>
      </c>
      <c r="R1712" s="92" t="str">
        <f ca="1">IF(A1712="","",IF(ISERROR(MATCH($H1712,SorP!B:B,0)),"",INDIRECT("'SorP'!$A$"&amp;MATCH($Q1712&amp;$H1712,SorP!C:C,0))))</f>
        <v/>
      </c>
      <c r="S1712" s="94"/>
      <c r="T1712" s="95" t="str">
        <f t="shared" si="106"/>
        <v/>
      </c>
      <c r="U1712" s="95" t="b">
        <f t="shared" si="107"/>
        <v>1</v>
      </c>
      <c r="V1712" s="95" t="str">
        <f t="shared" si="105"/>
        <v/>
      </c>
    </row>
    <row r="1713" spans="1:22" s="95" customFormat="1" ht="20.100000000000001" customHeight="1">
      <c r="A1713" s="88"/>
      <c r="B1713" s="88"/>
      <c r="C1713" s="88"/>
      <c r="D1713" s="88"/>
      <c r="E1713" s="88"/>
      <c r="F1713" s="89"/>
      <c r="G1713" s="90"/>
      <c r="H1713" s="90"/>
      <c r="I1713" s="91"/>
      <c r="J1713" s="91"/>
      <c r="K1713" s="91"/>
      <c r="L1713" s="91"/>
      <c r="M1713" s="91"/>
      <c r="N1713" s="91"/>
      <c r="O1713" s="92"/>
      <c r="P1713" s="93"/>
      <c r="Q1713" s="92" t="str">
        <f t="shared" ca="1" si="104"/>
        <v/>
      </c>
      <c r="R1713" s="92" t="str">
        <f ca="1">IF(A1713="","",IF(ISERROR(MATCH($H1713,SorP!B:B,0)),"",INDIRECT("'SorP'!$A$"&amp;MATCH($Q1713&amp;$H1713,SorP!C:C,0))))</f>
        <v/>
      </c>
      <c r="S1713" s="94"/>
      <c r="T1713" s="95" t="str">
        <f t="shared" si="106"/>
        <v/>
      </c>
      <c r="U1713" s="95" t="b">
        <f t="shared" si="107"/>
        <v>1</v>
      </c>
      <c r="V1713" s="95" t="str">
        <f t="shared" si="105"/>
        <v/>
      </c>
    </row>
    <row r="1714" spans="1:22" s="95" customFormat="1" ht="20.100000000000001" customHeight="1">
      <c r="A1714" s="88"/>
      <c r="B1714" s="88"/>
      <c r="C1714" s="88"/>
      <c r="D1714" s="88"/>
      <c r="E1714" s="88"/>
      <c r="F1714" s="89"/>
      <c r="G1714" s="90"/>
      <c r="H1714" s="90"/>
      <c r="I1714" s="91"/>
      <c r="J1714" s="91"/>
      <c r="K1714" s="91"/>
      <c r="L1714" s="91"/>
      <c r="M1714" s="91"/>
      <c r="N1714" s="91"/>
      <c r="O1714" s="92"/>
      <c r="P1714" s="93"/>
      <c r="Q1714" s="92" t="str">
        <f t="shared" ca="1" si="104"/>
        <v/>
      </c>
      <c r="R1714" s="92" t="str">
        <f ca="1">IF(A1714="","",IF(ISERROR(MATCH($H1714,SorP!B:B,0)),"",INDIRECT("'SorP'!$A$"&amp;MATCH($Q1714&amp;$H1714,SorP!C:C,0))))</f>
        <v/>
      </c>
      <c r="S1714" s="94"/>
      <c r="T1714" s="95" t="str">
        <f t="shared" si="106"/>
        <v/>
      </c>
      <c r="U1714" s="95" t="b">
        <f t="shared" si="107"/>
        <v>1</v>
      </c>
      <c r="V1714" s="95" t="str">
        <f t="shared" si="105"/>
        <v/>
      </c>
    </row>
    <row r="1715" spans="1:22" s="95" customFormat="1" ht="20.100000000000001" customHeight="1">
      <c r="A1715" s="88"/>
      <c r="B1715" s="88"/>
      <c r="C1715" s="88"/>
      <c r="D1715" s="88"/>
      <c r="E1715" s="88"/>
      <c r="F1715" s="89"/>
      <c r="G1715" s="90"/>
      <c r="H1715" s="90"/>
      <c r="I1715" s="91"/>
      <c r="J1715" s="91"/>
      <c r="K1715" s="91"/>
      <c r="L1715" s="91"/>
      <c r="M1715" s="91"/>
      <c r="N1715" s="91"/>
      <c r="O1715" s="92"/>
      <c r="P1715" s="93"/>
      <c r="Q1715" s="92" t="str">
        <f t="shared" ca="1" si="104"/>
        <v/>
      </c>
      <c r="R1715" s="92" t="str">
        <f ca="1">IF(A1715="","",IF(ISERROR(MATCH($H1715,SorP!B:B,0)),"",INDIRECT("'SorP'!$A$"&amp;MATCH($Q1715&amp;$H1715,SorP!C:C,0))))</f>
        <v/>
      </c>
      <c r="S1715" s="94"/>
      <c r="T1715" s="95" t="str">
        <f t="shared" si="106"/>
        <v/>
      </c>
      <c r="U1715" s="95" t="b">
        <f t="shared" si="107"/>
        <v>1</v>
      </c>
      <c r="V1715" s="95" t="str">
        <f t="shared" si="105"/>
        <v/>
      </c>
    </row>
    <row r="1716" spans="1:22" s="95" customFormat="1" ht="20.100000000000001" customHeight="1">
      <c r="A1716" s="88"/>
      <c r="B1716" s="88"/>
      <c r="C1716" s="88"/>
      <c r="D1716" s="88"/>
      <c r="E1716" s="88"/>
      <c r="F1716" s="89"/>
      <c r="G1716" s="90"/>
      <c r="H1716" s="90"/>
      <c r="I1716" s="91"/>
      <c r="J1716" s="91"/>
      <c r="K1716" s="91"/>
      <c r="L1716" s="91"/>
      <c r="M1716" s="91"/>
      <c r="N1716" s="91"/>
      <c r="O1716" s="92"/>
      <c r="P1716" s="93"/>
      <c r="Q1716" s="92" t="str">
        <f t="shared" ca="1" si="104"/>
        <v/>
      </c>
      <c r="R1716" s="92" t="str">
        <f ca="1">IF(A1716="","",IF(ISERROR(MATCH($H1716,SorP!B:B,0)),"",INDIRECT("'SorP'!$A$"&amp;MATCH($Q1716&amp;$H1716,SorP!C:C,0))))</f>
        <v/>
      </c>
      <c r="S1716" s="94"/>
      <c r="T1716" s="95" t="str">
        <f t="shared" si="106"/>
        <v/>
      </c>
      <c r="U1716" s="95" t="b">
        <f t="shared" si="107"/>
        <v>1</v>
      </c>
      <c r="V1716" s="95" t="str">
        <f t="shared" si="105"/>
        <v/>
      </c>
    </row>
    <row r="1717" spans="1:22" s="95" customFormat="1" ht="20.100000000000001" customHeight="1">
      <c r="A1717" s="88"/>
      <c r="B1717" s="88"/>
      <c r="C1717" s="88"/>
      <c r="D1717" s="88"/>
      <c r="E1717" s="88"/>
      <c r="F1717" s="89"/>
      <c r="G1717" s="90"/>
      <c r="H1717" s="90"/>
      <c r="I1717" s="91"/>
      <c r="J1717" s="91"/>
      <c r="K1717" s="91"/>
      <c r="L1717" s="91"/>
      <c r="M1717" s="91"/>
      <c r="N1717" s="91"/>
      <c r="O1717" s="92"/>
      <c r="P1717" s="93"/>
      <c r="Q1717" s="92" t="str">
        <f t="shared" ca="1" si="104"/>
        <v/>
      </c>
      <c r="R1717" s="92" t="str">
        <f ca="1">IF(A1717="","",IF(ISERROR(MATCH($H1717,SorP!B:B,0)),"",INDIRECT("'SorP'!$A$"&amp;MATCH($Q1717&amp;$H1717,SorP!C:C,0))))</f>
        <v/>
      </c>
      <c r="S1717" s="94"/>
      <c r="T1717" s="95" t="str">
        <f t="shared" si="106"/>
        <v/>
      </c>
      <c r="U1717" s="95" t="b">
        <f t="shared" si="107"/>
        <v>1</v>
      </c>
      <c r="V1717" s="95" t="str">
        <f t="shared" si="105"/>
        <v/>
      </c>
    </row>
    <row r="1718" spans="1:22" s="95" customFormat="1" ht="20.100000000000001" customHeight="1">
      <c r="A1718" s="88"/>
      <c r="B1718" s="88"/>
      <c r="C1718" s="88"/>
      <c r="D1718" s="88"/>
      <c r="E1718" s="88"/>
      <c r="F1718" s="89"/>
      <c r="G1718" s="90"/>
      <c r="H1718" s="90"/>
      <c r="I1718" s="91"/>
      <c r="J1718" s="91"/>
      <c r="K1718" s="91"/>
      <c r="L1718" s="91"/>
      <c r="M1718" s="91"/>
      <c r="N1718" s="91"/>
      <c r="O1718" s="92"/>
      <c r="P1718" s="93"/>
      <c r="Q1718" s="92" t="str">
        <f t="shared" ca="1" si="104"/>
        <v/>
      </c>
      <c r="R1718" s="92" t="str">
        <f ca="1">IF(A1718="","",IF(ISERROR(MATCH($H1718,SorP!B:B,0)),"",INDIRECT("'SorP'!$A$"&amp;MATCH($Q1718&amp;$H1718,SorP!C:C,0))))</f>
        <v/>
      </c>
      <c r="S1718" s="94"/>
      <c r="T1718" s="95" t="str">
        <f t="shared" si="106"/>
        <v/>
      </c>
      <c r="U1718" s="95" t="b">
        <f t="shared" si="107"/>
        <v>1</v>
      </c>
      <c r="V1718" s="95" t="str">
        <f t="shared" si="105"/>
        <v/>
      </c>
    </row>
    <row r="1719" spans="1:22" s="95" customFormat="1" ht="20.100000000000001" customHeight="1">
      <c r="A1719" s="88"/>
      <c r="B1719" s="88"/>
      <c r="C1719" s="88"/>
      <c r="D1719" s="88"/>
      <c r="E1719" s="88"/>
      <c r="F1719" s="89"/>
      <c r="G1719" s="90"/>
      <c r="H1719" s="90"/>
      <c r="I1719" s="91"/>
      <c r="J1719" s="91"/>
      <c r="K1719" s="91"/>
      <c r="L1719" s="91"/>
      <c r="M1719" s="91"/>
      <c r="N1719" s="91"/>
      <c r="O1719" s="92"/>
      <c r="P1719" s="93"/>
      <c r="Q1719" s="92" t="str">
        <f t="shared" ca="1" si="104"/>
        <v/>
      </c>
      <c r="R1719" s="92" t="str">
        <f ca="1">IF(A1719="","",IF(ISERROR(MATCH($H1719,SorP!B:B,0)),"",INDIRECT("'SorP'!$A$"&amp;MATCH($Q1719&amp;$H1719,SorP!C:C,0))))</f>
        <v/>
      </c>
      <c r="S1719" s="94"/>
      <c r="T1719" s="95" t="str">
        <f t="shared" si="106"/>
        <v/>
      </c>
      <c r="U1719" s="95" t="b">
        <f t="shared" si="107"/>
        <v>1</v>
      </c>
      <c r="V1719" s="95" t="str">
        <f t="shared" si="105"/>
        <v/>
      </c>
    </row>
    <row r="1720" spans="1:22" s="95" customFormat="1" ht="20.100000000000001" customHeight="1">
      <c r="A1720" s="88"/>
      <c r="B1720" s="88"/>
      <c r="C1720" s="88"/>
      <c r="D1720" s="88"/>
      <c r="E1720" s="88"/>
      <c r="F1720" s="89"/>
      <c r="G1720" s="90"/>
      <c r="H1720" s="90"/>
      <c r="I1720" s="91"/>
      <c r="J1720" s="91"/>
      <c r="K1720" s="91"/>
      <c r="L1720" s="91"/>
      <c r="M1720" s="91"/>
      <c r="N1720" s="91"/>
      <c r="O1720" s="92"/>
      <c r="P1720" s="93"/>
      <c r="Q1720" s="92" t="str">
        <f t="shared" ca="1" si="104"/>
        <v/>
      </c>
      <c r="R1720" s="92" t="str">
        <f ca="1">IF(A1720="","",IF(ISERROR(MATCH($H1720,SorP!B:B,0)),"",INDIRECT("'SorP'!$A$"&amp;MATCH($Q1720&amp;$H1720,SorP!C:C,0))))</f>
        <v/>
      </c>
      <c r="S1720" s="94"/>
      <c r="T1720" s="95" t="str">
        <f t="shared" si="106"/>
        <v/>
      </c>
      <c r="U1720" s="95" t="b">
        <f t="shared" si="107"/>
        <v>1</v>
      </c>
      <c r="V1720" s="95" t="str">
        <f t="shared" si="105"/>
        <v/>
      </c>
    </row>
    <row r="1721" spans="1:22" s="95" customFormat="1" ht="20.100000000000001" customHeight="1">
      <c r="A1721" s="88"/>
      <c r="B1721" s="88"/>
      <c r="C1721" s="88"/>
      <c r="D1721" s="88"/>
      <c r="E1721" s="88"/>
      <c r="F1721" s="89"/>
      <c r="G1721" s="90"/>
      <c r="H1721" s="90"/>
      <c r="I1721" s="91"/>
      <c r="J1721" s="91"/>
      <c r="K1721" s="91"/>
      <c r="L1721" s="91"/>
      <c r="M1721" s="91"/>
      <c r="N1721" s="91"/>
      <c r="O1721" s="92"/>
      <c r="P1721" s="93"/>
      <c r="Q1721" s="92" t="str">
        <f t="shared" ca="1" si="104"/>
        <v/>
      </c>
      <c r="R1721" s="92" t="str">
        <f ca="1">IF(A1721="","",IF(ISERROR(MATCH($H1721,SorP!B:B,0)),"",INDIRECT("'SorP'!$A$"&amp;MATCH($Q1721&amp;$H1721,SorP!C:C,0))))</f>
        <v/>
      </c>
      <c r="S1721" s="94"/>
      <c r="T1721" s="95" t="str">
        <f t="shared" si="106"/>
        <v/>
      </c>
      <c r="U1721" s="95" t="b">
        <f t="shared" si="107"/>
        <v>1</v>
      </c>
      <c r="V1721" s="95" t="str">
        <f t="shared" si="105"/>
        <v/>
      </c>
    </row>
    <row r="1722" spans="1:22" s="95" customFormat="1" ht="20.100000000000001" customHeight="1">
      <c r="A1722" s="88"/>
      <c r="B1722" s="88"/>
      <c r="C1722" s="88"/>
      <c r="D1722" s="88"/>
      <c r="E1722" s="88"/>
      <c r="F1722" s="89"/>
      <c r="G1722" s="90"/>
      <c r="H1722" s="90"/>
      <c r="I1722" s="91"/>
      <c r="J1722" s="91"/>
      <c r="K1722" s="91"/>
      <c r="L1722" s="91"/>
      <c r="M1722" s="91"/>
      <c r="N1722" s="91"/>
      <c r="O1722" s="92"/>
      <c r="P1722" s="93"/>
      <c r="Q1722" s="92" t="str">
        <f t="shared" ca="1" si="104"/>
        <v/>
      </c>
      <c r="R1722" s="92" t="str">
        <f ca="1">IF(A1722="","",IF(ISERROR(MATCH($H1722,SorP!B:B,0)),"",INDIRECT("'SorP'!$A$"&amp;MATCH($Q1722&amp;$H1722,SorP!C:C,0))))</f>
        <v/>
      </c>
      <c r="S1722" s="94"/>
      <c r="T1722" s="95" t="str">
        <f t="shared" si="106"/>
        <v/>
      </c>
      <c r="U1722" s="95" t="b">
        <f t="shared" si="107"/>
        <v>1</v>
      </c>
      <c r="V1722" s="95" t="str">
        <f t="shared" si="105"/>
        <v/>
      </c>
    </row>
    <row r="1723" spans="1:22" s="95" customFormat="1" ht="20.100000000000001" customHeight="1">
      <c r="A1723" s="88"/>
      <c r="B1723" s="88"/>
      <c r="C1723" s="88"/>
      <c r="D1723" s="88"/>
      <c r="E1723" s="88"/>
      <c r="F1723" s="89"/>
      <c r="G1723" s="90"/>
      <c r="H1723" s="90"/>
      <c r="I1723" s="91"/>
      <c r="J1723" s="91"/>
      <c r="K1723" s="91"/>
      <c r="L1723" s="91"/>
      <c r="M1723" s="91"/>
      <c r="N1723" s="91"/>
      <c r="O1723" s="92"/>
      <c r="P1723" s="93"/>
      <c r="Q1723" s="92" t="str">
        <f t="shared" ca="1" si="104"/>
        <v/>
      </c>
      <c r="R1723" s="92" t="str">
        <f ca="1">IF(A1723="","",IF(ISERROR(MATCH($H1723,SorP!B:B,0)),"",INDIRECT("'SorP'!$A$"&amp;MATCH($Q1723&amp;$H1723,SorP!C:C,0))))</f>
        <v/>
      </c>
      <c r="S1723" s="94"/>
      <c r="T1723" s="95" t="str">
        <f t="shared" si="106"/>
        <v/>
      </c>
      <c r="U1723" s="95" t="b">
        <f t="shared" si="107"/>
        <v>1</v>
      </c>
      <c r="V1723" s="95" t="str">
        <f t="shared" si="105"/>
        <v/>
      </c>
    </row>
    <row r="1724" spans="1:22" s="95" customFormat="1" ht="20.100000000000001" customHeight="1">
      <c r="A1724" s="88"/>
      <c r="B1724" s="88"/>
      <c r="C1724" s="88"/>
      <c r="D1724" s="88"/>
      <c r="E1724" s="88"/>
      <c r="F1724" s="89"/>
      <c r="G1724" s="90"/>
      <c r="H1724" s="90"/>
      <c r="I1724" s="91"/>
      <c r="J1724" s="91"/>
      <c r="K1724" s="91"/>
      <c r="L1724" s="91"/>
      <c r="M1724" s="91"/>
      <c r="N1724" s="91"/>
      <c r="O1724" s="92"/>
      <c r="P1724" s="93"/>
      <c r="Q1724" s="92" t="str">
        <f t="shared" ca="1" si="104"/>
        <v/>
      </c>
      <c r="R1724" s="92" t="str">
        <f ca="1">IF(A1724="","",IF(ISERROR(MATCH($H1724,SorP!B:B,0)),"",INDIRECT("'SorP'!$A$"&amp;MATCH($Q1724&amp;$H1724,SorP!C:C,0))))</f>
        <v/>
      </c>
      <c r="S1724" s="94"/>
      <c r="T1724" s="95" t="str">
        <f t="shared" si="106"/>
        <v/>
      </c>
      <c r="U1724" s="95" t="b">
        <f t="shared" si="107"/>
        <v>1</v>
      </c>
      <c r="V1724" s="95" t="str">
        <f t="shared" si="105"/>
        <v/>
      </c>
    </row>
    <row r="1725" spans="1:22" s="95" customFormat="1" ht="20.100000000000001" customHeight="1">
      <c r="A1725" s="88"/>
      <c r="B1725" s="88"/>
      <c r="C1725" s="88"/>
      <c r="D1725" s="88"/>
      <c r="E1725" s="88"/>
      <c r="F1725" s="89"/>
      <c r="G1725" s="90"/>
      <c r="H1725" s="90"/>
      <c r="I1725" s="91"/>
      <c r="J1725" s="91"/>
      <c r="K1725" s="91"/>
      <c r="L1725" s="91"/>
      <c r="M1725" s="91"/>
      <c r="N1725" s="91"/>
      <c r="O1725" s="92"/>
      <c r="P1725" s="93"/>
      <c r="Q1725" s="92" t="str">
        <f t="shared" ca="1" si="104"/>
        <v/>
      </c>
      <c r="R1725" s="92" t="str">
        <f ca="1">IF(A1725="","",IF(ISERROR(MATCH($H1725,SorP!B:B,0)),"",INDIRECT("'SorP'!$A$"&amp;MATCH($Q1725&amp;$H1725,SorP!C:C,0))))</f>
        <v/>
      </c>
      <c r="S1725" s="94"/>
      <c r="T1725" s="95" t="str">
        <f t="shared" si="106"/>
        <v/>
      </c>
      <c r="U1725" s="95" t="b">
        <f t="shared" si="107"/>
        <v>1</v>
      </c>
      <c r="V1725" s="95" t="str">
        <f t="shared" si="105"/>
        <v/>
      </c>
    </row>
    <row r="1726" spans="1:22" s="95" customFormat="1" ht="20.100000000000001" customHeight="1">
      <c r="A1726" s="88"/>
      <c r="B1726" s="88"/>
      <c r="C1726" s="88"/>
      <c r="D1726" s="88"/>
      <c r="E1726" s="88"/>
      <c r="F1726" s="89"/>
      <c r="G1726" s="90"/>
      <c r="H1726" s="90"/>
      <c r="I1726" s="91"/>
      <c r="J1726" s="91"/>
      <c r="K1726" s="91"/>
      <c r="L1726" s="91"/>
      <c r="M1726" s="91"/>
      <c r="N1726" s="91"/>
      <c r="O1726" s="92"/>
      <c r="P1726" s="93"/>
      <c r="Q1726" s="92" t="str">
        <f t="shared" ca="1" si="104"/>
        <v/>
      </c>
      <c r="R1726" s="92" t="str">
        <f ca="1">IF(A1726="","",IF(ISERROR(MATCH($H1726,SorP!B:B,0)),"",INDIRECT("'SorP'!$A$"&amp;MATCH($Q1726&amp;$H1726,SorP!C:C,0))))</f>
        <v/>
      </c>
      <c r="S1726" s="94"/>
      <c r="T1726" s="95" t="str">
        <f t="shared" si="106"/>
        <v/>
      </c>
      <c r="U1726" s="95" t="b">
        <f t="shared" si="107"/>
        <v>1</v>
      </c>
      <c r="V1726" s="95" t="str">
        <f t="shared" si="105"/>
        <v/>
      </c>
    </row>
    <row r="1727" spans="1:22" s="95" customFormat="1" ht="20.100000000000001" customHeight="1">
      <c r="A1727" s="88"/>
      <c r="B1727" s="88"/>
      <c r="C1727" s="88"/>
      <c r="D1727" s="88"/>
      <c r="E1727" s="88"/>
      <c r="F1727" s="89"/>
      <c r="G1727" s="90"/>
      <c r="H1727" s="90"/>
      <c r="I1727" s="91"/>
      <c r="J1727" s="91"/>
      <c r="K1727" s="91"/>
      <c r="L1727" s="91"/>
      <c r="M1727" s="91"/>
      <c r="N1727" s="91"/>
      <c r="O1727" s="92"/>
      <c r="P1727" s="93"/>
      <c r="Q1727" s="92" t="str">
        <f t="shared" ca="1" si="104"/>
        <v/>
      </c>
      <c r="R1727" s="92" t="str">
        <f ca="1">IF(A1727="","",IF(ISERROR(MATCH($H1727,SorP!B:B,0)),"",INDIRECT("'SorP'!$A$"&amp;MATCH($Q1727&amp;$H1727,SorP!C:C,0))))</f>
        <v/>
      </c>
      <c r="S1727" s="94"/>
      <c r="T1727" s="95" t="str">
        <f t="shared" si="106"/>
        <v/>
      </c>
      <c r="U1727" s="95" t="b">
        <f t="shared" si="107"/>
        <v>1</v>
      </c>
      <c r="V1727" s="95" t="str">
        <f t="shared" si="105"/>
        <v/>
      </c>
    </row>
    <row r="1728" spans="1:22" s="95" customFormat="1" ht="20.100000000000001" customHeight="1">
      <c r="A1728" s="88"/>
      <c r="B1728" s="88"/>
      <c r="C1728" s="88"/>
      <c r="D1728" s="88"/>
      <c r="E1728" s="88"/>
      <c r="F1728" s="89"/>
      <c r="G1728" s="90"/>
      <c r="H1728" s="90"/>
      <c r="I1728" s="91"/>
      <c r="J1728" s="91"/>
      <c r="K1728" s="91"/>
      <c r="L1728" s="91"/>
      <c r="M1728" s="91"/>
      <c r="N1728" s="91"/>
      <c r="O1728" s="92"/>
      <c r="P1728" s="93"/>
      <c r="Q1728" s="92" t="str">
        <f t="shared" ca="1" si="104"/>
        <v/>
      </c>
      <c r="R1728" s="92" t="str">
        <f ca="1">IF(A1728="","",IF(ISERROR(MATCH($H1728,SorP!B:B,0)),"",INDIRECT("'SorP'!$A$"&amp;MATCH($Q1728&amp;$H1728,SorP!C:C,0))))</f>
        <v/>
      </c>
      <c r="S1728" s="94"/>
      <c r="T1728" s="95" t="str">
        <f t="shared" si="106"/>
        <v/>
      </c>
      <c r="U1728" s="95" t="b">
        <f t="shared" si="107"/>
        <v>1</v>
      </c>
      <c r="V1728" s="95" t="str">
        <f t="shared" si="105"/>
        <v/>
      </c>
    </row>
    <row r="1729" spans="1:22" s="95" customFormat="1" ht="20.100000000000001" customHeight="1">
      <c r="A1729" s="88"/>
      <c r="B1729" s="88"/>
      <c r="C1729" s="88"/>
      <c r="D1729" s="88"/>
      <c r="E1729" s="88"/>
      <c r="F1729" s="89"/>
      <c r="G1729" s="90"/>
      <c r="H1729" s="90"/>
      <c r="I1729" s="91"/>
      <c r="J1729" s="91"/>
      <c r="K1729" s="91"/>
      <c r="L1729" s="91"/>
      <c r="M1729" s="91"/>
      <c r="N1729" s="91"/>
      <c r="O1729" s="92"/>
      <c r="P1729" s="93"/>
      <c r="Q1729" s="92" t="str">
        <f t="shared" ca="1" si="104"/>
        <v/>
      </c>
      <c r="R1729" s="92" t="str">
        <f ca="1">IF(A1729="","",IF(ISERROR(MATCH($H1729,SorP!B:B,0)),"",INDIRECT("'SorP'!$A$"&amp;MATCH($Q1729&amp;$H1729,SorP!C:C,0))))</f>
        <v/>
      </c>
      <c r="S1729" s="94"/>
      <c r="T1729" s="95" t="str">
        <f t="shared" si="106"/>
        <v/>
      </c>
      <c r="U1729" s="95" t="b">
        <f t="shared" si="107"/>
        <v>1</v>
      </c>
      <c r="V1729" s="95" t="str">
        <f t="shared" si="105"/>
        <v/>
      </c>
    </row>
    <row r="1730" spans="1:22" s="95" customFormat="1" ht="20.100000000000001" customHeight="1">
      <c r="A1730" s="88"/>
      <c r="B1730" s="88"/>
      <c r="C1730" s="88"/>
      <c r="D1730" s="88"/>
      <c r="E1730" s="88"/>
      <c r="F1730" s="89"/>
      <c r="G1730" s="90"/>
      <c r="H1730" s="90"/>
      <c r="I1730" s="91"/>
      <c r="J1730" s="91"/>
      <c r="K1730" s="91"/>
      <c r="L1730" s="91"/>
      <c r="M1730" s="91"/>
      <c r="N1730" s="91"/>
      <c r="O1730" s="92"/>
      <c r="P1730" s="93"/>
      <c r="Q1730" s="92" t="str">
        <f t="shared" ca="1" si="104"/>
        <v/>
      </c>
      <c r="R1730" s="92" t="str">
        <f ca="1">IF(A1730="","",IF(ISERROR(MATCH($H1730,SorP!B:B,0)),"",INDIRECT("'SorP'!$A$"&amp;MATCH($Q1730&amp;$H1730,SorP!C:C,0))))</f>
        <v/>
      </c>
      <c r="S1730" s="94"/>
      <c r="T1730" s="95" t="str">
        <f t="shared" si="106"/>
        <v/>
      </c>
      <c r="U1730" s="95" t="b">
        <f t="shared" si="107"/>
        <v>1</v>
      </c>
      <c r="V1730" s="95" t="str">
        <f t="shared" si="105"/>
        <v/>
      </c>
    </row>
    <row r="1731" spans="1:22" s="95" customFormat="1" ht="20.100000000000001" customHeight="1">
      <c r="A1731" s="88"/>
      <c r="B1731" s="88"/>
      <c r="C1731" s="88"/>
      <c r="D1731" s="88"/>
      <c r="E1731" s="88"/>
      <c r="F1731" s="89"/>
      <c r="G1731" s="90"/>
      <c r="H1731" s="90"/>
      <c r="I1731" s="91"/>
      <c r="J1731" s="91"/>
      <c r="K1731" s="91"/>
      <c r="L1731" s="91"/>
      <c r="M1731" s="91"/>
      <c r="N1731" s="91"/>
      <c r="O1731" s="92"/>
      <c r="P1731" s="93"/>
      <c r="Q1731" s="92" t="str">
        <f t="shared" ca="1" si="104"/>
        <v/>
      </c>
      <c r="R1731" s="92" t="str">
        <f ca="1">IF(A1731="","",IF(ISERROR(MATCH($H1731,SorP!B:B,0)),"",INDIRECT("'SorP'!$A$"&amp;MATCH($Q1731&amp;$H1731,SorP!C:C,0))))</f>
        <v/>
      </c>
      <c r="S1731" s="94"/>
      <c r="T1731" s="95" t="str">
        <f t="shared" si="106"/>
        <v/>
      </c>
      <c r="U1731" s="95" t="b">
        <f t="shared" si="107"/>
        <v>1</v>
      </c>
      <c r="V1731" s="95" t="str">
        <f t="shared" si="105"/>
        <v/>
      </c>
    </row>
    <row r="1732" spans="1:22" s="95" customFormat="1" ht="20.100000000000001" customHeight="1">
      <c r="A1732" s="88"/>
      <c r="B1732" s="88"/>
      <c r="C1732" s="88"/>
      <c r="D1732" s="88"/>
      <c r="E1732" s="88"/>
      <c r="F1732" s="89"/>
      <c r="G1732" s="90"/>
      <c r="H1732" s="90"/>
      <c r="I1732" s="91"/>
      <c r="J1732" s="91"/>
      <c r="K1732" s="91"/>
      <c r="L1732" s="91"/>
      <c r="M1732" s="91"/>
      <c r="N1732" s="91"/>
      <c r="O1732" s="92"/>
      <c r="P1732" s="93"/>
      <c r="Q1732" s="92" t="str">
        <f t="shared" ca="1" si="104"/>
        <v/>
      </c>
      <c r="R1732" s="92" t="str">
        <f ca="1">IF(A1732="","",IF(ISERROR(MATCH($H1732,SorP!B:B,0)),"",INDIRECT("'SorP'!$A$"&amp;MATCH($Q1732&amp;$H1732,SorP!C:C,0))))</f>
        <v/>
      </c>
      <c r="S1732" s="94"/>
      <c r="T1732" s="95" t="str">
        <f t="shared" si="106"/>
        <v/>
      </c>
      <c r="U1732" s="95" t="b">
        <f t="shared" si="107"/>
        <v>1</v>
      </c>
      <c r="V1732" s="95" t="str">
        <f t="shared" si="105"/>
        <v/>
      </c>
    </row>
    <row r="1733" spans="1:22" s="95" customFormat="1" ht="20.100000000000001" customHeight="1">
      <c r="A1733" s="88"/>
      <c r="B1733" s="88"/>
      <c r="C1733" s="88"/>
      <c r="D1733" s="88"/>
      <c r="E1733" s="88"/>
      <c r="F1733" s="89"/>
      <c r="G1733" s="90"/>
      <c r="H1733" s="90"/>
      <c r="I1733" s="91"/>
      <c r="J1733" s="91"/>
      <c r="K1733" s="91"/>
      <c r="L1733" s="91"/>
      <c r="M1733" s="91"/>
      <c r="N1733" s="91"/>
      <c r="O1733" s="92"/>
      <c r="P1733" s="93"/>
      <c r="Q1733" s="92" t="str">
        <f t="shared" ref="Q1733:Q1796" ca="1" si="108">IF(A1733="","",IF(ISERROR(MATCH($C1733,CL,0)),"Unknown",INDIRECT("'C'!$A$"&amp;MATCH($C1733,CL,0)+1)))</f>
        <v/>
      </c>
      <c r="R1733" s="92" t="str">
        <f ca="1">IF(A1733="","",IF(ISERROR(MATCH($H1733,SorP!B:B,0)),"",INDIRECT("'SorP'!$A$"&amp;MATCH($Q1733&amp;$H1733,SorP!C:C,0))))</f>
        <v/>
      </c>
      <c r="S1733" s="94"/>
      <c r="T1733" s="95" t="str">
        <f t="shared" si="106"/>
        <v/>
      </c>
      <c r="U1733" s="95" t="b">
        <f t="shared" si="107"/>
        <v>1</v>
      </c>
      <c r="V1733" s="95" t="str">
        <f t="shared" ref="V1733:V1796" si="109">IF(U1733,"",A1733&amp;"+")</f>
        <v/>
      </c>
    </row>
    <row r="1734" spans="1:22" s="95" customFormat="1" ht="20.100000000000001" customHeight="1">
      <c r="A1734" s="88"/>
      <c r="B1734" s="88"/>
      <c r="C1734" s="88"/>
      <c r="D1734" s="88"/>
      <c r="E1734" s="88"/>
      <c r="F1734" s="89"/>
      <c r="G1734" s="90"/>
      <c r="H1734" s="90"/>
      <c r="I1734" s="91"/>
      <c r="J1734" s="91"/>
      <c r="K1734" s="91"/>
      <c r="L1734" s="91"/>
      <c r="M1734" s="91"/>
      <c r="N1734" s="91"/>
      <c r="O1734" s="92"/>
      <c r="P1734" s="93"/>
      <c r="Q1734" s="92" t="str">
        <f t="shared" ca="1" si="108"/>
        <v/>
      </c>
      <c r="R1734" s="92" t="str">
        <f ca="1">IF(A1734="","",IF(ISERROR(MATCH($H1734,SorP!B:B,0)),"",INDIRECT("'SorP'!$A$"&amp;MATCH($Q1734&amp;$H1734,SorP!C:C,0))))</f>
        <v/>
      </c>
      <c r="S1734" s="94"/>
      <c r="T1734" s="95" t="str">
        <f t="shared" ref="T1734:T1797" si="110">A1734&amp;B1734</f>
        <v/>
      </c>
      <c r="U1734" s="95" t="b">
        <f t="shared" ref="U1734:U1797" si="111">OR(ISBLANK(B1734),ISBLANK(C1734))</f>
        <v>1</v>
      </c>
      <c r="V1734" s="95" t="str">
        <f t="shared" si="109"/>
        <v/>
      </c>
    </row>
    <row r="1735" spans="1:22" s="95" customFormat="1" ht="20.100000000000001" customHeight="1">
      <c r="A1735" s="88"/>
      <c r="B1735" s="88"/>
      <c r="C1735" s="88"/>
      <c r="D1735" s="88"/>
      <c r="E1735" s="88"/>
      <c r="F1735" s="89"/>
      <c r="G1735" s="90"/>
      <c r="H1735" s="90"/>
      <c r="I1735" s="91"/>
      <c r="J1735" s="91"/>
      <c r="K1735" s="91"/>
      <c r="L1735" s="91"/>
      <c r="M1735" s="91"/>
      <c r="N1735" s="91"/>
      <c r="O1735" s="92"/>
      <c r="P1735" s="93"/>
      <c r="Q1735" s="92" t="str">
        <f t="shared" ca="1" si="108"/>
        <v/>
      </c>
      <c r="R1735" s="92" t="str">
        <f ca="1">IF(A1735="","",IF(ISERROR(MATCH($H1735,SorP!B:B,0)),"",INDIRECT("'SorP'!$A$"&amp;MATCH($Q1735&amp;$H1735,SorP!C:C,0))))</f>
        <v/>
      </c>
      <c r="S1735" s="94"/>
      <c r="T1735" s="95" t="str">
        <f t="shared" si="110"/>
        <v/>
      </c>
      <c r="U1735" s="95" t="b">
        <f t="shared" si="111"/>
        <v>1</v>
      </c>
      <c r="V1735" s="95" t="str">
        <f t="shared" si="109"/>
        <v/>
      </c>
    </row>
    <row r="1736" spans="1:22" s="95" customFormat="1" ht="20.100000000000001" customHeight="1">
      <c r="A1736" s="88"/>
      <c r="B1736" s="88"/>
      <c r="C1736" s="88"/>
      <c r="D1736" s="88"/>
      <c r="E1736" s="88"/>
      <c r="F1736" s="89"/>
      <c r="G1736" s="90"/>
      <c r="H1736" s="90"/>
      <c r="I1736" s="91"/>
      <c r="J1736" s="91"/>
      <c r="K1736" s="91"/>
      <c r="L1736" s="91"/>
      <c r="M1736" s="91"/>
      <c r="N1736" s="91"/>
      <c r="O1736" s="92"/>
      <c r="P1736" s="93"/>
      <c r="Q1736" s="92" t="str">
        <f t="shared" ca="1" si="108"/>
        <v/>
      </c>
      <c r="R1736" s="92" t="str">
        <f ca="1">IF(A1736="","",IF(ISERROR(MATCH($H1736,SorP!B:B,0)),"",INDIRECT("'SorP'!$A$"&amp;MATCH($Q1736&amp;$H1736,SorP!C:C,0))))</f>
        <v/>
      </c>
      <c r="S1736" s="94"/>
      <c r="T1736" s="95" t="str">
        <f t="shared" si="110"/>
        <v/>
      </c>
      <c r="U1736" s="95" t="b">
        <f t="shared" si="111"/>
        <v>1</v>
      </c>
      <c r="V1736" s="95" t="str">
        <f t="shared" si="109"/>
        <v/>
      </c>
    </row>
    <row r="1737" spans="1:22" s="95" customFormat="1" ht="20.100000000000001" customHeight="1">
      <c r="A1737" s="88"/>
      <c r="B1737" s="88"/>
      <c r="C1737" s="88"/>
      <c r="D1737" s="88"/>
      <c r="E1737" s="88"/>
      <c r="F1737" s="89"/>
      <c r="G1737" s="90"/>
      <c r="H1737" s="90"/>
      <c r="I1737" s="91"/>
      <c r="J1737" s="91"/>
      <c r="K1737" s="91"/>
      <c r="L1737" s="91"/>
      <c r="M1737" s="91"/>
      <c r="N1737" s="91"/>
      <c r="O1737" s="92"/>
      <c r="P1737" s="93"/>
      <c r="Q1737" s="92" t="str">
        <f t="shared" ca="1" si="108"/>
        <v/>
      </c>
      <c r="R1737" s="92" t="str">
        <f ca="1">IF(A1737="","",IF(ISERROR(MATCH($H1737,SorP!B:B,0)),"",INDIRECT("'SorP'!$A$"&amp;MATCH($Q1737&amp;$H1737,SorP!C:C,0))))</f>
        <v/>
      </c>
      <c r="S1737" s="94"/>
      <c r="T1737" s="95" t="str">
        <f t="shared" si="110"/>
        <v/>
      </c>
      <c r="U1737" s="95" t="b">
        <f t="shared" si="111"/>
        <v>1</v>
      </c>
      <c r="V1737" s="95" t="str">
        <f t="shared" si="109"/>
        <v/>
      </c>
    </row>
    <row r="1738" spans="1:22" s="95" customFormat="1" ht="20.100000000000001" customHeight="1">
      <c r="A1738" s="88"/>
      <c r="B1738" s="88"/>
      <c r="C1738" s="88"/>
      <c r="D1738" s="88"/>
      <c r="E1738" s="88"/>
      <c r="F1738" s="89"/>
      <c r="G1738" s="90"/>
      <c r="H1738" s="90"/>
      <c r="I1738" s="91"/>
      <c r="J1738" s="91"/>
      <c r="K1738" s="91"/>
      <c r="L1738" s="91"/>
      <c r="M1738" s="91"/>
      <c r="N1738" s="91"/>
      <c r="O1738" s="92"/>
      <c r="P1738" s="93"/>
      <c r="Q1738" s="92" t="str">
        <f t="shared" ca="1" si="108"/>
        <v/>
      </c>
      <c r="R1738" s="92" t="str">
        <f ca="1">IF(A1738="","",IF(ISERROR(MATCH($H1738,SorP!B:B,0)),"",INDIRECT("'SorP'!$A$"&amp;MATCH($Q1738&amp;$H1738,SorP!C:C,0))))</f>
        <v/>
      </c>
      <c r="S1738" s="94"/>
      <c r="T1738" s="95" t="str">
        <f t="shared" si="110"/>
        <v/>
      </c>
      <c r="U1738" s="95" t="b">
        <f t="shared" si="111"/>
        <v>1</v>
      </c>
      <c r="V1738" s="95" t="str">
        <f t="shared" si="109"/>
        <v/>
      </c>
    </row>
    <row r="1739" spans="1:22" s="95" customFormat="1" ht="20.100000000000001" customHeight="1">
      <c r="A1739" s="88"/>
      <c r="B1739" s="88"/>
      <c r="C1739" s="88"/>
      <c r="D1739" s="88"/>
      <c r="E1739" s="88"/>
      <c r="F1739" s="89"/>
      <c r="G1739" s="90"/>
      <c r="H1739" s="90"/>
      <c r="I1739" s="91"/>
      <c r="J1739" s="91"/>
      <c r="K1739" s="91"/>
      <c r="L1739" s="91"/>
      <c r="M1739" s="91"/>
      <c r="N1739" s="91"/>
      <c r="O1739" s="92"/>
      <c r="P1739" s="93"/>
      <c r="Q1739" s="92" t="str">
        <f t="shared" ca="1" si="108"/>
        <v/>
      </c>
      <c r="R1739" s="92" t="str">
        <f ca="1">IF(A1739="","",IF(ISERROR(MATCH($H1739,SorP!B:B,0)),"",INDIRECT("'SorP'!$A$"&amp;MATCH($Q1739&amp;$H1739,SorP!C:C,0))))</f>
        <v/>
      </c>
      <c r="S1739" s="94"/>
      <c r="T1739" s="95" t="str">
        <f t="shared" si="110"/>
        <v/>
      </c>
      <c r="U1739" s="95" t="b">
        <f t="shared" si="111"/>
        <v>1</v>
      </c>
      <c r="V1739" s="95" t="str">
        <f t="shared" si="109"/>
        <v/>
      </c>
    </row>
    <row r="1740" spans="1:22" s="95" customFormat="1" ht="20.100000000000001" customHeight="1">
      <c r="A1740" s="88"/>
      <c r="B1740" s="88"/>
      <c r="C1740" s="88"/>
      <c r="D1740" s="88"/>
      <c r="E1740" s="88"/>
      <c r="F1740" s="89"/>
      <c r="G1740" s="90"/>
      <c r="H1740" s="90"/>
      <c r="I1740" s="91"/>
      <c r="J1740" s="91"/>
      <c r="K1740" s="91"/>
      <c r="L1740" s="91"/>
      <c r="M1740" s="91"/>
      <c r="N1740" s="91"/>
      <c r="O1740" s="92"/>
      <c r="P1740" s="93"/>
      <c r="Q1740" s="92" t="str">
        <f t="shared" ca="1" si="108"/>
        <v/>
      </c>
      <c r="R1740" s="92" t="str">
        <f ca="1">IF(A1740="","",IF(ISERROR(MATCH($H1740,SorP!B:B,0)),"",INDIRECT("'SorP'!$A$"&amp;MATCH($Q1740&amp;$H1740,SorP!C:C,0))))</f>
        <v/>
      </c>
      <c r="S1740" s="94"/>
      <c r="T1740" s="95" t="str">
        <f t="shared" si="110"/>
        <v/>
      </c>
      <c r="U1740" s="95" t="b">
        <f t="shared" si="111"/>
        <v>1</v>
      </c>
      <c r="V1740" s="95" t="str">
        <f t="shared" si="109"/>
        <v/>
      </c>
    </row>
    <row r="1741" spans="1:22" s="95" customFormat="1" ht="20.100000000000001" customHeight="1">
      <c r="A1741" s="88"/>
      <c r="B1741" s="88"/>
      <c r="C1741" s="88"/>
      <c r="D1741" s="88"/>
      <c r="E1741" s="88"/>
      <c r="F1741" s="89"/>
      <c r="G1741" s="90"/>
      <c r="H1741" s="90"/>
      <c r="I1741" s="91"/>
      <c r="J1741" s="91"/>
      <c r="K1741" s="91"/>
      <c r="L1741" s="91"/>
      <c r="M1741" s="91"/>
      <c r="N1741" s="91"/>
      <c r="O1741" s="92"/>
      <c r="P1741" s="93"/>
      <c r="Q1741" s="92" t="str">
        <f t="shared" ca="1" si="108"/>
        <v/>
      </c>
      <c r="R1741" s="92" t="str">
        <f ca="1">IF(A1741="","",IF(ISERROR(MATCH($H1741,SorP!B:B,0)),"",INDIRECT("'SorP'!$A$"&amp;MATCH($Q1741&amp;$H1741,SorP!C:C,0))))</f>
        <v/>
      </c>
      <c r="S1741" s="94"/>
      <c r="T1741" s="95" t="str">
        <f t="shared" si="110"/>
        <v/>
      </c>
      <c r="U1741" s="95" t="b">
        <f t="shared" si="111"/>
        <v>1</v>
      </c>
      <c r="V1741" s="95" t="str">
        <f t="shared" si="109"/>
        <v/>
      </c>
    </row>
    <row r="1742" spans="1:22" s="95" customFormat="1" ht="20.100000000000001" customHeight="1">
      <c r="A1742" s="88"/>
      <c r="B1742" s="88"/>
      <c r="C1742" s="88"/>
      <c r="D1742" s="88"/>
      <c r="E1742" s="88"/>
      <c r="F1742" s="89"/>
      <c r="G1742" s="90"/>
      <c r="H1742" s="90"/>
      <c r="I1742" s="91"/>
      <c r="J1742" s="91"/>
      <c r="K1742" s="91"/>
      <c r="L1742" s="91"/>
      <c r="M1742" s="91"/>
      <c r="N1742" s="91"/>
      <c r="O1742" s="92"/>
      <c r="P1742" s="93"/>
      <c r="Q1742" s="92" t="str">
        <f t="shared" ca="1" si="108"/>
        <v/>
      </c>
      <c r="R1742" s="92" t="str">
        <f ca="1">IF(A1742="","",IF(ISERROR(MATCH($H1742,SorP!B:B,0)),"",INDIRECT("'SorP'!$A$"&amp;MATCH($Q1742&amp;$H1742,SorP!C:C,0))))</f>
        <v/>
      </c>
      <c r="S1742" s="94"/>
      <c r="T1742" s="95" t="str">
        <f t="shared" si="110"/>
        <v/>
      </c>
      <c r="U1742" s="95" t="b">
        <f t="shared" si="111"/>
        <v>1</v>
      </c>
      <c r="V1742" s="95" t="str">
        <f t="shared" si="109"/>
        <v/>
      </c>
    </row>
    <row r="1743" spans="1:22" s="95" customFormat="1" ht="20.100000000000001" customHeight="1">
      <c r="A1743" s="88"/>
      <c r="B1743" s="88"/>
      <c r="C1743" s="88"/>
      <c r="D1743" s="88"/>
      <c r="E1743" s="88"/>
      <c r="F1743" s="89"/>
      <c r="G1743" s="90"/>
      <c r="H1743" s="90"/>
      <c r="I1743" s="91"/>
      <c r="J1743" s="91"/>
      <c r="K1743" s="91"/>
      <c r="L1743" s="91"/>
      <c r="M1743" s="91"/>
      <c r="N1743" s="91"/>
      <c r="O1743" s="92"/>
      <c r="P1743" s="93"/>
      <c r="Q1743" s="92" t="str">
        <f t="shared" ca="1" si="108"/>
        <v/>
      </c>
      <c r="R1743" s="92" t="str">
        <f ca="1">IF(A1743="","",IF(ISERROR(MATCH($H1743,SorP!B:B,0)),"",INDIRECT("'SorP'!$A$"&amp;MATCH($Q1743&amp;$H1743,SorP!C:C,0))))</f>
        <v/>
      </c>
      <c r="S1743" s="94"/>
      <c r="T1743" s="95" t="str">
        <f t="shared" si="110"/>
        <v/>
      </c>
      <c r="U1743" s="95" t="b">
        <f t="shared" si="111"/>
        <v>1</v>
      </c>
      <c r="V1743" s="95" t="str">
        <f t="shared" si="109"/>
        <v/>
      </c>
    </row>
    <row r="1744" spans="1:22" s="95" customFormat="1" ht="20.100000000000001" customHeight="1">
      <c r="A1744" s="88"/>
      <c r="B1744" s="88"/>
      <c r="C1744" s="88"/>
      <c r="D1744" s="88"/>
      <c r="E1744" s="88"/>
      <c r="F1744" s="89"/>
      <c r="G1744" s="90"/>
      <c r="H1744" s="90"/>
      <c r="I1744" s="91"/>
      <c r="J1744" s="91"/>
      <c r="K1744" s="91"/>
      <c r="L1744" s="91"/>
      <c r="M1744" s="91"/>
      <c r="N1744" s="91"/>
      <c r="O1744" s="92"/>
      <c r="P1744" s="93"/>
      <c r="Q1744" s="92" t="str">
        <f t="shared" ca="1" si="108"/>
        <v/>
      </c>
      <c r="R1744" s="92" t="str">
        <f ca="1">IF(A1744="","",IF(ISERROR(MATCH($H1744,SorP!B:B,0)),"",INDIRECT("'SorP'!$A$"&amp;MATCH($Q1744&amp;$H1744,SorP!C:C,0))))</f>
        <v/>
      </c>
      <c r="S1744" s="94"/>
      <c r="T1744" s="95" t="str">
        <f t="shared" si="110"/>
        <v/>
      </c>
      <c r="U1744" s="95" t="b">
        <f t="shared" si="111"/>
        <v>1</v>
      </c>
      <c r="V1744" s="95" t="str">
        <f t="shared" si="109"/>
        <v/>
      </c>
    </row>
    <row r="1745" spans="1:22" s="95" customFormat="1" ht="20.100000000000001" customHeight="1">
      <c r="A1745" s="88"/>
      <c r="B1745" s="88"/>
      <c r="C1745" s="88"/>
      <c r="D1745" s="88"/>
      <c r="E1745" s="88"/>
      <c r="F1745" s="89"/>
      <c r="G1745" s="90"/>
      <c r="H1745" s="90"/>
      <c r="I1745" s="91"/>
      <c r="J1745" s="91"/>
      <c r="K1745" s="91"/>
      <c r="L1745" s="91"/>
      <c r="M1745" s="91"/>
      <c r="N1745" s="91"/>
      <c r="O1745" s="92"/>
      <c r="P1745" s="93"/>
      <c r="Q1745" s="92" t="str">
        <f t="shared" ca="1" si="108"/>
        <v/>
      </c>
      <c r="R1745" s="92" t="str">
        <f ca="1">IF(A1745="","",IF(ISERROR(MATCH($H1745,SorP!B:B,0)),"",INDIRECT("'SorP'!$A$"&amp;MATCH($Q1745&amp;$H1745,SorP!C:C,0))))</f>
        <v/>
      </c>
      <c r="S1745" s="94"/>
      <c r="T1745" s="95" t="str">
        <f t="shared" si="110"/>
        <v/>
      </c>
      <c r="U1745" s="95" t="b">
        <f t="shared" si="111"/>
        <v>1</v>
      </c>
      <c r="V1745" s="95" t="str">
        <f t="shared" si="109"/>
        <v/>
      </c>
    </row>
    <row r="1746" spans="1:22" s="95" customFormat="1" ht="20.100000000000001" customHeight="1">
      <c r="A1746" s="88"/>
      <c r="B1746" s="88"/>
      <c r="C1746" s="88"/>
      <c r="D1746" s="88"/>
      <c r="E1746" s="88"/>
      <c r="F1746" s="89"/>
      <c r="G1746" s="90"/>
      <c r="H1746" s="90"/>
      <c r="I1746" s="91"/>
      <c r="J1746" s="91"/>
      <c r="K1746" s="91"/>
      <c r="L1746" s="91"/>
      <c r="M1746" s="91"/>
      <c r="N1746" s="91"/>
      <c r="O1746" s="92"/>
      <c r="P1746" s="93"/>
      <c r="Q1746" s="92" t="str">
        <f t="shared" ca="1" si="108"/>
        <v/>
      </c>
      <c r="R1746" s="92" t="str">
        <f ca="1">IF(A1746="","",IF(ISERROR(MATCH($H1746,SorP!B:B,0)),"",INDIRECT("'SorP'!$A$"&amp;MATCH($Q1746&amp;$H1746,SorP!C:C,0))))</f>
        <v/>
      </c>
      <c r="S1746" s="94"/>
      <c r="T1746" s="95" t="str">
        <f t="shared" si="110"/>
        <v/>
      </c>
      <c r="U1746" s="95" t="b">
        <f t="shared" si="111"/>
        <v>1</v>
      </c>
      <c r="V1746" s="95" t="str">
        <f t="shared" si="109"/>
        <v/>
      </c>
    </row>
    <row r="1747" spans="1:22" s="95" customFormat="1" ht="20.100000000000001" customHeight="1">
      <c r="A1747" s="88"/>
      <c r="B1747" s="88"/>
      <c r="C1747" s="88"/>
      <c r="D1747" s="88"/>
      <c r="E1747" s="88"/>
      <c r="F1747" s="89"/>
      <c r="G1747" s="90"/>
      <c r="H1747" s="90"/>
      <c r="I1747" s="91"/>
      <c r="J1747" s="91"/>
      <c r="K1747" s="91"/>
      <c r="L1747" s="91"/>
      <c r="M1747" s="91"/>
      <c r="N1747" s="91"/>
      <c r="O1747" s="92"/>
      <c r="P1747" s="93"/>
      <c r="Q1747" s="92" t="str">
        <f t="shared" ca="1" si="108"/>
        <v/>
      </c>
      <c r="R1747" s="92" t="str">
        <f ca="1">IF(A1747="","",IF(ISERROR(MATCH($H1747,SorP!B:B,0)),"",INDIRECT("'SorP'!$A$"&amp;MATCH($Q1747&amp;$H1747,SorP!C:C,0))))</f>
        <v/>
      </c>
      <c r="S1747" s="94"/>
      <c r="T1747" s="95" t="str">
        <f t="shared" si="110"/>
        <v/>
      </c>
      <c r="U1747" s="95" t="b">
        <f t="shared" si="111"/>
        <v>1</v>
      </c>
      <c r="V1747" s="95" t="str">
        <f t="shared" si="109"/>
        <v/>
      </c>
    </row>
    <row r="1748" spans="1:22" s="95" customFormat="1" ht="20.100000000000001" customHeight="1">
      <c r="A1748" s="88"/>
      <c r="B1748" s="88"/>
      <c r="C1748" s="88"/>
      <c r="D1748" s="88"/>
      <c r="E1748" s="88"/>
      <c r="F1748" s="89"/>
      <c r="G1748" s="90"/>
      <c r="H1748" s="90"/>
      <c r="I1748" s="91"/>
      <c r="J1748" s="91"/>
      <c r="K1748" s="91"/>
      <c r="L1748" s="91"/>
      <c r="M1748" s="91"/>
      <c r="N1748" s="91"/>
      <c r="O1748" s="92"/>
      <c r="P1748" s="93"/>
      <c r="Q1748" s="92" t="str">
        <f t="shared" ca="1" si="108"/>
        <v/>
      </c>
      <c r="R1748" s="92" t="str">
        <f ca="1">IF(A1748="","",IF(ISERROR(MATCH($H1748,SorP!B:B,0)),"",INDIRECT("'SorP'!$A$"&amp;MATCH($Q1748&amp;$H1748,SorP!C:C,0))))</f>
        <v/>
      </c>
      <c r="S1748" s="94"/>
      <c r="T1748" s="95" t="str">
        <f t="shared" si="110"/>
        <v/>
      </c>
      <c r="U1748" s="95" t="b">
        <f t="shared" si="111"/>
        <v>1</v>
      </c>
      <c r="V1748" s="95" t="str">
        <f t="shared" si="109"/>
        <v/>
      </c>
    </row>
    <row r="1749" spans="1:22" s="95" customFormat="1" ht="20.100000000000001" customHeight="1">
      <c r="A1749" s="88"/>
      <c r="B1749" s="88"/>
      <c r="C1749" s="88"/>
      <c r="D1749" s="88"/>
      <c r="E1749" s="88"/>
      <c r="F1749" s="89"/>
      <c r="G1749" s="90"/>
      <c r="H1749" s="90"/>
      <c r="I1749" s="91"/>
      <c r="J1749" s="91"/>
      <c r="K1749" s="91"/>
      <c r="L1749" s="91"/>
      <c r="M1749" s="91"/>
      <c r="N1749" s="91"/>
      <c r="O1749" s="92"/>
      <c r="P1749" s="93"/>
      <c r="Q1749" s="92" t="str">
        <f t="shared" ca="1" si="108"/>
        <v/>
      </c>
      <c r="R1749" s="92" t="str">
        <f ca="1">IF(A1749="","",IF(ISERROR(MATCH($H1749,SorP!B:B,0)),"",INDIRECT("'SorP'!$A$"&amp;MATCH($Q1749&amp;$H1749,SorP!C:C,0))))</f>
        <v/>
      </c>
      <c r="S1749" s="94"/>
      <c r="T1749" s="95" t="str">
        <f t="shared" si="110"/>
        <v/>
      </c>
      <c r="U1749" s="95" t="b">
        <f t="shared" si="111"/>
        <v>1</v>
      </c>
      <c r="V1749" s="95" t="str">
        <f t="shared" si="109"/>
        <v/>
      </c>
    </row>
    <row r="1750" spans="1:22" s="95" customFormat="1" ht="20.100000000000001" customHeight="1">
      <c r="A1750" s="88"/>
      <c r="B1750" s="88"/>
      <c r="C1750" s="88"/>
      <c r="D1750" s="88"/>
      <c r="E1750" s="88"/>
      <c r="F1750" s="89"/>
      <c r="G1750" s="90"/>
      <c r="H1750" s="90"/>
      <c r="I1750" s="91"/>
      <c r="J1750" s="91"/>
      <c r="K1750" s="91"/>
      <c r="L1750" s="91"/>
      <c r="M1750" s="91"/>
      <c r="N1750" s="91"/>
      <c r="O1750" s="92"/>
      <c r="P1750" s="93"/>
      <c r="Q1750" s="92" t="str">
        <f t="shared" ca="1" si="108"/>
        <v/>
      </c>
      <c r="R1750" s="92" t="str">
        <f ca="1">IF(A1750="","",IF(ISERROR(MATCH($H1750,SorP!B:B,0)),"",INDIRECT("'SorP'!$A$"&amp;MATCH($Q1750&amp;$H1750,SorP!C:C,0))))</f>
        <v/>
      </c>
      <c r="S1750" s="94"/>
      <c r="T1750" s="95" t="str">
        <f t="shared" si="110"/>
        <v/>
      </c>
      <c r="U1750" s="95" t="b">
        <f t="shared" si="111"/>
        <v>1</v>
      </c>
      <c r="V1750" s="95" t="str">
        <f t="shared" si="109"/>
        <v/>
      </c>
    </row>
    <row r="1751" spans="1:22" s="95" customFormat="1" ht="20.100000000000001" customHeight="1">
      <c r="A1751" s="88"/>
      <c r="B1751" s="88"/>
      <c r="C1751" s="88"/>
      <c r="D1751" s="88"/>
      <c r="E1751" s="88"/>
      <c r="F1751" s="89"/>
      <c r="G1751" s="90"/>
      <c r="H1751" s="90"/>
      <c r="I1751" s="91"/>
      <c r="J1751" s="91"/>
      <c r="K1751" s="91"/>
      <c r="L1751" s="91"/>
      <c r="M1751" s="91"/>
      <c r="N1751" s="91"/>
      <c r="O1751" s="92"/>
      <c r="P1751" s="93"/>
      <c r="Q1751" s="92" t="str">
        <f t="shared" ca="1" si="108"/>
        <v/>
      </c>
      <c r="R1751" s="92" t="str">
        <f ca="1">IF(A1751="","",IF(ISERROR(MATCH($H1751,SorP!B:B,0)),"",INDIRECT("'SorP'!$A$"&amp;MATCH($Q1751&amp;$H1751,SorP!C:C,0))))</f>
        <v/>
      </c>
      <c r="S1751" s="94"/>
      <c r="T1751" s="95" t="str">
        <f t="shared" si="110"/>
        <v/>
      </c>
      <c r="U1751" s="95" t="b">
        <f t="shared" si="111"/>
        <v>1</v>
      </c>
      <c r="V1751" s="95" t="str">
        <f t="shared" si="109"/>
        <v/>
      </c>
    </row>
    <row r="1752" spans="1:22" s="95" customFormat="1" ht="20.100000000000001" customHeight="1">
      <c r="A1752" s="88"/>
      <c r="B1752" s="88"/>
      <c r="C1752" s="88"/>
      <c r="D1752" s="88"/>
      <c r="E1752" s="88"/>
      <c r="F1752" s="89"/>
      <c r="G1752" s="90"/>
      <c r="H1752" s="90"/>
      <c r="I1752" s="91"/>
      <c r="J1752" s="91"/>
      <c r="K1752" s="91"/>
      <c r="L1752" s="91"/>
      <c r="M1752" s="91"/>
      <c r="N1752" s="91"/>
      <c r="O1752" s="92"/>
      <c r="P1752" s="93"/>
      <c r="Q1752" s="92" t="str">
        <f t="shared" ca="1" si="108"/>
        <v/>
      </c>
      <c r="R1752" s="92" t="str">
        <f ca="1">IF(A1752="","",IF(ISERROR(MATCH($H1752,SorP!B:B,0)),"",INDIRECT("'SorP'!$A$"&amp;MATCH($Q1752&amp;$H1752,SorP!C:C,0))))</f>
        <v/>
      </c>
      <c r="S1752" s="94"/>
      <c r="T1752" s="95" t="str">
        <f t="shared" si="110"/>
        <v/>
      </c>
      <c r="U1752" s="95" t="b">
        <f t="shared" si="111"/>
        <v>1</v>
      </c>
      <c r="V1752" s="95" t="str">
        <f t="shared" si="109"/>
        <v/>
      </c>
    </row>
    <row r="1753" spans="1:22" s="95" customFormat="1" ht="20.100000000000001" customHeight="1">
      <c r="A1753" s="88"/>
      <c r="B1753" s="88"/>
      <c r="C1753" s="88"/>
      <c r="D1753" s="88"/>
      <c r="E1753" s="88"/>
      <c r="F1753" s="89"/>
      <c r="G1753" s="90"/>
      <c r="H1753" s="90"/>
      <c r="I1753" s="91"/>
      <c r="J1753" s="91"/>
      <c r="K1753" s="91"/>
      <c r="L1753" s="91"/>
      <c r="M1753" s="91"/>
      <c r="N1753" s="91"/>
      <c r="O1753" s="92"/>
      <c r="P1753" s="93"/>
      <c r="Q1753" s="92" t="str">
        <f t="shared" ca="1" si="108"/>
        <v/>
      </c>
      <c r="R1753" s="92" t="str">
        <f ca="1">IF(A1753="","",IF(ISERROR(MATCH($H1753,SorP!B:B,0)),"",INDIRECT("'SorP'!$A$"&amp;MATCH($Q1753&amp;$H1753,SorP!C:C,0))))</f>
        <v/>
      </c>
      <c r="S1753" s="94"/>
      <c r="T1753" s="95" t="str">
        <f t="shared" si="110"/>
        <v/>
      </c>
      <c r="U1753" s="95" t="b">
        <f t="shared" si="111"/>
        <v>1</v>
      </c>
      <c r="V1753" s="95" t="str">
        <f t="shared" si="109"/>
        <v/>
      </c>
    </row>
    <row r="1754" spans="1:22" s="95" customFormat="1" ht="20.100000000000001" customHeight="1">
      <c r="A1754" s="88"/>
      <c r="B1754" s="88"/>
      <c r="C1754" s="88"/>
      <c r="D1754" s="88"/>
      <c r="E1754" s="88"/>
      <c r="F1754" s="89"/>
      <c r="G1754" s="90"/>
      <c r="H1754" s="90"/>
      <c r="I1754" s="91"/>
      <c r="J1754" s="91"/>
      <c r="K1754" s="91"/>
      <c r="L1754" s="91"/>
      <c r="M1754" s="91"/>
      <c r="N1754" s="91"/>
      <c r="O1754" s="92"/>
      <c r="P1754" s="93"/>
      <c r="Q1754" s="92" t="str">
        <f t="shared" ca="1" si="108"/>
        <v/>
      </c>
      <c r="R1754" s="92" t="str">
        <f ca="1">IF(A1754="","",IF(ISERROR(MATCH($H1754,SorP!B:B,0)),"",INDIRECT("'SorP'!$A$"&amp;MATCH($Q1754&amp;$H1754,SorP!C:C,0))))</f>
        <v/>
      </c>
      <c r="S1754" s="94"/>
      <c r="T1754" s="95" t="str">
        <f t="shared" si="110"/>
        <v/>
      </c>
      <c r="U1754" s="95" t="b">
        <f t="shared" si="111"/>
        <v>1</v>
      </c>
      <c r="V1754" s="95" t="str">
        <f t="shared" si="109"/>
        <v/>
      </c>
    </row>
    <row r="1755" spans="1:22" s="95" customFormat="1" ht="20.100000000000001" customHeight="1">
      <c r="A1755" s="88"/>
      <c r="B1755" s="88"/>
      <c r="C1755" s="88"/>
      <c r="D1755" s="88"/>
      <c r="E1755" s="88"/>
      <c r="F1755" s="89"/>
      <c r="G1755" s="90"/>
      <c r="H1755" s="90"/>
      <c r="I1755" s="91"/>
      <c r="J1755" s="91"/>
      <c r="K1755" s="91"/>
      <c r="L1755" s="91"/>
      <c r="M1755" s="91"/>
      <c r="N1755" s="91"/>
      <c r="O1755" s="92"/>
      <c r="P1755" s="93"/>
      <c r="Q1755" s="92" t="str">
        <f t="shared" ca="1" si="108"/>
        <v/>
      </c>
      <c r="R1755" s="92" t="str">
        <f ca="1">IF(A1755="","",IF(ISERROR(MATCH($H1755,SorP!B:B,0)),"",INDIRECT("'SorP'!$A$"&amp;MATCH($Q1755&amp;$H1755,SorP!C:C,0))))</f>
        <v/>
      </c>
      <c r="S1755" s="94"/>
      <c r="T1755" s="95" t="str">
        <f t="shared" si="110"/>
        <v/>
      </c>
      <c r="U1755" s="95" t="b">
        <f t="shared" si="111"/>
        <v>1</v>
      </c>
      <c r="V1755" s="95" t="str">
        <f t="shared" si="109"/>
        <v/>
      </c>
    </row>
    <row r="1756" spans="1:22" s="95" customFormat="1" ht="20.100000000000001" customHeight="1">
      <c r="A1756" s="88"/>
      <c r="B1756" s="88"/>
      <c r="C1756" s="88"/>
      <c r="D1756" s="88"/>
      <c r="E1756" s="88"/>
      <c r="F1756" s="89"/>
      <c r="G1756" s="90"/>
      <c r="H1756" s="90"/>
      <c r="I1756" s="91"/>
      <c r="J1756" s="91"/>
      <c r="K1756" s="91"/>
      <c r="L1756" s="91"/>
      <c r="M1756" s="91"/>
      <c r="N1756" s="91"/>
      <c r="O1756" s="92"/>
      <c r="P1756" s="93"/>
      <c r="Q1756" s="92" t="str">
        <f t="shared" ca="1" si="108"/>
        <v/>
      </c>
      <c r="R1756" s="92" t="str">
        <f ca="1">IF(A1756="","",IF(ISERROR(MATCH($H1756,SorP!B:B,0)),"",INDIRECT("'SorP'!$A$"&amp;MATCH($Q1756&amp;$H1756,SorP!C:C,0))))</f>
        <v/>
      </c>
      <c r="S1756" s="94"/>
      <c r="T1756" s="95" t="str">
        <f t="shared" si="110"/>
        <v/>
      </c>
      <c r="U1756" s="95" t="b">
        <f t="shared" si="111"/>
        <v>1</v>
      </c>
      <c r="V1756" s="95" t="str">
        <f t="shared" si="109"/>
        <v/>
      </c>
    </row>
    <row r="1757" spans="1:22" s="95" customFormat="1" ht="20.100000000000001" customHeight="1">
      <c r="A1757" s="88"/>
      <c r="B1757" s="88"/>
      <c r="C1757" s="88"/>
      <c r="D1757" s="88"/>
      <c r="E1757" s="88"/>
      <c r="F1757" s="89"/>
      <c r="G1757" s="90"/>
      <c r="H1757" s="90"/>
      <c r="I1757" s="91"/>
      <c r="J1757" s="91"/>
      <c r="K1757" s="91"/>
      <c r="L1757" s="91"/>
      <c r="M1757" s="91"/>
      <c r="N1757" s="91"/>
      <c r="O1757" s="92"/>
      <c r="P1757" s="93"/>
      <c r="Q1757" s="92" t="str">
        <f t="shared" ca="1" si="108"/>
        <v/>
      </c>
      <c r="R1757" s="92" t="str">
        <f ca="1">IF(A1757="","",IF(ISERROR(MATCH($H1757,SorP!B:B,0)),"",INDIRECT("'SorP'!$A$"&amp;MATCH($Q1757&amp;$H1757,SorP!C:C,0))))</f>
        <v/>
      </c>
      <c r="S1757" s="94"/>
      <c r="T1757" s="95" t="str">
        <f t="shared" si="110"/>
        <v/>
      </c>
      <c r="U1757" s="95" t="b">
        <f t="shared" si="111"/>
        <v>1</v>
      </c>
      <c r="V1757" s="95" t="str">
        <f t="shared" si="109"/>
        <v/>
      </c>
    </row>
    <row r="1758" spans="1:22" s="95" customFormat="1" ht="20.100000000000001" customHeight="1">
      <c r="A1758" s="88"/>
      <c r="B1758" s="88"/>
      <c r="C1758" s="88"/>
      <c r="D1758" s="88"/>
      <c r="E1758" s="88"/>
      <c r="F1758" s="89"/>
      <c r="G1758" s="90"/>
      <c r="H1758" s="90"/>
      <c r="I1758" s="91"/>
      <c r="J1758" s="91"/>
      <c r="K1758" s="91"/>
      <c r="L1758" s="91"/>
      <c r="M1758" s="91"/>
      <c r="N1758" s="91"/>
      <c r="O1758" s="92"/>
      <c r="P1758" s="93"/>
      <c r="Q1758" s="92" t="str">
        <f t="shared" ca="1" si="108"/>
        <v/>
      </c>
      <c r="R1758" s="92" t="str">
        <f ca="1">IF(A1758="","",IF(ISERROR(MATCH($H1758,SorP!B:B,0)),"",INDIRECT("'SorP'!$A$"&amp;MATCH($Q1758&amp;$H1758,SorP!C:C,0))))</f>
        <v/>
      </c>
      <c r="S1758" s="94"/>
      <c r="T1758" s="95" t="str">
        <f t="shared" si="110"/>
        <v/>
      </c>
      <c r="U1758" s="95" t="b">
        <f t="shared" si="111"/>
        <v>1</v>
      </c>
      <c r="V1758" s="95" t="str">
        <f t="shared" si="109"/>
        <v/>
      </c>
    </row>
    <row r="1759" spans="1:22" s="95" customFormat="1" ht="20.100000000000001" customHeight="1">
      <c r="A1759" s="88"/>
      <c r="B1759" s="88"/>
      <c r="C1759" s="88"/>
      <c r="D1759" s="88"/>
      <c r="E1759" s="88"/>
      <c r="F1759" s="89"/>
      <c r="G1759" s="90"/>
      <c r="H1759" s="90"/>
      <c r="I1759" s="91"/>
      <c r="J1759" s="91"/>
      <c r="K1759" s="91"/>
      <c r="L1759" s="91"/>
      <c r="M1759" s="91"/>
      <c r="N1759" s="91"/>
      <c r="O1759" s="92"/>
      <c r="P1759" s="93"/>
      <c r="Q1759" s="92" t="str">
        <f t="shared" ca="1" si="108"/>
        <v/>
      </c>
      <c r="R1759" s="92" t="str">
        <f ca="1">IF(A1759="","",IF(ISERROR(MATCH($H1759,SorP!B:B,0)),"",INDIRECT("'SorP'!$A$"&amp;MATCH($Q1759&amp;$H1759,SorP!C:C,0))))</f>
        <v/>
      </c>
      <c r="S1759" s="94"/>
      <c r="T1759" s="95" t="str">
        <f t="shared" si="110"/>
        <v/>
      </c>
      <c r="U1759" s="95" t="b">
        <f t="shared" si="111"/>
        <v>1</v>
      </c>
      <c r="V1759" s="95" t="str">
        <f t="shared" si="109"/>
        <v/>
      </c>
    </row>
    <row r="1760" spans="1:22" s="95" customFormat="1" ht="20.100000000000001" customHeight="1">
      <c r="A1760" s="88"/>
      <c r="B1760" s="88"/>
      <c r="C1760" s="88"/>
      <c r="D1760" s="88"/>
      <c r="E1760" s="88"/>
      <c r="F1760" s="89"/>
      <c r="G1760" s="90"/>
      <c r="H1760" s="90"/>
      <c r="I1760" s="91"/>
      <c r="J1760" s="91"/>
      <c r="K1760" s="91"/>
      <c r="L1760" s="91"/>
      <c r="M1760" s="91"/>
      <c r="N1760" s="91"/>
      <c r="O1760" s="92"/>
      <c r="P1760" s="93"/>
      <c r="Q1760" s="92" t="str">
        <f t="shared" ca="1" si="108"/>
        <v/>
      </c>
      <c r="R1760" s="92" t="str">
        <f ca="1">IF(A1760="","",IF(ISERROR(MATCH($H1760,SorP!B:B,0)),"",INDIRECT("'SorP'!$A$"&amp;MATCH($Q1760&amp;$H1760,SorP!C:C,0))))</f>
        <v/>
      </c>
      <c r="S1760" s="94"/>
      <c r="T1760" s="95" t="str">
        <f t="shared" si="110"/>
        <v/>
      </c>
      <c r="U1760" s="95" t="b">
        <f t="shared" si="111"/>
        <v>1</v>
      </c>
      <c r="V1760" s="95" t="str">
        <f t="shared" si="109"/>
        <v/>
      </c>
    </row>
    <row r="1761" spans="1:22" s="95" customFormat="1" ht="20.100000000000001" customHeight="1">
      <c r="A1761" s="88"/>
      <c r="B1761" s="88"/>
      <c r="C1761" s="88"/>
      <c r="D1761" s="88"/>
      <c r="E1761" s="88"/>
      <c r="F1761" s="89"/>
      <c r="G1761" s="90"/>
      <c r="H1761" s="90"/>
      <c r="I1761" s="91"/>
      <c r="J1761" s="91"/>
      <c r="K1761" s="91"/>
      <c r="L1761" s="91"/>
      <c r="M1761" s="91"/>
      <c r="N1761" s="91"/>
      <c r="O1761" s="92"/>
      <c r="P1761" s="93"/>
      <c r="Q1761" s="92" t="str">
        <f t="shared" ca="1" si="108"/>
        <v/>
      </c>
      <c r="R1761" s="92" t="str">
        <f ca="1">IF(A1761="","",IF(ISERROR(MATCH($H1761,SorP!B:B,0)),"",INDIRECT("'SorP'!$A$"&amp;MATCH($Q1761&amp;$H1761,SorP!C:C,0))))</f>
        <v/>
      </c>
      <c r="S1761" s="94"/>
      <c r="T1761" s="95" t="str">
        <f t="shared" si="110"/>
        <v/>
      </c>
      <c r="U1761" s="95" t="b">
        <f t="shared" si="111"/>
        <v>1</v>
      </c>
      <c r="V1761" s="95" t="str">
        <f t="shared" si="109"/>
        <v/>
      </c>
    </row>
    <row r="1762" spans="1:22" s="95" customFormat="1" ht="20.100000000000001" customHeight="1">
      <c r="A1762" s="88"/>
      <c r="B1762" s="88"/>
      <c r="C1762" s="88"/>
      <c r="D1762" s="88"/>
      <c r="E1762" s="88"/>
      <c r="F1762" s="89"/>
      <c r="G1762" s="90"/>
      <c r="H1762" s="90"/>
      <c r="I1762" s="91"/>
      <c r="J1762" s="91"/>
      <c r="K1762" s="91"/>
      <c r="L1762" s="91"/>
      <c r="M1762" s="91"/>
      <c r="N1762" s="91"/>
      <c r="O1762" s="92"/>
      <c r="P1762" s="93"/>
      <c r="Q1762" s="92" t="str">
        <f t="shared" ca="1" si="108"/>
        <v/>
      </c>
      <c r="R1762" s="92" t="str">
        <f ca="1">IF(A1762="","",IF(ISERROR(MATCH($H1762,SorP!B:B,0)),"",INDIRECT("'SorP'!$A$"&amp;MATCH($Q1762&amp;$H1762,SorP!C:C,0))))</f>
        <v/>
      </c>
      <c r="S1762" s="94"/>
      <c r="T1762" s="95" t="str">
        <f t="shared" si="110"/>
        <v/>
      </c>
      <c r="U1762" s="95" t="b">
        <f t="shared" si="111"/>
        <v>1</v>
      </c>
      <c r="V1762" s="95" t="str">
        <f t="shared" si="109"/>
        <v/>
      </c>
    </row>
    <row r="1763" spans="1:22" s="95" customFormat="1" ht="20.100000000000001" customHeight="1">
      <c r="A1763" s="88"/>
      <c r="B1763" s="88"/>
      <c r="C1763" s="88"/>
      <c r="D1763" s="88"/>
      <c r="E1763" s="88"/>
      <c r="F1763" s="89"/>
      <c r="G1763" s="90"/>
      <c r="H1763" s="90"/>
      <c r="I1763" s="91"/>
      <c r="J1763" s="91"/>
      <c r="K1763" s="91"/>
      <c r="L1763" s="91"/>
      <c r="M1763" s="91"/>
      <c r="N1763" s="91"/>
      <c r="O1763" s="92"/>
      <c r="P1763" s="93"/>
      <c r="Q1763" s="92" t="str">
        <f t="shared" ca="1" si="108"/>
        <v/>
      </c>
      <c r="R1763" s="92" t="str">
        <f ca="1">IF(A1763="","",IF(ISERROR(MATCH($H1763,SorP!B:B,0)),"",INDIRECT("'SorP'!$A$"&amp;MATCH($Q1763&amp;$H1763,SorP!C:C,0))))</f>
        <v/>
      </c>
      <c r="S1763" s="94"/>
      <c r="T1763" s="95" t="str">
        <f t="shared" si="110"/>
        <v/>
      </c>
      <c r="U1763" s="95" t="b">
        <f t="shared" si="111"/>
        <v>1</v>
      </c>
      <c r="V1763" s="95" t="str">
        <f t="shared" si="109"/>
        <v/>
      </c>
    </row>
    <row r="1764" spans="1:22" s="95" customFormat="1" ht="20.100000000000001" customHeight="1">
      <c r="A1764" s="88"/>
      <c r="B1764" s="88"/>
      <c r="C1764" s="88"/>
      <c r="D1764" s="88"/>
      <c r="E1764" s="88"/>
      <c r="F1764" s="89"/>
      <c r="G1764" s="90"/>
      <c r="H1764" s="90"/>
      <c r="I1764" s="91"/>
      <c r="J1764" s="91"/>
      <c r="K1764" s="91"/>
      <c r="L1764" s="91"/>
      <c r="M1764" s="91"/>
      <c r="N1764" s="91"/>
      <c r="O1764" s="92"/>
      <c r="P1764" s="93"/>
      <c r="Q1764" s="92" t="str">
        <f t="shared" ca="1" si="108"/>
        <v/>
      </c>
      <c r="R1764" s="92" t="str">
        <f ca="1">IF(A1764="","",IF(ISERROR(MATCH($H1764,SorP!B:B,0)),"",INDIRECT("'SorP'!$A$"&amp;MATCH($Q1764&amp;$H1764,SorP!C:C,0))))</f>
        <v/>
      </c>
      <c r="S1764" s="94"/>
      <c r="T1764" s="95" t="str">
        <f t="shared" si="110"/>
        <v/>
      </c>
      <c r="U1764" s="95" t="b">
        <f t="shared" si="111"/>
        <v>1</v>
      </c>
      <c r="V1764" s="95" t="str">
        <f t="shared" si="109"/>
        <v/>
      </c>
    </row>
    <row r="1765" spans="1:22" s="95" customFormat="1" ht="20.100000000000001" customHeight="1">
      <c r="A1765" s="88"/>
      <c r="B1765" s="88"/>
      <c r="C1765" s="88"/>
      <c r="D1765" s="88"/>
      <c r="E1765" s="88"/>
      <c r="F1765" s="89"/>
      <c r="G1765" s="90"/>
      <c r="H1765" s="90"/>
      <c r="I1765" s="91"/>
      <c r="J1765" s="91"/>
      <c r="K1765" s="91"/>
      <c r="L1765" s="91"/>
      <c r="M1765" s="91"/>
      <c r="N1765" s="91"/>
      <c r="O1765" s="92"/>
      <c r="P1765" s="93"/>
      <c r="Q1765" s="92" t="str">
        <f t="shared" ca="1" si="108"/>
        <v/>
      </c>
      <c r="R1765" s="92" t="str">
        <f ca="1">IF(A1765="","",IF(ISERROR(MATCH($H1765,SorP!B:B,0)),"",INDIRECT("'SorP'!$A$"&amp;MATCH($Q1765&amp;$H1765,SorP!C:C,0))))</f>
        <v/>
      </c>
      <c r="S1765" s="94"/>
      <c r="T1765" s="95" t="str">
        <f t="shared" si="110"/>
        <v/>
      </c>
      <c r="U1765" s="95" t="b">
        <f t="shared" si="111"/>
        <v>1</v>
      </c>
      <c r="V1765" s="95" t="str">
        <f t="shared" si="109"/>
        <v/>
      </c>
    </row>
    <row r="1766" spans="1:22" s="95" customFormat="1" ht="20.100000000000001" customHeight="1">
      <c r="A1766" s="88"/>
      <c r="B1766" s="88"/>
      <c r="C1766" s="88"/>
      <c r="D1766" s="88"/>
      <c r="E1766" s="88"/>
      <c r="F1766" s="89"/>
      <c r="G1766" s="90"/>
      <c r="H1766" s="90"/>
      <c r="I1766" s="91"/>
      <c r="J1766" s="91"/>
      <c r="K1766" s="91"/>
      <c r="L1766" s="91"/>
      <c r="M1766" s="91"/>
      <c r="N1766" s="91"/>
      <c r="O1766" s="92"/>
      <c r="P1766" s="93"/>
      <c r="Q1766" s="92" t="str">
        <f t="shared" ca="1" si="108"/>
        <v/>
      </c>
      <c r="R1766" s="92" t="str">
        <f ca="1">IF(A1766="","",IF(ISERROR(MATCH($H1766,SorP!B:B,0)),"",INDIRECT("'SorP'!$A$"&amp;MATCH($Q1766&amp;$H1766,SorP!C:C,0))))</f>
        <v/>
      </c>
      <c r="S1766" s="94"/>
      <c r="T1766" s="95" t="str">
        <f t="shared" si="110"/>
        <v/>
      </c>
      <c r="U1766" s="95" t="b">
        <f t="shared" si="111"/>
        <v>1</v>
      </c>
      <c r="V1766" s="95" t="str">
        <f t="shared" si="109"/>
        <v/>
      </c>
    </row>
    <row r="1767" spans="1:22" s="95" customFormat="1" ht="20.100000000000001" customHeight="1">
      <c r="A1767" s="88"/>
      <c r="B1767" s="88"/>
      <c r="C1767" s="88"/>
      <c r="D1767" s="88"/>
      <c r="E1767" s="88"/>
      <c r="F1767" s="89"/>
      <c r="G1767" s="90"/>
      <c r="H1767" s="90"/>
      <c r="I1767" s="91"/>
      <c r="J1767" s="91"/>
      <c r="K1767" s="91"/>
      <c r="L1767" s="91"/>
      <c r="M1767" s="91"/>
      <c r="N1767" s="91"/>
      <c r="O1767" s="92"/>
      <c r="P1767" s="93"/>
      <c r="Q1767" s="92" t="str">
        <f t="shared" ca="1" si="108"/>
        <v/>
      </c>
      <c r="R1767" s="92" t="str">
        <f ca="1">IF(A1767="","",IF(ISERROR(MATCH($H1767,SorP!B:B,0)),"",INDIRECT("'SorP'!$A$"&amp;MATCH($Q1767&amp;$H1767,SorP!C:C,0))))</f>
        <v/>
      </c>
      <c r="S1767" s="94"/>
      <c r="T1767" s="95" t="str">
        <f t="shared" si="110"/>
        <v/>
      </c>
      <c r="U1767" s="95" t="b">
        <f t="shared" si="111"/>
        <v>1</v>
      </c>
      <c r="V1767" s="95" t="str">
        <f t="shared" si="109"/>
        <v/>
      </c>
    </row>
    <row r="1768" spans="1:22" s="95" customFormat="1" ht="20.100000000000001" customHeight="1">
      <c r="A1768" s="88"/>
      <c r="B1768" s="88"/>
      <c r="C1768" s="88"/>
      <c r="D1768" s="88"/>
      <c r="E1768" s="88"/>
      <c r="F1768" s="89"/>
      <c r="G1768" s="90"/>
      <c r="H1768" s="90"/>
      <c r="I1768" s="91"/>
      <c r="J1768" s="91"/>
      <c r="K1768" s="91"/>
      <c r="L1768" s="91"/>
      <c r="M1768" s="91"/>
      <c r="N1768" s="91"/>
      <c r="O1768" s="92"/>
      <c r="P1768" s="93"/>
      <c r="Q1768" s="92" t="str">
        <f t="shared" ca="1" si="108"/>
        <v/>
      </c>
      <c r="R1768" s="92" t="str">
        <f ca="1">IF(A1768="","",IF(ISERROR(MATCH($H1768,SorP!B:B,0)),"",INDIRECT("'SorP'!$A$"&amp;MATCH($Q1768&amp;$H1768,SorP!C:C,0))))</f>
        <v/>
      </c>
      <c r="S1768" s="94"/>
      <c r="T1768" s="95" t="str">
        <f t="shared" si="110"/>
        <v/>
      </c>
      <c r="U1768" s="95" t="b">
        <f t="shared" si="111"/>
        <v>1</v>
      </c>
      <c r="V1768" s="95" t="str">
        <f t="shared" si="109"/>
        <v/>
      </c>
    </row>
    <row r="1769" spans="1:22" s="95" customFormat="1" ht="20.100000000000001" customHeight="1">
      <c r="A1769" s="88"/>
      <c r="B1769" s="88"/>
      <c r="C1769" s="88"/>
      <c r="D1769" s="88"/>
      <c r="E1769" s="88"/>
      <c r="F1769" s="89"/>
      <c r="G1769" s="90"/>
      <c r="H1769" s="90"/>
      <c r="I1769" s="91"/>
      <c r="J1769" s="91"/>
      <c r="K1769" s="91"/>
      <c r="L1769" s="91"/>
      <c r="M1769" s="91"/>
      <c r="N1769" s="91"/>
      <c r="O1769" s="92"/>
      <c r="P1769" s="93"/>
      <c r="Q1769" s="92" t="str">
        <f t="shared" ca="1" si="108"/>
        <v/>
      </c>
      <c r="R1769" s="92" t="str">
        <f ca="1">IF(A1769="","",IF(ISERROR(MATCH($H1769,SorP!B:B,0)),"",INDIRECT("'SorP'!$A$"&amp;MATCH($Q1769&amp;$H1769,SorP!C:C,0))))</f>
        <v/>
      </c>
      <c r="S1769" s="94"/>
      <c r="T1769" s="95" t="str">
        <f t="shared" si="110"/>
        <v/>
      </c>
      <c r="U1769" s="95" t="b">
        <f t="shared" si="111"/>
        <v>1</v>
      </c>
      <c r="V1769" s="95" t="str">
        <f t="shared" si="109"/>
        <v/>
      </c>
    </row>
    <row r="1770" spans="1:22" s="95" customFormat="1" ht="20.100000000000001" customHeight="1">
      <c r="A1770" s="88"/>
      <c r="B1770" s="88"/>
      <c r="C1770" s="88"/>
      <c r="D1770" s="88"/>
      <c r="E1770" s="88"/>
      <c r="F1770" s="89"/>
      <c r="G1770" s="90"/>
      <c r="H1770" s="90"/>
      <c r="I1770" s="91"/>
      <c r="J1770" s="91"/>
      <c r="K1770" s="91"/>
      <c r="L1770" s="91"/>
      <c r="M1770" s="91"/>
      <c r="N1770" s="91"/>
      <c r="O1770" s="92"/>
      <c r="P1770" s="93"/>
      <c r="Q1770" s="92" t="str">
        <f t="shared" ca="1" si="108"/>
        <v/>
      </c>
      <c r="R1770" s="92" t="str">
        <f ca="1">IF(A1770="","",IF(ISERROR(MATCH($H1770,SorP!B:B,0)),"",INDIRECT("'SorP'!$A$"&amp;MATCH($Q1770&amp;$H1770,SorP!C:C,0))))</f>
        <v/>
      </c>
      <c r="S1770" s="94"/>
      <c r="T1770" s="95" t="str">
        <f t="shared" si="110"/>
        <v/>
      </c>
      <c r="U1770" s="95" t="b">
        <f t="shared" si="111"/>
        <v>1</v>
      </c>
      <c r="V1770" s="95" t="str">
        <f t="shared" si="109"/>
        <v/>
      </c>
    </row>
    <row r="1771" spans="1:22" s="95" customFormat="1" ht="20.100000000000001" customHeight="1">
      <c r="A1771" s="88"/>
      <c r="B1771" s="88"/>
      <c r="C1771" s="88"/>
      <c r="D1771" s="88"/>
      <c r="E1771" s="88"/>
      <c r="F1771" s="89"/>
      <c r="G1771" s="90"/>
      <c r="H1771" s="90"/>
      <c r="I1771" s="91"/>
      <c r="J1771" s="91"/>
      <c r="K1771" s="91"/>
      <c r="L1771" s="91"/>
      <c r="M1771" s="91"/>
      <c r="N1771" s="91"/>
      <c r="O1771" s="92"/>
      <c r="P1771" s="93"/>
      <c r="Q1771" s="92" t="str">
        <f t="shared" ca="1" si="108"/>
        <v/>
      </c>
      <c r="R1771" s="92" t="str">
        <f ca="1">IF(A1771="","",IF(ISERROR(MATCH($H1771,SorP!B:B,0)),"",INDIRECT("'SorP'!$A$"&amp;MATCH($Q1771&amp;$H1771,SorP!C:C,0))))</f>
        <v/>
      </c>
      <c r="S1771" s="94"/>
      <c r="T1771" s="95" t="str">
        <f t="shared" si="110"/>
        <v/>
      </c>
      <c r="U1771" s="95" t="b">
        <f t="shared" si="111"/>
        <v>1</v>
      </c>
      <c r="V1771" s="95" t="str">
        <f t="shared" si="109"/>
        <v/>
      </c>
    </row>
    <row r="1772" spans="1:22" s="95" customFormat="1" ht="20.100000000000001" customHeight="1">
      <c r="A1772" s="88"/>
      <c r="B1772" s="88"/>
      <c r="C1772" s="88"/>
      <c r="D1772" s="88"/>
      <c r="E1772" s="88"/>
      <c r="F1772" s="89"/>
      <c r="G1772" s="90"/>
      <c r="H1772" s="90"/>
      <c r="I1772" s="91"/>
      <c r="J1772" s="91"/>
      <c r="K1772" s="91"/>
      <c r="L1772" s="91"/>
      <c r="M1772" s="91"/>
      <c r="N1772" s="91"/>
      <c r="O1772" s="92"/>
      <c r="P1772" s="93"/>
      <c r="Q1772" s="92" t="str">
        <f t="shared" ca="1" si="108"/>
        <v/>
      </c>
      <c r="R1772" s="92" t="str">
        <f ca="1">IF(A1772="","",IF(ISERROR(MATCH($H1772,SorP!B:B,0)),"",INDIRECT("'SorP'!$A$"&amp;MATCH($Q1772&amp;$H1772,SorP!C:C,0))))</f>
        <v/>
      </c>
      <c r="S1772" s="94"/>
      <c r="T1772" s="95" t="str">
        <f t="shared" si="110"/>
        <v/>
      </c>
      <c r="U1772" s="95" t="b">
        <f t="shared" si="111"/>
        <v>1</v>
      </c>
      <c r="V1772" s="95" t="str">
        <f t="shared" si="109"/>
        <v/>
      </c>
    </row>
    <row r="1773" spans="1:22" s="95" customFormat="1" ht="20.100000000000001" customHeight="1">
      <c r="A1773" s="88"/>
      <c r="B1773" s="88"/>
      <c r="C1773" s="88"/>
      <c r="D1773" s="88"/>
      <c r="E1773" s="88"/>
      <c r="F1773" s="89"/>
      <c r="G1773" s="90"/>
      <c r="H1773" s="90"/>
      <c r="I1773" s="91"/>
      <c r="J1773" s="91"/>
      <c r="K1773" s="91"/>
      <c r="L1773" s="91"/>
      <c r="M1773" s="91"/>
      <c r="N1773" s="91"/>
      <c r="O1773" s="92"/>
      <c r="P1773" s="93"/>
      <c r="Q1773" s="92" t="str">
        <f t="shared" ca="1" si="108"/>
        <v/>
      </c>
      <c r="R1773" s="92" t="str">
        <f ca="1">IF(A1773="","",IF(ISERROR(MATCH($H1773,SorP!B:B,0)),"",INDIRECT("'SorP'!$A$"&amp;MATCH($Q1773&amp;$H1773,SorP!C:C,0))))</f>
        <v/>
      </c>
      <c r="S1773" s="94"/>
      <c r="T1773" s="95" t="str">
        <f t="shared" si="110"/>
        <v/>
      </c>
      <c r="U1773" s="95" t="b">
        <f t="shared" si="111"/>
        <v>1</v>
      </c>
      <c r="V1773" s="95" t="str">
        <f t="shared" si="109"/>
        <v/>
      </c>
    </row>
    <row r="1774" spans="1:22" s="95" customFormat="1" ht="20.100000000000001" customHeight="1">
      <c r="A1774" s="88"/>
      <c r="B1774" s="88"/>
      <c r="C1774" s="88"/>
      <c r="D1774" s="88"/>
      <c r="E1774" s="88"/>
      <c r="F1774" s="89"/>
      <c r="G1774" s="90"/>
      <c r="H1774" s="90"/>
      <c r="I1774" s="91"/>
      <c r="J1774" s="91"/>
      <c r="K1774" s="91"/>
      <c r="L1774" s="91"/>
      <c r="M1774" s="91"/>
      <c r="N1774" s="91"/>
      <c r="O1774" s="92"/>
      <c r="P1774" s="93"/>
      <c r="Q1774" s="92" t="str">
        <f t="shared" ca="1" si="108"/>
        <v/>
      </c>
      <c r="R1774" s="92" t="str">
        <f ca="1">IF(A1774="","",IF(ISERROR(MATCH($H1774,SorP!B:B,0)),"",INDIRECT("'SorP'!$A$"&amp;MATCH($Q1774&amp;$H1774,SorP!C:C,0))))</f>
        <v/>
      </c>
      <c r="S1774" s="94"/>
      <c r="T1774" s="95" t="str">
        <f t="shared" si="110"/>
        <v/>
      </c>
      <c r="U1774" s="95" t="b">
        <f t="shared" si="111"/>
        <v>1</v>
      </c>
      <c r="V1774" s="95" t="str">
        <f t="shared" si="109"/>
        <v/>
      </c>
    </row>
    <row r="1775" spans="1:22" s="95" customFormat="1" ht="20.100000000000001" customHeight="1">
      <c r="A1775" s="88"/>
      <c r="B1775" s="88"/>
      <c r="C1775" s="88"/>
      <c r="D1775" s="88"/>
      <c r="E1775" s="88"/>
      <c r="F1775" s="89"/>
      <c r="G1775" s="90"/>
      <c r="H1775" s="90"/>
      <c r="I1775" s="91"/>
      <c r="J1775" s="91"/>
      <c r="K1775" s="91"/>
      <c r="L1775" s="91"/>
      <c r="M1775" s="91"/>
      <c r="N1775" s="91"/>
      <c r="O1775" s="92"/>
      <c r="P1775" s="93"/>
      <c r="Q1775" s="92" t="str">
        <f t="shared" ca="1" si="108"/>
        <v/>
      </c>
      <c r="R1775" s="92" t="str">
        <f ca="1">IF(A1775="","",IF(ISERROR(MATCH($H1775,SorP!B:B,0)),"",INDIRECT("'SorP'!$A$"&amp;MATCH($Q1775&amp;$H1775,SorP!C:C,0))))</f>
        <v/>
      </c>
      <c r="S1775" s="94"/>
      <c r="T1775" s="95" t="str">
        <f t="shared" si="110"/>
        <v/>
      </c>
      <c r="U1775" s="95" t="b">
        <f t="shared" si="111"/>
        <v>1</v>
      </c>
      <c r="V1775" s="95" t="str">
        <f t="shared" si="109"/>
        <v/>
      </c>
    </row>
    <row r="1776" spans="1:22" s="95" customFormat="1" ht="20.100000000000001" customHeight="1">
      <c r="A1776" s="88"/>
      <c r="B1776" s="88"/>
      <c r="C1776" s="88"/>
      <c r="D1776" s="88"/>
      <c r="E1776" s="88"/>
      <c r="F1776" s="89"/>
      <c r="G1776" s="90"/>
      <c r="H1776" s="90"/>
      <c r="I1776" s="91"/>
      <c r="J1776" s="91"/>
      <c r="K1776" s="91"/>
      <c r="L1776" s="91"/>
      <c r="M1776" s="91"/>
      <c r="N1776" s="91"/>
      <c r="O1776" s="92"/>
      <c r="P1776" s="93"/>
      <c r="Q1776" s="92" t="str">
        <f t="shared" ca="1" si="108"/>
        <v/>
      </c>
      <c r="R1776" s="92" t="str">
        <f ca="1">IF(A1776="","",IF(ISERROR(MATCH($H1776,SorP!B:B,0)),"",INDIRECT("'SorP'!$A$"&amp;MATCH($Q1776&amp;$H1776,SorP!C:C,0))))</f>
        <v/>
      </c>
      <c r="S1776" s="94"/>
      <c r="T1776" s="95" t="str">
        <f t="shared" si="110"/>
        <v/>
      </c>
      <c r="U1776" s="95" t="b">
        <f t="shared" si="111"/>
        <v>1</v>
      </c>
      <c r="V1776" s="95" t="str">
        <f t="shared" si="109"/>
        <v/>
      </c>
    </row>
    <row r="1777" spans="1:22" s="95" customFormat="1" ht="20.100000000000001" customHeight="1">
      <c r="A1777" s="88"/>
      <c r="B1777" s="88"/>
      <c r="C1777" s="88"/>
      <c r="D1777" s="88"/>
      <c r="E1777" s="88"/>
      <c r="F1777" s="89"/>
      <c r="G1777" s="90"/>
      <c r="H1777" s="90"/>
      <c r="I1777" s="91"/>
      <c r="J1777" s="91"/>
      <c r="K1777" s="91"/>
      <c r="L1777" s="91"/>
      <c r="M1777" s="91"/>
      <c r="N1777" s="91"/>
      <c r="O1777" s="92"/>
      <c r="P1777" s="93"/>
      <c r="Q1777" s="92" t="str">
        <f t="shared" ca="1" si="108"/>
        <v/>
      </c>
      <c r="R1777" s="92" t="str">
        <f ca="1">IF(A1777="","",IF(ISERROR(MATCH($H1777,SorP!B:B,0)),"",INDIRECT("'SorP'!$A$"&amp;MATCH($Q1777&amp;$H1777,SorP!C:C,0))))</f>
        <v/>
      </c>
      <c r="S1777" s="94"/>
      <c r="T1777" s="95" t="str">
        <f t="shared" si="110"/>
        <v/>
      </c>
      <c r="U1777" s="95" t="b">
        <f t="shared" si="111"/>
        <v>1</v>
      </c>
      <c r="V1777" s="95" t="str">
        <f t="shared" si="109"/>
        <v/>
      </c>
    </row>
    <row r="1778" spans="1:22" s="95" customFormat="1" ht="20.100000000000001" customHeight="1">
      <c r="A1778" s="88"/>
      <c r="B1778" s="88"/>
      <c r="C1778" s="88"/>
      <c r="D1778" s="88"/>
      <c r="E1778" s="88"/>
      <c r="F1778" s="89"/>
      <c r="G1778" s="90"/>
      <c r="H1778" s="90"/>
      <c r="I1778" s="91"/>
      <c r="J1778" s="91"/>
      <c r="K1778" s="91"/>
      <c r="L1778" s="91"/>
      <c r="M1778" s="91"/>
      <c r="N1778" s="91"/>
      <c r="O1778" s="92"/>
      <c r="P1778" s="93"/>
      <c r="Q1778" s="92" t="str">
        <f t="shared" ca="1" si="108"/>
        <v/>
      </c>
      <c r="R1778" s="92" t="str">
        <f ca="1">IF(A1778="","",IF(ISERROR(MATCH($H1778,SorP!B:B,0)),"",INDIRECT("'SorP'!$A$"&amp;MATCH($Q1778&amp;$H1778,SorP!C:C,0))))</f>
        <v/>
      </c>
      <c r="S1778" s="94"/>
      <c r="T1778" s="95" t="str">
        <f t="shared" si="110"/>
        <v/>
      </c>
      <c r="U1778" s="95" t="b">
        <f t="shared" si="111"/>
        <v>1</v>
      </c>
      <c r="V1778" s="95" t="str">
        <f t="shared" si="109"/>
        <v/>
      </c>
    </row>
    <row r="1779" spans="1:22" s="95" customFormat="1" ht="20.100000000000001" customHeight="1">
      <c r="A1779" s="88"/>
      <c r="B1779" s="88"/>
      <c r="C1779" s="88"/>
      <c r="D1779" s="88"/>
      <c r="E1779" s="88"/>
      <c r="F1779" s="89"/>
      <c r="G1779" s="90"/>
      <c r="H1779" s="90"/>
      <c r="I1779" s="91"/>
      <c r="J1779" s="91"/>
      <c r="K1779" s="91"/>
      <c r="L1779" s="91"/>
      <c r="M1779" s="91"/>
      <c r="N1779" s="91"/>
      <c r="O1779" s="92"/>
      <c r="P1779" s="93"/>
      <c r="Q1779" s="92" t="str">
        <f t="shared" ca="1" si="108"/>
        <v/>
      </c>
      <c r="R1779" s="92" t="str">
        <f ca="1">IF(A1779="","",IF(ISERROR(MATCH($H1779,SorP!B:B,0)),"",INDIRECT("'SorP'!$A$"&amp;MATCH($Q1779&amp;$H1779,SorP!C:C,0))))</f>
        <v/>
      </c>
      <c r="S1779" s="94"/>
      <c r="T1779" s="95" t="str">
        <f t="shared" si="110"/>
        <v/>
      </c>
      <c r="U1779" s="95" t="b">
        <f t="shared" si="111"/>
        <v>1</v>
      </c>
      <c r="V1779" s="95" t="str">
        <f t="shared" si="109"/>
        <v/>
      </c>
    </row>
    <row r="1780" spans="1:22" s="95" customFormat="1" ht="20.100000000000001" customHeight="1">
      <c r="A1780" s="88"/>
      <c r="B1780" s="88"/>
      <c r="C1780" s="88"/>
      <c r="D1780" s="88"/>
      <c r="E1780" s="88"/>
      <c r="F1780" s="89"/>
      <c r="G1780" s="90"/>
      <c r="H1780" s="90"/>
      <c r="I1780" s="91"/>
      <c r="J1780" s="91"/>
      <c r="K1780" s="91"/>
      <c r="L1780" s="91"/>
      <c r="M1780" s="91"/>
      <c r="N1780" s="91"/>
      <c r="O1780" s="92"/>
      <c r="P1780" s="93"/>
      <c r="Q1780" s="92" t="str">
        <f t="shared" ca="1" si="108"/>
        <v/>
      </c>
      <c r="R1780" s="92" t="str">
        <f ca="1">IF(A1780="","",IF(ISERROR(MATCH($H1780,SorP!B:B,0)),"",INDIRECT("'SorP'!$A$"&amp;MATCH($Q1780&amp;$H1780,SorP!C:C,0))))</f>
        <v/>
      </c>
      <c r="S1780" s="94"/>
      <c r="T1780" s="95" t="str">
        <f t="shared" si="110"/>
        <v/>
      </c>
      <c r="U1780" s="95" t="b">
        <f t="shared" si="111"/>
        <v>1</v>
      </c>
      <c r="V1780" s="95" t="str">
        <f t="shared" si="109"/>
        <v/>
      </c>
    </row>
    <row r="1781" spans="1:22" s="95" customFormat="1" ht="20.100000000000001" customHeight="1">
      <c r="A1781" s="88"/>
      <c r="B1781" s="88"/>
      <c r="C1781" s="88"/>
      <c r="D1781" s="88"/>
      <c r="E1781" s="88"/>
      <c r="F1781" s="89"/>
      <c r="G1781" s="90"/>
      <c r="H1781" s="90"/>
      <c r="I1781" s="91"/>
      <c r="J1781" s="91"/>
      <c r="K1781" s="91"/>
      <c r="L1781" s="91"/>
      <c r="M1781" s="91"/>
      <c r="N1781" s="91"/>
      <c r="O1781" s="92"/>
      <c r="P1781" s="93"/>
      <c r="Q1781" s="92" t="str">
        <f t="shared" ca="1" si="108"/>
        <v/>
      </c>
      <c r="R1781" s="92" t="str">
        <f ca="1">IF(A1781="","",IF(ISERROR(MATCH($H1781,SorP!B:B,0)),"",INDIRECT("'SorP'!$A$"&amp;MATCH($Q1781&amp;$H1781,SorP!C:C,0))))</f>
        <v/>
      </c>
      <c r="S1781" s="94"/>
      <c r="T1781" s="95" t="str">
        <f t="shared" si="110"/>
        <v/>
      </c>
      <c r="U1781" s="95" t="b">
        <f t="shared" si="111"/>
        <v>1</v>
      </c>
      <c r="V1781" s="95" t="str">
        <f t="shared" si="109"/>
        <v/>
      </c>
    </row>
    <row r="1782" spans="1:22" s="95" customFormat="1" ht="20.100000000000001" customHeight="1">
      <c r="A1782" s="88"/>
      <c r="B1782" s="88"/>
      <c r="C1782" s="88"/>
      <c r="D1782" s="88"/>
      <c r="E1782" s="88"/>
      <c r="F1782" s="89"/>
      <c r="G1782" s="90"/>
      <c r="H1782" s="90"/>
      <c r="I1782" s="91"/>
      <c r="J1782" s="91"/>
      <c r="K1782" s="91"/>
      <c r="L1782" s="91"/>
      <c r="M1782" s="91"/>
      <c r="N1782" s="91"/>
      <c r="O1782" s="92"/>
      <c r="P1782" s="93"/>
      <c r="Q1782" s="92" t="str">
        <f t="shared" ca="1" si="108"/>
        <v/>
      </c>
      <c r="R1782" s="92" t="str">
        <f ca="1">IF(A1782="","",IF(ISERROR(MATCH($H1782,SorP!B:B,0)),"",INDIRECT("'SorP'!$A$"&amp;MATCH($Q1782&amp;$H1782,SorP!C:C,0))))</f>
        <v/>
      </c>
      <c r="S1782" s="94"/>
      <c r="T1782" s="95" t="str">
        <f t="shared" si="110"/>
        <v/>
      </c>
      <c r="U1782" s="95" t="b">
        <f t="shared" si="111"/>
        <v>1</v>
      </c>
      <c r="V1782" s="95" t="str">
        <f t="shared" si="109"/>
        <v/>
      </c>
    </row>
    <row r="1783" spans="1:22" s="95" customFormat="1" ht="20.100000000000001" customHeight="1">
      <c r="A1783" s="88"/>
      <c r="B1783" s="88"/>
      <c r="C1783" s="88"/>
      <c r="D1783" s="88"/>
      <c r="E1783" s="88"/>
      <c r="F1783" s="89"/>
      <c r="G1783" s="90"/>
      <c r="H1783" s="90"/>
      <c r="I1783" s="91"/>
      <c r="J1783" s="91"/>
      <c r="K1783" s="91"/>
      <c r="L1783" s="91"/>
      <c r="M1783" s="91"/>
      <c r="N1783" s="91"/>
      <c r="O1783" s="92"/>
      <c r="P1783" s="93"/>
      <c r="Q1783" s="92" t="str">
        <f t="shared" ca="1" si="108"/>
        <v/>
      </c>
      <c r="R1783" s="92" t="str">
        <f ca="1">IF(A1783="","",IF(ISERROR(MATCH($H1783,SorP!B:B,0)),"",INDIRECT("'SorP'!$A$"&amp;MATCH($Q1783&amp;$H1783,SorP!C:C,0))))</f>
        <v/>
      </c>
      <c r="S1783" s="94"/>
      <c r="T1783" s="95" t="str">
        <f t="shared" si="110"/>
        <v/>
      </c>
      <c r="U1783" s="95" t="b">
        <f t="shared" si="111"/>
        <v>1</v>
      </c>
      <c r="V1783" s="95" t="str">
        <f t="shared" si="109"/>
        <v/>
      </c>
    </row>
    <row r="1784" spans="1:22" s="95" customFormat="1" ht="20.100000000000001" customHeight="1">
      <c r="A1784" s="88"/>
      <c r="B1784" s="88"/>
      <c r="C1784" s="88"/>
      <c r="D1784" s="88"/>
      <c r="E1784" s="88"/>
      <c r="F1784" s="89"/>
      <c r="G1784" s="90"/>
      <c r="H1784" s="90"/>
      <c r="I1784" s="91"/>
      <c r="J1784" s="91"/>
      <c r="K1784" s="91"/>
      <c r="L1784" s="91"/>
      <c r="M1784" s="91"/>
      <c r="N1784" s="91"/>
      <c r="O1784" s="92"/>
      <c r="P1784" s="93"/>
      <c r="Q1784" s="92" t="str">
        <f t="shared" ca="1" si="108"/>
        <v/>
      </c>
      <c r="R1784" s="92" t="str">
        <f ca="1">IF(A1784="","",IF(ISERROR(MATCH($H1784,SorP!B:B,0)),"",INDIRECT("'SorP'!$A$"&amp;MATCH($Q1784&amp;$H1784,SorP!C:C,0))))</f>
        <v/>
      </c>
      <c r="S1784" s="94"/>
      <c r="T1784" s="95" t="str">
        <f t="shared" si="110"/>
        <v/>
      </c>
      <c r="U1784" s="95" t="b">
        <f t="shared" si="111"/>
        <v>1</v>
      </c>
      <c r="V1784" s="95" t="str">
        <f t="shared" si="109"/>
        <v/>
      </c>
    </row>
    <row r="1785" spans="1:22" s="95" customFormat="1" ht="20.100000000000001" customHeight="1">
      <c r="A1785" s="88"/>
      <c r="B1785" s="88"/>
      <c r="C1785" s="88"/>
      <c r="D1785" s="88"/>
      <c r="E1785" s="88"/>
      <c r="F1785" s="89"/>
      <c r="G1785" s="90"/>
      <c r="H1785" s="90"/>
      <c r="I1785" s="91"/>
      <c r="J1785" s="91"/>
      <c r="K1785" s="91"/>
      <c r="L1785" s="91"/>
      <c r="M1785" s="91"/>
      <c r="N1785" s="91"/>
      <c r="O1785" s="92"/>
      <c r="P1785" s="93"/>
      <c r="Q1785" s="92" t="str">
        <f t="shared" ca="1" si="108"/>
        <v/>
      </c>
      <c r="R1785" s="92" t="str">
        <f ca="1">IF(A1785="","",IF(ISERROR(MATCH($H1785,SorP!B:B,0)),"",INDIRECT("'SorP'!$A$"&amp;MATCH($Q1785&amp;$H1785,SorP!C:C,0))))</f>
        <v/>
      </c>
      <c r="S1785" s="94"/>
      <c r="T1785" s="95" t="str">
        <f t="shared" si="110"/>
        <v/>
      </c>
      <c r="U1785" s="95" t="b">
        <f t="shared" si="111"/>
        <v>1</v>
      </c>
      <c r="V1785" s="95" t="str">
        <f t="shared" si="109"/>
        <v/>
      </c>
    </row>
    <row r="1786" spans="1:22" s="95" customFormat="1" ht="20.100000000000001" customHeight="1">
      <c r="A1786" s="88"/>
      <c r="B1786" s="88"/>
      <c r="C1786" s="88"/>
      <c r="D1786" s="88"/>
      <c r="E1786" s="88"/>
      <c r="F1786" s="89"/>
      <c r="G1786" s="90"/>
      <c r="H1786" s="90"/>
      <c r="I1786" s="91"/>
      <c r="J1786" s="91"/>
      <c r="K1786" s="91"/>
      <c r="L1786" s="91"/>
      <c r="M1786" s="91"/>
      <c r="N1786" s="91"/>
      <c r="O1786" s="92"/>
      <c r="P1786" s="93"/>
      <c r="Q1786" s="92" t="str">
        <f t="shared" ca="1" si="108"/>
        <v/>
      </c>
      <c r="R1786" s="92" t="str">
        <f ca="1">IF(A1786="","",IF(ISERROR(MATCH($H1786,SorP!B:B,0)),"",INDIRECT("'SorP'!$A$"&amp;MATCH($Q1786&amp;$H1786,SorP!C:C,0))))</f>
        <v/>
      </c>
      <c r="S1786" s="94"/>
      <c r="T1786" s="95" t="str">
        <f t="shared" si="110"/>
        <v/>
      </c>
      <c r="U1786" s="95" t="b">
        <f t="shared" si="111"/>
        <v>1</v>
      </c>
      <c r="V1786" s="95" t="str">
        <f t="shared" si="109"/>
        <v/>
      </c>
    </row>
    <row r="1787" spans="1:22" s="95" customFormat="1" ht="20.100000000000001" customHeight="1">
      <c r="A1787" s="88"/>
      <c r="B1787" s="88"/>
      <c r="C1787" s="88"/>
      <c r="D1787" s="88"/>
      <c r="E1787" s="88"/>
      <c r="F1787" s="89"/>
      <c r="G1787" s="90"/>
      <c r="H1787" s="90"/>
      <c r="I1787" s="91"/>
      <c r="J1787" s="91"/>
      <c r="K1787" s="91"/>
      <c r="L1787" s="91"/>
      <c r="M1787" s="91"/>
      <c r="N1787" s="91"/>
      <c r="O1787" s="92"/>
      <c r="P1787" s="93"/>
      <c r="Q1787" s="92" t="str">
        <f t="shared" ca="1" si="108"/>
        <v/>
      </c>
      <c r="R1787" s="92" t="str">
        <f ca="1">IF(A1787="","",IF(ISERROR(MATCH($H1787,SorP!B:B,0)),"",INDIRECT("'SorP'!$A$"&amp;MATCH($Q1787&amp;$H1787,SorP!C:C,0))))</f>
        <v/>
      </c>
      <c r="S1787" s="94"/>
      <c r="T1787" s="95" t="str">
        <f t="shared" si="110"/>
        <v/>
      </c>
      <c r="U1787" s="95" t="b">
        <f t="shared" si="111"/>
        <v>1</v>
      </c>
      <c r="V1787" s="95" t="str">
        <f t="shared" si="109"/>
        <v/>
      </c>
    </row>
    <row r="1788" spans="1:22" s="95" customFormat="1" ht="20.100000000000001" customHeight="1">
      <c r="A1788" s="88"/>
      <c r="B1788" s="88"/>
      <c r="C1788" s="88"/>
      <c r="D1788" s="88"/>
      <c r="E1788" s="88"/>
      <c r="F1788" s="89"/>
      <c r="G1788" s="90"/>
      <c r="H1788" s="90"/>
      <c r="I1788" s="91"/>
      <c r="J1788" s="91"/>
      <c r="K1788" s="91"/>
      <c r="L1788" s="91"/>
      <c r="M1788" s="91"/>
      <c r="N1788" s="91"/>
      <c r="O1788" s="92"/>
      <c r="P1788" s="93"/>
      <c r="Q1788" s="92" t="str">
        <f t="shared" ca="1" si="108"/>
        <v/>
      </c>
      <c r="R1788" s="92" t="str">
        <f ca="1">IF(A1788="","",IF(ISERROR(MATCH($H1788,SorP!B:B,0)),"",INDIRECT("'SorP'!$A$"&amp;MATCH($Q1788&amp;$H1788,SorP!C:C,0))))</f>
        <v/>
      </c>
      <c r="S1788" s="94"/>
      <c r="T1788" s="95" t="str">
        <f t="shared" si="110"/>
        <v/>
      </c>
      <c r="U1788" s="95" t="b">
        <f t="shared" si="111"/>
        <v>1</v>
      </c>
      <c r="V1788" s="95" t="str">
        <f t="shared" si="109"/>
        <v/>
      </c>
    </row>
    <row r="1789" spans="1:22" s="95" customFormat="1" ht="20.100000000000001" customHeight="1">
      <c r="A1789" s="88"/>
      <c r="B1789" s="88"/>
      <c r="C1789" s="88"/>
      <c r="D1789" s="88"/>
      <c r="E1789" s="88"/>
      <c r="F1789" s="89"/>
      <c r="G1789" s="90"/>
      <c r="H1789" s="90"/>
      <c r="I1789" s="91"/>
      <c r="J1789" s="91"/>
      <c r="K1789" s="91"/>
      <c r="L1789" s="91"/>
      <c r="M1789" s="91"/>
      <c r="N1789" s="91"/>
      <c r="O1789" s="92"/>
      <c r="P1789" s="93"/>
      <c r="Q1789" s="92" t="str">
        <f t="shared" ca="1" si="108"/>
        <v/>
      </c>
      <c r="R1789" s="92" t="str">
        <f ca="1">IF(A1789="","",IF(ISERROR(MATCH($H1789,SorP!B:B,0)),"",INDIRECT("'SorP'!$A$"&amp;MATCH($Q1789&amp;$H1789,SorP!C:C,0))))</f>
        <v/>
      </c>
      <c r="S1789" s="94"/>
      <c r="T1789" s="95" t="str">
        <f t="shared" si="110"/>
        <v/>
      </c>
      <c r="U1789" s="95" t="b">
        <f t="shared" si="111"/>
        <v>1</v>
      </c>
      <c r="V1789" s="95" t="str">
        <f t="shared" si="109"/>
        <v/>
      </c>
    </row>
    <row r="1790" spans="1:22" s="95" customFormat="1" ht="20.100000000000001" customHeight="1">
      <c r="A1790" s="88"/>
      <c r="B1790" s="88"/>
      <c r="C1790" s="88"/>
      <c r="D1790" s="88"/>
      <c r="E1790" s="88"/>
      <c r="F1790" s="89"/>
      <c r="G1790" s="90"/>
      <c r="H1790" s="90"/>
      <c r="I1790" s="91"/>
      <c r="J1790" s="91"/>
      <c r="K1790" s="91"/>
      <c r="L1790" s="91"/>
      <c r="M1790" s="91"/>
      <c r="N1790" s="91"/>
      <c r="O1790" s="92"/>
      <c r="P1790" s="93"/>
      <c r="Q1790" s="92" t="str">
        <f t="shared" ca="1" si="108"/>
        <v/>
      </c>
      <c r="R1790" s="92" t="str">
        <f ca="1">IF(A1790="","",IF(ISERROR(MATCH($H1790,SorP!B:B,0)),"",INDIRECT("'SorP'!$A$"&amp;MATCH($Q1790&amp;$H1790,SorP!C:C,0))))</f>
        <v/>
      </c>
      <c r="S1790" s="94"/>
      <c r="T1790" s="95" t="str">
        <f t="shared" si="110"/>
        <v/>
      </c>
      <c r="U1790" s="95" t="b">
        <f t="shared" si="111"/>
        <v>1</v>
      </c>
      <c r="V1790" s="95" t="str">
        <f t="shared" si="109"/>
        <v/>
      </c>
    </row>
    <row r="1791" spans="1:22" s="95" customFormat="1" ht="20.100000000000001" customHeight="1">
      <c r="A1791" s="88"/>
      <c r="B1791" s="88"/>
      <c r="C1791" s="88"/>
      <c r="D1791" s="88"/>
      <c r="E1791" s="88"/>
      <c r="F1791" s="89"/>
      <c r="G1791" s="90"/>
      <c r="H1791" s="90"/>
      <c r="I1791" s="91"/>
      <c r="J1791" s="91"/>
      <c r="K1791" s="91"/>
      <c r="L1791" s="91"/>
      <c r="M1791" s="91"/>
      <c r="N1791" s="91"/>
      <c r="O1791" s="92"/>
      <c r="P1791" s="93"/>
      <c r="Q1791" s="92" t="str">
        <f t="shared" ca="1" si="108"/>
        <v/>
      </c>
      <c r="R1791" s="92" t="str">
        <f ca="1">IF(A1791="","",IF(ISERROR(MATCH($H1791,SorP!B:B,0)),"",INDIRECT("'SorP'!$A$"&amp;MATCH($Q1791&amp;$H1791,SorP!C:C,0))))</f>
        <v/>
      </c>
      <c r="S1791" s="94"/>
      <c r="T1791" s="95" t="str">
        <f t="shared" si="110"/>
        <v/>
      </c>
      <c r="U1791" s="95" t="b">
        <f t="shared" si="111"/>
        <v>1</v>
      </c>
      <c r="V1791" s="95" t="str">
        <f t="shared" si="109"/>
        <v/>
      </c>
    </row>
    <row r="1792" spans="1:22" s="95" customFormat="1" ht="20.100000000000001" customHeight="1">
      <c r="A1792" s="88"/>
      <c r="B1792" s="88"/>
      <c r="C1792" s="88"/>
      <c r="D1792" s="88"/>
      <c r="E1792" s="88"/>
      <c r="F1792" s="89"/>
      <c r="G1792" s="90"/>
      <c r="H1792" s="90"/>
      <c r="I1792" s="91"/>
      <c r="J1792" s="91"/>
      <c r="K1792" s="91"/>
      <c r="L1792" s="91"/>
      <c r="M1792" s="91"/>
      <c r="N1792" s="91"/>
      <c r="O1792" s="92"/>
      <c r="P1792" s="93"/>
      <c r="Q1792" s="92" t="str">
        <f t="shared" ca="1" si="108"/>
        <v/>
      </c>
      <c r="R1792" s="92" t="str">
        <f ca="1">IF(A1792="","",IF(ISERROR(MATCH($H1792,SorP!B:B,0)),"",INDIRECT("'SorP'!$A$"&amp;MATCH($Q1792&amp;$H1792,SorP!C:C,0))))</f>
        <v/>
      </c>
      <c r="S1792" s="94"/>
      <c r="T1792" s="95" t="str">
        <f t="shared" si="110"/>
        <v/>
      </c>
      <c r="U1792" s="95" t="b">
        <f t="shared" si="111"/>
        <v>1</v>
      </c>
      <c r="V1792" s="95" t="str">
        <f t="shared" si="109"/>
        <v/>
      </c>
    </row>
    <row r="1793" spans="1:22" s="95" customFormat="1" ht="20.100000000000001" customHeight="1">
      <c r="A1793" s="88"/>
      <c r="B1793" s="88"/>
      <c r="C1793" s="88"/>
      <c r="D1793" s="88"/>
      <c r="E1793" s="88"/>
      <c r="F1793" s="89"/>
      <c r="G1793" s="90"/>
      <c r="H1793" s="90"/>
      <c r="I1793" s="91"/>
      <c r="J1793" s="91"/>
      <c r="K1793" s="91"/>
      <c r="L1793" s="91"/>
      <c r="M1793" s="91"/>
      <c r="N1793" s="91"/>
      <c r="O1793" s="92"/>
      <c r="P1793" s="93"/>
      <c r="Q1793" s="92" t="str">
        <f t="shared" ca="1" si="108"/>
        <v/>
      </c>
      <c r="R1793" s="92" t="str">
        <f ca="1">IF(A1793="","",IF(ISERROR(MATCH($H1793,SorP!B:B,0)),"",INDIRECT("'SorP'!$A$"&amp;MATCH($Q1793&amp;$H1793,SorP!C:C,0))))</f>
        <v/>
      </c>
      <c r="S1793" s="94"/>
      <c r="T1793" s="95" t="str">
        <f t="shared" si="110"/>
        <v/>
      </c>
      <c r="U1793" s="95" t="b">
        <f t="shared" si="111"/>
        <v>1</v>
      </c>
      <c r="V1793" s="95" t="str">
        <f t="shared" si="109"/>
        <v/>
      </c>
    </row>
    <row r="1794" spans="1:22" s="95" customFormat="1" ht="20.100000000000001" customHeight="1">
      <c r="A1794" s="88"/>
      <c r="B1794" s="88"/>
      <c r="C1794" s="88"/>
      <c r="D1794" s="88"/>
      <c r="E1794" s="88"/>
      <c r="F1794" s="89"/>
      <c r="G1794" s="90"/>
      <c r="H1794" s="90"/>
      <c r="I1794" s="91"/>
      <c r="J1794" s="91"/>
      <c r="K1794" s="91"/>
      <c r="L1794" s="91"/>
      <c r="M1794" s="91"/>
      <c r="N1794" s="91"/>
      <c r="O1794" s="92"/>
      <c r="P1794" s="93"/>
      <c r="Q1794" s="92" t="str">
        <f t="shared" ca="1" si="108"/>
        <v/>
      </c>
      <c r="R1794" s="92" t="str">
        <f ca="1">IF(A1794="","",IF(ISERROR(MATCH($H1794,SorP!B:B,0)),"",INDIRECT("'SorP'!$A$"&amp;MATCH($Q1794&amp;$H1794,SorP!C:C,0))))</f>
        <v/>
      </c>
      <c r="S1794" s="94"/>
      <c r="T1794" s="95" t="str">
        <f t="shared" si="110"/>
        <v/>
      </c>
      <c r="U1794" s="95" t="b">
        <f t="shared" si="111"/>
        <v>1</v>
      </c>
      <c r="V1794" s="95" t="str">
        <f t="shared" si="109"/>
        <v/>
      </c>
    </row>
    <row r="1795" spans="1:22" s="95" customFormat="1" ht="20.100000000000001" customHeight="1">
      <c r="A1795" s="88"/>
      <c r="B1795" s="88"/>
      <c r="C1795" s="88"/>
      <c r="D1795" s="88"/>
      <c r="E1795" s="88"/>
      <c r="F1795" s="89"/>
      <c r="G1795" s="90"/>
      <c r="H1795" s="90"/>
      <c r="I1795" s="91"/>
      <c r="J1795" s="91"/>
      <c r="K1795" s="91"/>
      <c r="L1795" s="91"/>
      <c r="M1795" s="91"/>
      <c r="N1795" s="91"/>
      <c r="O1795" s="92"/>
      <c r="P1795" s="93"/>
      <c r="Q1795" s="92" t="str">
        <f t="shared" ca="1" si="108"/>
        <v/>
      </c>
      <c r="R1795" s="92" t="str">
        <f ca="1">IF(A1795="","",IF(ISERROR(MATCH($H1795,SorP!B:B,0)),"",INDIRECT("'SorP'!$A$"&amp;MATCH($Q1795&amp;$H1795,SorP!C:C,0))))</f>
        <v/>
      </c>
      <c r="S1795" s="94"/>
      <c r="T1795" s="95" t="str">
        <f t="shared" si="110"/>
        <v/>
      </c>
      <c r="U1795" s="95" t="b">
        <f t="shared" si="111"/>
        <v>1</v>
      </c>
      <c r="V1795" s="95" t="str">
        <f t="shared" si="109"/>
        <v/>
      </c>
    </row>
    <row r="1796" spans="1:22" s="95" customFormat="1" ht="20.100000000000001" customHeight="1">
      <c r="A1796" s="88"/>
      <c r="B1796" s="88"/>
      <c r="C1796" s="88"/>
      <c r="D1796" s="88"/>
      <c r="E1796" s="88"/>
      <c r="F1796" s="89"/>
      <c r="G1796" s="90"/>
      <c r="H1796" s="90"/>
      <c r="I1796" s="91"/>
      <c r="J1796" s="91"/>
      <c r="K1796" s="91"/>
      <c r="L1796" s="91"/>
      <c r="M1796" s="91"/>
      <c r="N1796" s="91"/>
      <c r="O1796" s="92"/>
      <c r="P1796" s="93"/>
      <c r="Q1796" s="92" t="str">
        <f t="shared" ca="1" si="108"/>
        <v/>
      </c>
      <c r="R1796" s="92" t="str">
        <f ca="1">IF(A1796="","",IF(ISERROR(MATCH($H1796,SorP!B:B,0)),"",INDIRECT("'SorP'!$A$"&amp;MATCH($Q1796&amp;$H1796,SorP!C:C,0))))</f>
        <v/>
      </c>
      <c r="S1796" s="94"/>
      <c r="T1796" s="95" t="str">
        <f t="shared" si="110"/>
        <v/>
      </c>
      <c r="U1796" s="95" t="b">
        <f t="shared" si="111"/>
        <v>1</v>
      </c>
      <c r="V1796" s="95" t="str">
        <f t="shared" si="109"/>
        <v/>
      </c>
    </row>
    <row r="1797" spans="1:22" s="95" customFormat="1" ht="20.100000000000001" customHeight="1">
      <c r="A1797" s="88"/>
      <c r="B1797" s="88"/>
      <c r="C1797" s="88"/>
      <c r="D1797" s="88"/>
      <c r="E1797" s="88"/>
      <c r="F1797" s="89"/>
      <c r="G1797" s="90"/>
      <c r="H1797" s="90"/>
      <c r="I1797" s="91"/>
      <c r="J1797" s="91"/>
      <c r="K1797" s="91"/>
      <c r="L1797" s="91"/>
      <c r="M1797" s="91"/>
      <c r="N1797" s="91"/>
      <c r="O1797" s="92"/>
      <c r="P1797" s="93"/>
      <c r="Q1797" s="92" t="str">
        <f t="shared" ref="Q1797:Q1860" ca="1" si="112">IF(A1797="","",IF(ISERROR(MATCH($C1797,CL,0)),"Unknown",INDIRECT("'C'!$A$"&amp;MATCH($C1797,CL,0)+1)))</f>
        <v/>
      </c>
      <c r="R1797" s="92" t="str">
        <f ca="1">IF(A1797="","",IF(ISERROR(MATCH($H1797,SorP!B:B,0)),"",INDIRECT("'SorP'!$A$"&amp;MATCH($Q1797&amp;$H1797,SorP!C:C,0))))</f>
        <v/>
      </c>
      <c r="S1797" s="94"/>
      <c r="T1797" s="95" t="str">
        <f t="shared" si="110"/>
        <v/>
      </c>
      <c r="U1797" s="95" t="b">
        <f t="shared" si="111"/>
        <v>1</v>
      </c>
      <c r="V1797" s="95" t="str">
        <f t="shared" ref="V1797:V1860" si="113">IF(U1797,"",A1797&amp;"+")</f>
        <v/>
      </c>
    </row>
    <row r="1798" spans="1:22" s="95" customFormat="1" ht="20.100000000000001" customHeight="1">
      <c r="A1798" s="88"/>
      <c r="B1798" s="88"/>
      <c r="C1798" s="88"/>
      <c r="D1798" s="88"/>
      <c r="E1798" s="88"/>
      <c r="F1798" s="89"/>
      <c r="G1798" s="90"/>
      <c r="H1798" s="90"/>
      <c r="I1798" s="91"/>
      <c r="J1798" s="91"/>
      <c r="K1798" s="91"/>
      <c r="L1798" s="91"/>
      <c r="M1798" s="91"/>
      <c r="N1798" s="91"/>
      <c r="O1798" s="92"/>
      <c r="P1798" s="93"/>
      <c r="Q1798" s="92" t="str">
        <f t="shared" ca="1" si="112"/>
        <v/>
      </c>
      <c r="R1798" s="92" t="str">
        <f ca="1">IF(A1798="","",IF(ISERROR(MATCH($H1798,SorP!B:B,0)),"",INDIRECT("'SorP'!$A$"&amp;MATCH($Q1798&amp;$H1798,SorP!C:C,0))))</f>
        <v/>
      </c>
      <c r="S1798" s="94"/>
      <c r="T1798" s="95" t="str">
        <f t="shared" ref="T1798:T1861" si="114">A1798&amp;B1798</f>
        <v/>
      </c>
      <c r="U1798" s="95" t="b">
        <f t="shared" ref="U1798:U1861" si="115">OR(ISBLANK(B1798),ISBLANK(C1798))</f>
        <v>1</v>
      </c>
      <c r="V1798" s="95" t="str">
        <f t="shared" si="113"/>
        <v/>
      </c>
    </row>
    <row r="1799" spans="1:22" s="95" customFormat="1" ht="20.100000000000001" customHeight="1">
      <c r="A1799" s="88"/>
      <c r="B1799" s="88"/>
      <c r="C1799" s="88"/>
      <c r="D1799" s="88"/>
      <c r="E1799" s="88"/>
      <c r="F1799" s="89"/>
      <c r="G1799" s="90"/>
      <c r="H1799" s="90"/>
      <c r="I1799" s="91"/>
      <c r="J1799" s="91"/>
      <c r="K1799" s="91"/>
      <c r="L1799" s="91"/>
      <c r="M1799" s="91"/>
      <c r="N1799" s="91"/>
      <c r="O1799" s="92"/>
      <c r="P1799" s="93"/>
      <c r="Q1799" s="92" t="str">
        <f t="shared" ca="1" si="112"/>
        <v/>
      </c>
      <c r="R1799" s="92" t="str">
        <f ca="1">IF(A1799="","",IF(ISERROR(MATCH($H1799,SorP!B:B,0)),"",INDIRECT("'SorP'!$A$"&amp;MATCH($Q1799&amp;$H1799,SorP!C:C,0))))</f>
        <v/>
      </c>
      <c r="S1799" s="94"/>
      <c r="T1799" s="95" t="str">
        <f t="shared" si="114"/>
        <v/>
      </c>
      <c r="U1799" s="95" t="b">
        <f t="shared" si="115"/>
        <v>1</v>
      </c>
      <c r="V1799" s="95" t="str">
        <f t="shared" si="113"/>
        <v/>
      </c>
    </row>
    <row r="1800" spans="1:22" s="95" customFormat="1" ht="20.100000000000001" customHeight="1">
      <c r="A1800" s="88"/>
      <c r="B1800" s="88"/>
      <c r="C1800" s="88"/>
      <c r="D1800" s="88"/>
      <c r="E1800" s="88"/>
      <c r="F1800" s="89"/>
      <c r="G1800" s="90"/>
      <c r="H1800" s="90"/>
      <c r="I1800" s="91"/>
      <c r="J1800" s="91"/>
      <c r="K1800" s="91"/>
      <c r="L1800" s="91"/>
      <c r="M1800" s="91"/>
      <c r="N1800" s="91"/>
      <c r="O1800" s="92"/>
      <c r="P1800" s="93"/>
      <c r="Q1800" s="92" t="str">
        <f t="shared" ca="1" si="112"/>
        <v/>
      </c>
      <c r="R1800" s="92" t="str">
        <f ca="1">IF(A1800="","",IF(ISERROR(MATCH($H1800,SorP!B:B,0)),"",INDIRECT("'SorP'!$A$"&amp;MATCH($Q1800&amp;$H1800,SorP!C:C,0))))</f>
        <v/>
      </c>
      <c r="S1800" s="94"/>
      <c r="T1800" s="95" t="str">
        <f t="shared" si="114"/>
        <v/>
      </c>
      <c r="U1800" s="95" t="b">
        <f t="shared" si="115"/>
        <v>1</v>
      </c>
      <c r="V1800" s="95" t="str">
        <f t="shared" si="113"/>
        <v/>
      </c>
    </row>
    <row r="1801" spans="1:22" s="95" customFormat="1" ht="20.100000000000001" customHeight="1">
      <c r="A1801" s="88"/>
      <c r="B1801" s="88"/>
      <c r="C1801" s="88"/>
      <c r="D1801" s="88"/>
      <c r="E1801" s="88"/>
      <c r="F1801" s="89"/>
      <c r="G1801" s="90"/>
      <c r="H1801" s="90"/>
      <c r="I1801" s="91"/>
      <c r="J1801" s="91"/>
      <c r="K1801" s="91"/>
      <c r="L1801" s="91"/>
      <c r="M1801" s="91"/>
      <c r="N1801" s="91"/>
      <c r="O1801" s="92"/>
      <c r="P1801" s="93"/>
      <c r="Q1801" s="92" t="str">
        <f t="shared" ca="1" si="112"/>
        <v/>
      </c>
      <c r="R1801" s="92" t="str">
        <f ca="1">IF(A1801="","",IF(ISERROR(MATCH($H1801,SorP!B:B,0)),"",INDIRECT("'SorP'!$A$"&amp;MATCH($Q1801&amp;$H1801,SorP!C:C,0))))</f>
        <v/>
      </c>
      <c r="S1801" s="94"/>
      <c r="T1801" s="95" t="str">
        <f t="shared" si="114"/>
        <v/>
      </c>
      <c r="U1801" s="95" t="b">
        <f t="shared" si="115"/>
        <v>1</v>
      </c>
      <c r="V1801" s="95" t="str">
        <f t="shared" si="113"/>
        <v/>
      </c>
    </row>
    <row r="1802" spans="1:22" s="95" customFormat="1" ht="20.100000000000001" customHeight="1">
      <c r="A1802" s="88"/>
      <c r="B1802" s="88"/>
      <c r="C1802" s="88"/>
      <c r="D1802" s="88"/>
      <c r="E1802" s="88"/>
      <c r="F1802" s="89"/>
      <c r="G1802" s="90"/>
      <c r="H1802" s="90"/>
      <c r="I1802" s="91"/>
      <c r="J1802" s="91"/>
      <c r="K1802" s="91"/>
      <c r="L1802" s="91"/>
      <c r="M1802" s="91"/>
      <c r="N1802" s="91"/>
      <c r="O1802" s="92"/>
      <c r="P1802" s="93"/>
      <c r="Q1802" s="92" t="str">
        <f t="shared" ca="1" si="112"/>
        <v/>
      </c>
      <c r="R1802" s="92" t="str">
        <f ca="1">IF(A1802="","",IF(ISERROR(MATCH($H1802,SorP!B:B,0)),"",INDIRECT("'SorP'!$A$"&amp;MATCH($Q1802&amp;$H1802,SorP!C:C,0))))</f>
        <v/>
      </c>
      <c r="S1802" s="94"/>
      <c r="T1802" s="95" t="str">
        <f t="shared" si="114"/>
        <v/>
      </c>
      <c r="U1802" s="95" t="b">
        <f t="shared" si="115"/>
        <v>1</v>
      </c>
      <c r="V1802" s="95" t="str">
        <f t="shared" si="113"/>
        <v/>
      </c>
    </row>
    <row r="1803" spans="1:22" s="95" customFormat="1" ht="20.100000000000001" customHeight="1">
      <c r="A1803" s="88"/>
      <c r="B1803" s="88"/>
      <c r="C1803" s="88"/>
      <c r="D1803" s="88"/>
      <c r="E1803" s="88"/>
      <c r="F1803" s="89"/>
      <c r="G1803" s="90"/>
      <c r="H1803" s="90"/>
      <c r="I1803" s="91"/>
      <c r="J1803" s="91"/>
      <c r="K1803" s="91"/>
      <c r="L1803" s="91"/>
      <c r="M1803" s="91"/>
      <c r="N1803" s="91"/>
      <c r="O1803" s="92"/>
      <c r="P1803" s="93"/>
      <c r="Q1803" s="92" t="str">
        <f t="shared" ca="1" si="112"/>
        <v/>
      </c>
      <c r="R1803" s="92" t="str">
        <f ca="1">IF(A1803="","",IF(ISERROR(MATCH($H1803,SorP!B:B,0)),"",INDIRECT("'SorP'!$A$"&amp;MATCH($Q1803&amp;$H1803,SorP!C:C,0))))</f>
        <v/>
      </c>
      <c r="S1803" s="94"/>
      <c r="T1803" s="95" t="str">
        <f t="shared" si="114"/>
        <v/>
      </c>
      <c r="U1803" s="95" t="b">
        <f t="shared" si="115"/>
        <v>1</v>
      </c>
      <c r="V1803" s="95" t="str">
        <f t="shared" si="113"/>
        <v/>
      </c>
    </row>
    <row r="1804" spans="1:22" s="95" customFormat="1" ht="20.100000000000001" customHeight="1">
      <c r="A1804" s="88"/>
      <c r="B1804" s="88"/>
      <c r="C1804" s="88"/>
      <c r="D1804" s="88"/>
      <c r="E1804" s="88"/>
      <c r="F1804" s="89"/>
      <c r="G1804" s="90"/>
      <c r="H1804" s="90"/>
      <c r="I1804" s="91"/>
      <c r="J1804" s="91"/>
      <c r="K1804" s="91"/>
      <c r="L1804" s="91"/>
      <c r="M1804" s="91"/>
      <c r="N1804" s="91"/>
      <c r="O1804" s="92"/>
      <c r="P1804" s="93"/>
      <c r="Q1804" s="92" t="str">
        <f t="shared" ca="1" si="112"/>
        <v/>
      </c>
      <c r="R1804" s="92" t="str">
        <f ca="1">IF(A1804="","",IF(ISERROR(MATCH($H1804,SorP!B:B,0)),"",INDIRECT("'SorP'!$A$"&amp;MATCH($Q1804&amp;$H1804,SorP!C:C,0))))</f>
        <v/>
      </c>
      <c r="S1804" s="94"/>
      <c r="T1804" s="95" t="str">
        <f t="shared" si="114"/>
        <v/>
      </c>
      <c r="U1804" s="95" t="b">
        <f t="shared" si="115"/>
        <v>1</v>
      </c>
      <c r="V1804" s="95" t="str">
        <f t="shared" si="113"/>
        <v/>
      </c>
    </row>
    <row r="1805" spans="1:22" s="95" customFormat="1" ht="20.100000000000001" customHeight="1">
      <c r="A1805" s="88"/>
      <c r="B1805" s="88"/>
      <c r="C1805" s="88"/>
      <c r="D1805" s="88"/>
      <c r="E1805" s="88"/>
      <c r="F1805" s="89"/>
      <c r="G1805" s="90"/>
      <c r="H1805" s="90"/>
      <c r="I1805" s="91"/>
      <c r="J1805" s="91"/>
      <c r="K1805" s="91"/>
      <c r="L1805" s="91"/>
      <c r="M1805" s="91"/>
      <c r="N1805" s="91"/>
      <c r="O1805" s="92"/>
      <c r="P1805" s="93"/>
      <c r="Q1805" s="92" t="str">
        <f t="shared" ca="1" si="112"/>
        <v/>
      </c>
      <c r="R1805" s="92" t="str">
        <f ca="1">IF(A1805="","",IF(ISERROR(MATCH($H1805,SorP!B:B,0)),"",INDIRECT("'SorP'!$A$"&amp;MATCH($Q1805&amp;$H1805,SorP!C:C,0))))</f>
        <v/>
      </c>
      <c r="S1805" s="94"/>
      <c r="T1805" s="95" t="str">
        <f t="shared" si="114"/>
        <v/>
      </c>
      <c r="U1805" s="95" t="b">
        <f t="shared" si="115"/>
        <v>1</v>
      </c>
      <c r="V1805" s="95" t="str">
        <f t="shared" si="113"/>
        <v/>
      </c>
    </row>
    <row r="1806" spans="1:22" s="95" customFormat="1" ht="20.100000000000001" customHeight="1">
      <c r="A1806" s="88"/>
      <c r="B1806" s="88"/>
      <c r="C1806" s="88"/>
      <c r="D1806" s="88"/>
      <c r="E1806" s="88"/>
      <c r="F1806" s="89"/>
      <c r="G1806" s="90"/>
      <c r="H1806" s="90"/>
      <c r="I1806" s="91"/>
      <c r="J1806" s="91"/>
      <c r="K1806" s="91"/>
      <c r="L1806" s="91"/>
      <c r="M1806" s="91"/>
      <c r="N1806" s="91"/>
      <c r="O1806" s="92"/>
      <c r="P1806" s="93"/>
      <c r="Q1806" s="92" t="str">
        <f t="shared" ca="1" si="112"/>
        <v/>
      </c>
      <c r="R1806" s="92" t="str">
        <f ca="1">IF(A1806="","",IF(ISERROR(MATCH($H1806,SorP!B:B,0)),"",INDIRECT("'SorP'!$A$"&amp;MATCH($Q1806&amp;$H1806,SorP!C:C,0))))</f>
        <v/>
      </c>
      <c r="S1806" s="94"/>
      <c r="T1806" s="95" t="str">
        <f t="shared" si="114"/>
        <v/>
      </c>
      <c r="U1806" s="95" t="b">
        <f t="shared" si="115"/>
        <v>1</v>
      </c>
      <c r="V1806" s="95" t="str">
        <f t="shared" si="113"/>
        <v/>
      </c>
    </row>
    <row r="1807" spans="1:22" s="95" customFormat="1" ht="20.100000000000001" customHeight="1">
      <c r="A1807" s="88"/>
      <c r="B1807" s="88"/>
      <c r="C1807" s="88"/>
      <c r="D1807" s="88"/>
      <c r="E1807" s="88"/>
      <c r="F1807" s="89"/>
      <c r="G1807" s="90"/>
      <c r="H1807" s="90"/>
      <c r="I1807" s="91"/>
      <c r="J1807" s="91"/>
      <c r="K1807" s="91"/>
      <c r="L1807" s="91"/>
      <c r="M1807" s="91"/>
      <c r="N1807" s="91"/>
      <c r="O1807" s="92"/>
      <c r="P1807" s="93"/>
      <c r="Q1807" s="92" t="str">
        <f t="shared" ca="1" si="112"/>
        <v/>
      </c>
      <c r="R1807" s="92" t="str">
        <f ca="1">IF(A1807="","",IF(ISERROR(MATCH($H1807,SorP!B:B,0)),"",INDIRECT("'SorP'!$A$"&amp;MATCH($Q1807&amp;$H1807,SorP!C:C,0))))</f>
        <v/>
      </c>
      <c r="S1807" s="94"/>
      <c r="T1807" s="95" t="str">
        <f t="shared" si="114"/>
        <v/>
      </c>
      <c r="U1807" s="95" t="b">
        <f t="shared" si="115"/>
        <v>1</v>
      </c>
      <c r="V1807" s="95" t="str">
        <f t="shared" si="113"/>
        <v/>
      </c>
    </row>
    <row r="1808" spans="1:22" s="95" customFormat="1" ht="20.100000000000001" customHeight="1">
      <c r="A1808" s="88"/>
      <c r="B1808" s="88"/>
      <c r="C1808" s="88"/>
      <c r="D1808" s="88"/>
      <c r="E1808" s="88"/>
      <c r="F1808" s="89"/>
      <c r="G1808" s="90"/>
      <c r="H1808" s="90"/>
      <c r="I1808" s="91"/>
      <c r="J1808" s="91"/>
      <c r="K1808" s="91"/>
      <c r="L1808" s="91"/>
      <c r="M1808" s="91"/>
      <c r="N1808" s="91"/>
      <c r="O1808" s="92"/>
      <c r="P1808" s="93"/>
      <c r="Q1808" s="92" t="str">
        <f t="shared" ca="1" si="112"/>
        <v/>
      </c>
      <c r="R1808" s="92" t="str">
        <f ca="1">IF(A1808="","",IF(ISERROR(MATCH($H1808,SorP!B:B,0)),"",INDIRECT("'SorP'!$A$"&amp;MATCH($Q1808&amp;$H1808,SorP!C:C,0))))</f>
        <v/>
      </c>
      <c r="S1808" s="94"/>
      <c r="T1808" s="95" t="str">
        <f t="shared" si="114"/>
        <v/>
      </c>
      <c r="U1808" s="95" t="b">
        <f t="shared" si="115"/>
        <v>1</v>
      </c>
      <c r="V1808" s="95" t="str">
        <f t="shared" si="113"/>
        <v/>
      </c>
    </row>
    <row r="1809" spans="1:22" s="95" customFormat="1" ht="20.100000000000001" customHeight="1">
      <c r="A1809" s="88"/>
      <c r="B1809" s="88"/>
      <c r="C1809" s="88"/>
      <c r="D1809" s="88"/>
      <c r="E1809" s="88"/>
      <c r="F1809" s="89"/>
      <c r="G1809" s="90"/>
      <c r="H1809" s="90"/>
      <c r="I1809" s="91"/>
      <c r="J1809" s="91"/>
      <c r="K1809" s="91"/>
      <c r="L1809" s="91"/>
      <c r="M1809" s="91"/>
      <c r="N1809" s="91"/>
      <c r="O1809" s="92"/>
      <c r="P1809" s="93"/>
      <c r="Q1809" s="92" t="str">
        <f t="shared" ca="1" si="112"/>
        <v/>
      </c>
      <c r="R1809" s="92" t="str">
        <f ca="1">IF(A1809="","",IF(ISERROR(MATCH($H1809,SorP!B:B,0)),"",INDIRECT("'SorP'!$A$"&amp;MATCH($Q1809&amp;$H1809,SorP!C:C,0))))</f>
        <v/>
      </c>
      <c r="S1809" s="94"/>
      <c r="T1809" s="95" t="str">
        <f t="shared" si="114"/>
        <v/>
      </c>
      <c r="U1809" s="95" t="b">
        <f t="shared" si="115"/>
        <v>1</v>
      </c>
      <c r="V1809" s="95" t="str">
        <f t="shared" si="113"/>
        <v/>
      </c>
    </row>
    <row r="1810" spans="1:22" s="95" customFormat="1" ht="20.100000000000001" customHeight="1">
      <c r="A1810" s="88"/>
      <c r="B1810" s="88"/>
      <c r="C1810" s="88"/>
      <c r="D1810" s="88"/>
      <c r="E1810" s="88"/>
      <c r="F1810" s="89"/>
      <c r="G1810" s="90"/>
      <c r="H1810" s="90"/>
      <c r="I1810" s="91"/>
      <c r="J1810" s="91"/>
      <c r="K1810" s="91"/>
      <c r="L1810" s="91"/>
      <c r="M1810" s="91"/>
      <c r="N1810" s="91"/>
      <c r="O1810" s="92"/>
      <c r="P1810" s="93"/>
      <c r="Q1810" s="92" t="str">
        <f t="shared" ca="1" si="112"/>
        <v/>
      </c>
      <c r="R1810" s="92" t="str">
        <f ca="1">IF(A1810="","",IF(ISERROR(MATCH($H1810,SorP!B:B,0)),"",INDIRECT("'SorP'!$A$"&amp;MATCH($Q1810&amp;$H1810,SorP!C:C,0))))</f>
        <v/>
      </c>
      <c r="S1810" s="94"/>
      <c r="T1810" s="95" t="str">
        <f t="shared" si="114"/>
        <v/>
      </c>
      <c r="U1810" s="95" t="b">
        <f t="shared" si="115"/>
        <v>1</v>
      </c>
      <c r="V1810" s="95" t="str">
        <f t="shared" si="113"/>
        <v/>
      </c>
    </row>
    <row r="1811" spans="1:22" s="95" customFormat="1" ht="20.100000000000001" customHeight="1">
      <c r="A1811" s="88"/>
      <c r="B1811" s="88"/>
      <c r="C1811" s="88"/>
      <c r="D1811" s="88"/>
      <c r="E1811" s="88"/>
      <c r="F1811" s="89"/>
      <c r="G1811" s="90"/>
      <c r="H1811" s="90"/>
      <c r="I1811" s="91"/>
      <c r="J1811" s="91"/>
      <c r="K1811" s="91"/>
      <c r="L1811" s="91"/>
      <c r="M1811" s="91"/>
      <c r="N1811" s="91"/>
      <c r="O1811" s="92"/>
      <c r="P1811" s="93"/>
      <c r="Q1811" s="92" t="str">
        <f t="shared" ca="1" si="112"/>
        <v/>
      </c>
      <c r="R1811" s="92" t="str">
        <f ca="1">IF(A1811="","",IF(ISERROR(MATCH($H1811,SorP!B:B,0)),"",INDIRECT("'SorP'!$A$"&amp;MATCH($Q1811&amp;$H1811,SorP!C:C,0))))</f>
        <v/>
      </c>
      <c r="S1811" s="94"/>
      <c r="T1811" s="95" t="str">
        <f t="shared" si="114"/>
        <v/>
      </c>
      <c r="U1811" s="95" t="b">
        <f t="shared" si="115"/>
        <v>1</v>
      </c>
      <c r="V1811" s="95" t="str">
        <f t="shared" si="113"/>
        <v/>
      </c>
    </row>
    <row r="1812" spans="1:22" s="95" customFormat="1" ht="20.100000000000001" customHeight="1">
      <c r="A1812" s="88"/>
      <c r="B1812" s="88"/>
      <c r="C1812" s="88"/>
      <c r="D1812" s="88"/>
      <c r="E1812" s="88"/>
      <c r="F1812" s="89"/>
      <c r="G1812" s="90"/>
      <c r="H1812" s="90"/>
      <c r="I1812" s="91"/>
      <c r="J1812" s="91"/>
      <c r="K1812" s="91"/>
      <c r="L1812" s="91"/>
      <c r="M1812" s="91"/>
      <c r="N1812" s="91"/>
      <c r="O1812" s="92"/>
      <c r="P1812" s="93"/>
      <c r="Q1812" s="92" t="str">
        <f t="shared" ca="1" si="112"/>
        <v/>
      </c>
      <c r="R1812" s="92" t="str">
        <f ca="1">IF(A1812="","",IF(ISERROR(MATCH($H1812,SorP!B:B,0)),"",INDIRECT("'SorP'!$A$"&amp;MATCH($Q1812&amp;$H1812,SorP!C:C,0))))</f>
        <v/>
      </c>
      <c r="S1812" s="94"/>
      <c r="T1812" s="95" t="str">
        <f t="shared" si="114"/>
        <v/>
      </c>
      <c r="U1812" s="95" t="b">
        <f t="shared" si="115"/>
        <v>1</v>
      </c>
      <c r="V1812" s="95" t="str">
        <f t="shared" si="113"/>
        <v/>
      </c>
    </row>
    <row r="1813" spans="1:22" s="95" customFormat="1" ht="20.100000000000001" customHeight="1">
      <c r="A1813" s="88"/>
      <c r="B1813" s="88"/>
      <c r="C1813" s="88"/>
      <c r="D1813" s="88"/>
      <c r="E1813" s="88"/>
      <c r="F1813" s="89"/>
      <c r="G1813" s="90"/>
      <c r="H1813" s="90"/>
      <c r="I1813" s="91"/>
      <c r="J1813" s="91"/>
      <c r="K1813" s="91"/>
      <c r="L1813" s="91"/>
      <c r="M1813" s="91"/>
      <c r="N1813" s="91"/>
      <c r="O1813" s="92"/>
      <c r="P1813" s="93"/>
      <c r="Q1813" s="92" t="str">
        <f t="shared" ca="1" si="112"/>
        <v/>
      </c>
      <c r="R1813" s="92" t="str">
        <f ca="1">IF(A1813="","",IF(ISERROR(MATCH($H1813,SorP!B:B,0)),"",INDIRECT("'SorP'!$A$"&amp;MATCH($Q1813&amp;$H1813,SorP!C:C,0))))</f>
        <v/>
      </c>
      <c r="S1813" s="94"/>
      <c r="T1813" s="95" t="str">
        <f t="shared" si="114"/>
        <v/>
      </c>
      <c r="U1813" s="95" t="b">
        <f t="shared" si="115"/>
        <v>1</v>
      </c>
      <c r="V1813" s="95" t="str">
        <f t="shared" si="113"/>
        <v/>
      </c>
    </row>
    <row r="1814" spans="1:22" s="95" customFormat="1" ht="20.100000000000001" customHeight="1">
      <c r="A1814" s="88"/>
      <c r="B1814" s="88"/>
      <c r="C1814" s="88"/>
      <c r="D1814" s="88"/>
      <c r="E1814" s="88"/>
      <c r="F1814" s="89"/>
      <c r="G1814" s="90"/>
      <c r="H1814" s="90"/>
      <c r="I1814" s="91"/>
      <c r="J1814" s="91"/>
      <c r="K1814" s="91"/>
      <c r="L1814" s="91"/>
      <c r="M1814" s="91"/>
      <c r="N1814" s="91"/>
      <c r="O1814" s="92"/>
      <c r="P1814" s="93"/>
      <c r="Q1814" s="92" t="str">
        <f t="shared" ca="1" si="112"/>
        <v/>
      </c>
      <c r="R1814" s="92" t="str">
        <f ca="1">IF(A1814="","",IF(ISERROR(MATCH($H1814,SorP!B:B,0)),"",INDIRECT("'SorP'!$A$"&amp;MATCH($Q1814&amp;$H1814,SorP!C:C,0))))</f>
        <v/>
      </c>
      <c r="S1814" s="94"/>
      <c r="T1814" s="95" t="str">
        <f t="shared" si="114"/>
        <v/>
      </c>
      <c r="U1814" s="95" t="b">
        <f t="shared" si="115"/>
        <v>1</v>
      </c>
      <c r="V1814" s="95" t="str">
        <f t="shared" si="113"/>
        <v/>
      </c>
    </row>
    <row r="1815" spans="1:22" s="95" customFormat="1" ht="20.100000000000001" customHeight="1">
      <c r="A1815" s="88"/>
      <c r="B1815" s="88"/>
      <c r="C1815" s="88"/>
      <c r="D1815" s="88"/>
      <c r="E1815" s="88"/>
      <c r="F1815" s="89"/>
      <c r="G1815" s="90"/>
      <c r="H1815" s="90"/>
      <c r="I1815" s="91"/>
      <c r="J1815" s="91"/>
      <c r="K1815" s="91"/>
      <c r="L1815" s="91"/>
      <c r="M1815" s="91"/>
      <c r="N1815" s="91"/>
      <c r="O1815" s="92"/>
      <c r="P1815" s="93"/>
      <c r="Q1815" s="92" t="str">
        <f t="shared" ca="1" si="112"/>
        <v/>
      </c>
      <c r="R1815" s="92" t="str">
        <f ca="1">IF(A1815="","",IF(ISERROR(MATCH($H1815,SorP!B:B,0)),"",INDIRECT("'SorP'!$A$"&amp;MATCH($Q1815&amp;$H1815,SorP!C:C,0))))</f>
        <v/>
      </c>
      <c r="S1815" s="94"/>
      <c r="T1815" s="95" t="str">
        <f t="shared" si="114"/>
        <v/>
      </c>
      <c r="U1815" s="95" t="b">
        <f t="shared" si="115"/>
        <v>1</v>
      </c>
      <c r="V1815" s="95" t="str">
        <f t="shared" si="113"/>
        <v/>
      </c>
    </row>
    <row r="1816" spans="1:22" s="95" customFormat="1" ht="20.100000000000001" customHeight="1">
      <c r="A1816" s="88"/>
      <c r="B1816" s="88"/>
      <c r="C1816" s="88"/>
      <c r="D1816" s="88"/>
      <c r="E1816" s="88"/>
      <c r="F1816" s="89"/>
      <c r="G1816" s="90"/>
      <c r="H1816" s="90"/>
      <c r="I1816" s="91"/>
      <c r="J1816" s="91"/>
      <c r="K1816" s="91"/>
      <c r="L1816" s="91"/>
      <c r="M1816" s="91"/>
      <c r="N1816" s="91"/>
      <c r="O1816" s="92"/>
      <c r="P1816" s="93"/>
      <c r="Q1816" s="92" t="str">
        <f t="shared" ca="1" si="112"/>
        <v/>
      </c>
      <c r="R1816" s="92" t="str">
        <f ca="1">IF(A1816="","",IF(ISERROR(MATCH($H1816,SorP!B:B,0)),"",INDIRECT("'SorP'!$A$"&amp;MATCH($Q1816&amp;$H1816,SorP!C:C,0))))</f>
        <v/>
      </c>
      <c r="S1816" s="94"/>
      <c r="T1816" s="95" t="str">
        <f t="shared" si="114"/>
        <v/>
      </c>
      <c r="U1816" s="95" t="b">
        <f t="shared" si="115"/>
        <v>1</v>
      </c>
      <c r="V1816" s="95" t="str">
        <f t="shared" si="113"/>
        <v/>
      </c>
    </row>
    <row r="1817" spans="1:22" s="95" customFormat="1" ht="20.100000000000001" customHeight="1">
      <c r="A1817" s="88"/>
      <c r="B1817" s="88"/>
      <c r="C1817" s="88"/>
      <c r="D1817" s="88"/>
      <c r="E1817" s="88"/>
      <c r="F1817" s="89"/>
      <c r="G1817" s="90"/>
      <c r="H1817" s="90"/>
      <c r="I1817" s="91"/>
      <c r="J1817" s="91"/>
      <c r="K1817" s="91"/>
      <c r="L1817" s="91"/>
      <c r="M1817" s="91"/>
      <c r="N1817" s="91"/>
      <c r="O1817" s="92"/>
      <c r="P1817" s="93"/>
      <c r="Q1817" s="92" t="str">
        <f t="shared" ca="1" si="112"/>
        <v/>
      </c>
      <c r="R1817" s="92" t="str">
        <f ca="1">IF(A1817="","",IF(ISERROR(MATCH($H1817,SorP!B:B,0)),"",INDIRECT("'SorP'!$A$"&amp;MATCH($Q1817&amp;$H1817,SorP!C:C,0))))</f>
        <v/>
      </c>
      <c r="S1817" s="94"/>
      <c r="T1817" s="95" t="str">
        <f t="shared" si="114"/>
        <v/>
      </c>
      <c r="U1817" s="95" t="b">
        <f t="shared" si="115"/>
        <v>1</v>
      </c>
      <c r="V1817" s="95" t="str">
        <f t="shared" si="113"/>
        <v/>
      </c>
    </row>
    <row r="1818" spans="1:22" s="95" customFormat="1" ht="20.100000000000001" customHeight="1">
      <c r="A1818" s="88"/>
      <c r="B1818" s="88"/>
      <c r="C1818" s="88"/>
      <c r="D1818" s="88"/>
      <c r="E1818" s="88"/>
      <c r="F1818" s="89"/>
      <c r="G1818" s="90"/>
      <c r="H1818" s="90"/>
      <c r="I1818" s="91"/>
      <c r="J1818" s="91"/>
      <c r="K1818" s="91"/>
      <c r="L1818" s="91"/>
      <c r="M1818" s="91"/>
      <c r="N1818" s="91"/>
      <c r="O1818" s="92"/>
      <c r="P1818" s="93"/>
      <c r="Q1818" s="92" t="str">
        <f t="shared" ca="1" si="112"/>
        <v/>
      </c>
      <c r="R1818" s="92" t="str">
        <f ca="1">IF(A1818="","",IF(ISERROR(MATCH($H1818,SorP!B:B,0)),"",INDIRECT("'SorP'!$A$"&amp;MATCH($Q1818&amp;$H1818,SorP!C:C,0))))</f>
        <v/>
      </c>
      <c r="S1818" s="94"/>
      <c r="T1818" s="95" t="str">
        <f t="shared" si="114"/>
        <v/>
      </c>
      <c r="U1818" s="95" t="b">
        <f t="shared" si="115"/>
        <v>1</v>
      </c>
      <c r="V1818" s="95" t="str">
        <f t="shared" si="113"/>
        <v/>
      </c>
    </row>
    <row r="1819" spans="1:22" s="95" customFormat="1" ht="20.100000000000001" customHeight="1">
      <c r="A1819" s="88"/>
      <c r="B1819" s="88"/>
      <c r="C1819" s="88"/>
      <c r="D1819" s="88"/>
      <c r="E1819" s="88"/>
      <c r="F1819" s="89"/>
      <c r="G1819" s="90"/>
      <c r="H1819" s="90"/>
      <c r="I1819" s="91"/>
      <c r="J1819" s="91"/>
      <c r="K1819" s="91"/>
      <c r="L1819" s="91"/>
      <c r="M1819" s="91"/>
      <c r="N1819" s="91"/>
      <c r="O1819" s="92"/>
      <c r="P1819" s="93"/>
      <c r="Q1819" s="92" t="str">
        <f t="shared" ca="1" si="112"/>
        <v/>
      </c>
      <c r="R1819" s="92" t="str">
        <f ca="1">IF(A1819="","",IF(ISERROR(MATCH($H1819,SorP!B:B,0)),"",INDIRECT("'SorP'!$A$"&amp;MATCH($Q1819&amp;$H1819,SorP!C:C,0))))</f>
        <v/>
      </c>
      <c r="S1819" s="94"/>
      <c r="T1819" s="95" t="str">
        <f t="shared" si="114"/>
        <v/>
      </c>
      <c r="U1819" s="95" t="b">
        <f t="shared" si="115"/>
        <v>1</v>
      </c>
      <c r="V1819" s="95" t="str">
        <f t="shared" si="113"/>
        <v/>
      </c>
    </row>
    <row r="1820" spans="1:22" s="95" customFormat="1" ht="20.100000000000001" customHeight="1">
      <c r="A1820" s="88"/>
      <c r="B1820" s="88"/>
      <c r="C1820" s="88"/>
      <c r="D1820" s="88"/>
      <c r="E1820" s="88"/>
      <c r="F1820" s="89"/>
      <c r="G1820" s="90"/>
      <c r="H1820" s="90"/>
      <c r="I1820" s="91"/>
      <c r="J1820" s="91"/>
      <c r="K1820" s="91"/>
      <c r="L1820" s="91"/>
      <c r="M1820" s="91"/>
      <c r="N1820" s="91"/>
      <c r="O1820" s="92"/>
      <c r="P1820" s="93"/>
      <c r="Q1820" s="92" t="str">
        <f t="shared" ca="1" si="112"/>
        <v/>
      </c>
      <c r="R1820" s="92" t="str">
        <f ca="1">IF(A1820="","",IF(ISERROR(MATCH($H1820,SorP!B:B,0)),"",INDIRECT("'SorP'!$A$"&amp;MATCH($Q1820&amp;$H1820,SorP!C:C,0))))</f>
        <v/>
      </c>
      <c r="S1820" s="94"/>
      <c r="T1820" s="95" t="str">
        <f t="shared" si="114"/>
        <v/>
      </c>
      <c r="U1820" s="95" t="b">
        <f t="shared" si="115"/>
        <v>1</v>
      </c>
      <c r="V1820" s="95" t="str">
        <f t="shared" si="113"/>
        <v/>
      </c>
    </row>
    <row r="1821" spans="1:22" s="95" customFormat="1" ht="20.100000000000001" customHeight="1">
      <c r="A1821" s="88"/>
      <c r="B1821" s="88"/>
      <c r="C1821" s="88"/>
      <c r="D1821" s="88"/>
      <c r="E1821" s="88"/>
      <c r="F1821" s="89"/>
      <c r="G1821" s="90"/>
      <c r="H1821" s="90"/>
      <c r="I1821" s="91"/>
      <c r="J1821" s="91"/>
      <c r="K1821" s="91"/>
      <c r="L1821" s="91"/>
      <c r="M1821" s="91"/>
      <c r="N1821" s="91"/>
      <c r="O1821" s="92"/>
      <c r="P1821" s="93"/>
      <c r="Q1821" s="92" t="str">
        <f t="shared" ca="1" si="112"/>
        <v/>
      </c>
      <c r="R1821" s="92" t="str">
        <f ca="1">IF(A1821="","",IF(ISERROR(MATCH($H1821,SorP!B:B,0)),"",INDIRECT("'SorP'!$A$"&amp;MATCH($Q1821&amp;$H1821,SorP!C:C,0))))</f>
        <v/>
      </c>
      <c r="S1821" s="94"/>
      <c r="T1821" s="95" t="str">
        <f t="shared" si="114"/>
        <v/>
      </c>
      <c r="U1821" s="95" t="b">
        <f t="shared" si="115"/>
        <v>1</v>
      </c>
      <c r="V1821" s="95" t="str">
        <f t="shared" si="113"/>
        <v/>
      </c>
    </row>
    <row r="1822" spans="1:22" s="95" customFormat="1" ht="20.100000000000001" customHeight="1">
      <c r="A1822" s="88"/>
      <c r="B1822" s="88"/>
      <c r="C1822" s="88"/>
      <c r="D1822" s="88"/>
      <c r="E1822" s="88"/>
      <c r="F1822" s="89"/>
      <c r="G1822" s="90"/>
      <c r="H1822" s="90"/>
      <c r="I1822" s="91"/>
      <c r="J1822" s="91"/>
      <c r="K1822" s="91"/>
      <c r="L1822" s="91"/>
      <c r="M1822" s="91"/>
      <c r="N1822" s="91"/>
      <c r="O1822" s="92"/>
      <c r="P1822" s="93"/>
      <c r="Q1822" s="92" t="str">
        <f t="shared" ca="1" si="112"/>
        <v/>
      </c>
      <c r="R1822" s="92" t="str">
        <f ca="1">IF(A1822="","",IF(ISERROR(MATCH($H1822,SorP!B:B,0)),"",INDIRECT("'SorP'!$A$"&amp;MATCH($Q1822&amp;$H1822,SorP!C:C,0))))</f>
        <v/>
      </c>
      <c r="S1822" s="94"/>
      <c r="T1822" s="95" t="str">
        <f t="shared" si="114"/>
        <v/>
      </c>
      <c r="U1822" s="95" t="b">
        <f t="shared" si="115"/>
        <v>1</v>
      </c>
      <c r="V1822" s="95" t="str">
        <f t="shared" si="113"/>
        <v/>
      </c>
    </row>
    <row r="1823" spans="1:22" s="95" customFormat="1" ht="20.100000000000001" customHeight="1">
      <c r="A1823" s="88"/>
      <c r="B1823" s="88"/>
      <c r="C1823" s="88"/>
      <c r="D1823" s="88"/>
      <c r="E1823" s="88"/>
      <c r="F1823" s="89"/>
      <c r="G1823" s="90"/>
      <c r="H1823" s="90"/>
      <c r="I1823" s="91"/>
      <c r="J1823" s="91"/>
      <c r="K1823" s="91"/>
      <c r="L1823" s="91"/>
      <c r="M1823" s="91"/>
      <c r="N1823" s="91"/>
      <c r="O1823" s="92"/>
      <c r="P1823" s="93"/>
      <c r="Q1823" s="92" t="str">
        <f t="shared" ca="1" si="112"/>
        <v/>
      </c>
      <c r="R1823" s="92" t="str">
        <f ca="1">IF(A1823="","",IF(ISERROR(MATCH($H1823,SorP!B:B,0)),"",INDIRECT("'SorP'!$A$"&amp;MATCH($Q1823&amp;$H1823,SorP!C:C,0))))</f>
        <v/>
      </c>
      <c r="S1823" s="94"/>
      <c r="T1823" s="95" t="str">
        <f t="shared" si="114"/>
        <v/>
      </c>
      <c r="U1823" s="95" t="b">
        <f t="shared" si="115"/>
        <v>1</v>
      </c>
      <c r="V1823" s="95" t="str">
        <f t="shared" si="113"/>
        <v/>
      </c>
    </row>
    <row r="1824" spans="1:22" s="95" customFormat="1" ht="20.100000000000001" customHeight="1">
      <c r="A1824" s="88"/>
      <c r="B1824" s="88"/>
      <c r="C1824" s="88"/>
      <c r="D1824" s="88"/>
      <c r="E1824" s="88"/>
      <c r="F1824" s="89"/>
      <c r="G1824" s="90"/>
      <c r="H1824" s="90"/>
      <c r="I1824" s="91"/>
      <c r="J1824" s="91"/>
      <c r="K1824" s="91"/>
      <c r="L1824" s="91"/>
      <c r="M1824" s="91"/>
      <c r="N1824" s="91"/>
      <c r="O1824" s="92"/>
      <c r="P1824" s="93"/>
      <c r="Q1824" s="92" t="str">
        <f t="shared" ca="1" si="112"/>
        <v/>
      </c>
      <c r="R1824" s="92" t="str">
        <f ca="1">IF(A1824="","",IF(ISERROR(MATCH($H1824,SorP!B:B,0)),"",INDIRECT("'SorP'!$A$"&amp;MATCH($Q1824&amp;$H1824,SorP!C:C,0))))</f>
        <v/>
      </c>
      <c r="S1824" s="94"/>
      <c r="T1824" s="95" t="str">
        <f t="shared" si="114"/>
        <v/>
      </c>
      <c r="U1824" s="95" t="b">
        <f t="shared" si="115"/>
        <v>1</v>
      </c>
      <c r="V1824" s="95" t="str">
        <f t="shared" si="113"/>
        <v/>
      </c>
    </row>
    <row r="1825" spans="1:22" s="95" customFormat="1" ht="20.100000000000001" customHeight="1">
      <c r="A1825" s="88"/>
      <c r="B1825" s="88"/>
      <c r="C1825" s="88"/>
      <c r="D1825" s="88"/>
      <c r="E1825" s="88"/>
      <c r="F1825" s="89"/>
      <c r="G1825" s="90"/>
      <c r="H1825" s="90"/>
      <c r="I1825" s="91"/>
      <c r="J1825" s="91"/>
      <c r="K1825" s="91"/>
      <c r="L1825" s="91"/>
      <c r="M1825" s="91"/>
      <c r="N1825" s="91"/>
      <c r="O1825" s="92"/>
      <c r="P1825" s="93"/>
      <c r="Q1825" s="92" t="str">
        <f t="shared" ca="1" si="112"/>
        <v/>
      </c>
      <c r="R1825" s="92" t="str">
        <f ca="1">IF(A1825="","",IF(ISERROR(MATCH($H1825,SorP!B:B,0)),"",INDIRECT("'SorP'!$A$"&amp;MATCH($Q1825&amp;$H1825,SorP!C:C,0))))</f>
        <v/>
      </c>
      <c r="S1825" s="94"/>
      <c r="T1825" s="95" t="str">
        <f t="shared" si="114"/>
        <v/>
      </c>
      <c r="U1825" s="95" t="b">
        <f t="shared" si="115"/>
        <v>1</v>
      </c>
      <c r="V1825" s="95" t="str">
        <f t="shared" si="113"/>
        <v/>
      </c>
    </row>
    <row r="1826" spans="1:22" s="95" customFormat="1" ht="20.100000000000001" customHeight="1">
      <c r="A1826" s="88"/>
      <c r="B1826" s="88"/>
      <c r="C1826" s="88"/>
      <c r="D1826" s="88"/>
      <c r="E1826" s="88"/>
      <c r="F1826" s="89"/>
      <c r="G1826" s="90"/>
      <c r="H1826" s="90"/>
      <c r="I1826" s="91"/>
      <c r="J1826" s="91"/>
      <c r="K1826" s="91"/>
      <c r="L1826" s="91"/>
      <c r="M1826" s="91"/>
      <c r="N1826" s="91"/>
      <c r="O1826" s="92"/>
      <c r="P1826" s="93"/>
      <c r="Q1826" s="92" t="str">
        <f t="shared" ca="1" si="112"/>
        <v/>
      </c>
      <c r="R1826" s="92" t="str">
        <f ca="1">IF(A1826="","",IF(ISERROR(MATCH($H1826,SorP!B:B,0)),"",INDIRECT("'SorP'!$A$"&amp;MATCH($Q1826&amp;$H1826,SorP!C:C,0))))</f>
        <v/>
      </c>
      <c r="S1826" s="94"/>
      <c r="T1826" s="95" t="str">
        <f t="shared" si="114"/>
        <v/>
      </c>
      <c r="U1826" s="95" t="b">
        <f t="shared" si="115"/>
        <v>1</v>
      </c>
      <c r="V1826" s="95" t="str">
        <f t="shared" si="113"/>
        <v/>
      </c>
    </row>
    <row r="1827" spans="1:22" s="95" customFormat="1" ht="20.100000000000001" customHeight="1">
      <c r="A1827" s="88"/>
      <c r="B1827" s="88"/>
      <c r="C1827" s="88"/>
      <c r="D1827" s="88"/>
      <c r="E1827" s="88"/>
      <c r="F1827" s="89"/>
      <c r="G1827" s="90"/>
      <c r="H1827" s="90"/>
      <c r="I1827" s="91"/>
      <c r="J1827" s="91"/>
      <c r="K1827" s="91"/>
      <c r="L1827" s="91"/>
      <c r="M1827" s="91"/>
      <c r="N1827" s="91"/>
      <c r="O1827" s="92"/>
      <c r="P1827" s="93"/>
      <c r="Q1827" s="92" t="str">
        <f t="shared" ca="1" si="112"/>
        <v/>
      </c>
      <c r="R1827" s="92" t="str">
        <f ca="1">IF(A1827="","",IF(ISERROR(MATCH($H1827,SorP!B:B,0)),"",INDIRECT("'SorP'!$A$"&amp;MATCH($Q1827&amp;$H1827,SorP!C:C,0))))</f>
        <v/>
      </c>
      <c r="S1827" s="94"/>
      <c r="T1827" s="95" t="str">
        <f t="shared" si="114"/>
        <v/>
      </c>
      <c r="U1827" s="95" t="b">
        <f t="shared" si="115"/>
        <v>1</v>
      </c>
      <c r="V1827" s="95" t="str">
        <f t="shared" si="113"/>
        <v/>
      </c>
    </row>
    <row r="1828" spans="1:22" s="95" customFormat="1" ht="20.100000000000001" customHeight="1">
      <c r="A1828" s="88"/>
      <c r="B1828" s="88"/>
      <c r="C1828" s="88"/>
      <c r="D1828" s="88"/>
      <c r="E1828" s="88"/>
      <c r="F1828" s="89"/>
      <c r="G1828" s="90"/>
      <c r="H1828" s="90"/>
      <c r="I1828" s="91"/>
      <c r="J1828" s="91"/>
      <c r="K1828" s="91"/>
      <c r="L1828" s="91"/>
      <c r="M1828" s="91"/>
      <c r="N1828" s="91"/>
      <c r="O1828" s="92"/>
      <c r="P1828" s="93"/>
      <c r="Q1828" s="92" t="str">
        <f t="shared" ca="1" si="112"/>
        <v/>
      </c>
      <c r="R1828" s="92" t="str">
        <f ca="1">IF(A1828="","",IF(ISERROR(MATCH($H1828,SorP!B:B,0)),"",INDIRECT("'SorP'!$A$"&amp;MATCH($Q1828&amp;$H1828,SorP!C:C,0))))</f>
        <v/>
      </c>
      <c r="S1828" s="94"/>
      <c r="T1828" s="95" t="str">
        <f t="shared" si="114"/>
        <v/>
      </c>
      <c r="U1828" s="95" t="b">
        <f t="shared" si="115"/>
        <v>1</v>
      </c>
      <c r="V1828" s="95" t="str">
        <f t="shared" si="113"/>
        <v/>
      </c>
    </row>
    <row r="1829" spans="1:22" s="95" customFormat="1" ht="20.100000000000001" customHeight="1">
      <c r="A1829" s="88"/>
      <c r="B1829" s="88"/>
      <c r="C1829" s="88"/>
      <c r="D1829" s="88"/>
      <c r="E1829" s="88"/>
      <c r="F1829" s="89"/>
      <c r="G1829" s="90"/>
      <c r="H1829" s="90"/>
      <c r="I1829" s="91"/>
      <c r="J1829" s="91"/>
      <c r="K1829" s="91"/>
      <c r="L1829" s="91"/>
      <c r="M1829" s="91"/>
      <c r="N1829" s="91"/>
      <c r="O1829" s="92"/>
      <c r="P1829" s="93"/>
      <c r="Q1829" s="92" t="str">
        <f t="shared" ca="1" si="112"/>
        <v/>
      </c>
      <c r="R1829" s="92" t="str">
        <f ca="1">IF(A1829="","",IF(ISERROR(MATCH($H1829,SorP!B:B,0)),"",INDIRECT("'SorP'!$A$"&amp;MATCH($Q1829&amp;$H1829,SorP!C:C,0))))</f>
        <v/>
      </c>
      <c r="S1829" s="94"/>
      <c r="T1829" s="95" t="str">
        <f t="shared" si="114"/>
        <v/>
      </c>
      <c r="U1829" s="95" t="b">
        <f t="shared" si="115"/>
        <v>1</v>
      </c>
      <c r="V1829" s="95" t="str">
        <f t="shared" si="113"/>
        <v/>
      </c>
    </row>
    <row r="1830" spans="1:22" s="95" customFormat="1" ht="20.100000000000001" customHeight="1">
      <c r="A1830" s="88"/>
      <c r="B1830" s="88"/>
      <c r="C1830" s="88"/>
      <c r="D1830" s="88"/>
      <c r="E1830" s="88"/>
      <c r="F1830" s="89"/>
      <c r="G1830" s="90"/>
      <c r="H1830" s="90"/>
      <c r="I1830" s="91"/>
      <c r="J1830" s="91"/>
      <c r="K1830" s="91"/>
      <c r="L1830" s="91"/>
      <c r="M1830" s="91"/>
      <c r="N1830" s="91"/>
      <c r="O1830" s="92"/>
      <c r="P1830" s="93"/>
      <c r="Q1830" s="92" t="str">
        <f t="shared" ca="1" si="112"/>
        <v/>
      </c>
      <c r="R1830" s="92" t="str">
        <f ca="1">IF(A1830="","",IF(ISERROR(MATCH($H1830,SorP!B:B,0)),"",INDIRECT("'SorP'!$A$"&amp;MATCH($Q1830&amp;$H1830,SorP!C:C,0))))</f>
        <v/>
      </c>
      <c r="S1830" s="94"/>
      <c r="T1830" s="95" t="str">
        <f t="shared" si="114"/>
        <v/>
      </c>
      <c r="U1830" s="95" t="b">
        <f t="shared" si="115"/>
        <v>1</v>
      </c>
      <c r="V1830" s="95" t="str">
        <f t="shared" si="113"/>
        <v/>
      </c>
    </row>
    <row r="1831" spans="1:22" s="95" customFormat="1" ht="20.100000000000001" customHeight="1">
      <c r="A1831" s="88"/>
      <c r="B1831" s="88"/>
      <c r="C1831" s="88"/>
      <c r="D1831" s="88"/>
      <c r="E1831" s="88"/>
      <c r="F1831" s="89"/>
      <c r="G1831" s="90"/>
      <c r="H1831" s="90"/>
      <c r="I1831" s="91"/>
      <c r="J1831" s="91"/>
      <c r="K1831" s="91"/>
      <c r="L1831" s="91"/>
      <c r="M1831" s="91"/>
      <c r="N1831" s="91"/>
      <c r="O1831" s="92"/>
      <c r="P1831" s="93"/>
      <c r="Q1831" s="92" t="str">
        <f t="shared" ca="1" si="112"/>
        <v/>
      </c>
      <c r="R1831" s="92" t="str">
        <f ca="1">IF(A1831="","",IF(ISERROR(MATCH($H1831,SorP!B:B,0)),"",INDIRECT("'SorP'!$A$"&amp;MATCH($Q1831&amp;$H1831,SorP!C:C,0))))</f>
        <v/>
      </c>
      <c r="S1831" s="94"/>
      <c r="T1831" s="95" t="str">
        <f t="shared" si="114"/>
        <v/>
      </c>
      <c r="U1831" s="95" t="b">
        <f t="shared" si="115"/>
        <v>1</v>
      </c>
      <c r="V1831" s="95" t="str">
        <f t="shared" si="113"/>
        <v/>
      </c>
    </row>
    <row r="1832" spans="1:22" s="95" customFormat="1" ht="20.100000000000001" customHeight="1">
      <c r="A1832" s="88"/>
      <c r="B1832" s="88"/>
      <c r="C1832" s="88"/>
      <c r="D1832" s="88"/>
      <c r="E1832" s="88"/>
      <c r="F1832" s="89"/>
      <c r="G1832" s="90"/>
      <c r="H1832" s="90"/>
      <c r="I1832" s="91"/>
      <c r="J1832" s="91"/>
      <c r="K1832" s="91"/>
      <c r="L1832" s="91"/>
      <c r="M1832" s="91"/>
      <c r="N1832" s="91"/>
      <c r="O1832" s="92"/>
      <c r="P1832" s="93"/>
      <c r="Q1832" s="92" t="str">
        <f t="shared" ca="1" si="112"/>
        <v/>
      </c>
      <c r="R1832" s="92" t="str">
        <f ca="1">IF(A1832="","",IF(ISERROR(MATCH($H1832,SorP!B:B,0)),"",INDIRECT("'SorP'!$A$"&amp;MATCH($Q1832&amp;$H1832,SorP!C:C,0))))</f>
        <v/>
      </c>
      <c r="S1832" s="94"/>
      <c r="T1832" s="95" t="str">
        <f t="shared" si="114"/>
        <v/>
      </c>
      <c r="U1832" s="95" t="b">
        <f t="shared" si="115"/>
        <v>1</v>
      </c>
      <c r="V1832" s="95" t="str">
        <f t="shared" si="113"/>
        <v/>
      </c>
    </row>
    <row r="1833" spans="1:22" s="95" customFormat="1" ht="20.100000000000001" customHeight="1">
      <c r="A1833" s="88"/>
      <c r="B1833" s="88"/>
      <c r="C1833" s="88"/>
      <c r="D1833" s="88"/>
      <c r="E1833" s="88"/>
      <c r="F1833" s="89"/>
      <c r="G1833" s="90"/>
      <c r="H1833" s="90"/>
      <c r="I1833" s="91"/>
      <c r="J1833" s="91"/>
      <c r="K1833" s="91"/>
      <c r="L1833" s="91"/>
      <c r="M1833" s="91"/>
      <c r="N1833" s="91"/>
      <c r="O1833" s="92"/>
      <c r="P1833" s="93"/>
      <c r="Q1833" s="92" t="str">
        <f t="shared" ca="1" si="112"/>
        <v/>
      </c>
      <c r="R1833" s="92" t="str">
        <f ca="1">IF(A1833="","",IF(ISERROR(MATCH($H1833,SorP!B:B,0)),"",INDIRECT("'SorP'!$A$"&amp;MATCH($Q1833&amp;$H1833,SorP!C:C,0))))</f>
        <v/>
      </c>
      <c r="S1833" s="94"/>
      <c r="T1833" s="95" t="str">
        <f t="shared" si="114"/>
        <v/>
      </c>
      <c r="U1833" s="95" t="b">
        <f t="shared" si="115"/>
        <v>1</v>
      </c>
      <c r="V1833" s="95" t="str">
        <f t="shared" si="113"/>
        <v/>
      </c>
    </row>
    <row r="1834" spans="1:22" s="95" customFormat="1" ht="20.100000000000001" customHeight="1">
      <c r="A1834" s="88"/>
      <c r="B1834" s="88"/>
      <c r="C1834" s="88"/>
      <c r="D1834" s="88"/>
      <c r="E1834" s="88"/>
      <c r="F1834" s="89"/>
      <c r="G1834" s="90"/>
      <c r="H1834" s="90"/>
      <c r="I1834" s="91"/>
      <c r="J1834" s="91"/>
      <c r="K1834" s="91"/>
      <c r="L1834" s="91"/>
      <c r="M1834" s="91"/>
      <c r="N1834" s="91"/>
      <c r="O1834" s="92"/>
      <c r="P1834" s="93"/>
      <c r="Q1834" s="92" t="str">
        <f t="shared" ca="1" si="112"/>
        <v/>
      </c>
      <c r="R1834" s="92" t="str">
        <f ca="1">IF(A1834="","",IF(ISERROR(MATCH($H1834,SorP!B:B,0)),"",INDIRECT("'SorP'!$A$"&amp;MATCH($Q1834&amp;$H1834,SorP!C:C,0))))</f>
        <v/>
      </c>
      <c r="S1834" s="94"/>
      <c r="T1834" s="95" t="str">
        <f t="shared" si="114"/>
        <v/>
      </c>
      <c r="U1834" s="95" t="b">
        <f t="shared" si="115"/>
        <v>1</v>
      </c>
      <c r="V1834" s="95" t="str">
        <f t="shared" si="113"/>
        <v/>
      </c>
    </row>
    <row r="1835" spans="1:22" s="95" customFormat="1" ht="20.100000000000001" customHeight="1">
      <c r="A1835" s="88"/>
      <c r="B1835" s="88"/>
      <c r="C1835" s="88"/>
      <c r="D1835" s="88"/>
      <c r="E1835" s="88"/>
      <c r="F1835" s="89"/>
      <c r="G1835" s="90"/>
      <c r="H1835" s="90"/>
      <c r="I1835" s="91"/>
      <c r="J1835" s="91"/>
      <c r="K1835" s="91"/>
      <c r="L1835" s="91"/>
      <c r="M1835" s="91"/>
      <c r="N1835" s="91"/>
      <c r="O1835" s="92"/>
      <c r="P1835" s="93"/>
      <c r="Q1835" s="92" t="str">
        <f t="shared" ca="1" si="112"/>
        <v/>
      </c>
      <c r="R1835" s="92" t="str">
        <f ca="1">IF(A1835="","",IF(ISERROR(MATCH($H1835,SorP!B:B,0)),"",INDIRECT("'SorP'!$A$"&amp;MATCH($Q1835&amp;$H1835,SorP!C:C,0))))</f>
        <v/>
      </c>
      <c r="S1835" s="94"/>
      <c r="T1835" s="95" t="str">
        <f t="shared" si="114"/>
        <v/>
      </c>
      <c r="U1835" s="95" t="b">
        <f t="shared" si="115"/>
        <v>1</v>
      </c>
      <c r="V1835" s="95" t="str">
        <f t="shared" si="113"/>
        <v/>
      </c>
    </row>
    <row r="1836" spans="1:22" s="95" customFormat="1" ht="20.100000000000001" customHeight="1">
      <c r="A1836" s="88"/>
      <c r="B1836" s="88"/>
      <c r="C1836" s="88"/>
      <c r="D1836" s="88"/>
      <c r="E1836" s="88"/>
      <c r="F1836" s="89"/>
      <c r="G1836" s="90"/>
      <c r="H1836" s="90"/>
      <c r="I1836" s="91"/>
      <c r="J1836" s="91"/>
      <c r="K1836" s="91"/>
      <c r="L1836" s="91"/>
      <c r="M1836" s="91"/>
      <c r="N1836" s="91"/>
      <c r="O1836" s="92"/>
      <c r="P1836" s="93"/>
      <c r="Q1836" s="92" t="str">
        <f t="shared" ca="1" si="112"/>
        <v/>
      </c>
      <c r="R1836" s="92" t="str">
        <f ca="1">IF(A1836="","",IF(ISERROR(MATCH($H1836,SorP!B:B,0)),"",INDIRECT("'SorP'!$A$"&amp;MATCH($Q1836&amp;$H1836,SorP!C:C,0))))</f>
        <v/>
      </c>
      <c r="S1836" s="94"/>
      <c r="T1836" s="95" t="str">
        <f t="shared" si="114"/>
        <v/>
      </c>
      <c r="U1836" s="95" t="b">
        <f t="shared" si="115"/>
        <v>1</v>
      </c>
      <c r="V1836" s="95" t="str">
        <f t="shared" si="113"/>
        <v/>
      </c>
    </row>
    <row r="1837" spans="1:22" s="95" customFormat="1" ht="20.100000000000001" customHeight="1">
      <c r="A1837" s="88"/>
      <c r="B1837" s="88"/>
      <c r="C1837" s="88"/>
      <c r="D1837" s="88"/>
      <c r="E1837" s="88"/>
      <c r="F1837" s="89"/>
      <c r="G1837" s="90"/>
      <c r="H1837" s="90"/>
      <c r="I1837" s="91"/>
      <c r="J1837" s="91"/>
      <c r="K1837" s="91"/>
      <c r="L1837" s="91"/>
      <c r="M1837" s="91"/>
      <c r="N1837" s="91"/>
      <c r="O1837" s="92"/>
      <c r="P1837" s="93"/>
      <c r="Q1837" s="92" t="str">
        <f t="shared" ca="1" si="112"/>
        <v/>
      </c>
      <c r="R1837" s="92" t="str">
        <f ca="1">IF(A1837="","",IF(ISERROR(MATCH($H1837,SorP!B:B,0)),"",INDIRECT("'SorP'!$A$"&amp;MATCH($Q1837&amp;$H1837,SorP!C:C,0))))</f>
        <v/>
      </c>
      <c r="S1837" s="94"/>
      <c r="T1837" s="95" t="str">
        <f t="shared" si="114"/>
        <v/>
      </c>
      <c r="U1837" s="95" t="b">
        <f t="shared" si="115"/>
        <v>1</v>
      </c>
      <c r="V1837" s="95" t="str">
        <f t="shared" si="113"/>
        <v/>
      </c>
    </row>
    <row r="1838" spans="1:22" s="95" customFormat="1" ht="20.100000000000001" customHeight="1">
      <c r="A1838" s="88"/>
      <c r="B1838" s="88"/>
      <c r="C1838" s="88"/>
      <c r="D1838" s="88"/>
      <c r="E1838" s="88"/>
      <c r="F1838" s="89"/>
      <c r="G1838" s="90"/>
      <c r="H1838" s="90"/>
      <c r="I1838" s="91"/>
      <c r="J1838" s="91"/>
      <c r="K1838" s="91"/>
      <c r="L1838" s="91"/>
      <c r="M1838" s="91"/>
      <c r="N1838" s="91"/>
      <c r="O1838" s="92"/>
      <c r="P1838" s="93"/>
      <c r="Q1838" s="92" t="str">
        <f t="shared" ca="1" si="112"/>
        <v/>
      </c>
      <c r="R1838" s="92" t="str">
        <f ca="1">IF(A1838="","",IF(ISERROR(MATCH($H1838,SorP!B:B,0)),"",INDIRECT("'SorP'!$A$"&amp;MATCH($Q1838&amp;$H1838,SorP!C:C,0))))</f>
        <v/>
      </c>
      <c r="S1838" s="94"/>
      <c r="T1838" s="95" t="str">
        <f t="shared" si="114"/>
        <v/>
      </c>
      <c r="U1838" s="95" t="b">
        <f t="shared" si="115"/>
        <v>1</v>
      </c>
      <c r="V1838" s="95" t="str">
        <f t="shared" si="113"/>
        <v/>
      </c>
    </row>
    <row r="1839" spans="1:22" s="95" customFormat="1" ht="20.100000000000001" customHeight="1">
      <c r="A1839" s="88"/>
      <c r="B1839" s="88"/>
      <c r="C1839" s="88"/>
      <c r="D1839" s="88"/>
      <c r="E1839" s="88"/>
      <c r="F1839" s="89"/>
      <c r="G1839" s="90"/>
      <c r="H1839" s="90"/>
      <c r="I1839" s="91"/>
      <c r="J1839" s="91"/>
      <c r="K1839" s="91"/>
      <c r="L1839" s="91"/>
      <c r="M1839" s="91"/>
      <c r="N1839" s="91"/>
      <c r="O1839" s="92"/>
      <c r="P1839" s="93"/>
      <c r="Q1839" s="92" t="str">
        <f t="shared" ca="1" si="112"/>
        <v/>
      </c>
      <c r="R1839" s="92" t="str">
        <f ca="1">IF(A1839="","",IF(ISERROR(MATCH($H1839,SorP!B:B,0)),"",INDIRECT("'SorP'!$A$"&amp;MATCH($Q1839&amp;$H1839,SorP!C:C,0))))</f>
        <v/>
      </c>
      <c r="S1839" s="94"/>
      <c r="T1839" s="95" t="str">
        <f t="shared" si="114"/>
        <v/>
      </c>
      <c r="U1839" s="95" t="b">
        <f t="shared" si="115"/>
        <v>1</v>
      </c>
      <c r="V1839" s="95" t="str">
        <f t="shared" si="113"/>
        <v/>
      </c>
    </row>
    <row r="1840" spans="1:22" s="95" customFormat="1" ht="20.100000000000001" customHeight="1">
      <c r="A1840" s="88"/>
      <c r="B1840" s="88"/>
      <c r="C1840" s="88"/>
      <c r="D1840" s="88"/>
      <c r="E1840" s="88"/>
      <c r="F1840" s="89"/>
      <c r="G1840" s="90"/>
      <c r="H1840" s="90"/>
      <c r="I1840" s="91"/>
      <c r="J1840" s="91"/>
      <c r="K1840" s="91"/>
      <c r="L1840" s="91"/>
      <c r="M1840" s="91"/>
      <c r="N1840" s="91"/>
      <c r="O1840" s="92"/>
      <c r="P1840" s="93"/>
      <c r="Q1840" s="92" t="str">
        <f t="shared" ca="1" si="112"/>
        <v/>
      </c>
      <c r="R1840" s="92" t="str">
        <f ca="1">IF(A1840="","",IF(ISERROR(MATCH($H1840,SorP!B:B,0)),"",INDIRECT("'SorP'!$A$"&amp;MATCH($Q1840&amp;$H1840,SorP!C:C,0))))</f>
        <v/>
      </c>
      <c r="S1840" s="94"/>
      <c r="T1840" s="95" t="str">
        <f t="shared" si="114"/>
        <v/>
      </c>
      <c r="U1840" s="95" t="b">
        <f t="shared" si="115"/>
        <v>1</v>
      </c>
      <c r="V1840" s="95" t="str">
        <f t="shared" si="113"/>
        <v/>
      </c>
    </row>
    <row r="1841" spans="1:22" s="95" customFormat="1" ht="20.100000000000001" customHeight="1">
      <c r="A1841" s="88"/>
      <c r="B1841" s="88"/>
      <c r="C1841" s="88"/>
      <c r="D1841" s="88"/>
      <c r="E1841" s="88"/>
      <c r="F1841" s="89"/>
      <c r="G1841" s="90"/>
      <c r="H1841" s="90"/>
      <c r="I1841" s="91"/>
      <c r="J1841" s="91"/>
      <c r="K1841" s="91"/>
      <c r="L1841" s="91"/>
      <c r="M1841" s="91"/>
      <c r="N1841" s="91"/>
      <c r="O1841" s="92"/>
      <c r="P1841" s="93"/>
      <c r="Q1841" s="92" t="str">
        <f t="shared" ca="1" si="112"/>
        <v/>
      </c>
      <c r="R1841" s="92" t="str">
        <f ca="1">IF(A1841="","",IF(ISERROR(MATCH($H1841,SorP!B:B,0)),"",INDIRECT("'SorP'!$A$"&amp;MATCH($Q1841&amp;$H1841,SorP!C:C,0))))</f>
        <v/>
      </c>
      <c r="S1841" s="94"/>
      <c r="T1841" s="95" t="str">
        <f t="shared" si="114"/>
        <v/>
      </c>
      <c r="U1841" s="95" t="b">
        <f t="shared" si="115"/>
        <v>1</v>
      </c>
      <c r="V1841" s="95" t="str">
        <f t="shared" si="113"/>
        <v/>
      </c>
    </row>
    <row r="1842" spans="1:22" s="95" customFormat="1" ht="20.100000000000001" customHeight="1">
      <c r="A1842" s="88"/>
      <c r="B1842" s="88"/>
      <c r="C1842" s="88"/>
      <c r="D1842" s="88"/>
      <c r="E1842" s="88"/>
      <c r="F1842" s="89"/>
      <c r="G1842" s="90"/>
      <c r="H1842" s="90"/>
      <c r="I1842" s="91"/>
      <c r="J1842" s="91"/>
      <c r="K1842" s="91"/>
      <c r="L1842" s="91"/>
      <c r="M1842" s="91"/>
      <c r="N1842" s="91"/>
      <c r="O1842" s="92"/>
      <c r="P1842" s="93"/>
      <c r="Q1842" s="92" t="str">
        <f t="shared" ca="1" si="112"/>
        <v/>
      </c>
      <c r="R1842" s="92" t="str">
        <f ca="1">IF(A1842="","",IF(ISERROR(MATCH($H1842,SorP!B:B,0)),"",INDIRECT("'SorP'!$A$"&amp;MATCH($Q1842&amp;$H1842,SorP!C:C,0))))</f>
        <v/>
      </c>
      <c r="S1842" s="94"/>
      <c r="T1842" s="95" t="str">
        <f t="shared" si="114"/>
        <v/>
      </c>
      <c r="U1842" s="95" t="b">
        <f t="shared" si="115"/>
        <v>1</v>
      </c>
      <c r="V1842" s="95" t="str">
        <f t="shared" si="113"/>
        <v/>
      </c>
    </row>
    <row r="1843" spans="1:22" s="95" customFormat="1" ht="20.100000000000001" customHeight="1">
      <c r="A1843" s="88"/>
      <c r="B1843" s="88"/>
      <c r="C1843" s="88"/>
      <c r="D1843" s="88"/>
      <c r="E1843" s="88"/>
      <c r="F1843" s="89"/>
      <c r="G1843" s="90"/>
      <c r="H1843" s="90"/>
      <c r="I1843" s="91"/>
      <c r="J1843" s="91"/>
      <c r="K1843" s="91"/>
      <c r="L1843" s="91"/>
      <c r="M1843" s="91"/>
      <c r="N1843" s="91"/>
      <c r="O1843" s="92"/>
      <c r="P1843" s="93"/>
      <c r="Q1843" s="92" t="str">
        <f t="shared" ca="1" si="112"/>
        <v/>
      </c>
      <c r="R1843" s="92" t="str">
        <f ca="1">IF(A1843="","",IF(ISERROR(MATCH($H1843,SorP!B:B,0)),"",INDIRECT("'SorP'!$A$"&amp;MATCH($Q1843&amp;$H1843,SorP!C:C,0))))</f>
        <v/>
      </c>
      <c r="S1843" s="94"/>
      <c r="T1843" s="95" t="str">
        <f t="shared" si="114"/>
        <v/>
      </c>
      <c r="U1843" s="95" t="b">
        <f t="shared" si="115"/>
        <v>1</v>
      </c>
      <c r="V1843" s="95" t="str">
        <f t="shared" si="113"/>
        <v/>
      </c>
    </row>
    <row r="1844" spans="1:22" s="95" customFormat="1" ht="20.100000000000001" customHeight="1">
      <c r="A1844" s="88"/>
      <c r="B1844" s="88"/>
      <c r="C1844" s="88"/>
      <c r="D1844" s="88"/>
      <c r="E1844" s="88"/>
      <c r="F1844" s="89"/>
      <c r="G1844" s="90"/>
      <c r="H1844" s="90"/>
      <c r="I1844" s="91"/>
      <c r="J1844" s="91"/>
      <c r="K1844" s="91"/>
      <c r="L1844" s="91"/>
      <c r="M1844" s="91"/>
      <c r="N1844" s="91"/>
      <c r="O1844" s="92"/>
      <c r="P1844" s="93"/>
      <c r="Q1844" s="92" t="str">
        <f t="shared" ca="1" si="112"/>
        <v/>
      </c>
      <c r="R1844" s="92" t="str">
        <f ca="1">IF(A1844="","",IF(ISERROR(MATCH($H1844,SorP!B:B,0)),"",INDIRECT("'SorP'!$A$"&amp;MATCH($Q1844&amp;$H1844,SorP!C:C,0))))</f>
        <v/>
      </c>
      <c r="S1844" s="94"/>
      <c r="T1844" s="95" t="str">
        <f t="shared" si="114"/>
        <v/>
      </c>
      <c r="U1844" s="95" t="b">
        <f t="shared" si="115"/>
        <v>1</v>
      </c>
      <c r="V1844" s="95" t="str">
        <f t="shared" si="113"/>
        <v/>
      </c>
    </row>
    <row r="1845" spans="1:22" s="95" customFormat="1" ht="20.100000000000001" customHeight="1">
      <c r="A1845" s="88"/>
      <c r="B1845" s="88"/>
      <c r="C1845" s="88"/>
      <c r="D1845" s="88"/>
      <c r="E1845" s="88"/>
      <c r="F1845" s="89"/>
      <c r="G1845" s="90"/>
      <c r="H1845" s="90"/>
      <c r="I1845" s="91"/>
      <c r="J1845" s="91"/>
      <c r="K1845" s="91"/>
      <c r="L1845" s="91"/>
      <c r="M1845" s="91"/>
      <c r="N1845" s="91"/>
      <c r="O1845" s="92"/>
      <c r="P1845" s="93"/>
      <c r="Q1845" s="92" t="str">
        <f t="shared" ca="1" si="112"/>
        <v/>
      </c>
      <c r="R1845" s="92" t="str">
        <f ca="1">IF(A1845="","",IF(ISERROR(MATCH($H1845,SorP!B:B,0)),"",INDIRECT("'SorP'!$A$"&amp;MATCH($Q1845&amp;$H1845,SorP!C:C,0))))</f>
        <v/>
      </c>
      <c r="S1845" s="94"/>
      <c r="T1845" s="95" t="str">
        <f t="shared" si="114"/>
        <v/>
      </c>
      <c r="U1845" s="95" t="b">
        <f t="shared" si="115"/>
        <v>1</v>
      </c>
      <c r="V1845" s="95" t="str">
        <f t="shared" si="113"/>
        <v/>
      </c>
    </row>
    <row r="1846" spans="1:22" s="95" customFormat="1" ht="20.100000000000001" customHeight="1">
      <c r="A1846" s="88"/>
      <c r="B1846" s="88"/>
      <c r="C1846" s="88"/>
      <c r="D1846" s="88"/>
      <c r="E1846" s="88"/>
      <c r="F1846" s="89"/>
      <c r="G1846" s="90"/>
      <c r="H1846" s="90"/>
      <c r="I1846" s="91"/>
      <c r="J1846" s="91"/>
      <c r="K1846" s="91"/>
      <c r="L1846" s="91"/>
      <c r="M1846" s="91"/>
      <c r="N1846" s="91"/>
      <c r="O1846" s="92"/>
      <c r="P1846" s="93"/>
      <c r="Q1846" s="92" t="str">
        <f t="shared" ca="1" si="112"/>
        <v/>
      </c>
      <c r="R1846" s="92" t="str">
        <f ca="1">IF(A1846="","",IF(ISERROR(MATCH($H1846,SorP!B:B,0)),"",INDIRECT("'SorP'!$A$"&amp;MATCH($Q1846&amp;$H1846,SorP!C:C,0))))</f>
        <v/>
      </c>
      <c r="S1846" s="94"/>
      <c r="T1846" s="95" t="str">
        <f t="shared" si="114"/>
        <v/>
      </c>
      <c r="U1846" s="95" t="b">
        <f t="shared" si="115"/>
        <v>1</v>
      </c>
      <c r="V1846" s="95" t="str">
        <f t="shared" si="113"/>
        <v/>
      </c>
    </row>
    <row r="1847" spans="1:22" s="95" customFormat="1" ht="20.100000000000001" customHeight="1">
      <c r="A1847" s="88"/>
      <c r="B1847" s="88"/>
      <c r="C1847" s="88"/>
      <c r="D1847" s="88"/>
      <c r="E1847" s="88"/>
      <c r="F1847" s="89"/>
      <c r="G1847" s="90"/>
      <c r="H1847" s="90"/>
      <c r="I1847" s="91"/>
      <c r="J1847" s="91"/>
      <c r="K1847" s="91"/>
      <c r="L1847" s="91"/>
      <c r="M1847" s="91"/>
      <c r="N1847" s="91"/>
      <c r="O1847" s="92"/>
      <c r="P1847" s="93"/>
      <c r="Q1847" s="92" t="str">
        <f t="shared" ca="1" si="112"/>
        <v/>
      </c>
      <c r="R1847" s="92" t="str">
        <f ca="1">IF(A1847="","",IF(ISERROR(MATCH($H1847,SorP!B:B,0)),"",INDIRECT("'SorP'!$A$"&amp;MATCH($Q1847&amp;$H1847,SorP!C:C,0))))</f>
        <v/>
      </c>
      <c r="S1847" s="94"/>
      <c r="T1847" s="95" t="str">
        <f t="shared" si="114"/>
        <v/>
      </c>
      <c r="U1847" s="95" t="b">
        <f t="shared" si="115"/>
        <v>1</v>
      </c>
      <c r="V1847" s="95" t="str">
        <f t="shared" si="113"/>
        <v/>
      </c>
    </row>
    <row r="1848" spans="1:22" s="95" customFormat="1" ht="20.100000000000001" customHeight="1">
      <c r="A1848" s="88"/>
      <c r="B1848" s="88"/>
      <c r="C1848" s="88"/>
      <c r="D1848" s="88"/>
      <c r="E1848" s="88"/>
      <c r="F1848" s="89"/>
      <c r="G1848" s="90"/>
      <c r="H1848" s="90"/>
      <c r="I1848" s="91"/>
      <c r="J1848" s="91"/>
      <c r="K1848" s="91"/>
      <c r="L1848" s="91"/>
      <c r="M1848" s="91"/>
      <c r="N1848" s="91"/>
      <c r="O1848" s="92"/>
      <c r="P1848" s="93"/>
      <c r="Q1848" s="92" t="str">
        <f t="shared" ca="1" si="112"/>
        <v/>
      </c>
      <c r="R1848" s="92" t="str">
        <f ca="1">IF(A1848="","",IF(ISERROR(MATCH($H1848,SorP!B:B,0)),"",INDIRECT("'SorP'!$A$"&amp;MATCH($Q1848&amp;$H1848,SorP!C:C,0))))</f>
        <v/>
      </c>
      <c r="S1848" s="94"/>
      <c r="T1848" s="95" t="str">
        <f t="shared" si="114"/>
        <v/>
      </c>
      <c r="U1848" s="95" t="b">
        <f t="shared" si="115"/>
        <v>1</v>
      </c>
      <c r="V1848" s="95" t="str">
        <f t="shared" si="113"/>
        <v/>
      </c>
    </row>
    <row r="1849" spans="1:22" s="95" customFormat="1" ht="20.100000000000001" customHeight="1">
      <c r="A1849" s="88"/>
      <c r="B1849" s="88"/>
      <c r="C1849" s="88"/>
      <c r="D1849" s="88"/>
      <c r="E1849" s="88"/>
      <c r="F1849" s="89"/>
      <c r="G1849" s="90"/>
      <c r="H1849" s="90"/>
      <c r="I1849" s="91"/>
      <c r="J1849" s="91"/>
      <c r="K1849" s="91"/>
      <c r="L1849" s="91"/>
      <c r="M1849" s="91"/>
      <c r="N1849" s="91"/>
      <c r="O1849" s="92"/>
      <c r="P1849" s="93"/>
      <c r="Q1849" s="92" t="str">
        <f t="shared" ca="1" si="112"/>
        <v/>
      </c>
      <c r="R1849" s="92" t="str">
        <f ca="1">IF(A1849="","",IF(ISERROR(MATCH($H1849,SorP!B:B,0)),"",INDIRECT("'SorP'!$A$"&amp;MATCH($Q1849&amp;$H1849,SorP!C:C,0))))</f>
        <v/>
      </c>
      <c r="S1849" s="94"/>
      <c r="T1849" s="95" t="str">
        <f t="shared" si="114"/>
        <v/>
      </c>
      <c r="U1849" s="95" t="b">
        <f t="shared" si="115"/>
        <v>1</v>
      </c>
      <c r="V1849" s="95" t="str">
        <f t="shared" si="113"/>
        <v/>
      </c>
    </row>
    <row r="1850" spans="1:22" s="95" customFormat="1" ht="20.100000000000001" customHeight="1">
      <c r="A1850" s="88"/>
      <c r="B1850" s="88"/>
      <c r="C1850" s="88"/>
      <c r="D1850" s="88"/>
      <c r="E1850" s="88"/>
      <c r="F1850" s="89"/>
      <c r="G1850" s="90"/>
      <c r="H1850" s="90"/>
      <c r="I1850" s="91"/>
      <c r="J1850" s="91"/>
      <c r="K1850" s="91"/>
      <c r="L1850" s="91"/>
      <c r="M1850" s="91"/>
      <c r="N1850" s="91"/>
      <c r="O1850" s="92"/>
      <c r="P1850" s="93"/>
      <c r="Q1850" s="92" t="str">
        <f t="shared" ca="1" si="112"/>
        <v/>
      </c>
      <c r="R1850" s="92" t="str">
        <f ca="1">IF(A1850="","",IF(ISERROR(MATCH($H1850,SorP!B:B,0)),"",INDIRECT("'SorP'!$A$"&amp;MATCH($Q1850&amp;$H1850,SorP!C:C,0))))</f>
        <v/>
      </c>
      <c r="S1850" s="94"/>
      <c r="T1850" s="95" t="str">
        <f t="shared" si="114"/>
        <v/>
      </c>
      <c r="U1850" s="95" t="b">
        <f t="shared" si="115"/>
        <v>1</v>
      </c>
      <c r="V1850" s="95" t="str">
        <f t="shared" si="113"/>
        <v/>
      </c>
    </row>
    <row r="1851" spans="1:22" s="95" customFormat="1" ht="20.100000000000001" customHeight="1">
      <c r="A1851" s="88"/>
      <c r="B1851" s="88"/>
      <c r="C1851" s="88"/>
      <c r="D1851" s="88"/>
      <c r="E1851" s="88"/>
      <c r="F1851" s="89"/>
      <c r="G1851" s="90"/>
      <c r="H1851" s="90"/>
      <c r="I1851" s="91"/>
      <c r="J1851" s="91"/>
      <c r="K1851" s="91"/>
      <c r="L1851" s="91"/>
      <c r="M1851" s="91"/>
      <c r="N1851" s="91"/>
      <c r="O1851" s="92"/>
      <c r="P1851" s="93"/>
      <c r="Q1851" s="92" t="str">
        <f t="shared" ca="1" si="112"/>
        <v/>
      </c>
      <c r="R1851" s="92" t="str">
        <f ca="1">IF(A1851="","",IF(ISERROR(MATCH($H1851,SorP!B:B,0)),"",INDIRECT("'SorP'!$A$"&amp;MATCH($Q1851&amp;$H1851,SorP!C:C,0))))</f>
        <v/>
      </c>
      <c r="S1851" s="94"/>
      <c r="T1851" s="95" t="str">
        <f t="shared" si="114"/>
        <v/>
      </c>
      <c r="U1851" s="95" t="b">
        <f t="shared" si="115"/>
        <v>1</v>
      </c>
      <c r="V1851" s="95" t="str">
        <f t="shared" si="113"/>
        <v/>
      </c>
    </row>
    <row r="1852" spans="1:22" s="95" customFormat="1" ht="20.100000000000001" customHeight="1">
      <c r="A1852" s="88"/>
      <c r="B1852" s="88"/>
      <c r="C1852" s="88"/>
      <c r="D1852" s="88"/>
      <c r="E1852" s="88"/>
      <c r="F1852" s="89"/>
      <c r="G1852" s="90"/>
      <c r="H1852" s="90"/>
      <c r="I1852" s="91"/>
      <c r="J1852" s="91"/>
      <c r="K1852" s="91"/>
      <c r="L1852" s="91"/>
      <c r="M1852" s="91"/>
      <c r="N1852" s="91"/>
      <c r="O1852" s="92"/>
      <c r="P1852" s="93"/>
      <c r="Q1852" s="92" t="str">
        <f t="shared" ca="1" si="112"/>
        <v/>
      </c>
      <c r="R1852" s="92" t="str">
        <f ca="1">IF(A1852="","",IF(ISERROR(MATCH($H1852,SorP!B:B,0)),"",INDIRECT("'SorP'!$A$"&amp;MATCH($Q1852&amp;$H1852,SorP!C:C,0))))</f>
        <v/>
      </c>
      <c r="S1852" s="94"/>
      <c r="T1852" s="95" t="str">
        <f t="shared" si="114"/>
        <v/>
      </c>
      <c r="U1852" s="95" t="b">
        <f t="shared" si="115"/>
        <v>1</v>
      </c>
      <c r="V1852" s="95" t="str">
        <f t="shared" si="113"/>
        <v/>
      </c>
    </row>
    <row r="1853" spans="1:22" s="95" customFormat="1" ht="20.100000000000001" customHeight="1">
      <c r="A1853" s="88"/>
      <c r="B1853" s="88"/>
      <c r="C1853" s="88"/>
      <c r="D1853" s="88"/>
      <c r="E1853" s="88"/>
      <c r="F1853" s="89"/>
      <c r="G1853" s="90"/>
      <c r="H1853" s="90"/>
      <c r="I1853" s="91"/>
      <c r="J1853" s="91"/>
      <c r="K1853" s="91"/>
      <c r="L1853" s="91"/>
      <c r="M1853" s="91"/>
      <c r="N1853" s="91"/>
      <c r="O1853" s="92"/>
      <c r="P1853" s="93"/>
      <c r="Q1853" s="92" t="str">
        <f t="shared" ca="1" si="112"/>
        <v/>
      </c>
      <c r="R1853" s="92" t="str">
        <f ca="1">IF(A1853="","",IF(ISERROR(MATCH($H1853,SorP!B:B,0)),"",INDIRECT("'SorP'!$A$"&amp;MATCH($Q1853&amp;$H1853,SorP!C:C,0))))</f>
        <v/>
      </c>
      <c r="S1853" s="94"/>
      <c r="T1853" s="95" t="str">
        <f t="shared" si="114"/>
        <v/>
      </c>
      <c r="U1853" s="95" t="b">
        <f t="shared" si="115"/>
        <v>1</v>
      </c>
      <c r="V1853" s="95" t="str">
        <f t="shared" si="113"/>
        <v/>
      </c>
    </row>
    <row r="1854" spans="1:22" s="95" customFormat="1" ht="20.100000000000001" customHeight="1">
      <c r="A1854" s="88"/>
      <c r="B1854" s="88"/>
      <c r="C1854" s="88"/>
      <c r="D1854" s="88"/>
      <c r="E1854" s="88"/>
      <c r="F1854" s="89"/>
      <c r="G1854" s="90"/>
      <c r="H1854" s="90"/>
      <c r="I1854" s="91"/>
      <c r="J1854" s="91"/>
      <c r="K1854" s="91"/>
      <c r="L1854" s="91"/>
      <c r="M1854" s="91"/>
      <c r="N1854" s="91"/>
      <c r="O1854" s="92"/>
      <c r="P1854" s="93"/>
      <c r="Q1854" s="92" t="str">
        <f t="shared" ca="1" si="112"/>
        <v/>
      </c>
      <c r="R1854" s="92" t="str">
        <f ca="1">IF(A1854="","",IF(ISERROR(MATCH($H1854,SorP!B:B,0)),"",INDIRECT("'SorP'!$A$"&amp;MATCH($Q1854&amp;$H1854,SorP!C:C,0))))</f>
        <v/>
      </c>
      <c r="S1854" s="94"/>
      <c r="T1854" s="95" t="str">
        <f t="shared" si="114"/>
        <v/>
      </c>
      <c r="U1854" s="95" t="b">
        <f t="shared" si="115"/>
        <v>1</v>
      </c>
      <c r="V1854" s="95" t="str">
        <f t="shared" si="113"/>
        <v/>
      </c>
    </row>
    <row r="1855" spans="1:22" s="95" customFormat="1" ht="20.100000000000001" customHeight="1">
      <c r="A1855" s="88"/>
      <c r="B1855" s="88"/>
      <c r="C1855" s="88"/>
      <c r="D1855" s="88"/>
      <c r="E1855" s="88"/>
      <c r="F1855" s="89"/>
      <c r="G1855" s="90"/>
      <c r="H1855" s="90"/>
      <c r="I1855" s="91"/>
      <c r="J1855" s="91"/>
      <c r="K1855" s="91"/>
      <c r="L1855" s="91"/>
      <c r="M1855" s="91"/>
      <c r="N1855" s="91"/>
      <c r="O1855" s="92"/>
      <c r="P1855" s="93"/>
      <c r="Q1855" s="92" t="str">
        <f t="shared" ca="1" si="112"/>
        <v/>
      </c>
      <c r="R1855" s="92" t="str">
        <f ca="1">IF(A1855="","",IF(ISERROR(MATCH($H1855,SorP!B:B,0)),"",INDIRECT("'SorP'!$A$"&amp;MATCH($Q1855&amp;$H1855,SorP!C:C,0))))</f>
        <v/>
      </c>
      <c r="S1855" s="94"/>
      <c r="T1855" s="95" t="str">
        <f t="shared" si="114"/>
        <v/>
      </c>
      <c r="U1855" s="95" t="b">
        <f t="shared" si="115"/>
        <v>1</v>
      </c>
      <c r="V1855" s="95" t="str">
        <f t="shared" si="113"/>
        <v/>
      </c>
    </row>
    <row r="1856" spans="1:22" s="95" customFormat="1" ht="20.100000000000001" customHeight="1">
      <c r="A1856" s="88"/>
      <c r="B1856" s="88"/>
      <c r="C1856" s="88"/>
      <c r="D1856" s="88"/>
      <c r="E1856" s="88"/>
      <c r="F1856" s="89"/>
      <c r="G1856" s="90"/>
      <c r="H1856" s="90"/>
      <c r="I1856" s="91"/>
      <c r="J1856" s="91"/>
      <c r="K1856" s="91"/>
      <c r="L1856" s="91"/>
      <c r="M1856" s="91"/>
      <c r="N1856" s="91"/>
      <c r="O1856" s="92"/>
      <c r="P1856" s="93"/>
      <c r="Q1856" s="92" t="str">
        <f t="shared" ca="1" si="112"/>
        <v/>
      </c>
      <c r="R1856" s="92" t="str">
        <f ca="1">IF(A1856="","",IF(ISERROR(MATCH($H1856,SorP!B:B,0)),"",INDIRECT("'SorP'!$A$"&amp;MATCH($Q1856&amp;$H1856,SorP!C:C,0))))</f>
        <v/>
      </c>
      <c r="S1856" s="94"/>
      <c r="T1856" s="95" t="str">
        <f t="shared" si="114"/>
        <v/>
      </c>
      <c r="U1856" s="95" t="b">
        <f t="shared" si="115"/>
        <v>1</v>
      </c>
      <c r="V1856" s="95" t="str">
        <f t="shared" si="113"/>
        <v/>
      </c>
    </row>
    <row r="1857" spans="1:22" s="95" customFormat="1" ht="20.100000000000001" customHeight="1">
      <c r="A1857" s="88"/>
      <c r="B1857" s="88"/>
      <c r="C1857" s="88"/>
      <c r="D1857" s="88"/>
      <c r="E1857" s="88"/>
      <c r="F1857" s="89"/>
      <c r="G1857" s="90"/>
      <c r="H1857" s="90"/>
      <c r="I1857" s="91"/>
      <c r="J1857" s="91"/>
      <c r="K1857" s="91"/>
      <c r="L1857" s="91"/>
      <c r="M1857" s="91"/>
      <c r="N1857" s="91"/>
      <c r="O1857" s="92"/>
      <c r="P1857" s="93"/>
      <c r="Q1857" s="92" t="str">
        <f t="shared" ca="1" si="112"/>
        <v/>
      </c>
      <c r="R1857" s="92" t="str">
        <f ca="1">IF(A1857="","",IF(ISERROR(MATCH($H1857,SorP!B:B,0)),"",INDIRECT("'SorP'!$A$"&amp;MATCH($Q1857&amp;$H1857,SorP!C:C,0))))</f>
        <v/>
      </c>
      <c r="S1857" s="94"/>
      <c r="T1857" s="95" t="str">
        <f t="shared" si="114"/>
        <v/>
      </c>
      <c r="U1857" s="95" t="b">
        <f t="shared" si="115"/>
        <v>1</v>
      </c>
      <c r="V1857" s="95" t="str">
        <f t="shared" si="113"/>
        <v/>
      </c>
    </row>
    <row r="1858" spans="1:22" s="95" customFormat="1" ht="20.100000000000001" customHeight="1">
      <c r="A1858" s="88"/>
      <c r="B1858" s="88"/>
      <c r="C1858" s="88"/>
      <c r="D1858" s="88"/>
      <c r="E1858" s="88"/>
      <c r="F1858" s="89"/>
      <c r="G1858" s="90"/>
      <c r="H1858" s="90"/>
      <c r="I1858" s="91"/>
      <c r="J1858" s="91"/>
      <c r="K1858" s="91"/>
      <c r="L1858" s="91"/>
      <c r="M1858" s="91"/>
      <c r="N1858" s="91"/>
      <c r="O1858" s="92"/>
      <c r="P1858" s="93"/>
      <c r="Q1858" s="92" t="str">
        <f t="shared" ca="1" si="112"/>
        <v/>
      </c>
      <c r="R1858" s="92" t="str">
        <f ca="1">IF(A1858="","",IF(ISERROR(MATCH($H1858,SorP!B:B,0)),"",INDIRECT("'SorP'!$A$"&amp;MATCH($Q1858&amp;$H1858,SorP!C:C,0))))</f>
        <v/>
      </c>
      <c r="S1858" s="94"/>
      <c r="T1858" s="95" t="str">
        <f t="shared" si="114"/>
        <v/>
      </c>
      <c r="U1858" s="95" t="b">
        <f t="shared" si="115"/>
        <v>1</v>
      </c>
      <c r="V1858" s="95" t="str">
        <f t="shared" si="113"/>
        <v/>
      </c>
    </row>
    <row r="1859" spans="1:22" s="95" customFormat="1" ht="20.100000000000001" customHeight="1">
      <c r="A1859" s="88"/>
      <c r="B1859" s="88"/>
      <c r="C1859" s="88"/>
      <c r="D1859" s="88"/>
      <c r="E1859" s="88"/>
      <c r="F1859" s="89"/>
      <c r="G1859" s="90"/>
      <c r="H1859" s="90"/>
      <c r="I1859" s="91"/>
      <c r="J1859" s="91"/>
      <c r="K1859" s="91"/>
      <c r="L1859" s="91"/>
      <c r="M1859" s="91"/>
      <c r="N1859" s="91"/>
      <c r="O1859" s="92"/>
      <c r="P1859" s="93"/>
      <c r="Q1859" s="92" t="str">
        <f t="shared" ca="1" si="112"/>
        <v/>
      </c>
      <c r="R1859" s="92" t="str">
        <f ca="1">IF(A1859="","",IF(ISERROR(MATCH($H1859,SorP!B:B,0)),"",INDIRECT("'SorP'!$A$"&amp;MATCH($Q1859&amp;$H1859,SorP!C:C,0))))</f>
        <v/>
      </c>
      <c r="S1859" s="94"/>
      <c r="T1859" s="95" t="str">
        <f t="shared" si="114"/>
        <v/>
      </c>
      <c r="U1859" s="95" t="b">
        <f t="shared" si="115"/>
        <v>1</v>
      </c>
      <c r="V1859" s="95" t="str">
        <f t="shared" si="113"/>
        <v/>
      </c>
    </row>
    <row r="1860" spans="1:22" s="95" customFormat="1" ht="20.100000000000001" customHeight="1">
      <c r="A1860" s="88"/>
      <c r="B1860" s="88"/>
      <c r="C1860" s="88"/>
      <c r="D1860" s="88"/>
      <c r="E1860" s="88"/>
      <c r="F1860" s="89"/>
      <c r="G1860" s="90"/>
      <c r="H1860" s="90"/>
      <c r="I1860" s="91"/>
      <c r="J1860" s="91"/>
      <c r="K1860" s="91"/>
      <c r="L1860" s="91"/>
      <c r="M1860" s="91"/>
      <c r="N1860" s="91"/>
      <c r="O1860" s="92"/>
      <c r="P1860" s="93"/>
      <c r="Q1860" s="92" t="str">
        <f t="shared" ca="1" si="112"/>
        <v/>
      </c>
      <c r="R1860" s="92" t="str">
        <f ca="1">IF(A1860="","",IF(ISERROR(MATCH($H1860,SorP!B:B,0)),"",INDIRECT("'SorP'!$A$"&amp;MATCH($Q1860&amp;$H1860,SorP!C:C,0))))</f>
        <v/>
      </c>
      <c r="S1860" s="94"/>
      <c r="T1860" s="95" t="str">
        <f t="shared" si="114"/>
        <v/>
      </c>
      <c r="U1860" s="95" t="b">
        <f t="shared" si="115"/>
        <v>1</v>
      </c>
      <c r="V1860" s="95" t="str">
        <f t="shared" si="113"/>
        <v/>
      </c>
    </row>
    <row r="1861" spans="1:22" s="95" customFormat="1" ht="20.100000000000001" customHeight="1">
      <c r="A1861" s="88"/>
      <c r="B1861" s="88"/>
      <c r="C1861" s="88"/>
      <c r="D1861" s="88"/>
      <c r="E1861" s="88"/>
      <c r="F1861" s="89"/>
      <c r="G1861" s="90"/>
      <c r="H1861" s="90"/>
      <c r="I1861" s="91"/>
      <c r="J1861" s="91"/>
      <c r="K1861" s="91"/>
      <c r="L1861" s="91"/>
      <c r="M1861" s="91"/>
      <c r="N1861" s="91"/>
      <c r="O1861" s="92"/>
      <c r="P1861" s="93"/>
      <c r="Q1861" s="92" t="str">
        <f t="shared" ref="Q1861:Q1924" ca="1" si="116">IF(A1861="","",IF(ISERROR(MATCH($C1861,CL,0)),"Unknown",INDIRECT("'C'!$A$"&amp;MATCH($C1861,CL,0)+1)))</f>
        <v/>
      </c>
      <c r="R1861" s="92" t="str">
        <f ca="1">IF(A1861="","",IF(ISERROR(MATCH($H1861,SorP!B:B,0)),"",INDIRECT("'SorP'!$A$"&amp;MATCH($Q1861&amp;$H1861,SorP!C:C,0))))</f>
        <v/>
      </c>
      <c r="S1861" s="94"/>
      <c r="T1861" s="95" t="str">
        <f t="shared" si="114"/>
        <v/>
      </c>
      <c r="U1861" s="95" t="b">
        <f t="shared" si="115"/>
        <v>1</v>
      </c>
      <c r="V1861" s="95" t="str">
        <f t="shared" ref="V1861:V1924" si="117">IF(U1861,"",A1861&amp;"+")</f>
        <v/>
      </c>
    </row>
    <row r="1862" spans="1:22" s="95" customFormat="1" ht="20.100000000000001" customHeight="1">
      <c r="A1862" s="88"/>
      <c r="B1862" s="88"/>
      <c r="C1862" s="88"/>
      <c r="D1862" s="88"/>
      <c r="E1862" s="88"/>
      <c r="F1862" s="89"/>
      <c r="G1862" s="90"/>
      <c r="H1862" s="90"/>
      <c r="I1862" s="91"/>
      <c r="J1862" s="91"/>
      <c r="K1862" s="91"/>
      <c r="L1862" s="91"/>
      <c r="M1862" s="91"/>
      <c r="N1862" s="91"/>
      <c r="O1862" s="92"/>
      <c r="P1862" s="93"/>
      <c r="Q1862" s="92" t="str">
        <f t="shared" ca="1" si="116"/>
        <v/>
      </c>
      <c r="R1862" s="92" t="str">
        <f ca="1">IF(A1862="","",IF(ISERROR(MATCH($H1862,SorP!B:B,0)),"",INDIRECT("'SorP'!$A$"&amp;MATCH($Q1862&amp;$H1862,SorP!C:C,0))))</f>
        <v/>
      </c>
      <c r="S1862" s="94"/>
      <c r="T1862" s="95" t="str">
        <f t="shared" ref="T1862:T1925" si="118">A1862&amp;B1862</f>
        <v/>
      </c>
      <c r="U1862" s="95" t="b">
        <f t="shared" ref="U1862:U1925" si="119">OR(ISBLANK(B1862),ISBLANK(C1862))</f>
        <v>1</v>
      </c>
      <c r="V1862" s="95" t="str">
        <f t="shared" si="117"/>
        <v/>
      </c>
    </row>
    <row r="1863" spans="1:22" s="95" customFormat="1" ht="20.100000000000001" customHeight="1">
      <c r="A1863" s="88"/>
      <c r="B1863" s="88"/>
      <c r="C1863" s="88"/>
      <c r="D1863" s="88"/>
      <c r="E1863" s="88"/>
      <c r="F1863" s="89"/>
      <c r="G1863" s="90"/>
      <c r="H1863" s="90"/>
      <c r="I1863" s="91"/>
      <c r="J1863" s="91"/>
      <c r="K1863" s="91"/>
      <c r="L1863" s="91"/>
      <c r="M1863" s="91"/>
      <c r="N1863" s="91"/>
      <c r="O1863" s="92"/>
      <c r="P1863" s="93"/>
      <c r="Q1863" s="92" t="str">
        <f t="shared" ca="1" si="116"/>
        <v/>
      </c>
      <c r="R1863" s="92" t="str">
        <f ca="1">IF(A1863="","",IF(ISERROR(MATCH($H1863,SorP!B:B,0)),"",INDIRECT("'SorP'!$A$"&amp;MATCH($Q1863&amp;$H1863,SorP!C:C,0))))</f>
        <v/>
      </c>
      <c r="S1863" s="94"/>
      <c r="T1863" s="95" t="str">
        <f t="shared" si="118"/>
        <v/>
      </c>
      <c r="U1863" s="95" t="b">
        <f t="shared" si="119"/>
        <v>1</v>
      </c>
      <c r="V1863" s="95" t="str">
        <f t="shared" si="117"/>
        <v/>
      </c>
    </row>
    <row r="1864" spans="1:22" s="95" customFormat="1" ht="20.100000000000001" customHeight="1">
      <c r="A1864" s="88"/>
      <c r="B1864" s="88"/>
      <c r="C1864" s="88"/>
      <c r="D1864" s="88"/>
      <c r="E1864" s="88"/>
      <c r="F1864" s="89"/>
      <c r="G1864" s="90"/>
      <c r="H1864" s="90"/>
      <c r="I1864" s="91"/>
      <c r="J1864" s="91"/>
      <c r="K1864" s="91"/>
      <c r="L1864" s="91"/>
      <c r="M1864" s="91"/>
      <c r="N1864" s="91"/>
      <c r="O1864" s="92"/>
      <c r="P1864" s="93"/>
      <c r="Q1864" s="92" t="str">
        <f t="shared" ca="1" si="116"/>
        <v/>
      </c>
      <c r="R1864" s="92" t="str">
        <f ca="1">IF(A1864="","",IF(ISERROR(MATCH($H1864,SorP!B:B,0)),"",INDIRECT("'SorP'!$A$"&amp;MATCH($Q1864&amp;$H1864,SorP!C:C,0))))</f>
        <v/>
      </c>
      <c r="S1864" s="94"/>
      <c r="T1864" s="95" t="str">
        <f t="shared" si="118"/>
        <v/>
      </c>
      <c r="U1864" s="95" t="b">
        <f t="shared" si="119"/>
        <v>1</v>
      </c>
      <c r="V1864" s="95" t="str">
        <f t="shared" si="117"/>
        <v/>
      </c>
    </row>
    <row r="1865" spans="1:22" s="95" customFormat="1" ht="20.100000000000001" customHeight="1">
      <c r="A1865" s="88"/>
      <c r="B1865" s="88"/>
      <c r="C1865" s="88"/>
      <c r="D1865" s="88"/>
      <c r="E1865" s="88"/>
      <c r="F1865" s="89"/>
      <c r="G1865" s="90"/>
      <c r="H1865" s="90"/>
      <c r="I1865" s="91"/>
      <c r="J1865" s="91"/>
      <c r="K1865" s="91"/>
      <c r="L1865" s="91"/>
      <c r="M1865" s="91"/>
      <c r="N1865" s="91"/>
      <c r="O1865" s="92"/>
      <c r="P1865" s="93"/>
      <c r="Q1865" s="92" t="str">
        <f t="shared" ca="1" si="116"/>
        <v/>
      </c>
      <c r="R1865" s="92" t="str">
        <f ca="1">IF(A1865="","",IF(ISERROR(MATCH($H1865,SorP!B:B,0)),"",INDIRECT("'SorP'!$A$"&amp;MATCH($Q1865&amp;$H1865,SorP!C:C,0))))</f>
        <v/>
      </c>
      <c r="S1865" s="94"/>
      <c r="T1865" s="95" t="str">
        <f t="shared" si="118"/>
        <v/>
      </c>
      <c r="U1865" s="95" t="b">
        <f t="shared" si="119"/>
        <v>1</v>
      </c>
      <c r="V1865" s="95" t="str">
        <f t="shared" si="117"/>
        <v/>
      </c>
    </row>
    <row r="1866" spans="1:22" s="95" customFormat="1" ht="20.100000000000001" customHeight="1">
      <c r="A1866" s="88"/>
      <c r="B1866" s="88"/>
      <c r="C1866" s="88"/>
      <c r="D1866" s="88"/>
      <c r="E1866" s="88"/>
      <c r="F1866" s="89"/>
      <c r="G1866" s="90"/>
      <c r="H1866" s="90"/>
      <c r="I1866" s="91"/>
      <c r="J1866" s="91"/>
      <c r="K1866" s="91"/>
      <c r="L1866" s="91"/>
      <c r="M1866" s="91"/>
      <c r="N1866" s="91"/>
      <c r="O1866" s="92"/>
      <c r="P1866" s="93"/>
      <c r="Q1866" s="92" t="str">
        <f t="shared" ca="1" si="116"/>
        <v/>
      </c>
      <c r="R1866" s="92" t="str">
        <f ca="1">IF(A1866="","",IF(ISERROR(MATCH($H1866,SorP!B:B,0)),"",INDIRECT("'SorP'!$A$"&amp;MATCH($Q1866&amp;$H1866,SorP!C:C,0))))</f>
        <v/>
      </c>
      <c r="S1866" s="94"/>
      <c r="T1866" s="95" t="str">
        <f t="shared" si="118"/>
        <v/>
      </c>
      <c r="U1866" s="95" t="b">
        <f t="shared" si="119"/>
        <v>1</v>
      </c>
      <c r="V1866" s="95" t="str">
        <f t="shared" si="117"/>
        <v/>
      </c>
    </row>
    <row r="1867" spans="1:22" s="95" customFormat="1" ht="20.100000000000001" customHeight="1">
      <c r="A1867" s="88"/>
      <c r="B1867" s="88"/>
      <c r="C1867" s="88"/>
      <c r="D1867" s="88"/>
      <c r="E1867" s="88"/>
      <c r="F1867" s="89"/>
      <c r="G1867" s="90"/>
      <c r="H1867" s="90"/>
      <c r="I1867" s="91"/>
      <c r="J1867" s="91"/>
      <c r="K1867" s="91"/>
      <c r="L1867" s="91"/>
      <c r="M1867" s="91"/>
      <c r="N1867" s="91"/>
      <c r="O1867" s="92"/>
      <c r="P1867" s="93"/>
      <c r="Q1867" s="92" t="str">
        <f t="shared" ca="1" si="116"/>
        <v/>
      </c>
      <c r="R1867" s="92" t="str">
        <f ca="1">IF(A1867="","",IF(ISERROR(MATCH($H1867,SorP!B:B,0)),"",INDIRECT("'SorP'!$A$"&amp;MATCH($Q1867&amp;$H1867,SorP!C:C,0))))</f>
        <v/>
      </c>
      <c r="S1867" s="94"/>
      <c r="T1867" s="95" t="str">
        <f t="shared" si="118"/>
        <v/>
      </c>
      <c r="U1867" s="95" t="b">
        <f t="shared" si="119"/>
        <v>1</v>
      </c>
      <c r="V1867" s="95" t="str">
        <f t="shared" si="117"/>
        <v/>
      </c>
    </row>
    <row r="1868" spans="1:22" s="95" customFormat="1" ht="20.100000000000001" customHeight="1">
      <c r="A1868" s="88"/>
      <c r="B1868" s="88"/>
      <c r="C1868" s="88"/>
      <c r="D1868" s="88"/>
      <c r="E1868" s="88"/>
      <c r="F1868" s="89"/>
      <c r="G1868" s="90"/>
      <c r="H1868" s="90"/>
      <c r="I1868" s="91"/>
      <c r="J1868" s="91"/>
      <c r="K1868" s="91"/>
      <c r="L1868" s="91"/>
      <c r="M1868" s="91"/>
      <c r="N1868" s="91"/>
      <c r="O1868" s="92"/>
      <c r="P1868" s="93"/>
      <c r="Q1868" s="92" t="str">
        <f t="shared" ca="1" si="116"/>
        <v/>
      </c>
      <c r="R1868" s="92" t="str">
        <f ca="1">IF(A1868="","",IF(ISERROR(MATCH($H1868,SorP!B:B,0)),"",INDIRECT("'SorP'!$A$"&amp;MATCH($Q1868&amp;$H1868,SorP!C:C,0))))</f>
        <v/>
      </c>
      <c r="S1868" s="94"/>
      <c r="T1868" s="95" t="str">
        <f t="shared" si="118"/>
        <v/>
      </c>
      <c r="U1868" s="95" t="b">
        <f t="shared" si="119"/>
        <v>1</v>
      </c>
      <c r="V1868" s="95" t="str">
        <f t="shared" si="117"/>
        <v/>
      </c>
    </row>
    <row r="1869" spans="1:22" s="95" customFormat="1" ht="20.100000000000001" customHeight="1">
      <c r="A1869" s="88"/>
      <c r="B1869" s="88"/>
      <c r="C1869" s="88"/>
      <c r="D1869" s="88"/>
      <c r="E1869" s="88"/>
      <c r="F1869" s="89"/>
      <c r="G1869" s="90"/>
      <c r="H1869" s="90"/>
      <c r="I1869" s="91"/>
      <c r="J1869" s="91"/>
      <c r="K1869" s="91"/>
      <c r="L1869" s="91"/>
      <c r="M1869" s="91"/>
      <c r="N1869" s="91"/>
      <c r="O1869" s="92"/>
      <c r="P1869" s="93"/>
      <c r="Q1869" s="92" t="str">
        <f t="shared" ca="1" si="116"/>
        <v/>
      </c>
      <c r="R1869" s="92" t="str">
        <f ca="1">IF(A1869="","",IF(ISERROR(MATCH($H1869,SorP!B:B,0)),"",INDIRECT("'SorP'!$A$"&amp;MATCH($Q1869&amp;$H1869,SorP!C:C,0))))</f>
        <v/>
      </c>
      <c r="S1869" s="94"/>
      <c r="T1869" s="95" t="str">
        <f t="shared" si="118"/>
        <v/>
      </c>
      <c r="U1869" s="95" t="b">
        <f t="shared" si="119"/>
        <v>1</v>
      </c>
      <c r="V1869" s="95" t="str">
        <f t="shared" si="117"/>
        <v/>
      </c>
    </row>
    <row r="1870" spans="1:22" s="95" customFormat="1" ht="20.100000000000001" customHeight="1">
      <c r="A1870" s="88"/>
      <c r="B1870" s="88"/>
      <c r="C1870" s="88"/>
      <c r="D1870" s="88"/>
      <c r="E1870" s="88"/>
      <c r="F1870" s="89"/>
      <c r="G1870" s="90"/>
      <c r="H1870" s="90"/>
      <c r="I1870" s="91"/>
      <c r="J1870" s="91"/>
      <c r="K1870" s="91"/>
      <c r="L1870" s="91"/>
      <c r="M1870" s="91"/>
      <c r="N1870" s="91"/>
      <c r="O1870" s="92"/>
      <c r="P1870" s="93"/>
      <c r="Q1870" s="92" t="str">
        <f t="shared" ca="1" si="116"/>
        <v/>
      </c>
      <c r="R1870" s="92" t="str">
        <f ca="1">IF(A1870="","",IF(ISERROR(MATCH($H1870,SorP!B:B,0)),"",INDIRECT("'SorP'!$A$"&amp;MATCH($Q1870&amp;$H1870,SorP!C:C,0))))</f>
        <v/>
      </c>
      <c r="S1870" s="94"/>
      <c r="T1870" s="95" t="str">
        <f t="shared" si="118"/>
        <v/>
      </c>
      <c r="U1870" s="95" t="b">
        <f t="shared" si="119"/>
        <v>1</v>
      </c>
      <c r="V1870" s="95" t="str">
        <f t="shared" si="117"/>
        <v/>
      </c>
    </row>
    <row r="1871" spans="1:22" s="95" customFormat="1" ht="20.100000000000001" customHeight="1">
      <c r="A1871" s="88"/>
      <c r="B1871" s="88"/>
      <c r="C1871" s="88"/>
      <c r="D1871" s="88"/>
      <c r="E1871" s="88"/>
      <c r="F1871" s="89"/>
      <c r="G1871" s="90"/>
      <c r="H1871" s="90"/>
      <c r="I1871" s="91"/>
      <c r="J1871" s="91"/>
      <c r="K1871" s="91"/>
      <c r="L1871" s="91"/>
      <c r="M1871" s="91"/>
      <c r="N1871" s="91"/>
      <c r="O1871" s="92"/>
      <c r="P1871" s="93"/>
      <c r="Q1871" s="92" t="str">
        <f t="shared" ca="1" si="116"/>
        <v/>
      </c>
      <c r="R1871" s="92" t="str">
        <f ca="1">IF(A1871="","",IF(ISERROR(MATCH($H1871,SorP!B:B,0)),"",INDIRECT("'SorP'!$A$"&amp;MATCH($Q1871&amp;$H1871,SorP!C:C,0))))</f>
        <v/>
      </c>
      <c r="S1871" s="94"/>
      <c r="T1871" s="95" t="str">
        <f t="shared" si="118"/>
        <v/>
      </c>
      <c r="U1871" s="95" t="b">
        <f t="shared" si="119"/>
        <v>1</v>
      </c>
      <c r="V1871" s="95" t="str">
        <f t="shared" si="117"/>
        <v/>
      </c>
    </row>
    <row r="1872" spans="1:22" s="95" customFormat="1" ht="20.100000000000001" customHeight="1">
      <c r="A1872" s="88"/>
      <c r="B1872" s="88"/>
      <c r="C1872" s="88"/>
      <c r="D1872" s="88"/>
      <c r="E1872" s="88"/>
      <c r="F1872" s="89"/>
      <c r="G1872" s="90"/>
      <c r="H1872" s="90"/>
      <c r="I1872" s="91"/>
      <c r="J1872" s="91"/>
      <c r="K1872" s="91"/>
      <c r="L1872" s="91"/>
      <c r="M1872" s="91"/>
      <c r="N1872" s="91"/>
      <c r="O1872" s="92"/>
      <c r="P1872" s="93"/>
      <c r="Q1872" s="92" t="str">
        <f t="shared" ca="1" si="116"/>
        <v/>
      </c>
      <c r="R1872" s="92" t="str">
        <f ca="1">IF(A1872="","",IF(ISERROR(MATCH($H1872,SorP!B:B,0)),"",INDIRECT("'SorP'!$A$"&amp;MATCH($Q1872&amp;$H1872,SorP!C:C,0))))</f>
        <v/>
      </c>
      <c r="S1872" s="94"/>
      <c r="T1872" s="95" t="str">
        <f t="shared" si="118"/>
        <v/>
      </c>
      <c r="U1872" s="95" t="b">
        <f t="shared" si="119"/>
        <v>1</v>
      </c>
      <c r="V1872" s="95" t="str">
        <f t="shared" si="117"/>
        <v/>
      </c>
    </row>
    <row r="1873" spans="1:22" s="95" customFormat="1" ht="20.100000000000001" customHeight="1">
      <c r="A1873" s="88"/>
      <c r="B1873" s="88"/>
      <c r="C1873" s="88"/>
      <c r="D1873" s="88"/>
      <c r="E1873" s="88"/>
      <c r="F1873" s="89"/>
      <c r="G1873" s="90"/>
      <c r="H1873" s="90"/>
      <c r="I1873" s="91"/>
      <c r="J1873" s="91"/>
      <c r="K1873" s="91"/>
      <c r="L1873" s="91"/>
      <c r="M1873" s="91"/>
      <c r="N1873" s="91"/>
      <c r="O1873" s="92"/>
      <c r="P1873" s="93"/>
      <c r="Q1873" s="92" t="str">
        <f t="shared" ca="1" si="116"/>
        <v/>
      </c>
      <c r="R1873" s="92" t="str">
        <f ca="1">IF(A1873="","",IF(ISERROR(MATCH($H1873,SorP!B:B,0)),"",INDIRECT("'SorP'!$A$"&amp;MATCH($Q1873&amp;$H1873,SorP!C:C,0))))</f>
        <v/>
      </c>
      <c r="S1873" s="94"/>
      <c r="T1873" s="95" t="str">
        <f t="shared" si="118"/>
        <v/>
      </c>
      <c r="U1873" s="95" t="b">
        <f t="shared" si="119"/>
        <v>1</v>
      </c>
      <c r="V1873" s="95" t="str">
        <f t="shared" si="117"/>
        <v/>
      </c>
    </row>
    <row r="1874" spans="1:22" s="95" customFormat="1" ht="20.100000000000001" customHeight="1">
      <c r="A1874" s="88"/>
      <c r="B1874" s="88"/>
      <c r="C1874" s="88"/>
      <c r="D1874" s="88"/>
      <c r="E1874" s="88"/>
      <c r="F1874" s="89"/>
      <c r="G1874" s="90"/>
      <c r="H1874" s="90"/>
      <c r="I1874" s="91"/>
      <c r="J1874" s="91"/>
      <c r="K1874" s="91"/>
      <c r="L1874" s="91"/>
      <c r="M1874" s="91"/>
      <c r="N1874" s="91"/>
      <c r="O1874" s="92"/>
      <c r="P1874" s="93"/>
      <c r="Q1874" s="92" t="str">
        <f t="shared" ca="1" si="116"/>
        <v/>
      </c>
      <c r="R1874" s="92" t="str">
        <f ca="1">IF(A1874="","",IF(ISERROR(MATCH($H1874,SorP!B:B,0)),"",INDIRECT("'SorP'!$A$"&amp;MATCH($Q1874&amp;$H1874,SorP!C:C,0))))</f>
        <v/>
      </c>
      <c r="S1874" s="94"/>
      <c r="T1874" s="95" t="str">
        <f t="shared" si="118"/>
        <v/>
      </c>
      <c r="U1874" s="95" t="b">
        <f t="shared" si="119"/>
        <v>1</v>
      </c>
      <c r="V1874" s="95" t="str">
        <f t="shared" si="117"/>
        <v/>
      </c>
    </row>
    <row r="1875" spans="1:22" s="95" customFormat="1" ht="20.100000000000001" customHeight="1">
      <c r="A1875" s="88"/>
      <c r="B1875" s="88"/>
      <c r="C1875" s="88"/>
      <c r="D1875" s="88"/>
      <c r="E1875" s="88"/>
      <c r="F1875" s="89"/>
      <c r="G1875" s="90"/>
      <c r="H1875" s="90"/>
      <c r="I1875" s="91"/>
      <c r="J1875" s="91"/>
      <c r="K1875" s="91"/>
      <c r="L1875" s="91"/>
      <c r="M1875" s="91"/>
      <c r="N1875" s="91"/>
      <c r="O1875" s="92"/>
      <c r="P1875" s="93"/>
      <c r="Q1875" s="92" t="str">
        <f t="shared" ca="1" si="116"/>
        <v/>
      </c>
      <c r="R1875" s="92" t="str">
        <f ca="1">IF(A1875="","",IF(ISERROR(MATCH($H1875,SorP!B:B,0)),"",INDIRECT("'SorP'!$A$"&amp;MATCH($Q1875&amp;$H1875,SorP!C:C,0))))</f>
        <v/>
      </c>
      <c r="S1875" s="94"/>
      <c r="T1875" s="95" t="str">
        <f t="shared" si="118"/>
        <v/>
      </c>
      <c r="U1875" s="95" t="b">
        <f t="shared" si="119"/>
        <v>1</v>
      </c>
      <c r="V1875" s="95" t="str">
        <f t="shared" si="117"/>
        <v/>
      </c>
    </row>
    <row r="1876" spans="1:22" s="95" customFormat="1" ht="20.100000000000001" customHeight="1">
      <c r="A1876" s="88"/>
      <c r="B1876" s="88"/>
      <c r="C1876" s="88"/>
      <c r="D1876" s="88"/>
      <c r="E1876" s="88"/>
      <c r="F1876" s="89"/>
      <c r="G1876" s="90"/>
      <c r="H1876" s="90"/>
      <c r="I1876" s="91"/>
      <c r="J1876" s="91"/>
      <c r="K1876" s="91"/>
      <c r="L1876" s="91"/>
      <c r="M1876" s="91"/>
      <c r="N1876" s="91"/>
      <c r="O1876" s="92"/>
      <c r="P1876" s="93"/>
      <c r="Q1876" s="92" t="str">
        <f t="shared" ca="1" si="116"/>
        <v/>
      </c>
      <c r="R1876" s="92" t="str">
        <f ca="1">IF(A1876="","",IF(ISERROR(MATCH($H1876,SorP!B:B,0)),"",INDIRECT("'SorP'!$A$"&amp;MATCH($Q1876&amp;$H1876,SorP!C:C,0))))</f>
        <v/>
      </c>
      <c r="S1876" s="94"/>
      <c r="T1876" s="95" t="str">
        <f t="shared" si="118"/>
        <v/>
      </c>
      <c r="U1876" s="95" t="b">
        <f t="shared" si="119"/>
        <v>1</v>
      </c>
      <c r="V1876" s="95" t="str">
        <f t="shared" si="117"/>
        <v/>
      </c>
    </row>
    <row r="1877" spans="1:22" s="95" customFormat="1" ht="20.100000000000001" customHeight="1">
      <c r="A1877" s="88"/>
      <c r="B1877" s="88"/>
      <c r="C1877" s="88"/>
      <c r="D1877" s="88"/>
      <c r="E1877" s="88"/>
      <c r="F1877" s="89"/>
      <c r="G1877" s="90"/>
      <c r="H1877" s="90"/>
      <c r="I1877" s="91"/>
      <c r="J1877" s="91"/>
      <c r="K1877" s="91"/>
      <c r="L1877" s="91"/>
      <c r="M1877" s="91"/>
      <c r="N1877" s="91"/>
      <c r="O1877" s="92"/>
      <c r="P1877" s="93"/>
      <c r="Q1877" s="92" t="str">
        <f t="shared" ca="1" si="116"/>
        <v/>
      </c>
      <c r="R1877" s="92" t="str">
        <f ca="1">IF(A1877="","",IF(ISERROR(MATCH($H1877,SorP!B:B,0)),"",INDIRECT("'SorP'!$A$"&amp;MATCH($Q1877&amp;$H1877,SorP!C:C,0))))</f>
        <v/>
      </c>
      <c r="S1877" s="94"/>
      <c r="T1877" s="95" t="str">
        <f t="shared" si="118"/>
        <v/>
      </c>
      <c r="U1877" s="95" t="b">
        <f t="shared" si="119"/>
        <v>1</v>
      </c>
      <c r="V1877" s="95" t="str">
        <f t="shared" si="117"/>
        <v/>
      </c>
    </row>
    <row r="1878" spans="1:22" s="95" customFormat="1" ht="20.100000000000001" customHeight="1">
      <c r="A1878" s="88"/>
      <c r="B1878" s="88"/>
      <c r="C1878" s="88"/>
      <c r="D1878" s="88"/>
      <c r="E1878" s="88"/>
      <c r="F1878" s="89"/>
      <c r="G1878" s="90"/>
      <c r="H1878" s="90"/>
      <c r="I1878" s="91"/>
      <c r="J1878" s="91"/>
      <c r="K1878" s="91"/>
      <c r="L1878" s="91"/>
      <c r="M1878" s="91"/>
      <c r="N1878" s="91"/>
      <c r="O1878" s="92"/>
      <c r="P1878" s="93"/>
      <c r="Q1878" s="92" t="str">
        <f t="shared" ca="1" si="116"/>
        <v/>
      </c>
      <c r="R1878" s="92" t="str">
        <f ca="1">IF(A1878="","",IF(ISERROR(MATCH($H1878,SorP!B:B,0)),"",INDIRECT("'SorP'!$A$"&amp;MATCH($Q1878&amp;$H1878,SorP!C:C,0))))</f>
        <v/>
      </c>
      <c r="S1878" s="94"/>
      <c r="T1878" s="95" t="str">
        <f t="shared" si="118"/>
        <v/>
      </c>
      <c r="U1878" s="95" t="b">
        <f t="shared" si="119"/>
        <v>1</v>
      </c>
      <c r="V1878" s="95" t="str">
        <f t="shared" si="117"/>
        <v/>
      </c>
    </row>
    <row r="1879" spans="1:22" s="95" customFormat="1" ht="20.100000000000001" customHeight="1">
      <c r="A1879" s="88"/>
      <c r="B1879" s="88"/>
      <c r="C1879" s="88"/>
      <c r="D1879" s="88"/>
      <c r="E1879" s="88"/>
      <c r="F1879" s="89"/>
      <c r="G1879" s="90"/>
      <c r="H1879" s="90"/>
      <c r="I1879" s="91"/>
      <c r="J1879" s="91"/>
      <c r="K1879" s="91"/>
      <c r="L1879" s="91"/>
      <c r="M1879" s="91"/>
      <c r="N1879" s="91"/>
      <c r="O1879" s="92"/>
      <c r="P1879" s="93"/>
      <c r="Q1879" s="92" t="str">
        <f t="shared" ca="1" si="116"/>
        <v/>
      </c>
      <c r="R1879" s="92" t="str">
        <f ca="1">IF(A1879="","",IF(ISERROR(MATCH($H1879,SorP!B:B,0)),"",INDIRECT("'SorP'!$A$"&amp;MATCH($Q1879&amp;$H1879,SorP!C:C,0))))</f>
        <v/>
      </c>
      <c r="S1879" s="94"/>
      <c r="T1879" s="95" t="str">
        <f t="shared" si="118"/>
        <v/>
      </c>
      <c r="U1879" s="95" t="b">
        <f t="shared" si="119"/>
        <v>1</v>
      </c>
      <c r="V1879" s="95" t="str">
        <f t="shared" si="117"/>
        <v/>
      </c>
    </row>
    <row r="1880" spans="1:22" s="95" customFormat="1" ht="20.100000000000001" customHeight="1">
      <c r="A1880" s="88"/>
      <c r="B1880" s="88"/>
      <c r="C1880" s="88"/>
      <c r="D1880" s="88"/>
      <c r="E1880" s="88"/>
      <c r="F1880" s="89"/>
      <c r="G1880" s="90"/>
      <c r="H1880" s="90"/>
      <c r="I1880" s="91"/>
      <c r="J1880" s="91"/>
      <c r="K1880" s="91"/>
      <c r="L1880" s="91"/>
      <c r="M1880" s="91"/>
      <c r="N1880" s="91"/>
      <c r="O1880" s="92"/>
      <c r="P1880" s="93"/>
      <c r="Q1880" s="92" t="str">
        <f t="shared" ca="1" si="116"/>
        <v/>
      </c>
      <c r="R1880" s="92" t="str">
        <f ca="1">IF(A1880="","",IF(ISERROR(MATCH($H1880,SorP!B:B,0)),"",INDIRECT("'SorP'!$A$"&amp;MATCH($Q1880&amp;$H1880,SorP!C:C,0))))</f>
        <v/>
      </c>
      <c r="S1880" s="94"/>
      <c r="T1880" s="95" t="str">
        <f t="shared" si="118"/>
        <v/>
      </c>
      <c r="U1880" s="95" t="b">
        <f t="shared" si="119"/>
        <v>1</v>
      </c>
      <c r="V1880" s="95" t="str">
        <f t="shared" si="117"/>
        <v/>
      </c>
    </row>
    <row r="1881" spans="1:22" s="95" customFormat="1" ht="20.100000000000001" customHeight="1">
      <c r="A1881" s="88"/>
      <c r="B1881" s="88"/>
      <c r="C1881" s="88"/>
      <c r="D1881" s="88"/>
      <c r="E1881" s="88"/>
      <c r="F1881" s="89"/>
      <c r="G1881" s="90"/>
      <c r="H1881" s="90"/>
      <c r="I1881" s="91"/>
      <c r="J1881" s="91"/>
      <c r="K1881" s="91"/>
      <c r="L1881" s="91"/>
      <c r="M1881" s="91"/>
      <c r="N1881" s="91"/>
      <c r="O1881" s="92"/>
      <c r="P1881" s="93"/>
      <c r="Q1881" s="92" t="str">
        <f t="shared" ca="1" si="116"/>
        <v/>
      </c>
      <c r="R1881" s="92" t="str">
        <f ca="1">IF(A1881="","",IF(ISERROR(MATCH($H1881,SorP!B:B,0)),"",INDIRECT("'SorP'!$A$"&amp;MATCH($Q1881&amp;$H1881,SorP!C:C,0))))</f>
        <v/>
      </c>
      <c r="S1881" s="94"/>
      <c r="T1881" s="95" t="str">
        <f t="shared" si="118"/>
        <v/>
      </c>
      <c r="U1881" s="95" t="b">
        <f t="shared" si="119"/>
        <v>1</v>
      </c>
      <c r="V1881" s="95" t="str">
        <f t="shared" si="117"/>
        <v/>
      </c>
    </row>
    <row r="1882" spans="1:22" s="95" customFormat="1" ht="20.100000000000001" customHeight="1">
      <c r="A1882" s="88"/>
      <c r="B1882" s="88"/>
      <c r="C1882" s="88"/>
      <c r="D1882" s="88"/>
      <c r="E1882" s="88"/>
      <c r="F1882" s="89"/>
      <c r="G1882" s="90"/>
      <c r="H1882" s="90"/>
      <c r="I1882" s="91"/>
      <c r="J1882" s="91"/>
      <c r="K1882" s="91"/>
      <c r="L1882" s="91"/>
      <c r="M1882" s="91"/>
      <c r="N1882" s="91"/>
      <c r="O1882" s="92"/>
      <c r="P1882" s="93"/>
      <c r="Q1882" s="92" t="str">
        <f t="shared" ca="1" si="116"/>
        <v/>
      </c>
      <c r="R1882" s="92" t="str">
        <f ca="1">IF(A1882="","",IF(ISERROR(MATCH($H1882,SorP!B:B,0)),"",INDIRECT("'SorP'!$A$"&amp;MATCH($Q1882&amp;$H1882,SorP!C:C,0))))</f>
        <v/>
      </c>
      <c r="S1882" s="94"/>
      <c r="T1882" s="95" t="str">
        <f t="shared" si="118"/>
        <v/>
      </c>
      <c r="U1882" s="95" t="b">
        <f t="shared" si="119"/>
        <v>1</v>
      </c>
      <c r="V1882" s="95" t="str">
        <f t="shared" si="117"/>
        <v/>
      </c>
    </row>
    <row r="1883" spans="1:22" s="95" customFormat="1" ht="20.100000000000001" customHeight="1">
      <c r="A1883" s="88"/>
      <c r="B1883" s="88"/>
      <c r="C1883" s="88"/>
      <c r="D1883" s="88"/>
      <c r="E1883" s="88"/>
      <c r="F1883" s="89"/>
      <c r="G1883" s="90"/>
      <c r="H1883" s="90"/>
      <c r="I1883" s="91"/>
      <c r="J1883" s="91"/>
      <c r="K1883" s="91"/>
      <c r="L1883" s="91"/>
      <c r="M1883" s="91"/>
      <c r="N1883" s="91"/>
      <c r="O1883" s="92"/>
      <c r="P1883" s="93"/>
      <c r="Q1883" s="92" t="str">
        <f t="shared" ca="1" si="116"/>
        <v/>
      </c>
      <c r="R1883" s="92" t="str">
        <f ca="1">IF(A1883="","",IF(ISERROR(MATCH($H1883,SorP!B:B,0)),"",INDIRECT("'SorP'!$A$"&amp;MATCH($Q1883&amp;$H1883,SorP!C:C,0))))</f>
        <v/>
      </c>
      <c r="S1883" s="94"/>
      <c r="T1883" s="95" t="str">
        <f t="shared" si="118"/>
        <v/>
      </c>
      <c r="U1883" s="95" t="b">
        <f t="shared" si="119"/>
        <v>1</v>
      </c>
      <c r="V1883" s="95" t="str">
        <f t="shared" si="117"/>
        <v/>
      </c>
    </row>
    <row r="1884" spans="1:22" s="95" customFormat="1" ht="20.100000000000001" customHeight="1">
      <c r="A1884" s="88"/>
      <c r="B1884" s="88"/>
      <c r="C1884" s="88"/>
      <c r="D1884" s="88"/>
      <c r="E1884" s="88"/>
      <c r="F1884" s="89"/>
      <c r="G1884" s="90"/>
      <c r="H1884" s="90"/>
      <c r="I1884" s="91"/>
      <c r="J1884" s="91"/>
      <c r="K1884" s="91"/>
      <c r="L1884" s="91"/>
      <c r="M1884" s="91"/>
      <c r="N1884" s="91"/>
      <c r="O1884" s="92"/>
      <c r="P1884" s="93"/>
      <c r="Q1884" s="92" t="str">
        <f t="shared" ca="1" si="116"/>
        <v/>
      </c>
      <c r="R1884" s="92" t="str">
        <f ca="1">IF(A1884="","",IF(ISERROR(MATCH($H1884,SorP!B:B,0)),"",INDIRECT("'SorP'!$A$"&amp;MATCH($Q1884&amp;$H1884,SorP!C:C,0))))</f>
        <v/>
      </c>
      <c r="S1884" s="94"/>
      <c r="T1884" s="95" t="str">
        <f t="shared" si="118"/>
        <v/>
      </c>
      <c r="U1884" s="95" t="b">
        <f t="shared" si="119"/>
        <v>1</v>
      </c>
      <c r="V1884" s="95" t="str">
        <f t="shared" si="117"/>
        <v/>
      </c>
    </row>
    <row r="1885" spans="1:22" s="95" customFormat="1" ht="20.100000000000001" customHeight="1">
      <c r="A1885" s="88"/>
      <c r="B1885" s="88"/>
      <c r="C1885" s="88"/>
      <c r="D1885" s="88"/>
      <c r="E1885" s="88"/>
      <c r="F1885" s="89"/>
      <c r="G1885" s="90"/>
      <c r="H1885" s="90"/>
      <c r="I1885" s="91"/>
      <c r="J1885" s="91"/>
      <c r="K1885" s="91"/>
      <c r="L1885" s="91"/>
      <c r="M1885" s="91"/>
      <c r="N1885" s="91"/>
      <c r="O1885" s="92"/>
      <c r="P1885" s="93"/>
      <c r="Q1885" s="92" t="str">
        <f t="shared" ca="1" si="116"/>
        <v/>
      </c>
      <c r="R1885" s="92" t="str">
        <f ca="1">IF(A1885="","",IF(ISERROR(MATCH($H1885,SorP!B:B,0)),"",INDIRECT("'SorP'!$A$"&amp;MATCH($Q1885&amp;$H1885,SorP!C:C,0))))</f>
        <v/>
      </c>
      <c r="S1885" s="94"/>
      <c r="T1885" s="95" t="str">
        <f t="shared" si="118"/>
        <v/>
      </c>
      <c r="U1885" s="95" t="b">
        <f t="shared" si="119"/>
        <v>1</v>
      </c>
      <c r="V1885" s="95" t="str">
        <f t="shared" si="117"/>
        <v/>
      </c>
    </row>
    <row r="1886" spans="1:22" s="95" customFormat="1" ht="20.100000000000001" customHeight="1">
      <c r="A1886" s="88"/>
      <c r="B1886" s="88"/>
      <c r="C1886" s="88"/>
      <c r="D1886" s="88"/>
      <c r="E1886" s="88"/>
      <c r="F1886" s="89"/>
      <c r="G1886" s="90"/>
      <c r="H1886" s="90"/>
      <c r="I1886" s="91"/>
      <c r="J1886" s="91"/>
      <c r="K1886" s="91"/>
      <c r="L1886" s="91"/>
      <c r="M1886" s="91"/>
      <c r="N1886" s="91"/>
      <c r="O1886" s="92"/>
      <c r="P1886" s="93"/>
      <c r="Q1886" s="92" t="str">
        <f t="shared" ca="1" si="116"/>
        <v/>
      </c>
      <c r="R1886" s="92" t="str">
        <f ca="1">IF(A1886="","",IF(ISERROR(MATCH($H1886,SorP!B:B,0)),"",INDIRECT("'SorP'!$A$"&amp;MATCH($Q1886&amp;$H1886,SorP!C:C,0))))</f>
        <v/>
      </c>
      <c r="S1886" s="94"/>
      <c r="T1886" s="95" t="str">
        <f t="shared" si="118"/>
        <v/>
      </c>
      <c r="U1886" s="95" t="b">
        <f t="shared" si="119"/>
        <v>1</v>
      </c>
      <c r="V1886" s="95" t="str">
        <f t="shared" si="117"/>
        <v/>
      </c>
    </row>
    <row r="1887" spans="1:22" s="95" customFormat="1" ht="20.100000000000001" customHeight="1">
      <c r="A1887" s="88"/>
      <c r="B1887" s="88"/>
      <c r="C1887" s="88"/>
      <c r="D1887" s="88"/>
      <c r="E1887" s="88"/>
      <c r="F1887" s="89"/>
      <c r="G1887" s="90"/>
      <c r="H1887" s="90"/>
      <c r="I1887" s="91"/>
      <c r="J1887" s="91"/>
      <c r="K1887" s="91"/>
      <c r="L1887" s="91"/>
      <c r="M1887" s="91"/>
      <c r="N1887" s="91"/>
      <c r="O1887" s="92"/>
      <c r="P1887" s="93"/>
      <c r="Q1887" s="92" t="str">
        <f t="shared" ca="1" si="116"/>
        <v/>
      </c>
      <c r="R1887" s="92" t="str">
        <f ca="1">IF(A1887="","",IF(ISERROR(MATCH($H1887,SorP!B:B,0)),"",INDIRECT("'SorP'!$A$"&amp;MATCH($Q1887&amp;$H1887,SorP!C:C,0))))</f>
        <v/>
      </c>
      <c r="S1887" s="94"/>
      <c r="T1887" s="95" t="str">
        <f t="shared" si="118"/>
        <v/>
      </c>
      <c r="U1887" s="95" t="b">
        <f t="shared" si="119"/>
        <v>1</v>
      </c>
      <c r="V1887" s="95" t="str">
        <f t="shared" si="117"/>
        <v/>
      </c>
    </row>
    <row r="1888" spans="1:22" s="95" customFormat="1" ht="20.100000000000001" customHeight="1">
      <c r="A1888" s="88"/>
      <c r="B1888" s="88"/>
      <c r="C1888" s="88"/>
      <c r="D1888" s="88"/>
      <c r="E1888" s="88"/>
      <c r="F1888" s="89"/>
      <c r="G1888" s="90"/>
      <c r="H1888" s="90"/>
      <c r="I1888" s="91"/>
      <c r="J1888" s="91"/>
      <c r="K1888" s="91"/>
      <c r="L1888" s="91"/>
      <c r="M1888" s="91"/>
      <c r="N1888" s="91"/>
      <c r="O1888" s="92"/>
      <c r="P1888" s="93"/>
      <c r="Q1888" s="92" t="str">
        <f t="shared" ca="1" si="116"/>
        <v/>
      </c>
      <c r="R1888" s="92" t="str">
        <f ca="1">IF(A1888="","",IF(ISERROR(MATCH($H1888,SorP!B:B,0)),"",INDIRECT("'SorP'!$A$"&amp;MATCH($Q1888&amp;$H1888,SorP!C:C,0))))</f>
        <v/>
      </c>
      <c r="S1888" s="94"/>
      <c r="T1888" s="95" t="str">
        <f t="shared" si="118"/>
        <v/>
      </c>
      <c r="U1888" s="95" t="b">
        <f t="shared" si="119"/>
        <v>1</v>
      </c>
      <c r="V1888" s="95" t="str">
        <f t="shared" si="117"/>
        <v/>
      </c>
    </row>
    <row r="1889" spans="1:22" s="95" customFormat="1" ht="20.100000000000001" customHeight="1">
      <c r="A1889" s="88"/>
      <c r="B1889" s="88"/>
      <c r="C1889" s="88"/>
      <c r="D1889" s="88"/>
      <c r="E1889" s="88"/>
      <c r="F1889" s="89"/>
      <c r="G1889" s="90"/>
      <c r="H1889" s="90"/>
      <c r="I1889" s="91"/>
      <c r="J1889" s="91"/>
      <c r="K1889" s="91"/>
      <c r="L1889" s="91"/>
      <c r="M1889" s="91"/>
      <c r="N1889" s="91"/>
      <c r="O1889" s="92"/>
      <c r="P1889" s="93"/>
      <c r="Q1889" s="92" t="str">
        <f t="shared" ca="1" si="116"/>
        <v/>
      </c>
      <c r="R1889" s="92" t="str">
        <f ca="1">IF(A1889="","",IF(ISERROR(MATCH($H1889,SorP!B:B,0)),"",INDIRECT("'SorP'!$A$"&amp;MATCH($Q1889&amp;$H1889,SorP!C:C,0))))</f>
        <v/>
      </c>
      <c r="S1889" s="94"/>
      <c r="T1889" s="95" t="str">
        <f t="shared" si="118"/>
        <v/>
      </c>
      <c r="U1889" s="95" t="b">
        <f t="shared" si="119"/>
        <v>1</v>
      </c>
      <c r="V1889" s="95" t="str">
        <f t="shared" si="117"/>
        <v/>
      </c>
    </row>
    <row r="1890" spans="1:22" s="95" customFormat="1" ht="20.100000000000001" customHeight="1">
      <c r="A1890" s="88"/>
      <c r="B1890" s="88"/>
      <c r="C1890" s="88"/>
      <c r="D1890" s="88"/>
      <c r="E1890" s="88"/>
      <c r="F1890" s="89"/>
      <c r="G1890" s="90"/>
      <c r="H1890" s="90"/>
      <c r="I1890" s="91"/>
      <c r="J1890" s="91"/>
      <c r="K1890" s="91"/>
      <c r="L1890" s="91"/>
      <c r="M1890" s="91"/>
      <c r="N1890" s="91"/>
      <c r="O1890" s="92"/>
      <c r="P1890" s="93"/>
      <c r="Q1890" s="92" t="str">
        <f t="shared" ca="1" si="116"/>
        <v/>
      </c>
      <c r="R1890" s="92" t="str">
        <f ca="1">IF(A1890="","",IF(ISERROR(MATCH($H1890,SorP!B:B,0)),"",INDIRECT("'SorP'!$A$"&amp;MATCH($Q1890&amp;$H1890,SorP!C:C,0))))</f>
        <v/>
      </c>
      <c r="S1890" s="94"/>
      <c r="T1890" s="95" t="str">
        <f t="shared" si="118"/>
        <v/>
      </c>
      <c r="U1890" s="95" t="b">
        <f t="shared" si="119"/>
        <v>1</v>
      </c>
      <c r="V1890" s="95" t="str">
        <f t="shared" si="117"/>
        <v/>
      </c>
    </row>
    <row r="1891" spans="1:22" s="95" customFormat="1" ht="20.100000000000001" customHeight="1">
      <c r="A1891" s="88"/>
      <c r="B1891" s="88"/>
      <c r="C1891" s="88"/>
      <c r="D1891" s="88"/>
      <c r="E1891" s="88"/>
      <c r="F1891" s="89"/>
      <c r="G1891" s="90"/>
      <c r="H1891" s="90"/>
      <c r="I1891" s="91"/>
      <c r="J1891" s="91"/>
      <c r="K1891" s="91"/>
      <c r="L1891" s="91"/>
      <c r="M1891" s="91"/>
      <c r="N1891" s="91"/>
      <c r="O1891" s="92"/>
      <c r="P1891" s="93"/>
      <c r="Q1891" s="92" t="str">
        <f t="shared" ca="1" si="116"/>
        <v/>
      </c>
      <c r="R1891" s="92" t="str">
        <f ca="1">IF(A1891="","",IF(ISERROR(MATCH($H1891,SorP!B:B,0)),"",INDIRECT("'SorP'!$A$"&amp;MATCH($Q1891&amp;$H1891,SorP!C:C,0))))</f>
        <v/>
      </c>
      <c r="S1891" s="94"/>
      <c r="T1891" s="95" t="str">
        <f t="shared" si="118"/>
        <v/>
      </c>
      <c r="U1891" s="95" t="b">
        <f t="shared" si="119"/>
        <v>1</v>
      </c>
      <c r="V1891" s="95" t="str">
        <f t="shared" si="117"/>
        <v/>
      </c>
    </row>
    <row r="1892" spans="1:22" s="95" customFormat="1" ht="20.100000000000001" customHeight="1">
      <c r="A1892" s="88"/>
      <c r="B1892" s="88"/>
      <c r="C1892" s="88"/>
      <c r="D1892" s="88"/>
      <c r="E1892" s="88"/>
      <c r="F1892" s="89"/>
      <c r="G1892" s="90"/>
      <c r="H1892" s="90"/>
      <c r="I1892" s="91"/>
      <c r="J1892" s="91"/>
      <c r="K1892" s="91"/>
      <c r="L1892" s="91"/>
      <c r="M1892" s="91"/>
      <c r="N1892" s="91"/>
      <c r="O1892" s="92"/>
      <c r="P1892" s="93"/>
      <c r="Q1892" s="92" t="str">
        <f t="shared" ca="1" si="116"/>
        <v/>
      </c>
      <c r="R1892" s="92" t="str">
        <f ca="1">IF(A1892="","",IF(ISERROR(MATCH($H1892,SorP!B:B,0)),"",INDIRECT("'SorP'!$A$"&amp;MATCH($Q1892&amp;$H1892,SorP!C:C,0))))</f>
        <v/>
      </c>
      <c r="S1892" s="94"/>
      <c r="T1892" s="95" t="str">
        <f t="shared" si="118"/>
        <v/>
      </c>
      <c r="U1892" s="95" t="b">
        <f t="shared" si="119"/>
        <v>1</v>
      </c>
      <c r="V1892" s="95" t="str">
        <f t="shared" si="117"/>
        <v/>
      </c>
    </row>
    <row r="1893" spans="1:22" s="95" customFormat="1" ht="20.100000000000001" customHeight="1">
      <c r="A1893" s="88"/>
      <c r="B1893" s="88"/>
      <c r="C1893" s="88"/>
      <c r="D1893" s="88"/>
      <c r="E1893" s="88"/>
      <c r="F1893" s="89"/>
      <c r="G1893" s="90"/>
      <c r="H1893" s="90"/>
      <c r="I1893" s="91"/>
      <c r="J1893" s="91"/>
      <c r="K1893" s="91"/>
      <c r="L1893" s="91"/>
      <c r="M1893" s="91"/>
      <c r="N1893" s="91"/>
      <c r="O1893" s="92"/>
      <c r="P1893" s="93"/>
      <c r="Q1893" s="92" t="str">
        <f t="shared" ca="1" si="116"/>
        <v/>
      </c>
      <c r="R1893" s="92" t="str">
        <f ca="1">IF(A1893="","",IF(ISERROR(MATCH($H1893,SorP!B:B,0)),"",INDIRECT("'SorP'!$A$"&amp;MATCH($Q1893&amp;$H1893,SorP!C:C,0))))</f>
        <v/>
      </c>
      <c r="S1893" s="94"/>
      <c r="T1893" s="95" t="str">
        <f t="shared" si="118"/>
        <v/>
      </c>
      <c r="U1893" s="95" t="b">
        <f t="shared" si="119"/>
        <v>1</v>
      </c>
      <c r="V1893" s="95" t="str">
        <f t="shared" si="117"/>
        <v/>
      </c>
    </row>
    <row r="1894" spans="1:22" s="95" customFormat="1" ht="20.100000000000001" customHeight="1">
      <c r="A1894" s="88"/>
      <c r="B1894" s="88"/>
      <c r="C1894" s="88"/>
      <c r="D1894" s="88"/>
      <c r="E1894" s="88"/>
      <c r="F1894" s="89"/>
      <c r="G1894" s="90"/>
      <c r="H1894" s="90"/>
      <c r="I1894" s="91"/>
      <c r="J1894" s="91"/>
      <c r="K1894" s="91"/>
      <c r="L1894" s="91"/>
      <c r="M1894" s="91"/>
      <c r="N1894" s="91"/>
      <c r="O1894" s="92"/>
      <c r="P1894" s="93"/>
      <c r="Q1894" s="92" t="str">
        <f t="shared" ca="1" si="116"/>
        <v/>
      </c>
      <c r="R1894" s="92" t="str">
        <f ca="1">IF(A1894="","",IF(ISERROR(MATCH($H1894,SorP!B:B,0)),"",INDIRECT("'SorP'!$A$"&amp;MATCH($Q1894&amp;$H1894,SorP!C:C,0))))</f>
        <v/>
      </c>
      <c r="S1894" s="94"/>
      <c r="T1894" s="95" t="str">
        <f t="shared" si="118"/>
        <v/>
      </c>
      <c r="U1894" s="95" t="b">
        <f t="shared" si="119"/>
        <v>1</v>
      </c>
      <c r="V1894" s="95" t="str">
        <f t="shared" si="117"/>
        <v/>
      </c>
    </row>
    <row r="1895" spans="1:22" s="95" customFormat="1" ht="20.100000000000001" customHeight="1">
      <c r="A1895" s="88"/>
      <c r="B1895" s="88"/>
      <c r="C1895" s="88"/>
      <c r="D1895" s="88"/>
      <c r="E1895" s="88"/>
      <c r="F1895" s="89"/>
      <c r="G1895" s="90"/>
      <c r="H1895" s="90"/>
      <c r="I1895" s="91"/>
      <c r="J1895" s="91"/>
      <c r="K1895" s="91"/>
      <c r="L1895" s="91"/>
      <c r="M1895" s="91"/>
      <c r="N1895" s="91"/>
      <c r="O1895" s="92"/>
      <c r="P1895" s="93"/>
      <c r="Q1895" s="92" t="str">
        <f t="shared" ca="1" si="116"/>
        <v/>
      </c>
      <c r="R1895" s="92" t="str">
        <f ca="1">IF(A1895="","",IF(ISERROR(MATCH($H1895,SorP!B:B,0)),"",INDIRECT("'SorP'!$A$"&amp;MATCH($Q1895&amp;$H1895,SorP!C:C,0))))</f>
        <v/>
      </c>
      <c r="S1895" s="94"/>
      <c r="T1895" s="95" t="str">
        <f t="shared" si="118"/>
        <v/>
      </c>
      <c r="U1895" s="95" t="b">
        <f t="shared" si="119"/>
        <v>1</v>
      </c>
      <c r="V1895" s="95" t="str">
        <f t="shared" si="117"/>
        <v/>
      </c>
    </row>
    <row r="1896" spans="1:22" s="95" customFormat="1" ht="20.100000000000001" customHeight="1">
      <c r="A1896" s="88"/>
      <c r="B1896" s="88"/>
      <c r="C1896" s="88"/>
      <c r="D1896" s="88"/>
      <c r="E1896" s="88"/>
      <c r="F1896" s="89"/>
      <c r="G1896" s="90"/>
      <c r="H1896" s="90"/>
      <c r="I1896" s="91"/>
      <c r="J1896" s="91"/>
      <c r="K1896" s="91"/>
      <c r="L1896" s="91"/>
      <c r="M1896" s="91"/>
      <c r="N1896" s="91"/>
      <c r="O1896" s="92"/>
      <c r="P1896" s="93"/>
      <c r="Q1896" s="92" t="str">
        <f t="shared" ca="1" si="116"/>
        <v/>
      </c>
      <c r="R1896" s="92" t="str">
        <f ca="1">IF(A1896="","",IF(ISERROR(MATCH($H1896,SorP!B:B,0)),"",INDIRECT("'SorP'!$A$"&amp;MATCH($Q1896&amp;$H1896,SorP!C:C,0))))</f>
        <v/>
      </c>
      <c r="S1896" s="94"/>
      <c r="T1896" s="95" t="str">
        <f t="shared" si="118"/>
        <v/>
      </c>
      <c r="U1896" s="95" t="b">
        <f t="shared" si="119"/>
        <v>1</v>
      </c>
      <c r="V1896" s="95" t="str">
        <f t="shared" si="117"/>
        <v/>
      </c>
    </row>
    <row r="1897" spans="1:22" s="95" customFormat="1" ht="20.100000000000001" customHeight="1">
      <c r="A1897" s="88"/>
      <c r="B1897" s="88"/>
      <c r="C1897" s="88"/>
      <c r="D1897" s="88"/>
      <c r="E1897" s="88"/>
      <c r="F1897" s="89"/>
      <c r="G1897" s="90"/>
      <c r="H1897" s="90"/>
      <c r="I1897" s="91"/>
      <c r="J1897" s="91"/>
      <c r="K1897" s="91"/>
      <c r="L1897" s="91"/>
      <c r="M1897" s="91"/>
      <c r="N1897" s="91"/>
      <c r="O1897" s="92"/>
      <c r="P1897" s="93"/>
      <c r="Q1897" s="92" t="str">
        <f t="shared" ca="1" si="116"/>
        <v/>
      </c>
      <c r="R1897" s="92" t="str">
        <f ca="1">IF(A1897="","",IF(ISERROR(MATCH($H1897,SorP!B:B,0)),"",INDIRECT("'SorP'!$A$"&amp;MATCH($Q1897&amp;$H1897,SorP!C:C,0))))</f>
        <v/>
      </c>
      <c r="S1897" s="94"/>
      <c r="T1897" s="95" t="str">
        <f t="shared" si="118"/>
        <v/>
      </c>
      <c r="U1897" s="95" t="b">
        <f t="shared" si="119"/>
        <v>1</v>
      </c>
      <c r="V1897" s="95" t="str">
        <f t="shared" si="117"/>
        <v/>
      </c>
    </row>
    <row r="1898" spans="1:22" s="95" customFormat="1" ht="20.100000000000001" customHeight="1">
      <c r="A1898" s="88"/>
      <c r="B1898" s="88"/>
      <c r="C1898" s="88"/>
      <c r="D1898" s="88"/>
      <c r="E1898" s="88"/>
      <c r="F1898" s="89"/>
      <c r="G1898" s="90"/>
      <c r="H1898" s="90"/>
      <c r="I1898" s="91"/>
      <c r="J1898" s="91"/>
      <c r="K1898" s="91"/>
      <c r="L1898" s="91"/>
      <c r="M1898" s="91"/>
      <c r="N1898" s="91"/>
      <c r="O1898" s="92"/>
      <c r="P1898" s="93"/>
      <c r="Q1898" s="92" t="str">
        <f t="shared" ca="1" si="116"/>
        <v/>
      </c>
      <c r="R1898" s="92" t="str">
        <f ca="1">IF(A1898="","",IF(ISERROR(MATCH($H1898,SorP!B:B,0)),"",INDIRECT("'SorP'!$A$"&amp;MATCH($Q1898&amp;$H1898,SorP!C:C,0))))</f>
        <v/>
      </c>
      <c r="S1898" s="94"/>
      <c r="T1898" s="95" t="str">
        <f t="shared" si="118"/>
        <v/>
      </c>
      <c r="U1898" s="95" t="b">
        <f t="shared" si="119"/>
        <v>1</v>
      </c>
      <c r="V1898" s="95" t="str">
        <f t="shared" si="117"/>
        <v/>
      </c>
    </row>
    <row r="1899" spans="1:22" s="95" customFormat="1" ht="20.100000000000001" customHeight="1">
      <c r="A1899" s="88"/>
      <c r="B1899" s="88"/>
      <c r="C1899" s="88"/>
      <c r="D1899" s="88"/>
      <c r="E1899" s="88"/>
      <c r="F1899" s="89"/>
      <c r="G1899" s="90"/>
      <c r="H1899" s="90"/>
      <c r="I1899" s="91"/>
      <c r="J1899" s="91"/>
      <c r="K1899" s="91"/>
      <c r="L1899" s="91"/>
      <c r="M1899" s="91"/>
      <c r="N1899" s="91"/>
      <c r="O1899" s="92"/>
      <c r="P1899" s="93"/>
      <c r="Q1899" s="92" t="str">
        <f t="shared" ca="1" si="116"/>
        <v/>
      </c>
      <c r="R1899" s="92" t="str">
        <f ca="1">IF(A1899="","",IF(ISERROR(MATCH($H1899,SorP!B:B,0)),"",INDIRECT("'SorP'!$A$"&amp;MATCH($Q1899&amp;$H1899,SorP!C:C,0))))</f>
        <v/>
      </c>
      <c r="S1899" s="94"/>
      <c r="T1899" s="95" t="str">
        <f t="shared" si="118"/>
        <v/>
      </c>
      <c r="U1899" s="95" t="b">
        <f t="shared" si="119"/>
        <v>1</v>
      </c>
      <c r="V1899" s="95" t="str">
        <f t="shared" si="117"/>
        <v/>
      </c>
    </row>
    <row r="1900" spans="1:22" s="95" customFormat="1" ht="20.100000000000001" customHeight="1">
      <c r="A1900" s="88"/>
      <c r="B1900" s="88"/>
      <c r="C1900" s="88"/>
      <c r="D1900" s="88"/>
      <c r="E1900" s="88"/>
      <c r="F1900" s="89"/>
      <c r="G1900" s="90"/>
      <c r="H1900" s="90"/>
      <c r="I1900" s="91"/>
      <c r="J1900" s="91"/>
      <c r="K1900" s="91"/>
      <c r="L1900" s="91"/>
      <c r="M1900" s="91"/>
      <c r="N1900" s="91"/>
      <c r="O1900" s="92"/>
      <c r="P1900" s="93"/>
      <c r="Q1900" s="92" t="str">
        <f t="shared" ca="1" si="116"/>
        <v/>
      </c>
      <c r="R1900" s="92" t="str">
        <f ca="1">IF(A1900="","",IF(ISERROR(MATCH($H1900,SorP!B:B,0)),"",INDIRECT("'SorP'!$A$"&amp;MATCH($Q1900&amp;$H1900,SorP!C:C,0))))</f>
        <v/>
      </c>
      <c r="S1900" s="94"/>
      <c r="T1900" s="95" t="str">
        <f t="shared" si="118"/>
        <v/>
      </c>
      <c r="U1900" s="95" t="b">
        <f t="shared" si="119"/>
        <v>1</v>
      </c>
      <c r="V1900" s="95" t="str">
        <f t="shared" si="117"/>
        <v/>
      </c>
    </row>
    <row r="1901" spans="1:22" s="95" customFormat="1" ht="20.100000000000001" customHeight="1">
      <c r="A1901" s="88"/>
      <c r="B1901" s="88"/>
      <c r="C1901" s="88"/>
      <c r="D1901" s="88"/>
      <c r="E1901" s="88"/>
      <c r="F1901" s="89"/>
      <c r="G1901" s="90"/>
      <c r="H1901" s="90"/>
      <c r="I1901" s="91"/>
      <c r="J1901" s="91"/>
      <c r="K1901" s="91"/>
      <c r="L1901" s="91"/>
      <c r="M1901" s="91"/>
      <c r="N1901" s="91"/>
      <c r="O1901" s="92"/>
      <c r="P1901" s="93"/>
      <c r="Q1901" s="92" t="str">
        <f t="shared" ca="1" si="116"/>
        <v/>
      </c>
      <c r="R1901" s="92" t="str">
        <f ca="1">IF(A1901="","",IF(ISERROR(MATCH($H1901,SorP!B:B,0)),"",INDIRECT("'SorP'!$A$"&amp;MATCH($Q1901&amp;$H1901,SorP!C:C,0))))</f>
        <v/>
      </c>
      <c r="S1901" s="94"/>
      <c r="T1901" s="95" t="str">
        <f t="shared" si="118"/>
        <v/>
      </c>
      <c r="U1901" s="95" t="b">
        <f t="shared" si="119"/>
        <v>1</v>
      </c>
      <c r="V1901" s="95" t="str">
        <f t="shared" si="117"/>
        <v/>
      </c>
    </row>
    <row r="1902" spans="1:22" s="95" customFormat="1" ht="20.100000000000001" customHeight="1">
      <c r="A1902" s="88"/>
      <c r="B1902" s="88"/>
      <c r="C1902" s="88"/>
      <c r="D1902" s="88"/>
      <c r="E1902" s="88"/>
      <c r="F1902" s="89"/>
      <c r="G1902" s="90"/>
      <c r="H1902" s="90"/>
      <c r="I1902" s="91"/>
      <c r="J1902" s="91"/>
      <c r="K1902" s="91"/>
      <c r="L1902" s="91"/>
      <c r="M1902" s="91"/>
      <c r="N1902" s="91"/>
      <c r="O1902" s="92"/>
      <c r="P1902" s="93"/>
      <c r="Q1902" s="92" t="str">
        <f t="shared" ca="1" si="116"/>
        <v/>
      </c>
      <c r="R1902" s="92" t="str">
        <f ca="1">IF(A1902="","",IF(ISERROR(MATCH($H1902,SorP!B:B,0)),"",INDIRECT("'SorP'!$A$"&amp;MATCH($Q1902&amp;$H1902,SorP!C:C,0))))</f>
        <v/>
      </c>
      <c r="S1902" s="94"/>
      <c r="T1902" s="95" t="str">
        <f t="shared" si="118"/>
        <v/>
      </c>
      <c r="U1902" s="95" t="b">
        <f t="shared" si="119"/>
        <v>1</v>
      </c>
      <c r="V1902" s="95" t="str">
        <f t="shared" si="117"/>
        <v/>
      </c>
    </row>
    <row r="1903" spans="1:22" s="95" customFormat="1" ht="20.100000000000001" customHeight="1">
      <c r="A1903" s="88"/>
      <c r="B1903" s="88"/>
      <c r="C1903" s="88"/>
      <c r="D1903" s="88"/>
      <c r="E1903" s="88"/>
      <c r="F1903" s="89"/>
      <c r="G1903" s="90"/>
      <c r="H1903" s="90"/>
      <c r="I1903" s="91"/>
      <c r="J1903" s="91"/>
      <c r="K1903" s="91"/>
      <c r="L1903" s="91"/>
      <c r="M1903" s="91"/>
      <c r="N1903" s="91"/>
      <c r="O1903" s="92"/>
      <c r="P1903" s="93"/>
      <c r="Q1903" s="92" t="str">
        <f t="shared" ca="1" si="116"/>
        <v/>
      </c>
      <c r="R1903" s="92" t="str">
        <f ca="1">IF(A1903="","",IF(ISERROR(MATCH($H1903,SorP!B:B,0)),"",INDIRECT("'SorP'!$A$"&amp;MATCH($Q1903&amp;$H1903,SorP!C:C,0))))</f>
        <v/>
      </c>
      <c r="S1903" s="94"/>
      <c r="T1903" s="95" t="str">
        <f t="shared" si="118"/>
        <v/>
      </c>
      <c r="U1903" s="95" t="b">
        <f t="shared" si="119"/>
        <v>1</v>
      </c>
      <c r="V1903" s="95" t="str">
        <f t="shared" si="117"/>
        <v/>
      </c>
    </row>
    <row r="1904" spans="1:22" s="95" customFormat="1" ht="20.100000000000001" customHeight="1">
      <c r="A1904" s="88"/>
      <c r="B1904" s="88"/>
      <c r="C1904" s="88"/>
      <c r="D1904" s="88"/>
      <c r="E1904" s="88"/>
      <c r="F1904" s="89"/>
      <c r="G1904" s="90"/>
      <c r="H1904" s="90"/>
      <c r="I1904" s="91"/>
      <c r="J1904" s="91"/>
      <c r="K1904" s="91"/>
      <c r="L1904" s="91"/>
      <c r="M1904" s="91"/>
      <c r="N1904" s="91"/>
      <c r="O1904" s="92"/>
      <c r="P1904" s="93"/>
      <c r="Q1904" s="92" t="str">
        <f t="shared" ca="1" si="116"/>
        <v/>
      </c>
      <c r="R1904" s="92" t="str">
        <f ca="1">IF(A1904="","",IF(ISERROR(MATCH($H1904,SorP!B:B,0)),"",INDIRECT("'SorP'!$A$"&amp;MATCH($Q1904&amp;$H1904,SorP!C:C,0))))</f>
        <v/>
      </c>
      <c r="S1904" s="94"/>
      <c r="T1904" s="95" t="str">
        <f t="shared" si="118"/>
        <v/>
      </c>
      <c r="U1904" s="95" t="b">
        <f t="shared" si="119"/>
        <v>1</v>
      </c>
      <c r="V1904" s="95" t="str">
        <f t="shared" si="117"/>
        <v/>
      </c>
    </row>
    <row r="1905" spans="1:22" s="95" customFormat="1" ht="20.100000000000001" customHeight="1">
      <c r="A1905" s="88"/>
      <c r="B1905" s="88"/>
      <c r="C1905" s="88"/>
      <c r="D1905" s="88"/>
      <c r="E1905" s="88"/>
      <c r="F1905" s="89"/>
      <c r="G1905" s="90"/>
      <c r="H1905" s="90"/>
      <c r="I1905" s="91"/>
      <c r="J1905" s="91"/>
      <c r="K1905" s="91"/>
      <c r="L1905" s="91"/>
      <c r="M1905" s="91"/>
      <c r="N1905" s="91"/>
      <c r="O1905" s="92"/>
      <c r="P1905" s="93"/>
      <c r="Q1905" s="92" t="str">
        <f t="shared" ca="1" si="116"/>
        <v/>
      </c>
      <c r="R1905" s="92" t="str">
        <f ca="1">IF(A1905="","",IF(ISERROR(MATCH($H1905,SorP!B:B,0)),"",INDIRECT("'SorP'!$A$"&amp;MATCH($Q1905&amp;$H1905,SorP!C:C,0))))</f>
        <v/>
      </c>
      <c r="S1905" s="94"/>
      <c r="T1905" s="95" t="str">
        <f t="shared" si="118"/>
        <v/>
      </c>
      <c r="U1905" s="95" t="b">
        <f t="shared" si="119"/>
        <v>1</v>
      </c>
      <c r="V1905" s="95" t="str">
        <f t="shared" si="117"/>
        <v/>
      </c>
    </row>
    <row r="1906" spans="1:22" s="95" customFormat="1" ht="20.100000000000001" customHeight="1">
      <c r="A1906" s="88"/>
      <c r="B1906" s="88"/>
      <c r="C1906" s="88"/>
      <c r="D1906" s="88"/>
      <c r="E1906" s="88"/>
      <c r="F1906" s="89"/>
      <c r="G1906" s="90"/>
      <c r="H1906" s="90"/>
      <c r="I1906" s="91"/>
      <c r="J1906" s="91"/>
      <c r="K1906" s="91"/>
      <c r="L1906" s="91"/>
      <c r="M1906" s="91"/>
      <c r="N1906" s="91"/>
      <c r="O1906" s="92"/>
      <c r="P1906" s="93"/>
      <c r="Q1906" s="92" t="str">
        <f t="shared" ca="1" si="116"/>
        <v/>
      </c>
      <c r="R1906" s="92" t="str">
        <f ca="1">IF(A1906="","",IF(ISERROR(MATCH($H1906,SorP!B:B,0)),"",INDIRECT("'SorP'!$A$"&amp;MATCH($Q1906&amp;$H1906,SorP!C:C,0))))</f>
        <v/>
      </c>
      <c r="S1906" s="94"/>
      <c r="T1906" s="95" t="str">
        <f t="shared" si="118"/>
        <v/>
      </c>
      <c r="U1906" s="95" t="b">
        <f t="shared" si="119"/>
        <v>1</v>
      </c>
      <c r="V1906" s="95" t="str">
        <f t="shared" si="117"/>
        <v/>
      </c>
    </row>
    <row r="1907" spans="1:22" s="95" customFormat="1" ht="20.100000000000001" customHeight="1">
      <c r="A1907" s="88"/>
      <c r="B1907" s="88"/>
      <c r="C1907" s="88"/>
      <c r="D1907" s="88"/>
      <c r="E1907" s="88"/>
      <c r="F1907" s="89"/>
      <c r="G1907" s="90"/>
      <c r="H1907" s="90"/>
      <c r="I1907" s="91"/>
      <c r="J1907" s="91"/>
      <c r="K1907" s="91"/>
      <c r="L1907" s="91"/>
      <c r="M1907" s="91"/>
      <c r="N1907" s="91"/>
      <c r="O1907" s="92"/>
      <c r="P1907" s="93"/>
      <c r="Q1907" s="92" t="str">
        <f t="shared" ca="1" si="116"/>
        <v/>
      </c>
      <c r="R1907" s="92" t="str">
        <f ca="1">IF(A1907="","",IF(ISERROR(MATCH($H1907,SorP!B:B,0)),"",INDIRECT("'SorP'!$A$"&amp;MATCH($Q1907&amp;$H1907,SorP!C:C,0))))</f>
        <v/>
      </c>
      <c r="S1907" s="94"/>
      <c r="T1907" s="95" t="str">
        <f t="shared" si="118"/>
        <v/>
      </c>
      <c r="U1907" s="95" t="b">
        <f t="shared" si="119"/>
        <v>1</v>
      </c>
      <c r="V1907" s="95" t="str">
        <f t="shared" si="117"/>
        <v/>
      </c>
    </row>
    <row r="1908" spans="1:22" s="95" customFormat="1" ht="20.100000000000001" customHeight="1">
      <c r="A1908" s="88"/>
      <c r="B1908" s="88"/>
      <c r="C1908" s="88"/>
      <c r="D1908" s="88"/>
      <c r="E1908" s="88"/>
      <c r="F1908" s="89"/>
      <c r="G1908" s="90"/>
      <c r="H1908" s="90"/>
      <c r="I1908" s="91"/>
      <c r="J1908" s="91"/>
      <c r="K1908" s="91"/>
      <c r="L1908" s="91"/>
      <c r="M1908" s="91"/>
      <c r="N1908" s="91"/>
      <c r="O1908" s="92"/>
      <c r="P1908" s="93"/>
      <c r="Q1908" s="92" t="str">
        <f t="shared" ca="1" si="116"/>
        <v/>
      </c>
      <c r="R1908" s="92" t="str">
        <f ca="1">IF(A1908="","",IF(ISERROR(MATCH($H1908,SorP!B:B,0)),"",INDIRECT("'SorP'!$A$"&amp;MATCH($Q1908&amp;$H1908,SorP!C:C,0))))</f>
        <v/>
      </c>
      <c r="S1908" s="94"/>
      <c r="T1908" s="95" t="str">
        <f t="shared" si="118"/>
        <v/>
      </c>
      <c r="U1908" s="95" t="b">
        <f t="shared" si="119"/>
        <v>1</v>
      </c>
      <c r="V1908" s="95" t="str">
        <f t="shared" si="117"/>
        <v/>
      </c>
    </row>
    <row r="1909" spans="1:22" s="95" customFormat="1" ht="20.100000000000001" customHeight="1">
      <c r="A1909" s="88"/>
      <c r="B1909" s="88"/>
      <c r="C1909" s="88"/>
      <c r="D1909" s="88"/>
      <c r="E1909" s="88"/>
      <c r="F1909" s="89"/>
      <c r="G1909" s="90"/>
      <c r="H1909" s="90"/>
      <c r="I1909" s="91"/>
      <c r="J1909" s="91"/>
      <c r="K1909" s="91"/>
      <c r="L1909" s="91"/>
      <c r="M1909" s="91"/>
      <c r="N1909" s="91"/>
      <c r="O1909" s="92"/>
      <c r="P1909" s="93"/>
      <c r="Q1909" s="92" t="str">
        <f t="shared" ca="1" si="116"/>
        <v/>
      </c>
      <c r="R1909" s="92" t="str">
        <f ca="1">IF(A1909="","",IF(ISERROR(MATCH($H1909,SorP!B:B,0)),"",INDIRECT("'SorP'!$A$"&amp;MATCH($Q1909&amp;$H1909,SorP!C:C,0))))</f>
        <v/>
      </c>
      <c r="S1909" s="94"/>
      <c r="T1909" s="95" t="str">
        <f t="shared" si="118"/>
        <v/>
      </c>
      <c r="U1909" s="95" t="b">
        <f t="shared" si="119"/>
        <v>1</v>
      </c>
      <c r="V1909" s="95" t="str">
        <f t="shared" si="117"/>
        <v/>
      </c>
    </row>
    <row r="1910" spans="1:22" s="95" customFormat="1" ht="20.100000000000001" customHeight="1">
      <c r="A1910" s="88"/>
      <c r="B1910" s="88"/>
      <c r="C1910" s="88"/>
      <c r="D1910" s="88"/>
      <c r="E1910" s="88"/>
      <c r="F1910" s="89"/>
      <c r="G1910" s="90"/>
      <c r="H1910" s="90"/>
      <c r="I1910" s="91"/>
      <c r="J1910" s="91"/>
      <c r="K1910" s="91"/>
      <c r="L1910" s="91"/>
      <c r="M1910" s="91"/>
      <c r="N1910" s="91"/>
      <c r="O1910" s="92"/>
      <c r="P1910" s="93"/>
      <c r="Q1910" s="92" t="str">
        <f t="shared" ca="1" si="116"/>
        <v/>
      </c>
      <c r="R1910" s="92" t="str">
        <f ca="1">IF(A1910="","",IF(ISERROR(MATCH($H1910,SorP!B:B,0)),"",INDIRECT("'SorP'!$A$"&amp;MATCH($Q1910&amp;$H1910,SorP!C:C,0))))</f>
        <v/>
      </c>
      <c r="S1910" s="94"/>
      <c r="T1910" s="95" t="str">
        <f t="shared" si="118"/>
        <v/>
      </c>
      <c r="U1910" s="95" t="b">
        <f t="shared" si="119"/>
        <v>1</v>
      </c>
      <c r="V1910" s="95" t="str">
        <f t="shared" si="117"/>
        <v/>
      </c>
    </row>
    <row r="1911" spans="1:22" s="95" customFormat="1" ht="20.100000000000001" customHeight="1">
      <c r="A1911" s="88"/>
      <c r="B1911" s="88"/>
      <c r="C1911" s="88"/>
      <c r="D1911" s="88"/>
      <c r="E1911" s="88"/>
      <c r="F1911" s="89"/>
      <c r="G1911" s="90"/>
      <c r="H1911" s="90"/>
      <c r="I1911" s="91"/>
      <c r="J1911" s="91"/>
      <c r="K1911" s="91"/>
      <c r="L1911" s="91"/>
      <c r="M1911" s="91"/>
      <c r="N1911" s="91"/>
      <c r="O1911" s="92"/>
      <c r="P1911" s="93"/>
      <c r="Q1911" s="92" t="str">
        <f t="shared" ca="1" si="116"/>
        <v/>
      </c>
      <c r="R1911" s="92" t="str">
        <f ca="1">IF(A1911="","",IF(ISERROR(MATCH($H1911,SorP!B:B,0)),"",INDIRECT("'SorP'!$A$"&amp;MATCH($Q1911&amp;$H1911,SorP!C:C,0))))</f>
        <v/>
      </c>
      <c r="S1911" s="94"/>
      <c r="T1911" s="95" t="str">
        <f t="shared" si="118"/>
        <v/>
      </c>
      <c r="U1911" s="95" t="b">
        <f t="shared" si="119"/>
        <v>1</v>
      </c>
      <c r="V1911" s="95" t="str">
        <f t="shared" si="117"/>
        <v/>
      </c>
    </row>
    <row r="1912" spans="1:22" s="95" customFormat="1" ht="20.100000000000001" customHeight="1">
      <c r="A1912" s="88"/>
      <c r="B1912" s="88"/>
      <c r="C1912" s="88"/>
      <c r="D1912" s="88"/>
      <c r="E1912" s="88"/>
      <c r="F1912" s="89"/>
      <c r="G1912" s="90"/>
      <c r="H1912" s="90"/>
      <c r="I1912" s="91"/>
      <c r="J1912" s="91"/>
      <c r="K1912" s="91"/>
      <c r="L1912" s="91"/>
      <c r="M1912" s="91"/>
      <c r="N1912" s="91"/>
      <c r="O1912" s="92"/>
      <c r="P1912" s="93"/>
      <c r="Q1912" s="92" t="str">
        <f t="shared" ca="1" si="116"/>
        <v/>
      </c>
      <c r="R1912" s="92" t="str">
        <f ca="1">IF(A1912="","",IF(ISERROR(MATCH($H1912,SorP!B:B,0)),"",INDIRECT("'SorP'!$A$"&amp;MATCH($Q1912&amp;$H1912,SorP!C:C,0))))</f>
        <v/>
      </c>
      <c r="S1912" s="94"/>
      <c r="T1912" s="95" t="str">
        <f t="shared" si="118"/>
        <v/>
      </c>
      <c r="U1912" s="95" t="b">
        <f t="shared" si="119"/>
        <v>1</v>
      </c>
      <c r="V1912" s="95" t="str">
        <f t="shared" si="117"/>
        <v/>
      </c>
    </row>
    <row r="1913" spans="1:22" s="95" customFormat="1" ht="20.100000000000001" customHeight="1">
      <c r="A1913" s="88"/>
      <c r="B1913" s="88"/>
      <c r="C1913" s="88"/>
      <c r="D1913" s="88"/>
      <c r="E1913" s="88"/>
      <c r="F1913" s="89"/>
      <c r="G1913" s="90"/>
      <c r="H1913" s="90"/>
      <c r="I1913" s="91"/>
      <c r="J1913" s="91"/>
      <c r="K1913" s="91"/>
      <c r="L1913" s="91"/>
      <c r="M1913" s="91"/>
      <c r="N1913" s="91"/>
      <c r="O1913" s="92"/>
      <c r="P1913" s="93"/>
      <c r="Q1913" s="92" t="str">
        <f t="shared" ca="1" si="116"/>
        <v/>
      </c>
      <c r="R1913" s="92" t="str">
        <f ca="1">IF(A1913="","",IF(ISERROR(MATCH($H1913,SorP!B:B,0)),"",INDIRECT("'SorP'!$A$"&amp;MATCH($Q1913&amp;$H1913,SorP!C:C,0))))</f>
        <v/>
      </c>
      <c r="S1913" s="94"/>
      <c r="T1913" s="95" t="str">
        <f t="shared" si="118"/>
        <v/>
      </c>
      <c r="U1913" s="95" t="b">
        <f t="shared" si="119"/>
        <v>1</v>
      </c>
      <c r="V1913" s="95" t="str">
        <f t="shared" si="117"/>
        <v/>
      </c>
    </row>
    <row r="1914" spans="1:22" s="95" customFormat="1" ht="20.100000000000001" customHeight="1">
      <c r="A1914" s="88"/>
      <c r="B1914" s="88"/>
      <c r="C1914" s="88"/>
      <c r="D1914" s="88"/>
      <c r="E1914" s="88"/>
      <c r="F1914" s="89"/>
      <c r="G1914" s="90"/>
      <c r="H1914" s="90"/>
      <c r="I1914" s="91"/>
      <c r="J1914" s="91"/>
      <c r="K1914" s="91"/>
      <c r="L1914" s="91"/>
      <c r="M1914" s="91"/>
      <c r="N1914" s="91"/>
      <c r="O1914" s="92"/>
      <c r="P1914" s="93"/>
      <c r="Q1914" s="92" t="str">
        <f t="shared" ca="1" si="116"/>
        <v/>
      </c>
      <c r="R1914" s="92" t="str">
        <f ca="1">IF(A1914="","",IF(ISERROR(MATCH($H1914,SorP!B:B,0)),"",INDIRECT("'SorP'!$A$"&amp;MATCH($Q1914&amp;$H1914,SorP!C:C,0))))</f>
        <v/>
      </c>
      <c r="S1914" s="94"/>
      <c r="T1914" s="95" t="str">
        <f t="shared" si="118"/>
        <v/>
      </c>
      <c r="U1914" s="95" t="b">
        <f t="shared" si="119"/>
        <v>1</v>
      </c>
      <c r="V1914" s="95" t="str">
        <f t="shared" si="117"/>
        <v/>
      </c>
    </row>
    <row r="1915" spans="1:22" s="95" customFormat="1" ht="20.100000000000001" customHeight="1">
      <c r="A1915" s="88"/>
      <c r="B1915" s="88"/>
      <c r="C1915" s="88"/>
      <c r="D1915" s="88"/>
      <c r="E1915" s="88"/>
      <c r="F1915" s="89"/>
      <c r="G1915" s="90"/>
      <c r="H1915" s="90"/>
      <c r="I1915" s="91"/>
      <c r="J1915" s="91"/>
      <c r="K1915" s="91"/>
      <c r="L1915" s="91"/>
      <c r="M1915" s="91"/>
      <c r="N1915" s="91"/>
      <c r="O1915" s="92"/>
      <c r="P1915" s="93"/>
      <c r="Q1915" s="92" t="str">
        <f t="shared" ca="1" si="116"/>
        <v/>
      </c>
      <c r="R1915" s="92" t="str">
        <f ca="1">IF(A1915="","",IF(ISERROR(MATCH($H1915,SorP!B:B,0)),"",INDIRECT("'SorP'!$A$"&amp;MATCH($Q1915&amp;$H1915,SorP!C:C,0))))</f>
        <v/>
      </c>
      <c r="S1915" s="94"/>
      <c r="T1915" s="95" t="str">
        <f t="shared" si="118"/>
        <v/>
      </c>
      <c r="U1915" s="95" t="b">
        <f t="shared" si="119"/>
        <v>1</v>
      </c>
      <c r="V1915" s="95" t="str">
        <f t="shared" si="117"/>
        <v/>
      </c>
    </row>
    <row r="1916" spans="1:22" s="95" customFormat="1" ht="20.100000000000001" customHeight="1">
      <c r="A1916" s="88"/>
      <c r="B1916" s="88"/>
      <c r="C1916" s="88"/>
      <c r="D1916" s="88"/>
      <c r="E1916" s="88"/>
      <c r="F1916" s="89"/>
      <c r="G1916" s="90"/>
      <c r="H1916" s="90"/>
      <c r="I1916" s="91"/>
      <c r="J1916" s="91"/>
      <c r="K1916" s="91"/>
      <c r="L1916" s="91"/>
      <c r="M1916" s="91"/>
      <c r="N1916" s="91"/>
      <c r="O1916" s="92"/>
      <c r="P1916" s="93"/>
      <c r="Q1916" s="92" t="str">
        <f t="shared" ca="1" si="116"/>
        <v/>
      </c>
      <c r="R1916" s="92" t="str">
        <f ca="1">IF(A1916="","",IF(ISERROR(MATCH($H1916,SorP!B:B,0)),"",INDIRECT("'SorP'!$A$"&amp;MATCH($Q1916&amp;$H1916,SorP!C:C,0))))</f>
        <v/>
      </c>
      <c r="S1916" s="94"/>
      <c r="T1916" s="95" t="str">
        <f t="shared" si="118"/>
        <v/>
      </c>
      <c r="U1916" s="95" t="b">
        <f t="shared" si="119"/>
        <v>1</v>
      </c>
      <c r="V1916" s="95" t="str">
        <f t="shared" si="117"/>
        <v/>
      </c>
    </row>
    <row r="1917" spans="1:22" s="95" customFormat="1" ht="20.100000000000001" customHeight="1">
      <c r="A1917" s="88"/>
      <c r="B1917" s="88"/>
      <c r="C1917" s="88"/>
      <c r="D1917" s="88"/>
      <c r="E1917" s="88"/>
      <c r="F1917" s="89"/>
      <c r="G1917" s="90"/>
      <c r="H1917" s="90"/>
      <c r="I1917" s="91"/>
      <c r="J1917" s="91"/>
      <c r="K1917" s="91"/>
      <c r="L1917" s="91"/>
      <c r="M1917" s="91"/>
      <c r="N1917" s="91"/>
      <c r="O1917" s="92"/>
      <c r="P1917" s="93"/>
      <c r="Q1917" s="92" t="str">
        <f t="shared" ca="1" si="116"/>
        <v/>
      </c>
      <c r="R1917" s="92" t="str">
        <f ca="1">IF(A1917="","",IF(ISERROR(MATCH($H1917,SorP!B:B,0)),"",INDIRECT("'SorP'!$A$"&amp;MATCH($Q1917&amp;$H1917,SorP!C:C,0))))</f>
        <v/>
      </c>
      <c r="S1917" s="94"/>
      <c r="T1917" s="95" t="str">
        <f t="shared" si="118"/>
        <v/>
      </c>
      <c r="U1917" s="95" t="b">
        <f t="shared" si="119"/>
        <v>1</v>
      </c>
      <c r="V1917" s="95" t="str">
        <f t="shared" si="117"/>
        <v/>
      </c>
    </row>
    <row r="1918" spans="1:22" s="95" customFormat="1" ht="20.100000000000001" customHeight="1">
      <c r="A1918" s="88"/>
      <c r="B1918" s="88"/>
      <c r="C1918" s="88"/>
      <c r="D1918" s="88"/>
      <c r="E1918" s="88"/>
      <c r="F1918" s="89"/>
      <c r="G1918" s="90"/>
      <c r="H1918" s="90"/>
      <c r="I1918" s="91"/>
      <c r="J1918" s="91"/>
      <c r="K1918" s="91"/>
      <c r="L1918" s="91"/>
      <c r="M1918" s="91"/>
      <c r="N1918" s="91"/>
      <c r="O1918" s="92"/>
      <c r="P1918" s="93"/>
      <c r="Q1918" s="92" t="str">
        <f t="shared" ca="1" si="116"/>
        <v/>
      </c>
      <c r="R1918" s="92" t="str">
        <f ca="1">IF(A1918="","",IF(ISERROR(MATCH($H1918,SorP!B:B,0)),"",INDIRECT("'SorP'!$A$"&amp;MATCH($Q1918&amp;$H1918,SorP!C:C,0))))</f>
        <v/>
      </c>
      <c r="S1918" s="94"/>
      <c r="T1918" s="95" t="str">
        <f t="shared" si="118"/>
        <v/>
      </c>
      <c r="U1918" s="95" t="b">
        <f t="shared" si="119"/>
        <v>1</v>
      </c>
      <c r="V1918" s="95" t="str">
        <f t="shared" si="117"/>
        <v/>
      </c>
    </row>
    <row r="1919" spans="1:22" s="95" customFormat="1" ht="20.100000000000001" customHeight="1">
      <c r="A1919" s="88"/>
      <c r="B1919" s="88"/>
      <c r="C1919" s="88"/>
      <c r="D1919" s="88"/>
      <c r="E1919" s="88"/>
      <c r="F1919" s="89"/>
      <c r="G1919" s="90"/>
      <c r="H1919" s="90"/>
      <c r="I1919" s="91"/>
      <c r="J1919" s="91"/>
      <c r="K1919" s="91"/>
      <c r="L1919" s="91"/>
      <c r="M1919" s="91"/>
      <c r="N1919" s="91"/>
      <c r="O1919" s="92"/>
      <c r="P1919" s="93"/>
      <c r="Q1919" s="92" t="str">
        <f t="shared" ca="1" si="116"/>
        <v/>
      </c>
      <c r="R1919" s="92" t="str">
        <f ca="1">IF(A1919="","",IF(ISERROR(MATCH($H1919,SorP!B:B,0)),"",INDIRECT("'SorP'!$A$"&amp;MATCH($Q1919&amp;$H1919,SorP!C:C,0))))</f>
        <v/>
      </c>
      <c r="S1919" s="94"/>
      <c r="T1919" s="95" t="str">
        <f t="shared" si="118"/>
        <v/>
      </c>
      <c r="U1919" s="95" t="b">
        <f t="shared" si="119"/>
        <v>1</v>
      </c>
      <c r="V1919" s="95" t="str">
        <f t="shared" si="117"/>
        <v/>
      </c>
    </row>
    <row r="1920" spans="1:22" s="95" customFormat="1" ht="20.100000000000001" customHeight="1">
      <c r="A1920" s="88"/>
      <c r="B1920" s="88"/>
      <c r="C1920" s="88"/>
      <c r="D1920" s="88"/>
      <c r="E1920" s="88"/>
      <c r="F1920" s="89"/>
      <c r="G1920" s="90"/>
      <c r="H1920" s="90"/>
      <c r="I1920" s="91"/>
      <c r="J1920" s="91"/>
      <c r="K1920" s="91"/>
      <c r="L1920" s="91"/>
      <c r="M1920" s="91"/>
      <c r="N1920" s="91"/>
      <c r="O1920" s="92"/>
      <c r="P1920" s="93"/>
      <c r="Q1920" s="92" t="str">
        <f t="shared" ca="1" si="116"/>
        <v/>
      </c>
      <c r="R1920" s="92" t="str">
        <f ca="1">IF(A1920="","",IF(ISERROR(MATCH($H1920,SorP!B:B,0)),"",INDIRECT("'SorP'!$A$"&amp;MATCH($Q1920&amp;$H1920,SorP!C:C,0))))</f>
        <v/>
      </c>
      <c r="S1920" s="94"/>
      <c r="T1920" s="95" t="str">
        <f t="shared" si="118"/>
        <v/>
      </c>
      <c r="U1920" s="95" t="b">
        <f t="shared" si="119"/>
        <v>1</v>
      </c>
      <c r="V1920" s="95" t="str">
        <f t="shared" si="117"/>
        <v/>
      </c>
    </row>
    <row r="1921" spans="1:22" s="95" customFormat="1" ht="20.100000000000001" customHeight="1">
      <c r="A1921" s="88"/>
      <c r="B1921" s="88"/>
      <c r="C1921" s="88"/>
      <c r="D1921" s="88"/>
      <c r="E1921" s="88"/>
      <c r="F1921" s="89"/>
      <c r="G1921" s="90"/>
      <c r="H1921" s="90"/>
      <c r="I1921" s="91"/>
      <c r="J1921" s="91"/>
      <c r="K1921" s="91"/>
      <c r="L1921" s="91"/>
      <c r="M1921" s="91"/>
      <c r="N1921" s="91"/>
      <c r="O1921" s="92"/>
      <c r="P1921" s="93"/>
      <c r="Q1921" s="92" t="str">
        <f t="shared" ca="1" si="116"/>
        <v/>
      </c>
      <c r="R1921" s="92" t="str">
        <f ca="1">IF(A1921="","",IF(ISERROR(MATCH($H1921,SorP!B:B,0)),"",INDIRECT("'SorP'!$A$"&amp;MATCH($Q1921&amp;$H1921,SorP!C:C,0))))</f>
        <v/>
      </c>
      <c r="S1921" s="94"/>
      <c r="T1921" s="95" t="str">
        <f t="shared" si="118"/>
        <v/>
      </c>
      <c r="U1921" s="95" t="b">
        <f t="shared" si="119"/>
        <v>1</v>
      </c>
      <c r="V1921" s="95" t="str">
        <f t="shared" si="117"/>
        <v/>
      </c>
    </row>
    <row r="1922" spans="1:22" s="95" customFormat="1" ht="20.100000000000001" customHeight="1">
      <c r="A1922" s="88"/>
      <c r="B1922" s="88"/>
      <c r="C1922" s="88"/>
      <c r="D1922" s="88"/>
      <c r="E1922" s="88"/>
      <c r="F1922" s="89"/>
      <c r="G1922" s="90"/>
      <c r="H1922" s="90"/>
      <c r="I1922" s="91"/>
      <c r="J1922" s="91"/>
      <c r="K1922" s="91"/>
      <c r="L1922" s="91"/>
      <c r="M1922" s="91"/>
      <c r="N1922" s="91"/>
      <c r="O1922" s="92"/>
      <c r="P1922" s="93"/>
      <c r="Q1922" s="92" t="str">
        <f t="shared" ca="1" si="116"/>
        <v/>
      </c>
      <c r="R1922" s="92" t="str">
        <f ca="1">IF(A1922="","",IF(ISERROR(MATCH($H1922,SorP!B:B,0)),"",INDIRECT("'SorP'!$A$"&amp;MATCH($Q1922&amp;$H1922,SorP!C:C,0))))</f>
        <v/>
      </c>
      <c r="S1922" s="94"/>
      <c r="T1922" s="95" t="str">
        <f t="shared" si="118"/>
        <v/>
      </c>
      <c r="U1922" s="95" t="b">
        <f t="shared" si="119"/>
        <v>1</v>
      </c>
      <c r="V1922" s="95" t="str">
        <f t="shared" si="117"/>
        <v/>
      </c>
    </row>
    <row r="1923" spans="1:22" s="95" customFormat="1" ht="20.100000000000001" customHeight="1">
      <c r="A1923" s="88"/>
      <c r="B1923" s="88"/>
      <c r="C1923" s="88"/>
      <c r="D1923" s="88"/>
      <c r="E1923" s="88"/>
      <c r="F1923" s="89"/>
      <c r="G1923" s="90"/>
      <c r="H1923" s="90"/>
      <c r="I1923" s="91"/>
      <c r="J1923" s="91"/>
      <c r="K1923" s="91"/>
      <c r="L1923" s="91"/>
      <c r="M1923" s="91"/>
      <c r="N1923" s="91"/>
      <c r="O1923" s="92"/>
      <c r="P1923" s="93"/>
      <c r="Q1923" s="92" t="str">
        <f t="shared" ca="1" si="116"/>
        <v/>
      </c>
      <c r="R1923" s="92" t="str">
        <f ca="1">IF(A1923="","",IF(ISERROR(MATCH($H1923,SorP!B:B,0)),"",INDIRECT("'SorP'!$A$"&amp;MATCH($Q1923&amp;$H1923,SorP!C:C,0))))</f>
        <v/>
      </c>
      <c r="S1923" s="94"/>
      <c r="T1923" s="95" t="str">
        <f t="shared" si="118"/>
        <v/>
      </c>
      <c r="U1923" s="95" t="b">
        <f t="shared" si="119"/>
        <v>1</v>
      </c>
      <c r="V1923" s="95" t="str">
        <f t="shared" si="117"/>
        <v/>
      </c>
    </row>
    <row r="1924" spans="1:22" s="95" customFormat="1" ht="20.100000000000001" customHeight="1">
      <c r="A1924" s="88"/>
      <c r="B1924" s="88"/>
      <c r="C1924" s="88"/>
      <c r="D1924" s="88"/>
      <c r="E1924" s="88"/>
      <c r="F1924" s="89"/>
      <c r="G1924" s="90"/>
      <c r="H1924" s="90"/>
      <c r="I1924" s="91"/>
      <c r="J1924" s="91"/>
      <c r="K1924" s="91"/>
      <c r="L1924" s="91"/>
      <c r="M1924" s="91"/>
      <c r="N1924" s="91"/>
      <c r="O1924" s="92"/>
      <c r="P1924" s="93"/>
      <c r="Q1924" s="92" t="str">
        <f t="shared" ca="1" si="116"/>
        <v/>
      </c>
      <c r="R1924" s="92" t="str">
        <f ca="1">IF(A1924="","",IF(ISERROR(MATCH($H1924,SorP!B:B,0)),"",INDIRECT("'SorP'!$A$"&amp;MATCH($Q1924&amp;$H1924,SorP!C:C,0))))</f>
        <v/>
      </c>
      <c r="S1924" s="94"/>
      <c r="T1924" s="95" t="str">
        <f t="shared" si="118"/>
        <v/>
      </c>
      <c r="U1924" s="95" t="b">
        <f t="shared" si="119"/>
        <v>1</v>
      </c>
      <c r="V1924" s="95" t="str">
        <f t="shared" si="117"/>
        <v/>
      </c>
    </row>
    <row r="1925" spans="1:22" s="95" customFormat="1" ht="20.100000000000001" customHeight="1">
      <c r="A1925" s="88"/>
      <c r="B1925" s="88"/>
      <c r="C1925" s="88"/>
      <c r="D1925" s="88"/>
      <c r="E1925" s="88"/>
      <c r="F1925" s="89"/>
      <c r="G1925" s="90"/>
      <c r="H1925" s="90"/>
      <c r="I1925" s="91"/>
      <c r="J1925" s="91"/>
      <c r="K1925" s="91"/>
      <c r="L1925" s="91"/>
      <c r="M1925" s="91"/>
      <c r="N1925" s="91"/>
      <c r="O1925" s="92"/>
      <c r="P1925" s="93"/>
      <c r="Q1925" s="92" t="str">
        <f t="shared" ref="Q1925:Q1988" ca="1" si="120">IF(A1925="","",IF(ISERROR(MATCH($C1925,CL,0)),"Unknown",INDIRECT("'C'!$A$"&amp;MATCH($C1925,CL,0)+1)))</f>
        <v/>
      </c>
      <c r="R1925" s="92" t="str">
        <f ca="1">IF(A1925="","",IF(ISERROR(MATCH($H1925,SorP!B:B,0)),"",INDIRECT("'SorP'!$A$"&amp;MATCH($Q1925&amp;$H1925,SorP!C:C,0))))</f>
        <v/>
      </c>
      <c r="S1925" s="94"/>
      <c r="T1925" s="95" t="str">
        <f t="shared" si="118"/>
        <v/>
      </c>
      <c r="U1925" s="95" t="b">
        <f t="shared" si="119"/>
        <v>1</v>
      </c>
      <c r="V1925" s="95" t="str">
        <f t="shared" ref="V1925:V1988" si="121">IF(U1925,"",A1925&amp;"+")</f>
        <v/>
      </c>
    </row>
    <row r="1926" spans="1:22" s="95" customFormat="1" ht="20.100000000000001" customHeight="1">
      <c r="A1926" s="88"/>
      <c r="B1926" s="88"/>
      <c r="C1926" s="88"/>
      <c r="D1926" s="88"/>
      <c r="E1926" s="88"/>
      <c r="F1926" s="89"/>
      <c r="G1926" s="90"/>
      <c r="H1926" s="90"/>
      <c r="I1926" s="91"/>
      <c r="J1926" s="91"/>
      <c r="K1926" s="91"/>
      <c r="L1926" s="91"/>
      <c r="M1926" s="91"/>
      <c r="N1926" s="91"/>
      <c r="O1926" s="92"/>
      <c r="P1926" s="93"/>
      <c r="Q1926" s="92" t="str">
        <f t="shared" ca="1" si="120"/>
        <v/>
      </c>
      <c r="R1926" s="92" t="str">
        <f ca="1">IF(A1926="","",IF(ISERROR(MATCH($H1926,SorP!B:B,0)),"",INDIRECT("'SorP'!$A$"&amp;MATCH($Q1926&amp;$H1926,SorP!C:C,0))))</f>
        <v/>
      </c>
      <c r="S1926" s="94"/>
      <c r="T1926" s="95" t="str">
        <f t="shared" ref="T1926:T1989" si="122">A1926&amp;B1926</f>
        <v/>
      </c>
      <c r="U1926" s="95" t="b">
        <f t="shared" ref="U1926:U1989" si="123">OR(ISBLANK(B1926),ISBLANK(C1926))</f>
        <v>1</v>
      </c>
      <c r="V1926" s="95" t="str">
        <f t="shared" si="121"/>
        <v/>
      </c>
    </row>
    <row r="1927" spans="1:22" s="95" customFormat="1" ht="20.100000000000001" customHeight="1">
      <c r="A1927" s="88"/>
      <c r="B1927" s="88"/>
      <c r="C1927" s="88"/>
      <c r="D1927" s="88"/>
      <c r="E1927" s="88"/>
      <c r="F1927" s="89"/>
      <c r="G1927" s="90"/>
      <c r="H1927" s="90"/>
      <c r="I1927" s="91"/>
      <c r="J1927" s="91"/>
      <c r="K1927" s="91"/>
      <c r="L1927" s="91"/>
      <c r="M1927" s="91"/>
      <c r="N1927" s="91"/>
      <c r="O1927" s="92"/>
      <c r="P1927" s="93"/>
      <c r="Q1927" s="92" t="str">
        <f t="shared" ca="1" si="120"/>
        <v/>
      </c>
      <c r="R1927" s="92" t="str">
        <f ca="1">IF(A1927="","",IF(ISERROR(MATCH($H1927,SorP!B:B,0)),"",INDIRECT("'SorP'!$A$"&amp;MATCH($Q1927&amp;$H1927,SorP!C:C,0))))</f>
        <v/>
      </c>
      <c r="S1927" s="94"/>
      <c r="T1927" s="95" t="str">
        <f t="shared" si="122"/>
        <v/>
      </c>
      <c r="U1927" s="95" t="b">
        <f t="shared" si="123"/>
        <v>1</v>
      </c>
      <c r="V1927" s="95" t="str">
        <f t="shared" si="121"/>
        <v/>
      </c>
    </row>
    <row r="1928" spans="1:22" s="95" customFormat="1" ht="20.100000000000001" customHeight="1">
      <c r="A1928" s="88"/>
      <c r="B1928" s="88"/>
      <c r="C1928" s="88"/>
      <c r="D1928" s="88"/>
      <c r="E1928" s="88"/>
      <c r="F1928" s="89"/>
      <c r="G1928" s="90"/>
      <c r="H1928" s="90"/>
      <c r="I1928" s="91"/>
      <c r="J1928" s="91"/>
      <c r="K1928" s="91"/>
      <c r="L1928" s="91"/>
      <c r="M1928" s="91"/>
      <c r="N1928" s="91"/>
      <c r="O1928" s="92"/>
      <c r="P1928" s="93"/>
      <c r="Q1928" s="92" t="str">
        <f t="shared" ca="1" si="120"/>
        <v/>
      </c>
      <c r="R1928" s="92" t="str">
        <f ca="1">IF(A1928="","",IF(ISERROR(MATCH($H1928,SorP!B:B,0)),"",INDIRECT("'SorP'!$A$"&amp;MATCH($Q1928&amp;$H1928,SorP!C:C,0))))</f>
        <v/>
      </c>
      <c r="S1928" s="94"/>
      <c r="T1928" s="95" t="str">
        <f t="shared" si="122"/>
        <v/>
      </c>
      <c r="U1928" s="95" t="b">
        <f t="shared" si="123"/>
        <v>1</v>
      </c>
      <c r="V1928" s="95" t="str">
        <f t="shared" si="121"/>
        <v/>
      </c>
    </row>
    <row r="1929" spans="1:22" s="95" customFormat="1" ht="20.100000000000001" customHeight="1">
      <c r="A1929" s="88"/>
      <c r="B1929" s="88"/>
      <c r="C1929" s="88"/>
      <c r="D1929" s="88"/>
      <c r="E1929" s="88"/>
      <c r="F1929" s="89"/>
      <c r="G1929" s="90"/>
      <c r="H1929" s="90"/>
      <c r="I1929" s="91"/>
      <c r="J1929" s="91"/>
      <c r="K1929" s="91"/>
      <c r="L1929" s="91"/>
      <c r="M1929" s="91"/>
      <c r="N1929" s="91"/>
      <c r="O1929" s="92"/>
      <c r="P1929" s="93"/>
      <c r="Q1929" s="92" t="str">
        <f t="shared" ca="1" si="120"/>
        <v/>
      </c>
      <c r="R1929" s="92" t="str">
        <f ca="1">IF(A1929="","",IF(ISERROR(MATCH($H1929,SorP!B:B,0)),"",INDIRECT("'SorP'!$A$"&amp;MATCH($Q1929&amp;$H1929,SorP!C:C,0))))</f>
        <v/>
      </c>
      <c r="S1929" s="94"/>
      <c r="T1929" s="95" t="str">
        <f t="shared" si="122"/>
        <v/>
      </c>
      <c r="U1929" s="95" t="b">
        <f t="shared" si="123"/>
        <v>1</v>
      </c>
      <c r="V1929" s="95" t="str">
        <f t="shared" si="121"/>
        <v/>
      </c>
    </row>
    <row r="1930" spans="1:22" s="95" customFormat="1" ht="20.100000000000001" customHeight="1">
      <c r="A1930" s="88"/>
      <c r="B1930" s="88"/>
      <c r="C1930" s="88"/>
      <c r="D1930" s="88"/>
      <c r="E1930" s="88"/>
      <c r="F1930" s="89"/>
      <c r="G1930" s="90"/>
      <c r="H1930" s="90"/>
      <c r="I1930" s="91"/>
      <c r="J1930" s="91"/>
      <c r="K1930" s="91"/>
      <c r="L1930" s="91"/>
      <c r="M1930" s="91"/>
      <c r="N1930" s="91"/>
      <c r="O1930" s="92"/>
      <c r="P1930" s="93"/>
      <c r="Q1930" s="92" t="str">
        <f t="shared" ca="1" si="120"/>
        <v/>
      </c>
      <c r="R1930" s="92" t="str">
        <f ca="1">IF(A1930="","",IF(ISERROR(MATCH($H1930,SorP!B:B,0)),"",INDIRECT("'SorP'!$A$"&amp;MATCH($Q1930&amp;$H1930,SorP!C:C,0))))</f>
        <v/>
      </c>
      <c r="S1930" s="94"/>
      <c r="T1930" s="95" t="str">
        <f t="shared" si="122"/>
        <v/>
      </c>
      <c r="U1930" s="95" t="b">
        <f t="shared" si="123"/>
        <v>1</v>
      </c>
      <c r="V1930" s="95" t="str">
        <f t="shared" si="121"/>
        <v/>
      </c>
    </row>
    <row r="1931" spans="1:22" s="95" customFormat="1" ht="20.100000000000001" customHeight="1">
      <c r="A1931" s="88"/>
      <c r="B1931" s="88"/>
      <c r="C1931" s="88"/>
      <c r="D1931" s="88"/>
      <c r="E1931" s="88"/>
      <c r="F1931" s="89"/>
      <c r="G1931" s="90"/>
      <c r="H1931" s="90"/>
      <c r="I1931" s="91"/>
      <c r="J1931" s="91"/>
      <c r="K1931" s="91"/>
      <c r="L1931" s="91"/>
      <c r="M1931" s="91"/>
      <c r="N1931" s="91"/>
      <c r="O1931" s="92"/>
      <c r="P1931" s="93"/>
      <c r="Q1931" s="92" t="str">
        <f t="shared" ca="1" si="120"/>
        <v/>
      </c>
      <c r="R1931" s="92" t="str">
        <f ca="1">IF(A1931="","",IF(ISERROR(MATCH($H1931,SorP!B:B,0)),"",INDIRECT("'SorP'!$A$"&amp;MATCH($Q1931&amp;$H1931,SorP!C:C,0))))</f>
        <v/>
      </c>
      <c r="S1931" s="94"/>
      <c r="T1931" s="95" t="str">
        <f t="shared" si="122"/>
        <v/>
      </c>
      <c r="U1931" s="95" t="b">
        <f t="shared" si="123"/>
        <v>1</v>
      </c>
      <c r="V1931" s="95" t="str">
        <f t="shared" si="121"/>
        <v/>
      </c>
    </row>
    <row r="1932" spans="1:22" s="95" customFormat="1" ht="20.100000000000001" customHeight="1">
      <c r="A1932" s="88"/>
      <c r="B1932" s="88"/>
      <c r="C1932" s="88"/>
      <c r="D1932" s="88"/>
      <c r="E1932" s="88"/>
      <c r="F1932" s="89"/>
      <c r="G1932" s="90"/>
      <c r="H1932" s="90"/>
      <c r="I1932" s="91"/>
      <c r="J1932" s="91"/>
      <c r="K1932" s="91"/>
      <c r="L1932" s="91"/>
      <c r="M1932" s="91"/>
      <c r="N1932" s="91"/>
      <c r="O1932" s="92"/>
      <c r="P1932" s="93"/>
      <c r="Q1932" s="92" t="str">
        <f t="shared" ca="1" si="120"/>
        <v/>
      </c>
      <c r="R1932" s="92" t="str">
        <f ca="1">IF(A1932="","",IF(ISERROR(MATCH($H1932,SorP!B:B,0)),"",INDIRECT("'SorP'!$A$"&amp;MATCH($Q1932&amp;$H1932,SorP!C:C,0))))</f>
        <v/>
      </c>
      <c r="S1932" s="94"/>
      <c r="T1932" s="95" t="str">
        <f t="shared" si="122"/>
        <v/>
      </c>
      <c r="U1932" s="95" t="b">
        <f t="shared" si="123"/>
        <v>1</v>
      </c>
      <c r="V1932" s="95" t="str">
        <f t="shared" si="121"/>
        <v/>
      </c>
    </row>
    <row r="1933" spans="1:22" s="95" customFormat="1" ht="20.100000000000001" customHeight="1">
      <c r="A1933" s="88"/>
      <c r="B1933" s="88"/>
      <c r="C1933" s="88"/>
      <c r="D1933" s="88"/>
      <c r="E1933" s="88"/>
      <c r="F1933" s="89"/>
      <c r="G1933" s="90"/>
      <c r="H1933" s="90"/>
      <c r="I1933" s="91"/>
      <c r="J1933" s="91"/>
      <c r="K1933" s="91"/>
      <c r="L1933" s="91"/>
      <c r="M1933" s="91"/>
      <c r="N1933" s="91"/>
      <c r="O1933" s="92"/>
      <c r="P1933" s="93"/>
      <c r="Q1933" s="92" t="str">
        <f t="shared" ca="1" si="120"/>
        <v/>
      </c>
      <c r="R1933" s="92" t="str">
        <f ca="1">IF(A1933="","",IF(ISERROR(MATCH($H1933,SorP!B:B,0)),"",INDIRECT("'SorP'!$A$"&amp;MATCH($Q1933&amp;$H1933,SorP!C:C,0))))</f>
        <v/>
      </c>
      <c r="S1933" s="94"/>
      <c r="T1933" s="95" t="str">
        <f t="shared" si="122"/>
        <v/>
      </c>
      <c r="U1933" s="95" t="b">
        <f t="shared" si="123"/>
        <v>1</v>
      </c>
      <c r="V1933" s="95" t="str">
        <f t="shared" si="121"/>
        <v/>
      </c>
    </row>
    <row r="1934" spans="1:22" s="95" customFormat="1" ht="20.100000000000001" customHeight="1">
      <c r="A1934" s="88"/>
      <c r="B1934" s="88"/>
      <c r="C1934" s="88"/>
      <c r="D1934" s="88"/>
      <c r="E1934" s="88"/>
      <c r="F1934" s="89"/>
      <c r="G1934" s="90"/>
      <c r="H1934" s="90"/>
      <c r="I1934" s="91"/>
      <c r="J1934" s="91"/>
      <c r="K1934" s="91"/>
      <c r="L1934" s="91"/>
      <c r="M1934" s="91"/>
      <c r="N1934" s="91"/>
      <c r="O1934" s="92"/>
      <c r="P1934" s="93"/>
      <c r="Q1934" s="92" t="str">
        <f t="shared" ca="1" si="120"/>
        <v/>
      </c>
      <c r="R1934" s="92" t="str">
        <f ca="1">IF(A1934="","",IF(ISERROR(MATCH($H1934,SorP!B:B,0)),"",INDIRECT("'SorP'!$A$"&amp;MATCH($Q1934&amp;$H1934,SorP!C:C,0))))</f>
        <v/>
      </c>
      <c r="S1934" s="94"/>
      <c r="T1934" s="95" t="str">
        <f t="shared" si="122"/>
        <v/>
      </c>
      <c r="U1934" s="95" t="b">
        <f t="shared" si="123"/>
        <v>1</v>
      </c>
      <c r="V1934" s="95" t="str">
        <f t="shared" si="121"/>
        <v/>
      </c>
    </row>
    <row r="1935" spans="1:22" s="95" customFormat="1" ht="20.100000000000001" customHeight="1">
      <c r="A1935" s="88"/>
      <c r="B1935" s="88"/>
      <c r="C1935" s="88"/>
      <c r="D1935" s="88"/>
      <c r="E1935" s="88"/>
      <c r="F1935" s="89"/>
      <c r="G1935" s="90"/>
      <c r="H1935" s="90"/>
      <c r="I1935" s="91"/>
      <c r="J1935" s="91"/>
      <c r="K1935" s="91"/>
      <c r="L1935" s="91"/>
      <c r="M1935" s="91"/>
      <c r="N1935" s="91"/>
      <c r="O1935" s="92"/>
      <c r="P1935" s="93"/>
      <c r="Q1935" s="92" t="str">
        <f t="shared" ca="1" si="120"/>
        <v/>
      </c>
      <c r="R1935" s="92" t="str">
        <f ca="1">IF(A1935="","",IF(ISERROR(MATCH($H1935,SorP!B:B,0)),"",INDIRECT("'SorP'!$A$"&amp;MATCH($Q1935&amp;$H1935,SorP!C:C,0))))</f>
        <v/>
      </c>
      <c r="S1935" s="94"/>
      <c r="T1935" s="95" t="str">
        <f t="shared" si="122"/>
        <v/>
      </c>
      <c r="U1935" s="95" t="b">
        <f t="shared" si="123"/>
        <v>1</v>
      </c>
      <c r="V1935" s="95" t="str">
        <f t="shared" si="121"/>
        <v/>
      </c>
    </row>
    <row r="1936" spans="1:22" s="95" customFormat="1" ht="20.100000000000001" customHeight="1">
      <c r="A1936" s="88"/>
      <c r="B1936" s="88"/>
      <c r="C1936" s="88"/>
      <c r="D1936" s="88"/>
      <c r="E1936" s="88"/>
      <c r="F1936" s="89"/>
      <c r="G1936" s="90"/>
      <c r="H1936" s="90"/>
      <c r="I1936" s="91"/>
      <c r="J1936" s="91"/>
      <c r="K1936" s="91"/>
      <c r="L1936" s="91"/>
      <c r="M1936" s="91"/>
      <c r="N1936" s="91"/>
      <c r="O1936" s="92"/>
      <c r="P1936" s="93"/>
      <c r="Q1936" s="92" t="str">
        <f t="shared" ca="1" si="120"/>
        <v/>
      </c>
      <c r="R1936" s="92" t="str">
        <f ca="1">IF(A1936="","",IF(ISERROR(MATCH($H1936,SorP!B:B,0)),"",INDIRECT("'SorP'!$A$"&amp;MATCH($Q1936&amp;$H1936,SorP!C:C,0))))</f>
        <v/>
      </c>
      <c r="S1936" s="94"/>
      <c r="T1936" s="95" t="str">
        <f t="shared" si="122"/>
        <v/>
      </c>
      <c r="U1936" s="95" t="b">
        <f t="shared" si="123"/>
        <v>1</v>
      </c>
      <c r="V1936" s="95" t="str">
        <f t="shared" si="121"/>
        <v/>
      </c>
    </row>
    <row r="1937" spans="1:22" s="95" customFormat="1" ht="20.100000000000001" customHeight="1">
      <c r="A1937" s="88"/>
      <c r="B1937" s="88"/>
      <c r="C1937" s="88"/>
      <c r="D1937" s="88"/>
      <c r="E1937" s="88"/>
      <c r="F1937" s="89"/>
      <c r="G1937" s="90"/>
      <c r="H1937" s="90"/>
      <c r="I1937" s="91"/>
      <c r="J1937" s="91"/>
      <c r="K1937" s="91"/>
      <c r="L1937" s="91"/>
      <c r="M1937" s="91"/>
      <c r="N1937" s="91"/>
      <c r="O1937" s="92"/>
      <c r="P1937" s="93"/>
      <c r="Q1937" s="92" t="str">
        <f t="shared" ca="1" si="120"/>
        <v/>
      </c>
      <c r="R1937" s="92" t="str">
        <f ca="1">IF(A1937="","",IF(ISERROR(MATCH($H1937,SorP!B:B,0)),"",INDIRECT("'SorP'!$A$"&amp;MATCH($Q1937&amp;$H1937,SorP!C:C,0))))</f>
        <v/>
      </c>
      <c r="S1937" s="94"/>
      <c r="T1937" s="95" t="str">
        <f t="shared" si="122"/>
        <v/>
      </c>
      <c r="U1937" s="95" t="b">
        <f t="shared" si="123"/>
        <v>1</v>
      </c>
      <c r="V1937" s="95" t="str">
        <f t="shared" si="121"/>
        <v/>
      </c>
    </row>
    <row r="1938" spans="1:22" s="95" customFormat="1" ht="20.100000000000001" customHeight="1">
      <c r="A1938" s="88"/>
      <c r="B1938" s="88"/>
      <c r="C1938" s="88"/>
      <c r="D1938" s="88"/>
      <c r="E1938" s="88"/>
      <c r="F1938" s="89"/>
      <c r="G1938" s="90"/>
      <c r="H1938" s="90"/>
      <c r="I1938" s="91"/>
      <c r="J1938" s="91"/>
      <c r="K1938" s="91"/>
      <c r="L1938" s="91"/>
      <c r="M1938" s="91"/>
      <c r="N1938" s="91"/>
      <c r="O1938" s="92"/>
      <c r="P1938" s="93"/>
      <c r="Q1938" s="92" t="str">
        <f t="shared" ca="1" si="120"/>
        <v/>
      </c>
      <c r="R1938" s="92" t="str">
        <f ca="1">IF(A1938="","",IF(ISERROR(MATCH($H1938,SorP!B:B,0)),"",INDIRECT("'SorP'!$A$"&amp;MATCH($Q1938&amp;$H1938,SorP!C:C,0))))</f>
        <v/>
      </c>
      <c r="S1938" s="94"/>
      <c r="T1938" s="95" t="str">
        <f t="shared" si="122"/>
        <v/>
      </c>
      <c r="U1938" s="95" t="b">
        <f t="shared" si="123"/>
        <v>1</v>
      </c>
      <c r="V1938" s="95" t="str">
        <f t="shared" si="121"/>
        <v/>
      </c>
    </row>
    <row r="1939" spans="1:22" s="95" customFormat="1" ht="20.100000000000001" customHeight="1">
      <c r="A1939" s="88"/>
      <c r="B1939" s="88"/>
      <c r="C1939" s="88"/>
      <c r="D1939" s="88"/>
      <c r="E1939" s="88"/>
      <c r="F1939" s="89"/>
      <c r="G1939" s="90"/>
      <c r="H1939" s="90"/>
      <c r="I1939" s="91"/>
      <c r="J1939" s="91"/>
      <c r="K1939" s="91"/>
      <c r="L1939" s="91"/>
      <c r="M1939" s="91"/>
      <c r="N1939" s="91"/>
      <c r="O1939" s="92"/>
      <c r="P1939" s="93"/>
      <c r="Q1939" s="92" t="str">
        <f t="shared" ca="1" si="120"/>
        <v/>
      </c>
      <c r="R1939" s="92" t="str">
        <f ca="1">IF(A1939="","",IF(ISERROR(MATCH($H1939,SorP!B:B,0)),"",INDIRECT("'SorP'!$A$"&amp;MATCH($Q1939&amp;$H1939,SorP!C:C,0))))</f>
        <v/>
      </c>
      <c r="S1939" s="94"/>
      <c r="T1939" s="95" t="str">
        <f t="shared" si="122"/>
        <v/>
      </c>
      <c r="U1939" s="95" t="b">
        <f t="shared" si="123"/>
        <v>1</v>
      </c>
      <c r="V1939" s="95" t="str">
        <f t="shared" si="121"/>
        <v/>
      </c>
    </row>
    <row r="1940" spans="1:22" s="95" customFormat="1" ht="20.100000000000001" customHeight="1">
      <c r="A1940" s="88"/>
      <c r="B1940" s="88"/>
      <c r="C1940" s="88"/>
      <c r="D1940" s="88"/>
      <c r="E1940" s="88"/>
      <c r="F1940" s="89"/>
      <c r="G1940" s="90"/>
      <c r="H1940" s="90"/>
      <c r="I1940" s="91"/>
      <c r="J1940" s="91"/>
      <c r="K1940" s="91"/>
      <c r="L1940" s="91"/>
      <c r="M1940" s="91"/>
      <c r="N1940" s="91"/>
      <c r="O1940" s="92"/>
      <c r="P1940" s="93"/>
      <c r="Q1940" s="92" t="str">
        <f t="shared" ca="1" si="120"/>
        <v/>
      </c>
      <c r="R1940" s="92" t="str">
        <f ca="1">IF(A1940="","",IF(ISERROR(MATCH($H1940,SorP!B:B,0)),"",INDIRECT("'SorP'!$A$"&amp;MATCH($Q1940&amp;$H1940,SorP!C:C,0))))</f>
        <v/>
      </c>
      <c r="S1940" s="94"/>
      <c r="T1940" s="95" t="str">
        <f t="shared" si="122"/>
        <v/>
      </c>
      <c r="U1940" s="95" t="b">
        <f t="shared" si="123"/>
        <v>1</v>
      </c>
      <c r="V1940" s="95" t="str">
        <f t="shared" si="121"/>
        <v/>
      </c>
    </row>
    <row r="1941" spans="1:22" s="95" customFormat="1" ht="20.100000000000001" customHeight="1">
      <c r="A1941" s="88"/>
      <c r="B1941" s="88"/>
      <c r="C1941" s="88"/>
      <c r="D1941" s="88"/>
      <c r="E1941" s="88"/>
      <c r="F1941" s="89"/>
      <c r="G1941" s="90"/>
      <c r="H1941" s="90"/>
      <c r="I1941" s="91"/>
      <c r="J1941" s="91"/>
      <c r="K1941" s="91"/>
      <c r="L1941" s="91"/>
      <c r="M1941" s="91"/>
      <c r="N1941" s="91"/>
      <c r="O1941" s="92"/>
      <c r="P1941" s="93"/>
      <c r="Q1941" s="92" t="str">
        <f t="shared" ca="1" si="120"/>
        <v/>
      </c>
      <c r="R1941" s="92" t="str">
        <f ca="1">IF(A1941="","",IF(ISERROR(MATCH($H1941,SorP!B:B,0)),"",INDIRECT("'SorP'!$A$"&amp;MATCH($Q1941&amp;$H1941,SorP!C:C,0))))</f>
        <v/>
      </c>
      <c r="S1941" s="94"/>
      <c r="T1941" s="95" t="str">
        <f t="shared" si="122"/>
        <v/>
      </c>
      <c r="U1941" s="95" t="b">
        <f t="shared" si="123"/>
        <v>1</v>
      </c>
      <c r="V1941" s="95" t="str">
        <f t="shared" si="121"/>
        <v/>
      </c>
    </row>
    <row r="1942" spans="1:22" s="95" customFormat="1" ht="20.100000000000001" customHeight="1">
      <c r="A1942" s="88"/>
      <c r="B1942" s="88"/>
      <c r="C1942" s="88"/>
      <c r="D1942" s="88"/>
      <c r="E1942" s="88"/>
      <c r="F1942" s="89"/>
      <c r="G1942" s="90"/>
      <c r="H1942" s="90"/>
      <c r="I1942" s="91"/>
      <c r="J1942" s="91"/>
      <c r="K1942" s="91"/>
      <c r="L1942" s="91"/>
      <c r="M1942" s="91"/>
      <c r="N1942" s="91"/>
      <c r="O1942" s="92"/>
      <c r="P1942" s="93"/>
      <c r="Q1942" s="92" t="str">
        <f t="shared" ca="1" si="120"/>
        <v/>
      </c>
      <c r="R1942" s="92" t="str">
        <f ca="1">IF(A1942="","",IF(ISERROR(MATCH($H1942,SorP!B:B,0)),"",INDIRECT("'SorP'!$A$"&amp;MATCH($Q1942&amp;$H1942,SorP!C:C,0))))</f>
        <v/>
      </c>
      <c r="S1942" s="94"/>
      <c r="T1942" s="95" t="str">
        <f t="shared" si="122"/>
        <v/>
      </c>
      <c r="U1942" s="95" t="b">
        <f t="shared" si="123"/>
        <v>1</v>
      </c>
      <c r="V1942" s="95" t="str">
        <f t="shared" si="121"/>
        <v/>
      </c>
    </row>
    <row r="1943" spans="1:22" s="95" customFormat="1" ht="20.100000000000001" customHeight="1">
      <c r="A1943" s="88"/>
      <c r="B1943" s="88"/>
      <c r="C1943" s="88"/>
      <c r="D1943" s="88"/>
      <c r="E1943" s="88"/>
      <c r="F1943" s="89"/>
      <c r="G1943" s="90"/>
      <c r="H1943" s="90"/>
      <c r="I1943" s="91"/>
      <c r="J1943" s="91"/>
      <c r="K1943" s="91"/>
      <c r="L1943" s="91"/>
      <c r="M1943" s="91"/>
      <c r="N1943" s="91"/>
      <c r="O1943" s="92"/>
      <c r="P1943" s="93"/>
      <c r="Q1943" s="92" t="str">
        <f t="shared" ca="1" si="120"/>
        <v/>
      </c>
      <c r="R1943" s="92" t="str">
        <f ca="1">IF(A1943="","",IF(ISERROR(MATCH($H1943,SorP!B:B,0)),"",INDIRECT("'SorP'!$A$"&amp;MATCH($Q1943&amp;$H1943,SorP!C:C,0))))</f>
        <v/>
      </c>
      <c r="S1943" s="94"/>
      <c r="T1943" s="95" t="str">
        <f t="shared" si="122"/>
        <v/>
      </c>
      <c r="U1943" s="95" t="b">
        <f t="shared" si="123"/>
        <v>1</v>
      </c>
      <c r="V1943" s="95" t="str">
        <f t="shared" si="121"/>
        <v/>
      </c>
    </row>
    <row r="1944" spans="1:22" s="95" customFormat="1" ht="20.100000000000001" customHeight="1">
      <c r="A1944" s="88"/>
      <c r="B1944" s="88"/>
      <c r="C1944" s="88"/>
      <c r="D1944" s="88"/>
      <c r="E1944" s="88"/>
      <c r="F1944" s="89"/>
      <c r="G1944" s="90"/>
      <c r="H1944" s="90"/>
      <c r="I1944" s="91"/>
      <c r="J1944" s="91"/>
      <c r="K1944" s="91"/>
      <c r="L1944" s="91"/>
      <c r="M1944" s="91"/>
      <c r="N1944" s="91"/>
      <c r="O1944" s="92"/>
      <c r="P1944" s="93"/>
      <c r="Q1944" s="92" t="str">
        <f t="shared" ca="1" si="120"/>
        <v/>
      </c>
      <c r="R1944" s="92" t="str">
        <f ca="1">IF(A1944="","",IF(ISERROR(MATCH($H1944,SorP!B:B,0)),"",INDIRECT("'SorP'!$A$"&amp;MATCH($Q1944&amp;$H1944,SorP!C:C,0))))</f>
        <v/>
      </c>
      <c r="S1944" s="94"/>
      <c r="T1944" s="95" t="str">
        <f t="shared" si="122"/>
        <v/>
      </c>
      <c r="U1944" s="95" t="b">
        <f t="shared" si="123"/>
        <v>1</v>
      </c>
      <c r="V1944" s="95" t="str">
        <f t="shared" si="121"/>
        <v/>
      </c>
    </row>
    <row r="1945" spans="1:22" s="95" customFormat="1" ht="20.100000000000001" customHeight="1">
      <c r="A1945" s="88"/>
      <c r="B1945" s="88"/>
      <c r="C1945" s="88"/>
      <c r="D1945" s="88"/>
      <c r="E1945" s="88"/>
      <c r="F1945" s="89"/>
      <c r="G1945" s="90"/>
      <c r="H1945" s="90"/>
      <c r="I1945" s="91"/>
      <c r="J1945" s="91"/>
      <c r="K1945" s="91"/>
      <c r="L1945" s="91"/>
      <c r="M1945" s="91"/>
      <c r="N1945" s="91"/>
      <c r="O1945" s="92"/>
      <c r="P1945" s="93"/>
      <c r="Q1945" s="92" t="str">
        <f t="shared" ca="1" si="120"/>
        <v/>
      </c>
      <c r="R1945" s="92" t="str">
        <f ca="1">IF(A1945="","",IF(ISERROR(MATCH($H1945,SorP!B:B,0)),"",INDIRECT("'SorP'!$A$"&amp;MATCH($Q1945&amp;$H1945,SorP!C:C,0))))</f>
        <v/>
      </c>
      <c r="S1945" s="94"/>
      <c r="T1945" s="95" t="str">
        <f t="shared" si="122"/>
        <v/>
      </c>
      <c r="U1945" s="95" t="b">
        <f t="shared" si="123"/>
        <v>1</v>
      </c>
      <c r="V1945" s="95" t="str">
        <f t="shared" si="121"/>
        <v/>
      </c>
    </row>
    <row r="1946" spans="1:22" s="95" customFormat="1" ht="20.100000000000001" customHeight="1">
      <c r="A1946" s="88"/>
      <c r="B1946" s="88"/>
      <c r="C1946" s="88"/>
      <c r="D1946" s="88"/>
      <c r="E1946" s="88"/>
      <c r="F1946" s="89"/>
      <c r="G1946" s="90"/>
      <c r="H1946" s="90"/>
      <c r="I1946" s="91"/>
      <c r="J1946" s="91"/>
      <c r="K1946" s="91"/>
      <c r="L1946" s="91"/>
      <c r="M1946" s="91"/>
      <c r="N1946" s="91"/>
      <c r="O1946" s="92"/>
      <c r="P1946" s="93"/>
      <c r="Q1946" s="92" t="str">
        <f t="shared" ca="1" si="120"/>
        <v/>
      </c>
      <c r="R1946" s="92" t="str">
        <f ca="1">IF(A1946="","",IF(ISERROR(MATCH($H1946,SorP!B:B,0)),"",INDIRECT("'SorP'!$A$"&amp;MATCH($Q1946&amp;$H1946,SorP!C:C,0))))</f>
        <v/>
      </c>
      <c r="S1946" s="94"/>
      <c r="T1946" s="95" t="str">
        <f t="shared" si="122"/>
        <v/>
      </c>
      <c r="U1946" s="95" t="b">
        <f t="shared" si="123"/>
        <v>1</v>
      </c>
      <c r="V1946" s="95" t="str">
        <f t="shared" si="121"/>
        <v/>
      </c>
    </row>
    <row r="1947" spans="1:22" s="95" customFormat="1" ht="20.100000000000001" customHeight="1">
      <c r="A1947" s="88"/>
      <c r="B1947" s="88"/>
      <c r="C1947" s="88"/>
      <c r="D1947" s="88"/>
      <c r="E1947" s="88"/>
      <c r="F1947" s="89"/>
      <c r="G1947" s="90"/>
      <c r="H1947" s="90"/>
      <c r="I1947" s="91"/>
      <c r="J1947" s="91"/>
      <c r="K1947" s="91"/>
      <c r="L1947" s="91"/>
      <c r="M1947" s="91"/>
      <c r="N1947" s="91"/>
      <c r="O1947" s="92"/>
      <c r="P1947" s="93"/>
      <c r="Q1947" s="92" t="str">
        <f t="shared" ca="1" si="120"/>
        <v/>
      </c>
      <c r="R1947" s="92" t="str">
        <f ca="1">IF(A1947="","",IF(ISERROR(MATCH($H1947,SorP!B:B,0)),"",INDIRECT("'SorP'!$A$"&amp;MATCH($Q1947&amp;$H1947,SorP!C:C,0))))</f>
        <v/>
      </c>
      <c r="S1947" s="94"/>
      <c r="T1947" s="95" t="str">
        <f t="shared" si="122"/>
        <v/>
      </c>
      <c r="U1947" s="95" t="b">
        <f t="shared" si="123"/>
        <v>1</v>
      </c>
      <c r="V1947" s="95" t="str">
        <f t="shared" si="121"/>
        <v/>
      </c>
    </row>
    <row r="1948" spans="1:22" s="95" customFormat="1" ht="20.100000000000001" customHeight="1">
      <c r="A1948" s="88"/>
      <c r="B1948" s="88"/>
      <c r="C1948" s="88"/>
      <c r="D1948" s="88"/>
      <c r="E1948" s="88"/>
      <c r="F1948" s="89"/>
      <c r="G1948" s="90"/>
      <c r="H1948" s="90"/>
      <c r="I1948" s="91"/>
      <c r="J1948" s="91"/>
      <c r="K1948" s="91"/>
      <c r="L1948" s="91"/>
      <c r="M1948" s="91"/>
      <c r="N1948" s="91"/>
      <c r="O1948" s="92"/>
      <c r="P1948" s="93"/>
      <c r="Q1948" s="92" t="str">
        <f t="shared" ca="1" si="120"/>
        <v/>
      </c>
      <c r="R1948" s="92" t="str">
        <f ca="1">IF(A1948="","",IF(ISERROR(MATCH($H1948,SorP!B:B,0)),"",INDIRECT("'SorP'!$A$"&amp;MATCH($Q1948&amp;$H1948,SorP!C:C,0))))</f>
        <v/>
      </c>
      <c r="S1948" s="94"/>
      <c r="T1948" s="95" t="str">
        <f t="shared" si="122"/>
        <v/>
      </c>
      <c r="U1948" s="95" t="b">
        <f t="shared" si="123"/>
        <v>1</v>
      </c>
      <c r="V1948" s="95" t="str">
        <f t="shared" si="121"/>
        <v/>
      </c>
    </row>
    <row r="1949" spans="1:22" s="95" customFormat="1" ht="20.100000000000001" customHeight="1">
      <c r="A1949" s="88"/>
      <c r="B1949" s="88"/>
      <c r="C1949" s="88"/>
      <c r="D1949" s="88"/>
      <c r="E1949" s="88"/>
      <c r="F1949" s="89"/>
      <c r="G1949" s="90"/>
      <c r="H1949" s="90"/>
      <c r="I1949" s="91"/>
      <c r="J1949" s="91"/>
      <c r="K1949" s="91"/>
      <c r="L1949" s="91"/>
      <c r="M1949" s="91"/>
      <c r="N1949" s="91"/>
      <c r="O1949" s="92"/>
      <c r="P1949" s="93"/>
      <c r="Q1949" s="92" t="str">
        <f t="shared" ca="1" si="120"/>
        <v/>
      </c>
      <c r="R1949" s="92" t="str">
        <f ca="1">IF(A1949="","",IF(ISERROR(MATCH($H1949,SorP!B:B,0)),"",INDIRECT("'SorP'!$A$"&amp;MATCH($Q1949&amp;$H1949,SorP!C:C,0))))</f>
        <v/>
      </c>
      <c r="S1949" s="94"/>
      <c r="T1949" s="95" t="str">
        <f t="shared" si="122"/>
        <v/>
      </c>
      <c r="U1949" s="95" t="b">
        <f t="shared" si="123"/>
        <v>1</v>
      </c>
      <c r="V1949" s="95" t="str">
        <f t="shared" si="121"/>
        <v/>
      </c>
    </row>
    <row r="1950" spans="1:22" s="95" customFormat="1" ht="20.100000000000001" customHeight="1">
      <c r="A1950" s="88"/>
      <c r="B1950" s="88"/>
      <c r="C1950" s="88"/>
      <c r="D1950" s="88"/>
      <c r="E1950" s="88"/>
      <c r="F1950" s="89"/>
      <c r="G1950" s="90"/>
      <c r="H1950" s="90"/>
      <c r="I1950" s="91"/>
      <c r="J1950" s="91"/>
      <c r="K1950" s="91"/>
      <c r="L1950" s="91"/>
      <c r="M1950" s="91"/>
      <c r="N1950" s="91"/>
      <c r="O1950" s="92"/>
      <c r="P1950" s="93"/>
      <c r="Q1950" s="92" t="str">
        <f t="shared" ca="1" si="120"/>
        <v/>
      </c>
      <c r="R1950" s="92" t="str">
        <f ca="1">IF(A1950="","",IF(ISERROR(MATCH($H1950,SorP!B:B,0)),"",INDIRECT("'SorP'!$A$"&amp;MATCH($Q1950&amp;$H1950,SorP!C:C,0))))</f>
        <v/>
      </c>
      <c r="S1950" s="94"/>
      <c r="T1950" s="95" t="str">
        <f t="shared" si="122"/>
        <v/>
      </c>
      <c r="U1950" s="95" t="b">
        <f t="shared" si="123"/>
        <v>1</v>
      </c>
      <c r="V1950" s="95" t="str">
        <f t="shared" si="121"/>
        <v/>
      </c>
    </row>
    <row r="1951" spans="1:22" s="95" customFormat="1" ht="20.100000000000001" customHeight="1">
      <c r="A1951" s="88"/>
      <c r="B1951" s="88"/>
      <c r="C1951" s="88"/>
      <c r="D1951" s="88"/>
      <c r="E1951" s="88"/>
      <c r="F1951" s="89"/>
      <c r="G1951" s="90"/>
      <c r="H1951" s="90"/>
      <c r="I1951" s="91"/>
      <c r="J1951" s="91"/>
      <c r="K1951" s="91"/>
      <c r="L1951" s="91"/>
      <c r="M1951" s="91"/>
      <c r="N1951" s="91"/>
      <c r="O1951" s="92"/>
      <c r="P1951" s="93"/>
      <c r="Q1951" s="92" t="str">
        <f t="shared" ca="1" si="120"/>
        <v/>
      </c>
      <c r="R1951" s="92" t="str">
        <f ca="1">IF(A1951="","",IF(ISERROR(MATCH($H1951,SorP!B:B,0)),"",INDIRECT("'SorP'!$A$"&amp;MATCH($Q1951&amp;$H1951,SorP!C:C,0))))</f>
        <v/>
      </c>
      <c r="S1951" s="94"/>
      <c r="T1951" s="95" t="str">
        <f t="shared" si="122"/>
        <v/>
      </c>
      <c r="U1951" s="95" t="b">
        <f t="shared" si="123"/>
        <v>1</v>
      </c>
      <c r="V1951" s="95" t="str">
        <f t="shared" si="121"/>
        <v/>
      </c>
    </row>
    <row r="1952" spans="1:22" s="95" customFormat="1" ht="20.100000000000001" customHeight="1">
      <c r="A1952" s="88"/>
      <c r="B1952" s="88"/>
      <c r="C1952" s="88"/>
      <c r="D1952" s="88"/>
      <c r="E1952" s="88"/>
      <c r="F1952" s="89"/>
      <c r="G1952" s="90"/>
      <c r="H1952" s="90"/>
      <c r="I1952" s="91"/>
      <c r="J1952" s="91"/>
      <c r="K1952" s="91"/>
      <c r="L1952" s="91"/>
      <c r="M1952" s="91"/>
      <c r="N1952" s="91"/>
      <c r="O1952" s="92"/>
      <c r="P1952" s="93"/>
      <c r="Q1952" s="92" t="str">
        <f t="shared" ca="1" si="120"/>
        <v/>
      </c>
      <c r="R1952" s="92" t="str">
        <f ca="1">IF(A1952="","",IF(ISERROR(MATCH($H1952,SorP!B:B,0)),"",INDIRECT("'SorP'!$A$"&amp;MATCH($Q1952&amp;$H1952,SorP!C:C,0))))</f>
        <v/>
      </c>
      <c r="S1952" s="94"/>
      <c r="T1952" s="95" t="str">
        <f t="shared" si="122"/>
        <v/>
      </c>
      <c r="U1952" s="95" t="b">
        <f t="shared" si="123"/>
        <v>1</v>
      </c>
      <c r="V1952" s="95" t="str">
        <f t="shared" si="121"/>
        <v/>
      </c>
    </row>
    <row r="1953" spans="1:22" s="95" customFormat="1" ht="20.100000000000001" customHeight="1">
      <c r="A1953" s="88"/>
      <c r="B1953" s="88"/>
      <c r="C1953" s="88"/>
      <c r="D1953" s="88"/>
      <c r="E1953" s="88"/>
      <c r="F1953" s="89"/>
      <c r="G1953" s="90"/>
      <c r="H1953" s="90"/>
      <c r="I1953" s="91"/>
      <c r="J1953" s="91"/>
      <c r="K1953" s="91"/>
      <c r="L1953" s="91"/>
      <c r="M1953" s="91"/>
      <c r="N1953" s="91"/>
      <c r="O1953" s="92"/>
      <c r="P1953" s="93"/>
      <c r="Q1953" s="92" t="str">
        <f t="shared" ca="1" si="120"/>
        <v/>
      </c>
      <c r="R1953" s="92" t="str">
        <f ca="1">IF(A1953="","",IF(ISERROR(MATCH($H1953,SorP!B:B,0)),"",INDIRECT("'SorP'!$A$"&amp;MATCH($Q1953&amp;$H1953,SorP!C:C,0))))</f>
        <v/>
      </c>
      <c r="S1953" s="94"/>
      <c r="T1953" s="95" t="str">
        <f t="shared" si="122"/>
        <v/>
      </c>
      <c r="U1953" s="95" t="b">
        <f t="shared" si="123"/>
        <v>1</v>
      </c>
      <c r="V1953" s="95" t="str">
        <f t="shared" si="121"/>
        <v/>
      </c>
    </row>
    <row r="1954" spans="1:22" s="95" customFormat="1" ht="20.100000000000001" customHeight="1">
      <c r="A1954" s="88"/>
      <c r="B1954" s="88"/>
      <c r="C1954" s="88"/>
      <c r="D1954" s="88"/>
      <c r="E1954" s="88"/>
      <c r="F1954" s="89"/>
      <c r="G1954" s="90"/>
      <c r="H1954" s="90"/>
      <c r="I1954" s="91"/>
      <c r="J1954" s="91"/>
      <c r="K1954" s="91"/>
      <c r="L1954" s="91"/>
      <c r="M1954" s="91"/>
      <c r="N1954" s="91"/>
      <c r="O1954" s="92"/>
      <c r="P1954" s="93"/>
      <c r="Q1954" s="92" t="str">
        <f t="shared" ca="1" si="120"/>
        <v/>
      </c>
      <c r="R1954" s="92" t="str">
        <f ca="1">IF(A1954="","",IF(ISERROR(MATCH($H1954,SorP!B:B,0)),"",INDIRECT("'SorP'!$A$"&amp;MATCH($Q1954&amp;$H1954,SorP!C:C,0))))</f>
        <v/>
      </c>
      <c r="S1954" s="94"/>
      <c r="T1954" s="95" t="str">
        <f t="shared" si="122"/>
        <v/>
      </c>
      <c r="U1954" s="95" t="b">
        <f t="shared" si="123"/>
        <v>1</v>
      </c>
      <c r="V1954" s="95" t="str">
        <f t="shared" si="121"/>
        <v/>
      </c>
    </row>
    <row r="1955" spans="1:22" s="95" customFormat="1" ht="20.100000000000001" customHeight="1">
      <c r="A1955" s="88"/>
      <c r="B1955" s="88"/>
      <c r="C1955" s="88"/>
      <c r="D1955" s="88"/>
      <c r="E1955" s="88"/>
      <c r="F1955" s="89"/>
      <c r="G1955" s="90"/>
      <c r="H1955" s="90"/>
      <c r="I1955" s="91"/>
      <c r="J1955" s="91"/>
      <c r="K1955" s="91"/>
      <c r="L1955" s="91"/>
      <c r="M1955" s="91"/>
      <c r="N1955" s="91"/>
      <c r="O1955" s="92"/>
      <c r="P1955" s="93"/>
      <c r="Q1955" s="92" t="str">
        <f t="shared" ca="1" si="120"/>
        <v/>
      </c>
      <c r="R1955" s="92" t="str">
        <f ca="1">IF(A1955="","",IF(ISERROR(MATCH($H1955,SorP!B:B,0)),"",INDIRECT("'SorP'!$A$"&amp;MATCH($Q1955&amp;$H1955,SorP!C:C,0))))</f>
        <v/>
      </c>
      <c r="S1955" s="94"/>
      <c r="T1955" s="95" t="str">
        <f t="shared" si="122"/>
        <v/>
      </c>
      <c r="U1955" s="95" t="b">
        <f t="shared" si="123"/>
        <v>1</v>
      </c>
      <c r="V1955" s="95" t="str">
        <f t="shared" si="121"/>
        <v/>
      </c>
    </row>
    <row r="1956" spans="1:22" s="95" customFormat="1" ht="20.100000000000001" customHeight="1">
      <c r="A1956" s="88"/>
      <c r="B1956" s="88"/>
      <c r="C1956" s="88"/>
      <c r="D1956" s="88"/>
      <c r="E1956" s="88"/>
      <c r="F1956" s="89"/>
      <c r="G1956" s="90"/>
      <c r="H1956" s="90"/>
      <c r="I1956" s="91"/>
      <c r="J1956" s="91"/>
      <c r="K1956" s="91"/>
      <c r="L1956" s="91"/>
      <c r="M1956" s="91"/>
      <c r="N1956" s="91"/>
      <c r="O1956" s="92"/>
      <c r="P1956" s="93"/>
      <c r="Q1956" s="92" t="str">
        <f t="shared" ca="1" si="120"/>
        <v/>
      </c>
      <c r="R1956" s="92" t="str">
        <f ca="1">IF(A1956="","",IF(ISERROR(MATCH($H1956,SorP!B:B,0)),"",INDIRECT("'SorP'!$A$"&amp;MATCH($Q1956&amp;$H1956,SorP!C:C,0))))</f>
        <v/>
      </c>
      <c r="S1956" s="94"/>
      <c r="T1956" s="95" t="str">
        <f t="shared" si="122"/>
        <v/>
      </c>
      <c r="U1956" s="95" t="b">
        <f t="shared" si="123"/>
        <v>1</v>
      </c>
      <c r="V1956" s="95" t="str">
        <f t="shared" si="121"/>
        <v/>
      </c>
    </row>
    <row r="1957" spans="1:22" s="95" customFormat="1" ht="20.100000000000001" customHeight="1">
      <c r="A1957" s="88"/>
      <c r="B1957" s="88"/>
      <c r="C1957" s="88"/>
      <c r="D1957" s="88"/>
      <c r="E1957" s="88"/>
      <c r="F1957" s="89"/>
      <c r="G1957" s="90"/>
      <c r="H1957" s="90"/>
      <c r="I1957" s="91"/>
      <c r="J1957" s="91"/>
      <c r="K1957" s="91"/>
      <c r="L1957" s="91"/>
      <c r="M1957" s="91"/>
      <c r="N1957" s="91"/>
      <c r="O1957" s="92"/>
      <c r="P1957" s="93"/>
      <c r="Q1957" s="92" t="str">
        <f t="shared" ca="1" si="120"/>
        <v/>
      </c>
      <c r="R1957" s="92" t="str">
        <f ca="1">IF(A1957="","",IF(ISERROR(MATCH($H1957,SorP!B:B,0)),"",INDIRECT("'SorP'!$A$"&amp;MATCH($Q1957&amp;$H1957,SorP!C:C,0))))</f>
        <v/>
      </c>
      <c r="S1957" s="94"/>
      <c r="T1957" s="95" t="str">
        <f t="shared" si="122"/>
        <v/>
      </c>
      <c r="U1957" s="95" t="b">
        <f t="shared" si="123"/>
        <v>1</v>
      </c>
      <c r="V1957" s="95" t="str">
        <f t="shared" si="121"/>
        <v/>
      </c>
    </row>
    <row r="1958" spans="1:22" s="95" customFormat="1" ht="20.100000000000001" customHeight="1">
      <c r="A1958" s="88"/>
      <c r="B1958" s="88"/>
      <c r="C1958" s="88"/>
      <c r="D1958" s="88"/>
      <c r="E1958" s="88"/>
      <c r="F1958" s="89"/>
      <c r="G1958" s="90"/>
      <c r="H1958" s="90"/>
      <c r="I1958" s="91"/>
      <c r="J1958" s="91"/>
      <c r="K1958" s="91"/>
      <c r="L1958" s="91"/>
      <c r="M1958" s="91"/>
      <c r="N1958" s="91"/>
      <c r="O1958" s="92"/>
      <c r="P1958" s="93"/>
      <c r="Q1958" s="92" t="str">
        <f t="shared" ca="1" si="120"/>
        <v/>
      </c>
      <c r="R1958" s="92" t="str">
        <f ca="1">IF(A1958="","",IF(ISERROR(MATCH($H1958,SorP!B:B,0)),"",INDIRECT("'SorP'!$A$"&amp;MATCH($Q1958&amp;$H1958,SorP!C:C,0))))</f>
        <v/>
      </c>
      <c r="S1958" s="94"/>
      <c r="T1958" s="95" t="str">
        <f t="shared" si="122"/>
        <v/>
      </c>
      <c r="U1958" s="95" t="b">
        <f t="shared" si="123"/>
        <v>1</v>
      </c>
      <c r="V1958" s="95" t="str">
        <f t="shared" si="121"/>
        <v/>
      </c>
    </row>
    <row r="1959" spans="1:22" s="95" customFormat="1" ht="20.100000000000001" customHeight="1">
      <c r="A1959" s="88"/>
      <c r="B1959" s="88"/>
      <c r="C1959" s="88"/>
      <c r="D1959" s="88"/>
      <c r="E1959" s="88"/>
      <c r="F1959" s="89"/>
      <c r="G1959" s="90"/>
      <c r="H1959" s="90"/>
      <c r="I1959" s="91"/>
      <c r="J1959" s="91"/>
      <c r="K1959" s="91"/>
      <c r="L1959" s="91"/>
      <c r="M1959" s="91"/>
      <c r="N1959" s="91"/>
      <c r="O1959" s="92"/>
      <c r="P1959" s="93"/>
      <c r="Q1959" s="92" t="str">
        <f t="shared" ca="1" si="120"/>
        <v/>
      </c>
      <c r="R1959" s="92" t="str">
        <f ca="1">IF(A1959="","",IF(ISERROR(MATCH($H1959,SorP!B:B,0)),"",INDIRECT("'SorP'!$A$"&amp;MATCH($Q1959&amp;$H1959,SorP!C:C,0))))</f>
        <v/>
      </c>
      <c r="S1959" s="94"/>
      <c r="T1959" s="95" t="str">
        <f t="shared" si="122"/>
        <v/>
      </c>
      <c r="U1959" s="95" t="b">
        <f t="shared" si="123"/>
        <v>1</v>
      </c>
      <c r="V1959" s="95" t="str">
        <f t="shared" si="121"/>
        <v/>
      </c>
    </row>
    <row r="1960" spans="1:22" s="95" customFormat="1" ht="20.100000000000001" customHeight="1">
      <c r="A1960" s="88"/>
      <c r="B1960" s="88"/>
      <c r="C1960" s="88"/>
      <c r="D1960" s="88"/>
      <c r="E1960" s="88"/>
      <c r="F1960" s="89"/>
      <c r="G1960" s="90"/>
      <c r="H1960" s="90"/>
      <c r="I1960" s="91"/>
      <c r="J1960" s="91"/>
      <c r="K1960" s="91"/>
      <c r="L1960" s="91"/>
      <c r="M1960" s="91"/>
      <c r="N1960" s="91"/>
      <c r="O1960" s="92"/>
      <c r="P1960" s="93"/>
      <c r="Q1960" s="92" t="str">
        <f t="shared" ca="1" si="120"/>
        <v/>
      </c>
      <c r="R1960" s="92" t="str">
        <f ca="1">IF(A1960="","",IF(ISERROR(MATCH($H1960,SorP!B:B,0)),"",INDIRECT("'SorP'!$A$"&amp;MATCH($Q1960&amp;$H1960,SorP!C:C,0))))</f>
        <v/>
      </c>
      <c r="S1960" s="94"/>
      <c r="T1960" s="95" t="str">
        <f t="shared" si="122"/>
        <v/>
      </c>
      <c r="U1960" s="95" t="b">
        <f t="shared" si="123"/>
        <v>1</v>
      </c>
      <c r="V1960" s="95" t="str">
        <f t="shared" si="121"/>
        <v/>
      </c>
    </row>
    <row r="1961" spans="1:22" s="95" customFormat="1" ht="20.100000000000001" customHeight="1">
      <c r="A1961" s="88"/>
      <c r="B1961" s="88"/>
      <c r="C1961" s="88"/>
      <c r="D1961" s="88"/>
      <c r="E1961" s="88"/>
      <c r="F1961" s="89"/>
      <c r="G1961" s="90"/>
      <c r="H1961" s="90"/>
      <c r="I1961" s="91"/>
      <c r="J1961" s="91"/>
      <c r="K1961" s="91"/>
      <c r="L1961" s="91"/>
      <c r="M1961" s="91"/>
      <c r="N1961" s="91"/>
      <c r="O1961" s="92"/>
      <c r="P1961" s="93"/>
      <c r="Q1961" s="92" t="str">
        <f t="shared" ca="1" si="120"/>
        <v/>
      </c>
      <c r="R1961" s="92" t="str">
        <f ca="1">IF(A1961="","",IF(ISERROR(MATCH($H1961,SorP!B:B,0)),"",INDIRECT("'SorP'!$A$"&amp;MATCH($Q1961&amp;$H1961,SorP!C:C,0))))</f>
        <v/>
      </c>
      <c r="S1961" s="94"/>
      <c r="T1961" s="95" t="str">
        <f t="shared" si="122"/>
        <v/>
      </c>
      <c r="U1961" s="95" t="b">
        <f t="shared" si="123"/>
        <v>1</v>
      </c>
      <c r="V1961" s="95" t="str">
        <f t="shared" si="121"/>
        <v/>
      </c>
    </row>
    <row r="1962" spans="1:22" s="95" customFormat="1" ht="20.100000000000001" customHeight="1">
      <c r="A1962" s="88"/>
      <c r="B1962" s="88"/>
      <c r="C1962" s="88"/>
      <c r="D1962" s="88"/>
      <c r="E1962" s="88"/>
      <c r="F1962" s="89"/>
      <c r="G1962" s="90"/>
      <c r="H1962" s="90"/>
      <c r="I1962" s="91"/>
      <c r="J1962" s="91"/>
      <c r="K1962" s="91"/>
      <c r="L1962" s="91"/>
      <c r="M1962" s="91"/>
      <c r="N1962" s="91"/>
      <c r="O1962" s="92"/>
      <c r="P1962" s="93"/>
      <c r="Q1962" s="92" t="str">
        <f t="shared" ca="1" si="120"/>
        <v/>
      </c>
      <c r="R1962" s="92" t="str">
        <f ca="1">IF(A1962="","",IF(ISERROR(MATCH($H1962,SorP!B:B,0)),"",INDIRECT("'SorP'!$A$"&amp;MATCH($Q1962&amp;$H1962,SorP!C:C,0))))</f>
        <v/>
      </c>
      <c r="S1962" s="94"/>
      <c r="T1962" s="95" t="str">
        <f t="shared" si="122"/>
        <v/>
      </c>
      <c r="U1962" s="95" t="b">
        <f t="shared" si="123"/>
        <v>1</v>
      </c>
      <c r="V1962" s="95" t="str">
        <f t="shared" si="121"/>
        <v/>
      </c>
    </row>
    <row r="1963" spans="1:22" s="95" customFormat="1" ht="20.100000000000001" customHeight="1">
      <c r="A1963" s="88"/>
      <c r="B1963" s="88"/>
      <c r="C1963" s="88"/>
      <c r="D1963" s="88"/>
      <c r="E1963" s="88"/>
      <c r="F1963" s="89"/>
      <c r="G1963" s="90"/>
      <c r="H1963" s="90"/>
      <c r="I1963" s="91"/>
      <c r="J1963" s="91"/>
      <c r="K1963" s="91"/>
      <c r="L1963" s="91"/>
      <c r="M1963" s="91"/>
      <c r="N1963" s="91"/>
      <c r="O1963" s="92"/>
      <c r="P1963" s="93"/>
      <c r="Q1963" s="92" t="str">
        <f t="shared" ca="1" si="120"/>
        <v/>
      </c>
      <c r="R1963" s="92" t="str">
        <f ca="1">IF(A1963="","",IF(ISERROR(MATCH($H1963,SorP!B:B,0)),"",INDIRECT("'SorP'!$A$"&amp;MATCH($Q1963&amp;$H1963,SorP!C:C,0))))</f>
        <v/>
      </c>
      <c r="S1963" s="94"/>
      <c r="T1963" s="95" t="str">
        <f t="shared" si="122"/>
        <v/>
      </c>
      <c r="U1963" s="95" t="b">
        <f t="shared" si="123"/>
        <v>1</v>
      </c>
      <c r="V1963" s="95" t="str">
        <f t="shared" si="121"/>
        <v/>
      </c>
    </row>
    <row r="1964" spans="1:22" s="95" customFormat="1" ht="20.100000000000001" customHeight="1">
      <c r="A1964" s="88"/>
      <c r="B1964" s="88"/>
      <c r="C1964" s="88"/>
      <c r="D1964" s="88"/>
      <c r="E1964" s="88"/>
      <c r="F1964" s="89"/>
      <c r="G1964" s="90"/>
      <c r="H1964" s="90"/>
      <c r="I1964" s="91"/>
      <c r="J1964" s="91"/>
      <c r="K1964" s="91"/>
      <c r="L1964" s="91"/>
      <c r="M1964" s="91"/>
      <c r="N1964" s="91"/>
      <c r="O1964" s="92"/>
      <c r="P1964" s="93"/>
      <c r="Q1964" s="92" t="str">
        <f t="shared" ca="1" si="120"/>
        <v/>
      </c>
      <c r="R1964" s="92" t="str">
        <f ca="1">IF(A1964="","",IF(ISERROR(MATCH($H1964,SorP!B:B,0)),"",INDIRECT("'SorP'!$A$"&amp;MATCH($Q1964&amp;$H1964,SorP!C:C,0))))</f>
        <v/>
      </c>
      <c r="S1964" s="94"/>
      <c r="T1964" s="95" t="str">
        <f t="shared" si="122"/>
        <v/>
      </c>
      <c r="U1964" s="95" t="b">
        <f t="shared" si="123"/>
        <v>1</v>
      </c>
      <c r="V1964" s="95" t="str">
        <f t="shared" si="121"/>
        <v/>
      </c>
    </row>
    <row r="1965" spans="1:22" s="95" customFormat="1" ht="20.100000000000001" customHeight="1">
      <c r="A1965" s="88"/>
      <c r="B1965" s="88"/>
      <c r="C1965" s="88"/>
      <c r="D1965" s="88"/>
      <c r="E1965" s="88"/>
      <c r="F1965" s="89"/>
      <c r="G1965" s="90"/>
      <c r="H1965" s="90"/>
      <c r="I1965" s="91"/>
      <c r="J1965" s="91"/>
      <c r="K1965" s="91"/>
      <c r="L1965" s="91"/>
      <c r="M1965" s="91"/>
      <c r="N1965" s="91"/>
      <c r="O1965" s="92"/>
      <c r="P1965" s="93"/>
      <c r="Q1965" s="92" t="str">
        <f t="shared" ca="1" si="120"/>
        <v/>
      </c>
      <c r="R1965" s="92" t="str">
        <f ca="1">IF(A1965="","",IF(ISERROR(MATCH($H1965,SorP!B:B,0)),"",INDIRECT("'SorP'!$A$"&amp;MATCH($Q1965&amp;$H1965,SorP!C:C,0))))</f>
        <v/>
      </c>
      <c r="S1965" s="94"/>
      <c r="T1965" s="95" t="str">
        <f t="shared" si="122"/>
        <v/>
      </c>
      <c r="U1965" s="95" t="b">
        <f t="shared" si="123"/>
        <v>1</v>
      </c>
      <c r="V1965" s="95" t="str">
        <f t="shared" si="121"/>
        <v/>
      </c>
    </row>
    <row r="1966" spans="1:22" s="95" customFormat="1" ht="20.100000000000001" customHeight="1">
      <c r="A1966" s="88"/>
      <c r="B1966" s="88"/>
      <c r="C1966" s="88"/>
      <c r="D1966" s="88"/>
      <c r="E1966" s="88"/>
      <c r="F1966" s="89"/>
      <c r="G1966" s="90"/>
      <c r="H1966" s="90"/>
      <c r="I1966" s="91"/>
      <c r="J1966" s="91"/>
      <c r="K1966" s="91"/>
      <c r="L1966" s="91"/>
      <c r="M1966" s="91"/>
      <c r="N1966" s="91"/>
      <c r="O1966" s="92"/>
      <c r="P1966" s="93"/>
      <c r="Q1966" s="92" t="str">
        <f t="shared" ca="1" si="120"/>
        <v/>
      </c>
      <c r="R1966" s="92" t="str">
        <f ca="1">IF(A1966="","",IF(ISERROR(MATCH($H1966,SorP!B:B,0)),"",INDIRECT("'SorP'!$A$"&amp;MATCH($Q1966&amp;$H1966,SorP!C:C,0))))</f>
        <v/>
      </c>
      <c r="S1966" s="94"/>
      <c r="T1966" s="95" t="str">
        <f t="shared" si="122"/>
        <v/>
      </c>
      <c r="U1966" s="95" t="b">
        <f t="shared" si="123"/>
        <v>1</v>
      </c>
      <c r="V1966" s="95" t="str">
        <f t="shared" si="121"/>
        <v/>
      </c>
    </row>
    <row r="1967" spans="1:22" s="95" customFormat="1" ht="20.100000000000001" customHeight="1">
      <c r="A1967" s="88"/>
      <c r="B1967" s="88"/>
      <c r="C1967" s="88"/>
      <c r="D1967" s="88"/>
      <c r="E1967" s="88"/>
      <c r="F1967" s="89"/>
      <c r="G1967" s="90"/>
      <c r="H1967" s="90"/>
      <c r="I1967" s="91"/>
      <c r="J1967" s="91"/>
      <c r="K1967" s="91"/>
      <c r="L1967" s="91"/>
      <c r="M1967" s="91"/>
      <c r="N1967" s="91"/>
      <c r="O1967" s="92"/>
      <c r="P1967" s="93"/>
      <c r="Q1967" s="92" t="str">
        <f t="shared" ca="1" si="120"/>
        <v/>
      </c>
      <c r="R1967" s="92" t="str">
        <f ca="1">IF(A1967="","",IF(ISERROR(MATCH($H1967,SorP!B:B,0)),"",INDIRECT("'SorP'!$A$"&amp;MATCH($Q1967&amp;$H1967,SorP!C:C,0))))</f>
        <v/>
      </c>
      <c r="S1967" s="94"/>
      <c r="T1967" s="95" t="str">
        <f t="shared" si="122"/>
        <v/>
      </c>
      <c r="U1967" s="95" t="b">
        <f t="shared" si="123"/>
        <v>1</v>
      </c>
      <c r="V1967" s="95" t="str">
        <f t="shared" si="121"/>
        <v/>
      </c>
    </row>
    <row r="1968" spans="1:22" s="95" customFormat="1" ht="20.100000000000001" customHeight="1">
      <c r="A1968" s="88"/>
      <c r="B1968" s="88"/>
      <c r="C1968" s="88"/>
      <c r="D1968" s="88"/>
      <c r="E1968" s="88"/>
      <c r="F1968" s="89"/>
      <c r="G1968" s="90"/>
      <c r="H1968" s="90"/>
      <c r="I1968" s="91"/>
      <c r="J1968" s="91"/>
      <c r="K1968" s="91"/>
      <c r="L1968" s="91"/>
      <c r="M1968" s="91"/>
      <c r="N1968" s="91"/>
      <c r="O1968" s="92"/>
      <c r="P1968" s="93"/>
      <c r="Q1968" s="92" t="str">
        <f t="shared" ca="1" si="120"/>
        <v/>
      </c>
      <c r="R1968" s="92" t="str">
        <f ca="1">IF(A1968="","",IF(ISERROR(MATCH($H1968,SorP!B:B,0)),"",INDIRECT("'SorP'!$A$"&amp;MATCH($Q1968&amp;$H1968,SorP!C:C,0))))</f>
        <v/>
      </c>
      <c r="S1968" s="94"/>
      <c r="T1968" s="95" t="str">
        <f t="shared" si="122"/>
        <v/>
      </c>
      <c r="U1968" s="95" t="b">
        <f t="shared" si="123"/>
        <v>1</v>
      </c>
      <c r="V1968" s="95" t="str">
        <f t="shared" si="121"/>
        <v/>
      </c>
    </row>
    <row r="1969" spans="1:22" s="95" customFormat="1" ht="20.100000000000001" customHeight="1">
      <c r="A1969" s="88"/>
      <c r="B1969" s="88"/>
      <c r="C1969" s="88"/>
      <c r="D1969" s="88"/>
      <c r="E1969" s="88"/>
      <c r="F1969" s="89"/>
      <c r="G1969" s="90"/>
      <c r="H1969" s="90"/>
      <c r="I1969" s="91"/>
      <c r="J1969" s="91"/>
      <c r="K1969" s="91"/>
      <c r="L1969" s="91"/>
      <c r="M1969" s="91"/>
      <c r="N1969" s="91"/>
      <c r="O1969" s="92"/>
      <c r="P1969" s="93"/>
      <c r="Q1969" s="92" t="str">
        <f t="shared" ca="1" si="120"/>
        <v/>
      </c>
      <c r="R1969" s="92" t="str">
        <f ca="1">IF(A1969="","",IF(ISERROR(MATCH($H1969,SorP!B:B,0)),"",INDIRECT("'SorP'!$A$"&amp;MATCH($Q1969&amp;$H1969,SorP!C:C,0))))</f>
        <v/>
      </c>
      <c r="S1969" s="94"/>
      <c r="T1969" s="95" t="str">
        <f t="shared" si="122"/>
        <v/>
      </c>
      <c r="U1969" s="95" t="b">
        <f t="shared" si="123"/>
        <v>1</v>
      </c>
      <c r="V1969" s="95" t="str">
        <f t="shared" si="121"/>
        <v/>
      </c>
    </row>
    <row r="1970" spans="1:22" s="95" customFormat="1" ht="20.100000000000001" customHeight="1">
      <c r="A1970" s="88"/>
      <c r="B1970" s="88"/>
      <c r="C1970" s="88"/>
      <c r="D1970" s="88"/>
      <c r="E1970" s="88"/>
      <c r="F1970" s="89"/>
      <c r="G1970" s="90"/>
      <c r="H1970" s="90"/>
      <c r="I1970" s="91"/>
      <c r="J1970" s="91"/>
      <c r="K1970" s="91"/>
      <c r="L1970" s="91"/>
      <c r="M1970" s="91"/>
      <c r="N1970" s="91"/>
      <c r="O1970" s="92"/>
      <c r="P1970" s="93"/>
      <c r="Q1970" s="92" t="str">
        <f t="shared" ca="1" si="120"/>
        <v/>
      </c>
      <c r="R1970" s="92" t="str">
        <f ca="1">IF(A1970="","",IF(ISERROR(MATCH($H1970,SorP!B:B,0)),"",INDIRECT("'SorP'!$A$"&amp;MATCH($Q1970&amp;$H1970,SorP!C:C,0))))</f>
        <v/>
      </c>
      <c r="S1970" s="94"/>
      <c r="T1970" s="95" t="str">
        <f t="shared" si="122"/>
        <v/>
      </c>
      <c r="U1970" s="95" t="b">
        <f t="shared" si="123"/>
        <v>1</v>
      </c>
      <c r="V1970" s="95" t="str">
        <f t="shared" si="121"/>
        <v/>
      </c>
    </row>
    <row r="1971" spans="1:22" s="95" customFormat="1" ht="20.100000000000001" customHeight="1">
      <c r="A1971" s="88"/>
      <c r="B1971" s="88"/>
      <c r="C1971" s="88"/>
      <c r="D1971" s="88"/>
      <c r="E1971" s="88"/>
      <c r="F1971" s="89"/>
      <c r="G1971" s="90"/>
      <c r="H1971" s="90"/>
      <c r="I1971" s="91"/>
      <c r="J1971" s="91"/>
      <c r="K1971" s="91"/>
      <c r="L1971" s="91"/>
      <c r="M1971" s="91"/>
      <c r="N1971" s="91"/>
      <c r="O1971" s="92"/>
      <c r="P1971" s="93"/>
      <c r="Q1971" s="92" t="str">
        <f t="shared" ca="1" si="120"/>
        <v/>
      </c>
      <c r="R1971" s="92" t="str">
        <f ca="1">IF(A1971="","",IF(ISERROR(MATCH($H1971,SorP!B:B,0)),"",INDIRECT("'SorP'!$A$"&amp;MATCH($Q1971&amp;$H1971,SorP!C:C,0))))</f>
        <v/>
      </c>
      <c r="S1971" s="94"/>
      <c r="T1971" s="95" t="str">
        <f t="shared" si="122"/>
        <v/>
      </c>
      <c r="U1971" s="95" t="b">
        <f t="shared" si="123"/>
        <v>1</v>
      </c>
      <c r="V1971" s="95" t="str">
        <f t="shared" si="121"/>
        <v/>
      </c>
    </row>
    <row r="1972" spans="1:22" s="95" customFormat="1" ht="20.100000000000001" customHeight="1">
      <c r="A1972" s="88"/>
      <c r="B1972" s="88"/>
      <c r="C1972" s="88"/>
      <c r="D1972" s="88"/>
      <c r="E1972" s="88"/>
      <c r="F1972" s="89"/>
      <c r="G1972" s="90"/>
      <c r="H1972" s="90"/>
      <c r="I1972" s="91"/>
      <c r="J1972" s="91"/>
      <c r="K1972" s="91"/>
      <c r="L1972" s="91"/>
      <c r="M1972" s="91"/>
      <c r="N1972" s="91"/>
      <c r="O1972" s="92"/>
      <c r="P1972" s="93"/>
      <c r="Q1972" s="92" t="str">
        <f t="shared" ca="1" si="120"/>
        <v/>
      </c>
      <c r="R1972" s="92" t="str">
        <f ca="1">IF(A1972="","",IF(ISERROR(MATCH($H1972,SorP!B:B,0)),"",INDIRECT("'SorP'!$A$"&amp;MATCH($Q1972&amp;$H1972,SorP!C:C,0))))</f>
        <v/>
      </c>
      <c r="S1972" s="94"/>
      <c r="T1972" s="95" t="str">
        <f t="shared" si="122"/>
        <v/>
      </c>
      <c r="U1972" s="95" t="b">
        <f t="shared" si="123"/>
        <v>1</v>
      </c>
      <c r="V1972" s="95" t="str">
        <f t="shared" si="121"/>
        <v/>
      </c>
    </row>
    <row r="1973" spans="1:22" s="95" customFormat="1" ht="20.100000000000001" customHeight="1">
      <c r="A1973" s="88"/>
      <c r="B1973" s="88"/>
      <c r="C1973" s="88"/>
      <c r="D1973" s="88"/>
      <c r="E1973" s="88"/>
      <c r="F1973" s="89"/>
      <c r="G1973" s="90"/>
      <c r="H1973" s="90"/>
      <c r="I1973" s="91"/>
      <c r="J1973" s="91"/>
      <c r="K1973" s="91"/>
      <c r="L1973" s="91"/>
      <c r="M1973" s="91"/>
      <c r="N1973" s="91"/>
      <c r="O1973" s="92"/>
      <c r="P1973" s="93"/>
      <c r="Q1973" s="92" t="str">
        <f t="shared" ca="1" si="120"/>
        <v/>
      </c>
      <c r="R1973" s="92" t="str">
        <f ca="1">IF(A1973="","",IF(ISERROR(MATCH($H1973,SorP!B:B,0)),"",INDIRECT("'SorP'!$A$"&amp;MATCH($Q1973&amp;$H1973,SorP!C:C,0))))</f>
        <v/>
      </c>
      <c r="S1973" s="94"/>
      <c r="T1973" s="95" t="str">
        <f t="shared" si="122"/>
        <v/>
      </c>
      <c r="U1973" s="95" t="b">
        <f t="shared" si="123"/>
        <v>1</v>
      </c>
      <c r="V1973" s="95" t="str">
        <f t="shared" si="121"/>
        <v/>
      </c>
    </row>
    <row r="1974" spans="1:22" s="95" customFormat="1" ht="20.100000000000001" customHeight="1">
      <c r="A1974" s="88"/>
      <c r="B1974" s="88"/>
      <c r="C1974" s="88"/>
      <c r="D1974" s="88"/>
      <c r="E1974" s="88"/>
      <c r="F1974" s="89"/>
      <c r="G1974" s="90"/>
      <c r="H1974" s="90"/>
      <c r="I1974" s="91"/>
      <c r="J1974" s="91"/>
      <c r="K1974" s="91"/>
      <c r="L1974" s="91"/>
      <c r="M1974" s="91"/>
      <c r="N1974" s="91"/>
      <c r="O1974" s="92"/>
      <c r="P1974" s="93"/>
      <c r="Q1974" s="92" t="str">
        <f t="shared" ca="1" si="120"/>
        <v/>
      </c>
      <c r="R1974" s="92" t="str">
        <f ca="1">IF(A1974="","",IF(ISERROR(MATCH($H1974,SorP!B:B,0)),"",INDIRECT("'SorP'!$A$"&amp;MATCH($Q1974&amp;$H1974,SorP!C:C,0))))</f>
        <v/>
      </c>
      <c r="S1974" s="94"/>
      <c r="T1974" s="95" t="str">
        <f t="shared" si="122"/>
        <v/>
      </c>
      <c r="U1974" s="95" t="b">
        <f t="shared" si="123"/>
        <v>1</v>
      </c>
      <c r="V1974" s="95" t="str">
        <f t="shared" si="121"/>
        <v/>
      </c>
    </row>
    <row r="1975" spans="1:22" s="95" customFormat="1" ht="20.100000000000001" customHeight="1">
      <c r="A1975" s="88"/>
      <c r="B1975" s="88"/>
      <c r="C1975" s="88"/>
      <c r="D1975" s="88"/>
      <c r="E1975" s="88"/>
      <c r="F1975" s="89"/>
      <c r="G1975" s="90"/>
      <c r="H1975" s="90"/>
      <c r="I1975" s="91"/>
      <c r="J1975" s="91"/>
      <c r="K1975" s="91"/>
      <c r="L1975" s="91"/>
      <c r="M1975" s="91"/>
      <c r="N1975" s="91"/>
      <c r="O1975" s="92"/>
      <c r="P1975" s="93"/>
      <c r="Q1975" s="92" t="str">
        <f t="shared" ca="1" si="120"/>
        <v/>
      </c>
      <c r="R1975" s="92" t="str">
        <f ca="1">IF(A1975="","",IF(ISERROR(MATCH($H1975,SorP!B:B,0)),"",INDIRECT("'SorP'!$A$"&amp;MATCH($Q1975&amp;$H1975,SorP!C:C,0))))</f>
        <v/>
      </c>
      <c r="S1975" s="94"/>
      <c r="T1975" s="95" t="str">
        <f t="shared" si="122"/>
        <v/>
      </c>
      <c r="U1975" s="95" t="b">
        <f t="shared" si="123"/>
        <v>1</v>
      </c>
      <c r="V1975" s="95" t="str">
        <f t="shared" si="121"/>
        <v/>
      </c>
    </row>
    <row r="1976" spans="1:22" s="95" customFormat="1" ht="20.100000000000001" customHeight="1">
      <c r="A1976" s="88"/>
      <c r="B1976" s="88"/>
      <c r="C1976" s="88"/>
      <c r="D1976" s="88"/>
      <c r="E1976" s="88"/>
      <c r="F1976" s="89"/>
      <c r="G1976" s="90"/>
      <c r="H1976" s="90"/>
      <c r="I1976" s="91"/>
      <c r="J1976" s="91"/>
      <c r="K1976" s="91"/>
      <c r="L1976" s="91"/>
      <c r="M1976" s="91"/>
      <c r="N1976" s="91"/>
      <c r="O1976" s="92"/>
      <c r="P1976" s="93"/>
      <c r="Q1976" s="92" t="str">
        <f t="shared" ca="1" si="120"/>
        <v/>
      </c>
      <c r="R1976" s="92" t="str">
        <f ca="1">IF(A1976="","",IF(ISERROR(MATCH($H1976,SorP!B:B,0)),"",INDIRECT("'SorP'!$A$"&amp;MATCH($Q1976&amp;$H1976,SorP!C:C,0))))</f>
        <v/>
      </c>
      <c r="S1976" s="94"/>
      <c r="T1976" s="95" t="str">
        <f t="shared" si="122"/>
        <v/>
      </c>
      <c r="U1976" s="95" t="b">
        <f t="shared" si="123"/>
        <v>1</v>
      </c>
      <c r="V1976" s="95" t="str">
        <f t="shared" si="121"/>
        <v/>
      </c>
    </row>
    <row r="1977" spans="1:22" s="95" customFormat="1" ht="20.100000000000001" customHeight="1">
      <c r="A1977" s="88"/>
      <c r="B1977" s="88"/>
      <c r="C1977" s="88"/>
      <c r="D1977" s="88"/>
      <c r="E1977" s="88"/>
      <c r="F1977" s="89"/>
      <c r="G1977" s="90"/>
      <c r="H1977" s="90"/>
      <c r="I1977" s="91"/>
      <c r="J1977" s="91"/>
      <c r="K1977" s="91"/>
      <c r="L1977" s="91"/>
      <c r="M1977" s="91"/>
      <c r="N1977" s="91"/>
      <c r="O1977" s="92"/>
      <c r="P1977" s="93"/>
      <c r="Q1977" s="92" t="str">
        <f t="shared" ca="1" si="120"/>
        <v/>
      </c>
      <c r="R1977" s="92" t="str">
        <f ca="1">IF(A1977="","",IF(ISERROR(MATCH($H1977,SorP!B:B,0)),"",INDIRECT("'SorP'!$A$"&amp;MATCH($Q1977&amp;$H1977,SorP!C:C,0))))</f>
        <v/>
      </c>
      <c r="S1977" s="94"/>
      <c r="T1977" s="95" t="str">
        <f t="shared" si="122"/>
        <v/>
      </c>
      <c r="U1977" s="95" t="b">
        <f t="shared" si="123"/>
        <v>1</v>
      </c>
      <c r="V1977" s="95" t="str">
        <f t="shared" si="121"/>
        <v/>
      </c>
    </row>
    <row r="1978" spans="1:22" s="95" customFormat="1" ht="20.100000000000001" customHeight="1">
      <c r="A1978" s="88"/>
      <c r="B1978" s="88"/>
      <c r="C1978" s="88"/>
      <c r="D1978" s="88"/>
      <c r="E1978" s="88"/>
      <c r="F1978" s="89"/>
      <c r="G1978" s="90"/>
      <c r="H1978" s="90"/>
      <c r="I1978" s="91"/>
      <c r="J1978" s="91"/>
      <c r="K1978" s="91"/>
      <c r="L1978" s="91"/>
      <c r="M1978" s="91"/>
      <c r="N1978" s="91"/>
      <c r="O1978" s="92"/>
      <c r="P1978" s="93"/>
      <c r="Q1978" s="92" t="str">
        <f t="shared" ca="1" si="120"/>
        <v/>
      </c>
      <c r="R1978" s="92" t="str">
        <f ca="1">IF(A1978="","",IF(ISERROR(MATCH($H1978,SorP!B:B,0)),"",INDIRECT("'SorP'!$A$"&amp;MATCH($Q1978&amp;$H1978,SorP!C:C,0))))</f>
        <v/>
      </c>
      <c r="S1978" s="94"/>
      <c r="T1978" s="95" t="str">
        <f t="shared" si="122"/>
        <v/>
      </c>
      <c r="U1978" s="95" t="b">
        <f t="shared" si="123"/>
        <v>1</v>
      </c>
      <c r="V1978" s="95" t="str">
        <f t="shared" si="121"/>
        <v/>
      </c>
    </row>
    <row r="1979" spans="1:22" s="95" customFormat="1" ht="20.100000000000001" customHeight="1">
      <c r="A1979" s="88"/>
      <c r="B1979" s="88"/>
      <c r="C1979" s="88"/>
      <c r="D1979" s="88"/>
      <c r="E1979" s="88"/>
      <c r="F1979" s="89"/>
      <c r="G1979" s="90"/>
      <c r="H1979" s="90"/>
      <c r="I1979" s="91"/>
      <c r="J1979" s="91"/>
      <c r="K1979" s="91"/>
      <c r="L1979" s="91"/>
      <c r="M1979" s="91"/>
      <c r="N1979" s="91"/>
      <c r="O1979" s="92"/>
      <c r="P1979" s="93"/>
      <c r="Q1979" s="92" t="str">
        <f t="shared" ca="1" si="120"/>
        <v/>
      </c>
      <c r="R1979" s="92" t="str">
        <f ca="1">IF(A1979="","",IF(ISERROR(MATCH($H1979,SorP!B:B,0)),"",INDIRECT("'SorP'!$A$"&amp;MATCH($Q1979&amp;$H1979,SorP!C:C,0))))</f>
        <v/>
      </c>
      <c r="S1979" s="94"/>
      <c r="T1979" s="95" t="str">
        <f t="shared" si="122"/>
        <v/>
      </c>
      <c r="U1979" s="95" t="b">
        <f t="shared" si="123"/>
        <v>1</v>
      </c>
      <c r="V1979" s="95" t="str">
        <f t="shared" si="121"/>
        <v/>
      </c>
    </row>
    <row r="1980" spans="1:22" s="95" customFormat="1" ht="20.100000000000001" customHeight="1">
      <c r="A1980" s="88"/>
      <c r="B1980" s="88"/>
      <c r="C1980" s="88"/>
      <c r="D1980" s="88"/>
      <c r="E1980" s="88"/>
      <c r="F1980" s="89"/>
      <c r="G1980" s="90"/>
      <c r="H1980" s="90"/>
      <c r="I1980" s="91"/>
      <c r="J1980" s="91"/>
      <c r="K1980" s="91"/>
      <c r="L1980" s="91"/>
      <c r="M1980" s="91"/>
      <c r="N1980" s="91"/>
      <c r="O1980" s="92"/>
      <c r="P1980" s="93"/>
      <c r="Q1980" s="92" t="str">
        <f t="shared" ca="1" si="120"/>
        <v/>
      </c>
      <c r="R1980" s="92" t="str">
        <f ca="1">IF(A1980="","",IF(ISERROR(MATCH($H1980,SorP!B:B,0)),"",INDIRECT("'SorP'!$A$"&amp;MATCH($Q1980&amp;$H1980,SorP!C:C,0))))</f>
        <v/>
      </c>
      <c r="S1980" s="94"/>
      <c r="T1980" s="95" t="str">
        <f t="shared" si="122"/>
        <v/>
      </c>
      <c r="U1980" s="95" t="b">
        <f t="shared" si="123"/>
        <v>1</v>
      </c>
      <c r="V1980" s="95" t="str">
        <f t="shared" si="121"/>
        <v/>
      </c>
    </row>
    <row r="1981" spans="1:22" s="95" customFormat="1" ht="20.100000000000001" customHeight="1">
      <c r="A1981" s="88"/>
      <c r="B1981" s="88"/>
      <c r="C1981" s="88"/>
      <c r="D1981" s="88"/>
      <c r="E1981" s="88"/>
      <c r="F1981" s="89"/>
      <c r="G1981" s="90"/>
      <c r="H1981" s="90"/>
      <c r="I1981" s="91"/>
      <c r="J1981" s="91"/>
      <c r="K1981" s="91"/>
      <c r="L1981" s="91"/>
      <c r="M1981" s="91"/>
      <c r="N1981" s="91"/>
      <c r="O1981" s="92"/>
      <c r="P1981" s="93"/>
      <c r="Q1981" s="92" t="str">
        <f t="shared" ca="1" si="120"/>
        <v/>
      </c>
      <c r="R1981" s="92" t="str">
        <f ca="1">IF(A1981="","",IF(ISERROR(MATCH($H1981,SorP!B:B,0)),"",INDIRECT("'SorP'!$A$"&amp;MATCH($Q1981&amp;$H1981,SorP!C:C,0))))</f>
        <v/>
      </c>
      <c r="S1981" s="94"/>
      <c r="T1981" s="95" t="str">
        <f t="shared" si="122"/>
        <v/>
      </c>
      <c r="U1981" s="95" t="b">
        <f t="shared" si="123"/>
        <v>1</v>
      </c>
      <c r="V1981" s="95" t="str">
        <f t="shared" si="121"/>
        <v/>
      </c>
    </row>
    <row r="1982" spans="1:22" s="95" customFormat="1" ht="20.100000000000001" customHeight="1">
      <c r="A1982" s="88"/>
      <c r="B1982" s="88"/>
      <c r="C1982" s="88"/>
      <c r="D1982" s="88"/>
      <c r="E1982" s="88"/>
      <c r="F1982" s="89"/>
      <c r="G1982" s="90"/>
      <c r="H1982" s="90"/>
      <c r="I1982" s="91"/>
      <c r="J1982" s="91"/>
      <c r="K1982" s="91"/>
      <c r="L1982" s="91"/>
      <c r="M1982" s="91"/>
      <c r="N1982" s="91"/>
      <c r="O1982" s="92"/>
      <c r="P1982" s="93"/>
      <c r="Q1982" s="92" t="str">
        <f t="shared" ca="1" si="120"/>
        <v/>
      </c>
      <c r="R1982" s="92" t="str">
        <f ca="1">IF(A1982="","",IF(ISERROR(MATCH($H1982,SorP!B:B,0)),"",INDIRECT("'SorP'!$A$"&amp;MATCH($Q1982&amp;$H1982,SorP!C:C,0))))</f>
        <v/>
      </c>
      <c r="S1982" s="94"/>
      <c r="T1982" s="95" t="str">
        <f t="shared" si="122"/>
        <v/>
      </c>
      <c r="U1982" s="95" t="b">
        <f t="shared" si="123"/>
        <v>1</v>
      </c>
      <c r="V1982" s="95" t="str">
        <f t="shared" si="121"/>
        <v/>
      </c>
    </row>
    <row r="1983" spans="1:22" s="95" customFormat="1" ht="20.100000000000001" customHeight="1">
      <c r="A1983" s="88"/>
      <c r="B1983" s="88"/>
      <c r="C1983" s="88"/>
      <c r="D1983" s="88"/>
      <c r="E1983" s="88"/>
      <c r="F1983" s="89"/>
      <c r="G1983" s="90"/>
      <c r="H1983" s="90"/>
      <c r="I1983" s="91"/>
      <c r="J1983" s="91"/>
      <c r="K1983" s="91"/>
      <c r="L1983" s="91"/>
      <c r="M1983" s="91"/>
      <c r="N1983" s="91"/>
      <c r="O1983" s="92"/>
      <c r="P1983" s="93"/>
      <c r="Q1983" s="92" t="str">
        <f t="shared" ca="1" si="120"/>
        <v/>
      </c>
      <c r="R1983" s="92" t="str">
        <f ca="1">IF(A1983="","",IF(ISERROR(MATCH($H1983,SorP!B:B,0)),"",INDIRECT("'SorP'!$A$"&amp;MATCH($Q1983&amp;$H1983,SorP!C:C,0))))</f>
        <v/>
      </c>
      <c r="S1983" s="94"/>
      <c r="T1983" s="95" t="str">
        <f t="shared" si="122"/>
        <v/>
      </c>
      <c r="U1983" s="95" t="b">
        <f t="shared" si="123"/>
        <v>1</v>
      </c>
      <c r="V1983" s="95" t="str">
        <f t="shared" si="121"/>
        <v/>
      </c>
    </row>
    <row r="1984" spans="1:22" s="95" customFormat="1" ht="20.100000000000001" customHeight="1">
      <c r="A1984" s="88"/>
      <c r="B1984" s="88"/>
      <c r="C1984" s="88"/>
      <c r="D1984" s="88"/>
      <c r="E1984" s="88"/>
      <c r="F1984" s="89"/>
      <c r="G1984" s="90"/>
      <c r="H1984" s="90"/>
      <c r="I1984" s="91"/>
      <c r="J1984" s="91"/>
      <c r="K1984" s="91"/>
      <c r="L1984" s="91"/>
      <c r="M1984" s="91"/>
      <c r="N1984" s="91"/>
      <c r="O1984" s="92"/>
      <c r="P1984" s="93"/>
      <c r="Q1984" s="92" t="str">
        <f t="shared" ca="1" si="120"/>
        <v/>
      </c>
      <c r="R1984" s="92" t="str">
        <f ca="1">IF(A1984="","",IF(ISERROR(MATCH($H1984,SorP!B:B,0)),"",INDIRECT("'SorP'!$A$"&amp;MATCH($Q1984&amp;$H1984,SorP!C:C,0))))</f>
        <v/>
      </c>
      <c r="S1984" s="94"/>
      <c r="T1984" s="95" t="str">
        <f t="shared" si="122"/>
        <v/>
      </c>
      <c r="U1984" s="95" t="b">
        <f t="shared" si="123"/>
        <v>1</v>
      </c>
      <c r="V1984" s="95" t="str">
        <f t="shared" si="121"/>
        <v/>
      </c>
    </row>
    <row r="1985" spans="1:22" s="95" customFormat="1" ht="20.100000000000001" customHeight="1">
      <c r="A1985" s="88"/>
      <c r="B1985" s="88"/>
      <c r="C1985" s="88"/>
      <c r="D1985" s="88"/>
      <c r="E1985" s="88"/>
      <c r="F1985" s="89"/>
      <c r="G1985" s="90"/>
      <c r="H1985" s="90"/>
      <c r="I1985" s="91"/>
      <c r="J1985" s="91"/>
      <c r="K1985" s="91"/>
      <c r="L1985" s="91"/>
      <c r="M1985" s="91"/>
      <c r="N1985" s="91"/>
      <c r="O1985" s="92"/>
      <c r="P1985" s="93"/>
      <c r="Q1985" s="92" t="str">
        <f t="shared" ca="1" si="120"/>
        <v/>
      </c>
      <c r="R1985" s="92" t="str">
        <f ca="1">IF(A1985="","",IF(ISERROR(MATCH($H1985,SorP!B:B,0)),"",INDIRECT("'SorP'!$A$"&amp;MATCH($Q1985&amp;$H1985,SorP!C:C,0))))</f>
        <v/>
      </c>
      <c r="S1985" s="94"/>
      <c r="T1985" s="95" t="str">
        <f t="shared" si="122"/>
        <v/>
      </c>
      <c r="U1985" s="95" t="b">
        <f t="shared" si="123"/>
        <v>1</v>
      </c>
      <c r="V1985" s="95" t="str">
        <f t="shared" si="121"/>
        <v/>
      </c>
    </row>
    <row r="1986" spans="1:22" s="95" customFormat="1" ht="20.100000000000001" customHeight="1">
      <c r="A1986" s="88"/>
      <c r="B1986" s="88"/>
      <c r="C1986" s="88"/>
      <c r="D1986" s="88"/>
      <c r="E1986" s="88"/>
      <c r="F1986" s="89"/>
      <c r="G1986" s="90"/>
      <c r="H1986" s="90"/>
      <c r="I1986" s="91"/>
      <c r="J1986" s="91"/>
      <c r="K1986" s="91"/>
      <c r="L1986" s="91"/>
      <c r="M1986" s="91"/>
      <c r="N1986" s="91"/>
      <c r="O1986" s="92"/>
      <c r="P1986" s="93"/>
      <c r="Q1986" s="92" t="str">
        <f t="shared" ca="1" si="120"/>
        <v/>
      </c>
      <c r="R1986" s="92" t="str">
        <f ca="1">IF(A1986="","",IF(ISERROR(MATCH($H1986,SorP!B:B,0)),"",INDIRECT("'SorP'!$A$"&amp;MATCH($Q1986&amp;$H1986,SorP!C:C,0))))</f>
        <v/>
      </c>
      <c r="S1986" s="94"/>
      <c r="T1986" s="95" t="str">
        <f t="shared" si="122"/>
        <v/>
      </c>
      <c r="U1986" s="95" t="b">
        <f t="shared" si="123"/>
        <v>1</v>
      </c>
      <c r="V1986" s="95" t="str">
        <f t="shared" si="121"/>
        <v/>
      </c>
    </row>
    <row r="1987" spans="1:22" s="95" customFormat="1" ht="20.100000000000001" customHeight="1">
      <c r="A1987" s="88"/>
      <c r="B1987" s="88"/>
      <c r="C1987" s="88"/>
      <c r="D1987" s="88"/>
      <c r="E1987" s="88"/>
      <c r="F1987" s="89"/>
      <c r="G1987" s="90"/>
      <c r="H1987" s="90"/>
      <c r="I1987" s="91"/>
      <c r="J1987" s="91"/>
      <c r="K1987" s="91"/>
      <c r="L1987" s="91"/>
      <c r="M1987" s="91"/>
      <c r="N1987" s="91"/>
      <c r="O1987" s="92"/>
      <c r="P1987" s="93"/>
      <c r="Q1987" s="92" t="str">
        <f t="shared" ca="1" si="120"/>
        <v/>
      </c>
      <c r="R1987" s="92" t="str">
        <f ca="1">IF(A1987="","",IF(ISERROR(MATCH($H1987,SorP!B:B,0)),"",INDIRECT("'SorP'!$A$"&amp;MATCH($Q1987&amp;$H1987,SorP!C:C,0))))</f>
        <v/>
      </c>
      <c r="S1987" s="94"/>
      <c r="T1987" s="95" t="str">
        <f t="shared" si="122"/>
        <v/>
      </c>
      <c r="U1987" s="95" t="b">
        <f t="shared" si="123"/>
        <v>1</v>
      </c>
      <c r="V1987" s="95" t="str">
        <f t="shared" si="121"/>
        <v/>
      </c>
    </row>
    <row r="1988" spans="1:22" s="95" customFormat="1" ht="20.100000000000001" customHeight="1">
      <c r="A1988" s="88"/>
      <c r="B1988" s="88"/>
      <c r="C1988" s="88"/>
      <c r="D1988" s="88"/>
      <c r="E1988" s="88"/>
      <c r="F1988" s="89"/>
      <c r="G1988" s="90"/>
      <c r="H1988" s="90"/>
      <c r="I1988" s="91"/>
      <c r="J1988" s="91"/>
      <c r="K1988" s="91"/>
      <c r="L1988" s="91"/>
      <c r="M1988" s="91"/>
      <c r="N1988" s="91"/>
      <c r="O1988" s="92"/>
      <c r="P1988" s="93"/>
      <c r="Q1988" s="92" t="str">
        <f t="shared" ca="1" si="120"/>
        <v/>
      </c>
      <c r="R1988" s="92" t="str">
        <f ca="1">IF(A1988="","",IF(ISERROR(MATCH($H1988,SorP!B:B,0)),"",INDIRECT("'SorP'!$A$"&amp;MATCH($Q1988&amp;$H1988,SorP!C:C,0))))</f>
        <v/>
      </c>
      <c r="S1988" s="94"/>
      <c r="T1988" s="95" t="str">
        <f t="shared" si="122"/>
        <v/>
      </c>
      <c r="U1988" s="95" t="b">
        <f t="shared" si="123"/>
        <v>1</v>
      </c>
      <c r="V1988" s="95" t="str">
        <f t="shared" si="121"/>
        <v/>
      </c>
    </row>
    <row r="1989" spans="1:22" s="95" customFormat="1" ht="20.100000000000001" customHeight="1">
      <c r="A1989" s="88"/>
      <c r="B1989" s="88"/>
      <c r="C1989" s="88"/>
      <c r="D1989" s="88"/>
      <c r="E1989" s="88"/>
      <c r="F1989" s="89"/>
      <c r="G1989" s="90"/>
      <c r="H1989" s="90"/>
      <c r="I1989" s="91"/>
      <c r="J1989" s="91"/>
      <c r="K1989" s="91"/>
      <c r="L1989" s="91"/>
      <c r="M1989" s="91"/>
      <c r="N1989" s="91"/>
      <c r="O1989" s="92"/>
      <c r="P1989" s="93"/>
      <c r="Q1989" s="92" t="str">
        <f t="shared" ref="Q1989:Q2052" ca="1" si="124">IF(A1989="","",IF(ISERROR(MATCH($C1989,CL,0)),"Unknown",INDIRECT("'C'!$A$"&amp;MATCH($C1989,CL,0)+1)))</f>
        <v/>
      </c>
      <c r="R1989" s="92" t="str">
        <f ca="1">IF(A1989="","",IF(ISERROR(MATCH($H1989,SorP!B:B,0)),"",INDIRECT("'SorP'!$A$"&amp;MATCH($Q1989&amp;$H1989,SorP!C:C,0))))</f>
        <v/>
      </c>
      <c r="S1989" s="94"/>
      <c r="T1989" s="95" t="str">
        <f t="shared" si="122"/>
        <v/>
      </c>
      <c r="U1989" s="95" t="b">
        <f t="shared" si="123"/>
        <v>1</v>
      </c>
      <c r="V1989" s="95" t="str">
        <f t="shared" ref="V1989:V2052" si="125">IF(U1989,"",A1989&amp;"+")</f>
        <v/>
      </c>
    </row>
    <row r="1990" spans="1:22" s="95" customFormat="1" ht="20.100000000000001" customHeight="1">
      <c r="A1990" s="88"/>
      <c r="B1990" s="88"/>
      <c r="C1990" s="88"/>
      <c r="D1990" s="88"/>
      <c r="E1990" s="88"/>
      <c r="F1990" s="89"/>
      <c r="G1990" s="90"/>
      <c r="H1990" s="90"/>
      <c r="I1990" s="91"/>
      <c r="J1990" s="91"/>
      <c r="K1990" s="91"/>
      <c r="L1990" s="91"/>
      <c r="M1990" s="91"/>
      <c r="N1990" s="91"/>
      <c r="O1990" s="92"/>
      <c r="P1990" s="93"/>
      <c r="Q1990" s="92" t="str">
        <f t="shared" ca="1" si="124"/>
        <v/>
      </c>
      <c r="R1990" s="92" t="str">
        <f ca="1">IF(A1990="","",IF(ISERROR(MATCH($H1990,SorP!B:B,0)),"",INDIRECT("'SorP'!$A$"&amp;MATCH($Q1990&amp;$H1990,SorP!C:C,0))))</f>
        <v/>
      </c>
      <c r="S1990" s="94"/>
      <c r="T1990" s="95" t="str">
        <f t="shared" ref="T1990:T2053" si="126">A1990&amp;B1990</f>
        <v/>
      </c>
      <c r="U1990" s="95" t="b">
        <f t="shared" ref="U1990:U2053" si="127">OR(ISBLANK(B1990),ISBLANK(C1990))</f>
        <v>1</v>
      </c>
      <c r="V1990" s="95" t="str">
        <f t="shared" si="125"/>
        <v/>
      </c>
    </row>
    <row r="1991" spans="1:22" s="95" customFormat="1" ht="20.100000000000001" customHeight="1">
      <c r="A1991" s="88"/>
      <c r="B1991" s="88"/>
      <c r="C1991" s="88"/>
      <c r="D1991" s="88"/>
      <c r="E1991" s="88"/>
      <c r="F1991" s="89"/>
      <c r="G1991" s="90"/>
      <c r="H1991" s="90"/>
      <c r="I1991" s="91"/>
      <c r="J1991" s="91"/>
      <c r="K1991" s="91"/>
      <c r="L1991" s="91"/>
      <c r="M1991" s="91"/>
      <c r="N1991" s="91"/>
      <c r="O1991" s="92"/>
      <c r="P1991" s="93"/>
      <c r="Q1991" s="92" t="str">
        <f t="shared" ca="1" si="124"/>
        <v/>
      </c>
      <c r="R1991" s="92" t="str">
        <f ca="1">IF(A1991="","",IF(ISERROR(MATCH($H1991,SorP!B:B,0)),"",INDIRECT("'SorP'!$A$"&amp;MATCH($Q1991&amp;$H1991,SorP!C:C,0))))</f>
        <v/>
      </c>
      <c r="S1991" s="94"/>
      <c r="T1991" s="95" t="str">
        <f t="shared" si="126"/>
        <v/>
      </c>
      <c r="U1991" s="95" t="b">
        <f t="shared" si="127"/>
        <v>1</v>
      </c>
      <c r="V1991" s="95" t="str">
        <f t="shared" si="125"/>
        <v/>
      </c>
    </row>
    <row r="1992" spans="1:22" s="95" customFormat="1" ht="20.100000000000001" customHeight="1">
      <c r="A1992" s="88"/>
      <c r="B1992" s="88"/>
      <c r="C1992" s="88"/>
      <c r="D1992" s="88"/>
      <c r="E1992" s="88"/>
      <c r="F1992" s="89"/>
      <c r="G1992" s="90"/>
      <c r="H1992" s="90"/>
      <c r="I1992" s="91"/>
      <c r="J1992" s="91"/>
      <c r="K1992" s="91"/>
      <c r="L1992" s="91"/>
      <c r="M1992" s="91"/>
      <c r="N1992" s="91"/>
      <c r="O1992" s="92"/>
      <c r="P1992" s="93"/>
      <c r="Q1992" s="92" t="str">
        <f t="shared" ca="1" si="124"/>
        <v/>
      </c>
      <c r="R1992" s="92" t="str">
        <f ca="1">IF(A1992="","",IF(ISERROR(MATCH($H1992,SorP!B:B,0)),"",INDIRECT("'SorP'!$A$"&amp;MATCH($Q1992&amp;$H1992,SorP!C:C,0))))</f>
        <v/>
      </c>
      <c r="S1992" s="94"/>
      <c r="T1992" s="95" t="str">
        <f t="shared" si="126"/>
        <v/>
      </c>
      <c r="U1992" s="95" t="b">
        <f t="shared" si="127"/>
        <v>1</v>
      </c>
      <c r="V1992" s="95" t="str">
        <f t="shared" si="125"/>
        <v/>
      </c>
    </row>
    <row r="1993" spans="1:22" s="95" customFormat="1" ht="20.100000000000001" customHeight="1">
      <c r="A1993" s="88"/>
      <c r="B1993" s="88"/>
      <c r="C1993" s="88"/>
      <c r="D1993" s="88"/>
      <c r="E1993" s="88"/>
      <c r="F1993" s="89"/>
      <c r="G1993" s="90"/>
      <c r="H1993" s="90"/>
      <c r="I1993" s="91"/>
      <c r="J1993" s="91"/>
      <c r="K1993" s="91"/>
      <c r="L1993" s="91"/>
      <c r="M1993" s="91"/>
      <c r="N1993" s="91"/>
      <c r="O1993" s="92"/>
      <c r="P1993" s="93"/>
      <c r="Q1993" s="92" t="str">
        <f t="shared" ca="1" si="124"/>
        <v/>
      </c>
      <c r="R1993" s="92" t="str">
        <f ca="1">IF(A1993="","",IF(ISERROR(MATCH($H1993,SorP!B:B,0)),"",INDIRECT("'SorP'!$A$"&amp;MATCH($Q1993&amp;$H1993,SorP!C:C,0))))</f>
        <v/>
      </c>
      <c r="S1993" s="94"/>
      <c r="T1993" s="95" t="str">
        <f t="shared" si="126"/>
        <v/>
      </c>
      <c r="U1993" s="95" t="b">
        <f t="shared" si="127"/>
        <v>1</v>
      </c>
      <c r="V1993" s="95" t="str">
        <f t="shared" si="125"/>
        <v/>
      </c>
    </row>
    <row r="1994" spans="1:22" s="95" customFormat="1" ht="20.100000000000001" customHeight="1">
      <c r="A1994" s="88"/>
      <c r="B1994" s="88"/>
      <c r="C1994" s="88"/>
      <c r="D1994" s="88"/>
      <c r="E1994" s="88"/>
      <c r="F1994" s="89"/>
      <c r="G1994" s="90"/>
      <c r="H1994" s="90"/>
      <c r="I1994" s="91"/>
      <c r="J1994" s="91"/>
      <c r="K1994" s="91"/>
      <c r="L1994" s="91"/>
      <c r="M1994" s="91"/>
      <c r="N1994" s="91"/>
      <c r="O1994" s="92"/>
      <c r="P1994" s="93"/>
      <c r="Q1994" s="92" t="str">
        <f t="shared" ca="1" si="124"/>
        <v/>
      </c>
      <c r="R1994" s="92" t="str">
        <f ca="1">IF(A1994="","",IF(ISERROR(MATCH($H1994,SorP!B:B,0)),"",INDIRECT("'SorP'!$A$"&amp;MATCH($Q1994&amp;$H1994,SorP!C:C,0))))</f>
        <v/>
      </c>
      <c r="S1994" s="94"/>
      <c r="T1994" s="95" t="str">
        <f t="shared" si="126"/>
        <v/>
      </c>
      <c r="U1994" s="95" t="b">
        <f t="shared" si="127"/>
        <v>1</v>
      </c>
      <c r="V1994" s="95" t="str">
        <f t="shared" si="125"/>
        <v/>
      </c>
    </row>
    <row r="1995" spans="1:22" s="95" customFormat="1" ht="20.100000000000001" customHeight="1">
      <c r="A1995" s="88"/>
      <c r="B1995" s="88"/>
      <c r="C1995" s="88"/>
      <c r="D1995" s="88"/>
      <c r="E1995" s="88"/>
      <c r="F1995" s="89"/>
      <c r="G1995" s="90"/>
      <c r="H1995" s="90"/>
      <c r="I1995" s="91"/>
      <c r="J1995" s="91"/>
      <c r="K1995" s="91"/>
      <c r="L1995" s="91"/>
      <c r="M1995" s="91"/>
      <c r="N1995" s="91"/>
      <c r="O1995" s="92"/>
      <c r="P1995" s="93"/>
      <c r="Q1995" s="92" t="str">
        <f t="shared" ca="1" si="124"/>
        <v/>
      </c>
      <c r="R1995" s="92" t="str">
        <f ca="1">IF(A1995="","",IF(ISERROR(MATCH($H1995,SorP!B:B,0)),"",INDIRECT("'SorP'!$A$"&amp;MATCH($Q1995&amp;$H1995,SorP!C:C,0))))</f>
        <v/>
      </c>
      <c r="S1995" s="94"/>
      <c r="T1995" s="95" t="str">
        <f t="shared" si="126"/>
        <v/>
      </c>
      <c r="U1995" s="95" t="b">
        <f t="shared" si="127"/>
        <v>1</v>
      </c>
      <c r="V1995" s="95" t="str">
        <f t="shared" si="125"/>
        <v/>
      </c>
    </row>
    <row r="1996" spans="1:22" s="95" customFormat="1" ht="20.100000000000001" customHeight="1">
      <c r="A1996" s="88"/>
      <c r="B1996" s="88"/>
      <c r="C1996" s="88"/>
      <c r="D1996" s="88"/>
      <c r="E1996" s="88"/>
      <c r="F1996" s="89"/>
      <c r="G1996" s="90"/>
      <c r="H1996" s="90"/>
      <c r="I1996" s="91"/>
      <c r="J1996" s="91"/>
      <c r="K1996" s="91"/>
      <c r="L1996" s="91"/>
      <c r="M1996" s="91"/>
      <c r="N1996" s="91"/>
      <c r="O1996" s="92"/>
      <c r="P1996" s="93"/>
      <c r="Q1996" s="92" t="str">
        <f t="shared" ca="1" si="124"/>
        <v/>
      </c>
      <c r="R1996" s="92" t="str">
        <f ca="1">IF(A1996="","",IF(ISERROR(MATCH($H1996,SorP!B:B,0)),"",INDIRECT("'SorP'!$A$"&amp;MATCH($Q1996&amp;$H1996,SorP!C:C,0))))</f>
        <v/>
      </c>
      <c r="S1996" s="94"/>
      <c r="T1996" s="95" t="str">
        <f t="shared" si="126"/>
        <v/>
      </c>
      <c r="U1996" s="95" t="b">
        <f t="shared" si="127"/>
        <v>1</v>
      </c>
      <c r="V1996" s="95" t="str">
        <f t="shared" si="125"/>
        <v/>
      </c>
    </row>
    <row r="1997" spans="1:22" s="95" customFormat="1" ht="20.100000000000001" customHeight="1">
      <c r="A1997" s="88"/>
      <c r="B1997" s="88"/>
      <c r="C1997" s="88"/>
      <c r="D1997" s="88"/>
      <c r="E1997" s="88"/>
      <c r="F1997" s="89"/>
      <c r="G1997" s="90"/>
      <c r="H1997" s="90"/>
      <c r="I1997" s="91"/>
      <c r="J1997" s="91"/>
      <c r="K1997" s="91"/>
      <c r="L1997" s="91"/>
      <c r="M1997" s="91"/>
      <c r="N1997" s="91"/>
      <c r="O1997" s="92"/>
      <c r="P1997" s="93"/>
      <c r="Q1997" s="92" t="str">
        <f t="shared" ca="1" si="124"/>
        <v/>
      </c>
      <c r="R1997" s="92" t="str">
        <f ca="1">IF(A1997="","",IF(ISERROR(MATCH($H1997,SorP!B:B,0)),"",INDIRECT("'SorP'!$A$"&amp;MATCH($Q1997&amp;$H1997,SorP!C:C,0))))</f>
        <v/>
      </c>
      <c r="S1997" s="94"/>
      <c r="T1997" s="95" t="str">
        <f t="shared" si="126"/>
        <v/>
      </c>
      <c r="U1997" s="95" t="b">
        <f t="shared" si="127"/>
        <v>1</v>
      </c>
      <c r="V1997" s="95" t="str">
        <f t="shared" si="125"/>
        <v/>
      </c>
    </row>
    <row r="1998" spans="1:22" s="95" customFormat="1" ht="20.100000000000001" customHeight="1">
      <c r="A1998" s="88"/>
      <c r="B1998" s="88"/>
      <c r="C1998" s="88"/>
      <c r="D1998" s="88"/>
      <c r="E1998" s="88"/>
      <c r="F1998" s="89"/>
      <c r="G1998" s="90"/>
      <c r="H1998" s="90"/>
      <c r="I1998" s="91"/>
      <c r="J1998" s="91"/>
      <c r="K1998" s="91"/>
      <c r="L1998" s="91"/>
      <c r="M1998" s="91"/>
      <c r="N1998" s="91"/>
      <c r="O1998" s="92"/>
      <c r="P1998" s="93"/>
      <c r="Q1998" s="92" t="str">
        <f t="shared" ca="1" si="124"/>
        <v/>
      </c>
      <c r="R1998" s="92" t="str">
        <f ca="1">IF(A1998="","",IF(ISERROR(MATCH($H1998,SorP!B:B,0)),"",INDIRECT("'SorP'!$A$"&amp;MATCH($Q1998&amp;$H1998,SorP!C:C,0))))</f>
        <v/>
      </c>
      <c r="S1998" s="94"/>
      <c r="T1998" s="95" t="str">
        <f t="shared" si="126"/>
        <v/>
      </c>
      <c r="U1998" s="95" t="b">
        <f t="shared" si="127"/>
        <v>1</v>
      </c>
      <c r="V1998" s="95" t="str">
        <f t="shared" si="125"/>
        <v/>
      </c>
    </row>
    <row r="1999" spans="1:22" s="95" customFormat="1" ht="20.100000000000001" customHeight="1">
      <c r="A1999" s="88"/>
      <c r="B1999" s="88"/>
      <c r="C1999" s="88"/>
      <c r="D1999" s="88"/>
      <c r="E1999" s="88"/>
      <c r="F1999" s="89"/>
      <c r="G1999" s="90"/>
      <c r="H1999" s="90"/>
      <c r="I1999" s="91"/>
      <c r="J1999" s="91"/>
      <c r="K1999" s="91"/>
      <c r="L1999" s="91"/>
      <c r="M1999" s="91"/>
      <c r="N1999" s="91"/>
      <c r="O1999" s="92"/>
      <c r="P1999" s="93"/>
      <c r="Q1999" s="92" t="str">
        <f t="shared" ca="1" si="124"/>
        <v/>
      </c>
      <c r="R1999" s="92" t="str">
        <f ca="1">IF(A1999="","",IF(ISERROR(MATCH($H1999,SorP!B:B,0)),"",INDIRECT("'SorP'!$A$"&amp;MATCH($Q1999&amp;$H1999,SorP!C:C,0))))</f>
        <v/>
      </c>
      <c r="S1999" s="94"/>
      <c r="T1999" s="95" t="str">
        <f t="shared" si="126"/>
        <v/>
      </c>
      <c r="U1999" s="95" t="b">
        <f t="shared" si="127"/>
        <v>1</v>
      </c>
      <c r="V1999" s="95" t="str">
        <f t="shared" si="125"/>
        <v/>
      </c>
    </row>
    <row r="2000" spans="1:22" s="95" customFormat="1" ht="20.100000000000001" customHeight="1">
      <c r="A2000" s="88"/>
      <c r="B2000" s="88"/>
      <c r="C2000" s="88"/>
      <c r="D2000" s="88"/>
      <c r="E2000" s="88"/>
      <c r="F2000" s="89"/>
      <c r="G2000" s="90"/>
      <c r="H2000" s="90"/>
      <c r="I2000" s="91"/>
      <c r="J2000" s="91"/>
      <c r="K2000" s="91"/>
      <c r="L2000" s="91"/>
      <c r="M2000" s="91"/>
      <c r="N2000" s="91"/>
      <c r="O2000" s="92"/>
      <c r="P2000" s="93"/>
      <c r="Q2000" s="92" t="str">
        <f t="shared" ca="1" si="124"/>
        <v/>
      </c>
      <c r="R2000" s="92" t="str">
        <f ca="1">IF(A2000="","",IF(ISERROR(MATCH($H2000,SorP!B:B,0)),"",INDIRECT("'SorP'!$A$"&amp;MATCH($Q2000&amp;$H2000,SorP!C:C,0))))</f>
        <v/>
      </c>
      <c r="S2000" s="94"/>
      <c r="T2000" s="95" t="str">
        <f t="shared" si="126"/>
        <v/>
      </c>
      <c r="U2000" s="95" t="b">
        <f t="shared" si="127"/>
        <v>1</v>
      </c>
      <c r="V2000" s="95" t="str">
        <f t="shared" si="125"/>
        <v/>
      </c>
    </row>
    <row r="2001" spans="1:22" s="95" customFormat="1" ht="20.100000000000001" customHeight="1">
      <c r="A2001" s="88"/>
      <c r="B2001" s="88"/>
      <c r="C2001" s="88"/>
      <c r="D2001" s="88"/>
      <c r="E2001" s="88"/>
      <c r="F2001" s="89"/>
      <c r="G2001" s="90"/>
      <c r="H2001" s="90"/>
      <c r="I2001" s="91"/>
      <c r="J2001" s="91"/>
      <c r="K2001" s="91"/>
      <c r="L2001" s="91"/>
      <c r="M2001" s="91"/>
      <c r="N2001" s="91"/>
      <c r="O2001" s="92"/>
      <c r="P2001" s="93"/>
      <c r="Q2001" s="92" t="str">
        <f t="shared" ca="1" si="124"/>
        <v/>
      </c>
      <c r="R2001" s="92" t="str">
        <f ca="1">IF(A2001="","",IF(ISERROR(MATCH($H2001,SorP!B:B,0)),"",INDIRECT("'SorP'!$A$"&amp;MATCH($Q2001&amp;$H2001,SorP!C:C,0))))</f>
        <v/>
      </c>
      <c r="S2001" s="94"/>
      <c r="T2001" s="95" t="str">
        <f t="shared" si="126"/>
        <v/>
      </c>
      <c r="U2001" s="95" t="b">
        <f t="shared" si="127"/>
        <v>1</v>
      </c>
      <c r="V2001" s="95" t="str">
        <f t="shared" si="125"/>
        <v/>
      </c>
    </row>
    <row r="2002" spans="1:22" s="95" customFormat="1" ht="20.100000000000001" customHeight="1">
      <c r="A2002" s="88"/>
      <c r="B2002" s="88"/>
      <c r="C2002" s="88"/>
      <c r="D2002" s="88"/>
      <c r="E2002" s="88"/>
      <c r="F2002" s="89"/>
      <c r="G2002" s="90"/>
      <c r="H2002" s="90"/>
      <c r="I2002" s="91"/>
      <c r="J2002" s="91"/>
      <c r="K2002" s="91"/>
      <c r="L2002" s="91"/>
      <c r="M2002" s="91"/>
      <c r="N2002" s="91"/>
      <c r="O2002" s="92"/>
      <c r="P2002" s="93"/>
      <c r="Q2002" s="92" t="str">
        <f t="shared" ca="1" si="124"/>
        <v/>
      </c>
      <c r="R2002" s="92" t="str">
        <f ca="1">IF(A2002="","",IF(ISERROR(MATCH($H2002,SorP!B:B,0)),"",INDIRECT("'SorP'!$A$"&amp;MATCH($Q2002&amp;$H2002,SorP!C:C,0))))</f>
        <v/>
      </c>
      <c r="S2002" s="94"/>
      <c r="T2002" s="95" t="str">
        <f t="shared" si="126"/>
        <v/>
      </c>
      <c r="U2002" s="95" t="b">
        <f t="shared" si="127"/>
        <v>1</v>
      </c>
      <c r="V2002" s="95" t="str">
        <f t="shared" si="125"/>
        <v/>
      </c>
    </row>
    <row r="2003" spans="1:22" s="95" customFormat="1" ht="20.100000000000001" customHeight="1">
      <c r="A2003" s="88"/>
      <c r="B2003" s="88"/>
      <c r="C2003" s="88"/>
      <c r="D2003" s="88"/>
      <c r="E2003" s="88"/>
      <c r="F2003" s="89"/>
      <c r="G2003" s="90"/>
      <c r="H2003" s="90"/>
      <c r="I2003" s="91"/>
      <c r="J2003" s="91"/>
      <c r="K2003" s="91"/>
      <c r="L2003" s="91"/>
      <c r="M2003" s="91"/>
      <c r="N2003" s="91"/>
      <c r="O2003" s="92"/>
      <c r="P2003" s="93"/>
      <c r="Q2003" s="92" t="str">
        <f t="shared" ca="1" si="124"/>
        <v/>
      </c>
      <c r="R2003" s="92" t="str">
        <f ca="1">IF(A2003="","",IF(ISERROR(MATCH($H2003,SorP!B:B,0)),"",INDIRECT("'SorP'!$A$"&amp;MATCH($Q2003&amp;$H2003,SorP!C:C,0))))</f>
        <v/>
      </c>
      <c r="S2003" s="94"/>
      <c r="T2003" s="95" t="str">
        <f t="shared" si="126"/>
        <v/>
      </c>
      <c r="U2003" s="95" t="b">
        <f t="shared" si="127"/>
        <v>1</v>
      </c>
      <c r="V2003" s="95" t="str">
        <f t="shared" si="125"/>
        <v/>
      </c>
    </row>
    <row r="2004" spans="1:22" s="95" customFormat="1" ht="20.100000000000001" customHeight="1">
      <c r="A2004" s="88"/>
      <c r="B2004" s="88"/>
      <c r="C2004" s="88"/>
      <c r="D2004" s="88"/>
      <c r="E2004" s="88"/>
      <c r="F2004" s="89"/>
      <c r="G2004" s="90"/>
      <c r="H2004" s="90"/>
      <c r="I2004" s="91"/>
      <c r="J2004" s="91"/>
      <c r="K2004" s="91"/>
      <c r="L2004" s="91"/>
      <c r="M2004" s="91"/>
      <c r="N2004" s="91"/>
      <c r="O2004" s="92"/>
      <c r="P2004" s="93"/>
      <c r="Q2004" s="92" t="str">
        <f t="shared" ca="1" si="124"/>
        <v/>
      </c>
      <c r="R2004" s="92" t="str">
        <f ca="1">IF(A2004="","",IF(ISERROR(MATCH($H2004,SorP!B:B,0)),"",INDIRECT("'SorP'!$A$"&amp;MATCH($Q2004&amp;$H2004,SorP!C:C,0))))</f>
        <v/>
      </c>
      <c r="S2004" s="94"/>
      <c r="T2004" s="95" t="str">
        <f t="shared" si="126"/>
        <v/>
      </c>
      <c r="U2004" s="95" t="b">
        <f t="shared" si="127"/>
        <v>1</v>
      </c>
      <c r="V2004" s="95" t="str">
        <f t="shared" si="125"/>
        <v/>
      </c>
    </row>
    <row r="2005" spans="1:22" s="95" customFormat="1" ht="20.100000000000001" customHeight="1">
      <c r="A2005" s="88"/>
      <c r="B2005" s="88"/>
      <c r="C2005" s="88"/>
      <c r="D2005" s="88"/>
      <c r="E2005" s="88"/>
      <c r="F2005" s="89"/>
      <c r="G2005" s="90"/>
      <c r="H2005" s="90"/>
      <c r="I2005" s="91"/>
      <c r="J2005" s="91"/>
      <c r="K2005" s="91"/>
      <c r="L2005" s="91"/>
      <c r="M2005" s="91"/>
      <c r="N2005" s="91"/>
      <c r="O2005" s="92"/>
      <c r="P2005" s="93"/>
      <c r="Q2005" s="92" t="str">
        <f t="shared" ca="1" si="124"/>
        <v/>
      </c>
      <c r="R2005" s="92" t="str">
        <f ca="1">IF(A2005="","",IF(ISERROR(MATCH($H2005,SorP!B:B,0)),"",INDIRECT("'SorP'!$A$"&amp;MATCH($Q2005&amp;$H2005,SorP!C:C,0))))</f>
        <v/>
      </c>
      <c r="S2005" s="94"/>
      <c r="T2005" s="95" t="str">
        <f t="shared" si="126"/>
        <v/>
      </c>
      <c r="U2005" s="95" t="b">
        <f t="shared" si="127"/>
        <v>1</v>
      </c>
      <c r="V2005" s="95" t="str">
        <f t="shared" si="125"/>
        <v/>
      </c>
    </row>
    <row r="2006" spans="1:22" s="95" customFormat="1" ht="20.100000000000001" customHeight="1">
      <c r="A2006" s="88"/>
      <c r="B2006" s="88"/>
      <c r="C2006" s="88"/>
      <c r="D2006" s="88"/>
      <c r="E2006" s="88"/>
      <c r="F2006" s="89"/>
      <c r="G2006" s="90"/>
      <c r="H2006" s="90"/>
      <c r="I2006" s="91"/>
      <c r="J2006" s="91"/>
      <c r="K2006" s="91"/>
      <c r="L2006" s="91"/>
      <c r="M2006" s="91"/>
      <c r="N2006" s="91"/>
      <c r="O2006" s="92"/>
      <c r="P2006" s="93"/>
      <c r="Q2006" s="92" t="str">
        <f t="shared" ca="1" si="124"/>
        <v/>
      </c>
      <c r="R2006" s="92" t="str">
        <f ca="1">IF(A2006="","",IF(ISERROR(MATCH($H2006,SorP!B:B,0)),"",INDIRECT("'SorP'!$A$"&amp;MATCH($Q2006&amp;$H2006,SorP!C:C,0))))</f>
        <v/>
      </c>
      <c r="S2006" s="94"/>
      <c r="T2006" s="95" t="str">
        <f t="shared" si="126"/>
        <v/>
      </c>
      <c r="U2006" s="95" t="b">
        <f t="shared" si="127"/>
        <v>1</v>
      </c>
      <c r="V2006" s="95" t="str">
        <f t="shared" si="125"/>
        <v/>
      </c>
    </row>
    <row r="2007" spans="1:22" s="95" customFormat="1" ht="20.100000000000001" customHeight="1">
      <c r="A2007" s="88"/>
      <c r="B2007" s="88"/>
      <c r="C2007" s="88"/>
      <c r="D2007" s="88"/>
      <c r="E2007" s="88"/>
      <c r="F2007" s="89"/>
      <c r="G2007" s="90"/>
      <c r="H2007" s="90"/>
      <c r="I2007" s="91"/>
      <c r="J2007" s="91"/>
      <c r="K2007" s="91"/>
      <c r="L2007" s="91"/>
      <c r="M2007" s="91"/>
      <c r="N2007" s="91"/>
      <c r="O2007" s="92"/>
      <c r="P2007" s="93"/>
      <c r="Q2007" s="92" t="str">
        <f t="shared" ca="1" si="124"/>
        <v/>
      </c>
      <c r="R2007" s="92" t="str">
        <f ca="1">IF(A2007="","",IF(ISERROR(MATCH($H2007,SorP!B:B,0)),"",INDIRECT("'SorP'!$A$"&amp;MATCH($Q2007&amp;$H2007,SorP!C:C,0))))</f>
        <v/>
      </c>
      <c r="S2007" s="94"/>
      <c r="T2007" s="95" t="str">
        <f t="shared" si="126"/>
        <v/>
      </c>
      <c r="U2007" s="95" t="b">
        <f t="shared" si="127"/>
        <v>1</v>
      </c>
      <c r="V2007" s="95" t="str">
        <f t="shared" si="125"/>
        <v/>
      </c>
    </row>
    <row r="2008" spans="1:22" s="95" customFormat="1" ht="20.100000000000001" customHeight="1">
      <c r="A2008" s="88"/>
      <c r="B2008" s="88"/>
      <c r="C2008" s="88"/>
      <c r="D2008" s="88"/>
      <c r="E2008" s="88"/>
      <c r="F2008" s="89"/>
      <c r="G2008" s="90"/>
      <c r="H2008" s="90"/>
      <c r="I2008" s="91"/>
      <c r="J2008" s="91"/>
      <c r="K2008" s="91"/>
      <c r="L2008" s="91"/>
      <c r="M2008" s="91"/>
      <c r="N2008" s="91"/>
      <c r="O2008" s="92"/>
      <c r="P2008" s="93"/>
      <c r="Q2008" s="92" t="str">
        <f t="shared" ca="1" si="124"/>
        <v/>
      </c>
      <c r="R2008" s="92" t="str">
        <f ca="1">IF(A2008="","",IF(ISERROR(MATCH($H2008,SorP!B:B,0)),"",INDIRECT("'SorP'!$A$"&amp;MATCH($Q2008&amp;$H2008,SorP!C:C,0))))</f>
        <v/>
      </c>
      <c r="S2008" s="94"/>
      <c r="T2008" s="95" t="str">
        <f t="shared" si="126"/>
        <v/>
      </c>
      <c r="U2008" s="95" t="b">
        <f t="shared" si="127"/>
        <v>1</v>
      </c>
      <c r="V2008" s="95" t="str">
        <f t="shared" si="125"/>
        <v/>
      </c>
    </row>
    <row r="2009" spans="1:22" s="95" customFormat="1" ht="20.100000000000001" customHeight="1">
      <c r="A2009" s="88"/>
      <c r="B2009" s="88"/>
      <c r="C2009" s="88"/>
      <c r="D2009" s="88"/>
      <c r="E2009" s="88"/>
      <c r="F2009" s="89"/>
      <c r="G2009" s="90"/>
      <c r="H2009" s="90"/>
      <c r="I2009" s="91"/>
      <c r="J2009" s="91"/>
      <c r="K2009" s="91"/>
      <c r="L2009" s="91"/>
      <c r="M2009" s="91"/>
      <c r="N2009" s="91"/>
      <c r="O2009" s="92"/>
      <c r="P2009" s="93"/>
      <c r="Q2009" s="92" t="str">
        <f t="shared" ca="1" si="124"/>
        <v/>
      </c>
      <c r="R2009" s="92" t="str">
        <f ca="1">IF(A2009="","",IF(ISERROR(MATCH($H2009,SorP!B:B,0)),"",INDIRECT("'SorP'!$A$"&amp;MATCH($Q2009&amp;$H2009,SorP!C:C,0))))</f>
        <v/>
      </c>
      <c r="S2009" s="94"/>
      <c r="T2009" s="95" t="str">
        <f t="shared" si="126"/>
        <v/>
      </c>
      <c r="U2009" s="95" t="b">
        <f t="shared" si="127"/>
        <v>1</v>
      </c>
      <c r="V2009" s="95" t="str">
        <f t="shared" si="125"/>
        <v/>
      </c>
    </row>
    <row r="2010" spans="1:22" s="95" customFormat="1" ht="20.100000000000001" customHeight="1">
      <c r="A2010" s="88"/>
      <c r="B2010" s="88"/>
      <c r="C2010" s="88"/>
      <c r="D2010" s="88"/>
      <c r="E2010" s="88"/>
      <c r="F2010" s="89"/>
      <c r="G2010" s="90"/>
      <c r="H2010" s="90"/>
      <c r="I2010" s="91"/>
      <c r="J2010" s="91"/>
      <c r="K2010" s="91"/>
      <c r="L2010" s="91"/>
      <c r="M2010" s="91"/>
      <c r="N2010" s="91"/>
      <c r="O2010" s="92"/>
      <c r="P2010" s="93"/>
      <c r="Q2010" s="92" t="str">
        <f t="shared" ca="1" si="124"/>
        <v/>
      </c>
      <c r="R2010" s="92" t="str">
        <f ca="1">IF(A2010="","",IF(ISERROR(MATCH($H2010,SorP!B:B,0)),"",INDIRECT("'SorP'!$A$"&amp;MATCH($Q2010&amp;$H2010,SorP!C:C,0))))</f>
        <v/>
      </c>
      <c r="S2010" s="94"/>
      <c r="T2010" s="95" t="str">
        <f t="shared" si="126"/>
        <v/>
      </c>
      <c r="U2010" s="95" t="b">
        <f t="shared" si="127"/>
        <v>1</v>
      </c>
      <c r="V2010" s="95" t="str">
        <f t="shared" si="125"/>
        <v/>
      </c>
    </row>
    <row r="2011" spans="1:22" s="95" customFormat="1" ht="20.100000000000001" customHeight="1">
      <c r="A2011" s="88"/>
      <c r="B2011" s="88"/>
      <c r="C2011" s="88"/>
      <c r="D2011" s="88"/>
      <c r="E2011" s="88"/>
      <c r="F2011" s="89"/>
      <c r="G2011" s="90"/>
      <c r="H2011" s="90"/>
      <c r="I2011" s="91"/>
      <c r="J2011" s="91"/>
      <c r="K2011" s="91"/>
      <c r="L2011" s="91"/>
      <c r="M2011" s="91"/>
      <c r="N2011" s="91"/>
      <c r="O2011" s="92"/>
      <c r="P2011" s="93"/>
      <c r="Q2011" s="92" t="str">
        <f t="shared" ca="1" si="124"/>
        <v/>
      </c>
      <c r="R2011" s="92" t="str">
        <f ca="1">IF(A2011="","",IF(ISERROR(MATCH($H2011,SorP!B:B,0)),"",INDIRECT("'SorP'!$A$"&amp;MATCH($Q2011&amp;$H2011,SorP!C:C,0))))</f>
        <v/>
      </c>
      <c r="S2011" s="94"/>
      <c r="T2011" s="95" t="str">
        <f t="shared" si="126"/>
        <v/>
      </c>
      <c r="U2011" s="95" t="b">
        <f t="shared" si="127"/>
        <v>1</v>
      </c>
      <c r="V2011" s="95" t="str">
        <f t="shared" si="125"/>
        <v/>
      </c>
    </row>
    <row r="2012" spans="1:22" s="95" customFormat="1" ht="20.100000000000001" customHeight="1">
      <c r="A2012" s="88"/>
      <c r="B2012" s="88"/>
      <c r="C2012" s="88"/>
      <c r="D2012" s="88"/>
      <c r="E2012" s="88"/>
      <c r="F2012" s="89"/>
      <c r="G2012" s="90"/>
      <c r="H2012" s="90"/>
      <c r="I2012" s="91"/>
      <c r="J2012" s="91"/>
      <c r="K2012" s="91"/>
      <c r="L2012" s="91"/>
      <c r="M2012" s="91"/>
      <c r="N2012" s="91"/>
      <c r="O2012" s="92"/>
      <c r="P2012" s="93"/>
      <c r="Q2012" s="92" t="str">
        <f t="shared" ca="1" si="124"/>
        <v/>
      </c>
      <c r="R2012" s="92" t="str">
        <f ca="1">IF(A2012="","",IF(ISERROR(MATCH($H2012,SorP!B:B,0)),"",INDIRECT("'SorP'!$A$"&amp;MATCH($Q2012&amp;$H2012,SorP!C:C,0))))</f>
        <v/>
      </c>
      <c r="S2012" s="94"/>
      <c r="T2012" s="95" t="str">
        <f t="shared" si="126"/>
        <v/>
      </c>
      <c r="U2012" s="95" t="b">
        <f t="shared" si="127"/>
        <v>1</v>
      </c>
      <c r="V2012" s="95" t="str">
        <f t="shared" si="125"/>
        <v/>
      </c>
    </row>
    <row r="2013" spans="1:22" s="95" customFormat="1" ht="20.100000000000001" customHeight="1">
      <c r="A2013" s="88"/>
      <c r="B2013" s="88"/>
      <c r="C2013" s="88"/>
      <c r="D2013" s="88"/>
      <c r="E2013" s="88"/>
      <c r="F2013" s="89"/>
      <c r="G2013" s="90"/>
      <c r="H2013" s="90"/>
      <c r="I2013" s="91"/>
      <c r="J2013" s="91"/>
      <c r="K2013" s="91"/>
      <c r="L2013" s="91"/>
      <c r="M2013" s="91"/>
      <c r="N2013" s="91"/>
      <c r="O2013" s="92"/>
      <c r="P2013" s="93"/>
      <c r="Q2013" s="92" t="str">
        <f t="shared" ca="1" si="124"/>
        <v/>
      </c>
      <c r="R2013" s="92" t="str">
        <f ca="1">IF(A2013="","",IF(ISERROR(MATCH($H2013,SorP!B:B,0)),"",INDIRECT("'SorP'!$A$"&amp;MATCH($Q2013&amp;$H2013,SorP!C:C,0))))</f>
        <v/>
      </c>
      <c r="S2013" s="94"/>
      <c r="T2013" s="95" t="str">
        <f t="shared" si="126"/>
        <v/>
      </c>
      <c r="U2013" s="95" t="b">
        <f t="shared" si="127"/>
        <v>1</v>
      </c>
      <c r="V2013" s="95" t="str">
        <f t="shared" si="125"/>
        <v/>
      </c>
    </row>
    <row r="2014" spans="1:22" s="95" customFormat="1" ht="20.100000000000001" customHeight="1">
      <c r="A2014" s="88"/>
      <c r="B2014" s="88"/>
      <c r="C2014" s="88"/>
      <c r="D2014" s="88"/>
      <c r="E2014" s="88"/>
      <c r="F2014" s="89"/>
      <c r="G2014" s="90"/>
      <c r="H2014" s="90"/>
      <c r="I2014" s="91"/>
      <c r="J2014" s="91"/>
      <c r="K2014" s="91"/>
      <c r="L2014" s="91"/>
      <c r="M2014" s="91"/>
      <c r="N2014" s="91"/>
      <c r="O2014" s="92"/>
      <c r="P2014" s="93"/>
      <c r="Q2014" s="92" t="str">
        <f t="shared" ca="1" si="124"/>
        <v/>
      </c>
      <c r="R2014" s="92" t="str">
        <f ca="1">IF(A2014="","",IF(ISERROR(MATCH($H2014,SorP!B:B,0)),"",INDIRECT("'SorP'!$A$"&amp;MATCH($Q2014&amp;$H2014,SorP!C:C,0))))</f>
        <v/>
      </c>
      <c r="S2014" s="94"/>
      <c r="T2014" s="95" t="str">
        <f t="shared" si="126"/>
        <v/>
      </c>
      <c r="U2014" s="95" t="b">
        <f t="shared" si="127"/>
        <v>1</v>
      </c>
      <c r="V2014" s="95" t="str">
        <f t="shared" si="125"/>
        <v/>
      </c>
    </row>
    <row r="2015" spans="1:22" s="95" customFormat="1" ht="20.100000000000001" customHeight="1">
      <c r="A2015" s="88"/>
      <c r="B2015" s="88"/>
      <c r="C2015" s="88"/>
      <c r="D2015" s="88"/>
      <c r="E2015" s="88"/>
      <c r="F2015" s="89"/>
      <c r="G2015" s="90"/>
      <c r="H2015" s="90"/>
      <c r="I2015" s="91"/>
      <c r="J2015" s="91"/>
      <c r="K2015" s="91"/>
      <c r="L2015" s="91"/>
      <c r="M2015" s="91"/>
      <c r="N2015" s="91"/>
      <c r="O2015" s="92"/>
      <c r="P2015" s="93"/>
      <c r="Q2015" s="92" t="str">
        <f t="shared" ca="1" si="124"/>
        <v/>
      </c>
      <c r="R2015" s="92" t="str">
        <f ca="1">IF(A2015="","",IF(ISERROR(MATCH($H2015,SorP!B:B,0)),"",INDIRECT("'SorP'!$A$"&amp;MATCH($Q2015&amp;$H2015,SorP!C:C,0))))</f>
        <v/>
      </c>
      <c r="S2015" s="94"/>
      <c r="T2015" s="95" t="str">
        <f t="shared" si="126"/>
        <v/>
      </c>
      <c r="U2015" s="95" t="b">
        <f t="shared" si="127"/>
        <v>1</v>
      </c>
      <c r="V2015" s="95" t="str">
        <f t="shared" si="125"/>
        <v/>
      </c>
    </row>
    <row r="2016" spans="1:22" s="95" customFormat="1" ht="20.100000000000001" customHeight="1">
      <c r="A2016" s="88"/>
      <c r="B2016" s="88"/>
      <c r="C2016" s="88"/>
      <c r="D2016" s="88"/>
      <c r="E2016" s="88"/>
      <c r="F2016" s="89"/>
      <c r="G2016" s="90"/>
      <c r="H2016" s="90"/>
      <c r="I2016" s="91"/>
      <c r="J2016" s="91"/>
      <c r="K2016" s="91"/>
      <c r="L2016" s="91"/>
      <c r="M2016" s="91"/>
      <c r="N2016" s="91"/>
      <c r="O2016" s="92"/>
      <c r="P2016" s="93"/>
      <c r="Q2016" s="92" t="str">
        <f t="shared" ca="1" si="124"/>
        <v/>
      </c>
      <c r="R2016" s="92" t="str">
        <f ca="1">IF(A2016="","",IF(ISERROR(MATCH($H2016,SorP!B:B,0)),"",INDIRECT("'SorP'!$A$"&amp;MATCH($Q2016&amp;$H2016,SorP!C:C,0))))</f>
        <v/>
      </c>
      <c r="S2016" s="94"/>
      <c r="T2016" s="95" t="str">
        <f t="shared" si="126"/>
        <v/>
      </c>
      <c r="U2016" s="95" t="b">
        <f t="shared" si="127"/>
        <v>1</v>
      </c>
      <c r="V2016" s="95" t="str">
        <f t="shared" si="125"/>
        <v/>
      </c>
    </row>
    <row r="2017" spans="1:22" s="95" customFormat="1" ht="20.100000000000001" customHeight="1">
      <c r="A2017" s="88"/>
      <c r="B2017" s="88"/>
      <c r="C2017" s="88"/>
      <c r="D2017" s="88"/>
      <c r="E2017" s="88"/>
      <c r="F2017" s="89"/>
      <c r="G2017" s="90"/>
      <c r="H2017" s="90"/>
      <c r="I2017" s="91"/>
      <c r="J2017" s="91"/>
      <c r="K2017" s="91"/>
      <c r="L2017" s="91"/>
      <c r="M2017" s="91"/>
      <c r="N2017" s="91"/>
      <c r="O2017" s="92"/>
      <c r="P2017" s="93"/>
      <c r="Q2017" s="92" t="str">
        <f t="shared" ca="1" si="124"/>
        <v/>
      </c>
      <c r="R2017" s="92" t="str">
        <f ca="1">IF(A2017="","",IF(ISERROR(MATCH($H2017,SorP!B:B,0)),"",INDIRECT("'SorP'!$A$"&amp;MATCH($Q2017&amp;$H2017,SorP!C:C,0))))</f>
        <v/>
      </c>
      <c r="S2017" s="94"/>
      <c r="T2017" s="95" t="str">
        <f t="shared" si="126"/>
        <v/>
      </c>
      <c r="U2017" s="95" t="b">
        <f t="shared" si="127"/>
        <v>1</v>
      </c>
      <c r="V2017" s="95" t="str">
        <f t="shared" si="125"/>
        <v/>
      </c>
    </row>
    <row r="2018" spans="1:22" s="95" customFormat="1" ht="20.100000000000001" customHeight="1">
      <c r="A2018" s="88"/>
      <c r="B2018" s="88"/>
      <c r="C2018" s="88"/>
      <c r="D2018" s="88"/>
      <c r="E2018" s="88"/>
      <c r="F2018" s="89"/>
      <c r="G2018" s="90"/>
      <c r="H2018" s="90"/>
      <c r="I2018" s="91"/>
      <c r="J2018" s="91"/>
      <c r="K2018" s="91"/>
      <c r="L2018" s="91"/>
      <c r="M2018" s="91"/>
      <c r="N2018" s="91"/>
      <c r="O2018" s="92"/>
      <c r="P2018" s="93"/>
      <c r="Q2018" s="92" t="str">
        <f t="shared" ca="1" si="124"/>
        <v/>
      </c>
      <c r="R2018" s="92" t="str">
        <f ca="1">IF(A2018="","",IF(ISERROR(MATCH($H2018,SorP!B:B,0)),"",INDIRECT("'SorP'!$A$"&amp;MATCH($Q2018&amp;$H2018,SorP!C:C,0))))</f>
        <v/>
      </c>
      <c r="S2018" s="94"/>
      <c r="T2018" s="95" t="str">
        <f t="shared" si="126"/>
        <v/>
      </c>
      <c r="U2018" s="95" t="b">
        <f t="shared" si="127"/>
        <v>1</v>
      </c>
      <c r="V2018" s="95" t="str">
        <f t="shared" si="125"/>
        <v/>
      </c>
    </row>
    <row r="2019" spans="1:22" s="95" customFormat="1" ht="20.100000000000001" customHeight="1">
      <c r="A2019" s="88"/>
      <c r="B2019" s="88"/>
      <c r="C2019" s="88"/>
      <c r="D2019" s="88"/>
      <c r="E2019" s="88"/>
      <c r="F2019" s="89"/>
      <c r="G2019" s="90"/>
      <c r="H2019" s="90"/>
      <c r="I2019" s="91"/>
      <c r="J2019" s="91"/>
      <c r="K2019" s="91"/>
      <c r="L2019" s="91"/>
      <c r="M2019" s="91"/>
      <c r="N2019" s="91"/>
      <c r="O2019" s="92"/>
      <c r="P2019" s="93"/>
      <c r="Q2019" s="92" t="str">
        <f t="shared" ca="1" si="124"/>
        <v/>
      </c>
      <c r="R2019" s="92" t="str">
        <f ca="1">IF(A2019="","",IF(ISERROR(MATCH($H2019,SorP!B:B,0)),"",INDIRECT("'SorP'!$A$"&amp;MATCH($Q2019&amp;$H2019,SorP!C:C,0))))</f>
        <v/>
      </c>
      <c r="S2019" s="94"/>
      <c r="T2019" s="95" t="str">
        <f t="shared" si="126"/>
        <v/>
      </c>
      <c r="U2019" s="95" t="b">
        <f t="shared" si="127"/>
        <v>1</v>
      </c>
      <c r="V2019" s="95" t="str">
        <f t="shared" si="125"/>
        <v/>
      </c>
    </row>
    <row r="2020" spans="1:22" s="95" customFormat="1" ht="20.100000000000001" customHeight="1">
      <c r="A2020" s="88"/>
      <c r="B2020" s="88"/>
      <c r="C2020" s="88"/>
      <c r="D2020" s="88"/>
      <c r="E2020" s="88"/>
      <c r="F2020" s="89"/>
      <c r="G2020" s="90"/>
      <c r="H2020" s="90"/>
      <c r="I2020" s="91"/>
      <c r="J2020" s="91"/>
      <c r="K2020" s="91"/>
      <c r="L2020" s="91"/>
      <c r="M2020" s="91"/>
      <c r="N2020" s="91"/>
      <c r="O2020" s="92"/>
      <c r="P2020" s="93"/>
      <c r="Q2020" s="92" t="str">
        <f t="shared" ca="1" si="124"/>
        <v/>
      </c>
      <c r="R2020" s="92" t="str">
        <f ca="1">IF(A2020="","",IF(ISERROR(MATCH($H2020,SorP!B:B,0)),"",INDIRECT("'SorP'!$A$"&amp;MATCH($Q2020&amp;$H2020,SorP!C:C,0))))</f>
        <v/>
      </c>
      <c r="S2020" s="94"/>
      <c r="T2020" s="95" t="str">
        <f t="shared" si="126"/>
        <v/>
      </c>
      <c r="U2020" s="95" t="b">
        <f t="shared" si="127"/>
        <v>1</v>
      </c>
      <c r="V2020" s="95" t="str">
        <f t="shared" si="125"/>
        <v/>
      </c>
    </row>
    <row r="2021" spans="1:22" s="95" customFormat="1" ht="20.100000000000001" customHeight="1">
      <c r="A2021" s="88"/>
      <c r="B2021" s="88"/>
      <c r="C2021" s="88"/>
      <c r="D2021" s="88"/>
      <c r="E2021" s="88"/>
      <c r="F2021" s="89"/>
      <c r="G2021" s="90"/>
      <c r="H2021" s="90"/>
      <c r="I2021" s="91"/>
      <c r="J2021" s="91"/>
      <c r="K2021" s="91"/>
      <c r="L2021" s="91"/>
      <c r="M2021" s="91"/>
      <c r="N2021" s="91"/>
      <c r="O2021" s="92"/>
      <c r="P2021" s="93"/>
      <c r="Q2021" s="92" t="str">
        <f t="shared" ca="1" si="124"/>
        <v/>
      </c>
      <c r="R2021" s="92" t="str">
        <f ca="1">IF(A2021="","",IF(ISERROR(MATCH($H2021,SorP!B:B,0)),"",INDIRECT("'SorP'!$A$"&amp;MATCH($Q2021&amp;$H2021,SorP!C:C,0))))</f>
        <v/>
      </c>
      <c r="S2021" s="94"/>
      <c r="T2021" s="95" t="str">
        <f t="shared" si="126"/>
        <v/>
      </c>
      <c r="U2021" s="95" t="b">
        <f t="shared" si="127"/>
        <v>1</v>
      </c>
      <c r="V2021" s="95" t="str">
        <f t="shared" si="125"/>
        <v/>
      </c>
    </row>
    <row r="2022" spans="1:22" s="95" customFormat="1" ht="20.100000000000001" customHeight="1">
      <c r="A2022" s="88"/>
      <c r="B2022" s="88"/>
      <c r="C2022" s="88"/>
      <c r="D2022" s="88"/>
      <c r="E2022" s="88"/>
      <c r="F2022" s="89"/>
      <c r="G2022" s="90"/>
      <c r="H2022" s="90"/>
      <c r="I2022" s="91"/>
      <c r="J2022" s="91"/>
      <c r="K2022" s="91"/>
      <c r="L2022" s="91"/>
      <c r="M2022" s="91"/>
      <c r="N2022" s="91"/>
      <c r="O2022" s="92"/>
      <c r="P2022" s="93"/>
      <c r="Q2022" s="92" t="str">
        <f t="shared" ca="1" si="124"/>
        <v/>
      </c>
      <c r="R2022" s="92" t="str">
        <f ca="1">IF(A2022="","",IF(ISERROR(MATCH($H2022,SorP!B:B,0)),"",INDIRECT("'SorP'!$A$"&amp;MATCH($Q2022&amp;$H2022,SorP!C:C,0))))</f>
        <v/>
      </c>
      <c r="S2022" s="94"/>
      <c r="T2022" s="95" t="str">
        <f t="shared" si="126"/>
        <v/>
      </c>
      <c r="U2022" s="95" t="b">
        <f t="shared" si="127"/>
        <v>1</v>
      </c>
      <c r="V2022" s="95" t="str">
        <f t="shared" si="125"/>
        <v/>
      </c>
    </row>
    <row r="2023" spans="1:22" s="95" customFormat="1" ht="20.100000000000001" customHeight="1">
      <c r="A2023" s="88"/>
      <c r="B2023" s="88"/>
      <c r="C2023" s="88"/>
      <c r="D2023" s="88"/>
      <c r="E2023" s="88"/>
      <c r="F2023" s="89"/>
      <c r="G2023" s="90"/>
      <c r="H2023" s="90"/>
      <c r="I2023" s="91"/>
      <c r="J2023" s="91"/>
      <c r="K2023" s="91"/>
      <c r="L2023" s="91"/>
      <c r="M2023" s="91"/>
      <c r="N2023" s="91"/>
      <c r="O2023" s="92"/>
      <c r="P2023" s="93"/>
      <c r="Q2023" s="92" t="str">
        <f t="shared" ca="1" si="124"/>
        <v/>
      </c>
      <c r="R2023" s="92" t="str">
        <f ca="1">IF(A2023="","",IF(ISERROR(MATCH($H2023,SorP!B:B,0)),"",INDIRECT("'SorP'!$A$"&amp;MATCH($Q2023&amp;$H2023,SorP!C:C,0))))</f>
        <v/>
      </c>
      <c r="S2023" s="94"/>
      <c r="T2023" s="95" t="str">
        <f t="shared" si="126"/>
        <v/>
      </c>
      <c r="U2023" s="95" t="b">
        <f t="shared" si="127"/>
        <v>1</v>
      </c>
      <c r="V2023" s="95" t="str">
        <f t="shared" si="125"/>
        <v/>
      </c>
    </row>
    <row r="2024" spans="1:22" s="95" customFormat="1" ht="20.100000000000001" customHeight="1">
      <c r="A2024" s="88"/>
      <c r="B2024" s="88"/>
      <c r="C2024" s="88"/>
      <c r="D2024" s="88"/>
      <c r="E2024" s="88"/>
      <c r="F2024" s="89"/>
      <c r="G2024" s="90"/>
      <c r="H2024" s="90"/>
      <c r="I2024" s="91"/>
      <c r="J2024" s="91"/>
      <c r="K2024" s="91"/>
      <c r="L2024" s="91"/>
      <c r="M2024" s="91"/>
      <c r="N2024" s="91"/>
      <c r="O2024" s="92"/>
      <c r="P2024" s="93"/>
      <c r="Q2024" s="92" t="str">
        <f t="shared" ca="1" si="124"/>
        <v/>
      </c>
      <c r="R2024" s="92" t="str">
        <f ca="1">IF(A2024="","",IF(ISERROR(MATCH($H2024,SorP!B:B,0)),"",INDIRECT("'SorP'!$A$"&amp;MATCH($Q2024&amp;$H2024,SorP!C:C,0))))</f>
        <v/>
      </c>
      <c r="S2024" s="94"/>
      <c r="T2024" s="95" t="str">
        <f t="shared" si="126"/>
        <v/>
      </c>
      <c r="U2024" s="95" t="b">
        <f t="shared" si="127"/>
        <v>1</v>
      </c>
      <c r="V2024" s="95" t="str">
        <f t="shared" si="125"/>
        <v/>
      </c>
    </row>
    <row r="2025" spans="1:22" s="95" customFormat="1" ht="20.100000000000001" customHeight="1">
      <c r="A2025" s="88"/>
      <c r="B2025" s="88"/>
      <c r="C2025" s="88"/>
      <c r="D2025" s="88"/>
      <c r="E2025" s="88"/>
      <c r="F2025" s="89"/>
      <c r="G2025" s="90"/>
      <c r="H2025" s="90"/>
      <c r="I2025" s="91"/>
      <c r="J2025" s="91"/>
      <c r="K2025" s="91"/>
      <c r="L2025" s="91"/>
      <c r="M2025" s="91"/>
      <c r="N2025" s="91"/>
      <c r="O2025" s="92"/>
      <c r="P2025" s="93"/>
      <c r="Q2025" s="92" t="str">
        <f t="shared" ca="1" si="124"/>
        <v/>
      </c>
      <c r="R2025" s="92" t="str">
        <f ca="1">IF(A2025="","",IF(ISERROR(MATCH($H2025,SorP!B:B,0)),"",INDIRECT("'SorP'!$A$"&amp;MATCH($Q2025&amp;$H2025,SorP!C:C,0))))</f>
        <v/>
      </c>
      <c r="S2025" s="94"/>
      <c r="T2025" s="95" t="str">
        <f t="shared" si="126"/>
        <v/>
      </c>
      <c r="U2025" s="95" t="b">
        <f t="shared" si="127"/>
        <v>1</v>
      </c>
      <c r="V2025" s="95" t="str">
        <f t="shared" si="125"/>
        <v/>
      </c>
    </row>
    <row r="2026" spans="1:22" s="95" customFormat="1" ht="20.100000000000001" customHeight="1">
      <c r="A2026" s="88"/>
      <c r="B2026" s="88"/>
      <c r="C2026" s="88"/>
      <c r="D2026" s="88"/>
      <c r="E2026" s="88"/>
      <c r="F2026" s="89"/>
      <c r="G2026" s="90"/>
      <c r="H2026" s="90"/>
      <c r="I2026" s="91"/>
      <c r="J2026" s="91"/>
      <c r="K2026" s="91"/>
      <c r="L2026" s="91"/>
      <c r="M2026" s="91"/>
      <c r="N2026" s="91"/>
      <c r="O2026" s="92"/>
      <c r="P2026" s="93"/>
      <c r="Q2026" s="92" t="str">
        <f t="shared" ca="1" si="124"/>
        <v/>
      </c>
      <c r="R2026" s="92" t="str">
        <f ca="1">IF(A2026="","",IF(ISERROR(MATCH($H2026,SorP!B:B,0)),"",INDIRECT("'SorP'!$A$"&amp;MATCH($Q2026&amp;$H2026,SorP!C:C,0))))</f>
        <v/>
      </c>
      <c r="S2026" s="94"/>
      <c r="T2026" s="95" t="str">
        <f t="shared" si="126"/>
        <v/>
      </c>
      <c r="U2026" s="95" t="b">
        <f t="shared" si="127"/>
        <v>1</v>
      </c>
      <c r="V2026" s="95" t="str">
        <f t="shared" si="125"/>
        <v/>
      </c>
    </row>
    <row r="2027" spans="1:22" s="95" customFormat="1" ht="20.100000000000001" customHeight="1">
      <c r="A2027" s="88"/>
      <c r="B2027" s="88"/>
      <c r="C2027" s="88"/>
      <c r="D2027" s="88"/>
      <c r="E2027" s="88"/>
      <c r="F2027" s="89"/>
      <c r="G2027" s="90"/>
      <c r="H2027" s="90"/>
      <c r="I2027" s="91"/>
      <c r="J2027" s="91"/>
      <c r="K2027" s="91"/>
      <c r="L2027" s="91"/>
      <c r="M2027" s="91"/>
      <c r="N2027" s="91"/>
      <c r="O2027" s="92"/>
      <c r="P2027" s="93"/>
      <c r="Q2027" s="92" t="str">
        <f t="shared" ca="1" si="124"/>
        <v/>
      </c>
      <c r="R2027" s="92" t="str">
        <f ca="1">IF(A2027="","",IF(ISERROR(MATCH($H2027,SorP!B:B,0)),"",INDIRECT("'SorP'!$A$"&amp;MATCH($Q2027&amp;$H2027,SorP!C:C,0))))</f>
        <v/>
      </c>
      <c r="S2027" s="94"/>
      <c r="T2027" s="95" t="str">
        <f t="shared" si="126"/>
        <v/>
      </c>
      <c r="U2027" s="95" t="b">
        <f t="shared" si="127"/>
        <v>1</v>
      </c>
      <c r="V2027" s="95" t="str">
        <f t="shared" si="125"/>
        <v/>
      </c>
    </row>
    <row r="2028" spans="1:22" s="95" customFormat="1" ht="20.100000000000001" customHeight="1">
      <c r="A2028" s="88"/>
      <c r="B2028" s="88"/>
      <c r="C2028" s="88"/>
      <c r="D2028" s="88"/>
      <c r="E2028" s="88"/>
      <c r="F2028" s="89"/>
      <c r="G2028" s="90"/>
      <c r="H2028" s="90"/>
      <c r="I2028" s="91"/>
      <c r="J2028" s="91"/>
      <c r="K2028" s="91"/>
      <c r="L2028" s="91"/>
      <c r="M2028" s="91"/>
      <c r="N2028" s="91"/>
      <c r="O2028" s="92"/>
      <c r="P2028" s="93"/>
      <c r="Q2028" s="92" t="str">
        <f t="shared" ca="1" si="124"/>
        <v/>
      </c>
      <c r="R2028" s="92" t="str">
        <f ca="1">IF(A2028="","",IF(ISERROR(MATCH($H2028,SorP!B:B,0)),"",INDIRECT("'SorP'!$A$"&amp;MATCH($Q2028&amp;$H2028,SorP!C:C,0))))</f>
        <v/>
      </c>
      <c r="S2028" s="94"/>
      <c r="T2028" s="95" t="str">
        <f t="shared" si="126"/>
        <v/>
      </c>
      <c r="U2028" s="95" t="b">
        <f t="shared" si="127"/>
        <v>1</v>
      </c>
      <c r="V2028" s="95" t="str">
        <f t="shared" si="125"/>
        <v/>
      </c>
    </row>
    <row r="2029" spans="1:22" s="95" customFormat="1" ht="20.100000000000001" customHeight="1">
      <c r="A2029" s="88"/>
      <c r="B2029" s="88"/>
      <c r="C2029" s="88"/>
      <c r="D2029" s="88"/>
      <c r="E2029" s="88"/>
      <c r="F2029" s="89"/>
      <c r="G2029" s="90"/>
      <c r="H2029" s="90"/>
      <c r="I2029" s="91"/>
      <c r="J2029" s="91"/>
      <c r="K2029" s="91"/>
      <c r="L2029" s="91"/>
      <c r="M2029" s="91"/>
      <c r="N2029" s="91"/>
      <c r="O2029" s="92"/>
      <c r="P2029" s="93"/>
      <c r="Q2029" s="92" t="str">
        <f t="shared" ca="1" si="124"/>
        <v/>
      </c>
      <c r="R2029" s="92" t="str">
        <f ca="1">IF(A2029="","",IF(ISERROR(MATCH($H2029,SorP!B:B,0)),"",INDIRECT("'SorP'!$A$"&amp;MATCH($Q2029&amp;$H2029,SorP!C:C,0))))</f>
        <v/>
      </c>
      <c r="S2029" s="94"/>
      <c r="T2029" s="95" t="str">
        <f t="shared" si="126"/>
        <v/>
      </c>
      <c r="U2029" s="95" t="b">
        <f t="shared" si="127"/>
        <v>1</v>
      </c>
      <c r="V2029" s="95" t="str">
        <f t="shared" si="125"/>
        <v/>
      </c>
    </row>
    <row r="2030" spans="1:22" s="95" customFormat="1" ht="20.100000000000001" customHeight="1">
      <c r="A2030" s="88"/>
      <c r="B2030" s="88"/>
      <c r="C2030" s="88"/>
      <c r="D2030" s="88"/>
      <c r="E2030" s="88"/>
      <c r="F2030" s="89"/>
      <c r="G2030" s="90"/>
      <c r="H2030" s="90"/>
      <c r="I2030" s="91"/>
      <c r="J2030" s="91"/>
      <c r="K2030" s="91"/>
      <c r="L2030" s="91"/>
      <c r="M2030" s="91"/>
      <c r="N2030" s="91"/>
      <c r="O2030" s="92"/>
      <c r="P2030" s="93"/>
      <c r="Q2030" s="92" t="str">
        <f t="shared" ca="1" si="124"/>
        <v/>
      </c>
      <c r="R2030" s="92" t="str">
        <f ca="1">IF(A2030="","",IF(ISERROR(MATCH($H2030,SorP!B:B,0)),"",INDIRECT("'SorP'!$A$"&amp;MATCH($Q2030&amp;$H2030,SorP!C:C,0))))</f>
        <v/>
      </c>
      <c r="S2030" s="94"/>
      <c r="T2030" s="95" t="str">
        <f t="shared" si="126"/>
        <v/>
      </c>
      <c r="U2030" s="95" t="b">
        <f t="shared" si="127"/>
        <v>1</v>
      </c>
      <c r="V2030" s="95" t="str">
        <f t="shared" si="125"/>
        <v/>
      </c>
    </row>
    <row r="2031" spans="1:22" s="95" customFormat="1" ht="20.100000000000001" customHeight="1">
      <c r="A2031" s="88"/>
      <c r="B2031" s="88"/>
      <c r="C2031" s="88"/>
      <c r="D2031" s="88"/>
      <c r="E2031" s="88"/>
      <c r="F2031" s="89"/>
      <c r="G2031" s="90"/>
      <c r="H2031" s="90"/>
      <c r="I2031" s="91"/>
      <c r="J2031" s="91"/>
      <c r="K2031" s="91"/>
      <c r="L2031" s="91"/>
      <c r="M2031" s="91"/>
      <c r="N2031" s="91"/>
      <c r="O2031" s="92"/>
      <c r="P2031" s="93"/>
      <c r="Q2031" s="92" t="str">
        <f t="shared" ca="1" si="124"/>
        <v/>
      </c>
      <c r="R2031" s="92" t="str">
        <f ca="1">IF(A2031="","",IF(ISERROR(MATCH($H2031,SorP!B:B,0)),"",INDIRECT("'SorP'!$A$"&amp;MATCH($Q2031&amp;$H2031,SorP!C:C,0))))</f>
        <v/>
      </c>
      <c r="S2031" s="94"/>
      <c r="T2031" s="95" t="str">
        <f t="shared" si="126"/>
        <v/>
      </c>
      <c r="U2031" s="95" t="b">
        <f t="shared" si="127"/>
        <v>1</v>
      </c>
      <c r="V2031" s="95" t="str">
        <f t="shared" si="125"/>
        <v/>
      </c>
    </row>
    <row r="2032" spans="1:22" s="95" customFormat="1" ht="20.100000000000001" customHeight="1">
      <c r="A2032" s="88"/>
      <c r="B2032" s="88"/>
      <c r="C2032" s="88"/>
      <c r="D2032" s="88"/>
      <c r="E2032" s="88"/>
      <c r="F2032" s="89"/>
      <c r="G2032" s="90"/>
      <c r="H2032" s="90"/>
      <c r="I2032" s="91"/>
      <c r="J2032" s="91"/>
      <c r="K2032" s="91"/>
      <c r="L2032" s="91"/>
      <c r="M2032" s="91"/>
      <c r="N2032" s="91"/>
      <c r="O2032" s="92"/>
      <c r="P2032" s="93"/>
      <c r="Q2032" s="92" t="str">
        <f t="shared" ca="1" si="124"/>
        <v/>
      </c>
      <c r="R2032" s="92" t="str">
        <f ca="1">IF(A2032="","",IF(ISERROR(MATCH($H2032,SorP!B:B,0)),"",INDIRECT("'SorP'!$A$"&amp;MATCH($Q2032&amp;$H2032,SorP!C:C,0))))</f>
        <v/>
      </c>
      <c r="S2032" s="94"/>
      <c r="T2032" s="95" t="str">
        <f t="shared" si="126"/>
        <v/>
      </c>
      <c r="U2032" s="95" t="b">
        <f t="shared" si="127"/>
        <v>1</v>
      </c>
      <c r="V2032" s="95" t="str">
        <f t="shared" si="125"/>
        <v/>
      </c>
    </row>
    <row r="2033" spans="1:22" s="95" customFormat="1" ht="20.100000000000001" customHeight="1">
      <c r="A2033" s="88"/>
      <c r="B2033" s="88"/>
      <c r="C2033" s="88"/>
      <c r="D2033" s="88"/>
      <c r="E2033" s="88"/>
      <c r="F2033" s="89"/>
      <c r="G2033" s="90"/>
      <c r="H2033" s="90"/>
      <c r="I2033" s="91"/>
      <c r="J2033" s="91"/>
      <c r="K2033" s="91"/>
      <c r="L2033" s="91"/>
      <c r="M2033" s="91"/>
      <c r="N2033" s="91"/>
      <c r="O2033" s="92"/>
      <c r="P2033" s="93"/>
      <c r="Q2033" s="92" t="str">
        <f t="shared" ca="1" si="124"/>
        <v/>
      </c>
      <c r="R2033" s="92" t="str">
        <f ca="1">IF(A2033="","",IF(ISERROR(MATCH($H2033,SorP!B:B,0)),"",INDIRECT("'SorP'!$A$"&amp;MATCH($Q2033&amp;$H2033,SorP!C:C,0))))</f>
        <v/>
      </c>
      <c r="S2033" s="94"/>
      <c r="T2033" s="95" t="str">
        <f t="shared" si="126"/>
        <v/>
      </c>
      <c r="U2033" s="95" t="b">
        <f t="shared" si="127"/>
        <v>1</v>
      </c>
      <c r="V2033" s="95" t="str">
        <f t="shared" si="125"/>
        <v/>
      </c>
    </row>
    <row r="2034" spans="1:22" s="95" customFormat="1" ht="20.100000000000001" customHeight="1">
      <c r="A2034" s="88"/>
      <c r="B2034" s="88"/>
      <c r="C2034" s="88"/>
      <c r="D2034" s="88"/>
      <c r="E2034" s="88"/>
      <c r="F2034" s="89"/>
      <c r="G2034" s="90"/>
      <c r="H2034" s="90"/>
      <c r="I2034" s="91"/>
      <c r="J2034" s="91"/>
      <c r="K2034" s="91"/>
      <c r="L2034" s="91"/>
      <c r="M2034" s="91"/>
      <c r="N2034" s="91"/>
      <c r="O2034" s="92"/>
      <c r="P2034" s="93"/>
      <c r="Q2034" s="92" t="str">
        <f t="shared" ca="1" si="124"/>
        <v/>
      </c>
      <c r="R2034" s="92" t="str">
        <f ca="1">IF(A2034="","",IF(ISERROR(MATCH($H2034,SorP!B:B,0)),"",INDIRECT("'SorP'!$A$"&amp;MATCH($Q2034&amp;$H2034,SorP!C:C,0))))</f>
        <v/>
      </c>
      <c r="S2034" s="94"/>
      <c r="T2034" s="95" t="str">
        <f t="shared" si="126"/>
        <v/>
      </c>
      <c r="U2034" s="95" t="b">
        <f t="shared" si="127"/>
        <v>1</v>
      </c>
      <c r="V2034" s="95" t="str">
        <f t="shared" si="125"/>
        <v/>
      </c>
    </row>
    <row r="2035" spans="1:22" s="95" customFormat="1" ht="20.100000000000001" customHeight="1">
      <c r="A2035" s="88"/>
      <c r="B2035" s="88"/>
      <c r="C2035" s="88"/>
      <c r="D2035" s="88"/>
      <c r="E2035" s="88"/>
      <c r="F2035" s="89"/>
      <c r="G2035" s="90"/>
      <c r="H2035" s="90"/>
      <c r="I2035" s="91"/>
      <c r="J2035" s="91"/>
      <c r="K2035" s="91"/>
      <c r="L2035" s="91"/>
      <c r="M2035" s="91"/>
      <c r="N2035" s="91"/>
      <c r="O2035" s="92"/>
      <c r="P2035" s="93"/>
      <c r="Q2035" s="92" t="str">
        <f t="shared" ca="1" si="124"/>
        <v/>
      </c>
      <c r="R2035" s="92" t="str">
        <f ca="1">IF(A2035="","",IF(ISERROR(MATCH($H2035,SorP!B:B,0)),"",INDIRECT("'SorP'!$A$"&amp;MATCH($Q2035&amp;$H2035,SorP!C:C,0))))</f>
        <v/>
      </c>
      <c r="S2035" s="94"/>
      <c r="T2035" s="95" t="str">
        <f t="shared" si="126"/>
        <v/>
      </c>
      <c r="U2035" s="95" t="b">
        <f t="shared" si="127"/>
        <v>1</v>
      </c>
      <c r="V2035" s="95" t="str">
        <f t="shared" si="125"/>
        <v/>
      </c>
    </row>
    <row r="2036" spans="1:22" s="95" customFormat="1" ht="20.100000000000001" customHeight="1">
      <c r="A2036" s="88"/>
      <c r="B2036" s="88"/>
      <c r="C2036" s="88"/>
      <c r="D2036" s="88"/>
      <c r="E2036" s="88"/>
      <c r="F2036" s="89"/>
      <c r="G2036" s="90"/>
      <c r="H2036" s="90"/>
      <c r="I2036" s="91"/>
      <c r="J2036" s="91"/>
      <c r="K2036" s="91"/>
      <c r="L2036" s="91"/>
      <c r="M2036" s="91"/>
      <c r="N2036" s="91"/>
      <c r="O2036" s="92"/>
      <c r="P2036" s="93"/>
      <c r="Q2036" s="92" t="str">
        <f t="shared" ca="1" si="124"/>
        <v/>
      </c>
      <c r="R2036" s="92" t="str">
        <f ca="1">IF(A2036="","",IF(ISERROR(MATCH($H2036,SorP!B:B,0)),"",INDIRECT("'SorP'!$A$"&amp;MATCH($Q2036&amp;$H2036,SorP!C:C,0))))</f>
        <v/>
      </c>
      <c r="S2036" s="94"/>
      <c r="T2036" s="95" t="str">
        <f t="shared" si="126"/>
        <v/>
      </c>
      <c r="U2036" s="95" t="b">
        <f t="shared" si="127"/>
        <v>1</v>
      </c>
      <c r="V2036" s="95" t="str">
        <f t="shared" si="125"/>
        <v/>
      </c>
    </row>
    <row r="2037" spans="1:22" s="95" customFormat="1" ht="20.100000000000001" customHeight="1">
      <c r="A2037" s="88"/>
      <c r="B2037" s="88"/>
      <c r="C2037" s="88"/>
      <c r="D2037" s="88"/>
      <c r="E2037" s="88"/>
      <c r="F2037" s="89"/>
      <c r="G2037" s="90"/>
      <c r="H2037" s="90"/>
      <c r="I2037" s="91"/>
      <c r="J2037" s="91"/>
      <c r="K2037" s="91"/>
      <c r="L2037" s="91"/>
      <c r="M2037" s="91"/>
      <c r="N2037" s="91"/>
      <c r="O2037" s="92"/>
      <c r="P2037" s="93"/>
      <c r="Q2037" s="92" t="str">
        <f t="shared" ca="1" si="124"/>
        <v/>
      </c>
      <c r="R2037" s="92" t="str">
        <f ca="1">IF(A2037="","",IF(ISERROR(MATCH($H2037,SorP!B:B,0)),"",INDIRECT("'SorP'!$A$"&amp;MATCH($Q2037&amp;$H2037,SorP!C:C,0))))</f>
        <v/>
      </c>
      <c r="S2037" s="94"/>
      <c r="T2037" s="95" t="str">
        <f t="shared" si="126"/>
        <v/>
      </c>
      <c r="U2037" s="95" t="b">
        <f t="shared" si="127"/>
        <v>1</v>
      </c>
      <c r="V2037" s="95" t="str">
        <f t="shared" si="125"/>
        <v/>
      </c>
    </row>
    <row r="2038" spans="1:22" s="95" customFormat="1" ht="20.100000000000001" customHeight="1">
      <c r="A2038" s="88"/>
      <c r="B2038" s="88"/>
      <c r="C2038" s="88"/>
      <c r="D2038" s="88"/>
      <c r="E2038" s="88"/>
      <c r="F2038" s="89"/>
      <c r="G2038" s="90"/>
      <c r="H2038" s="90"/>
      <c r="I2038" s="91"/>
      <c r="J2038" s="91"/>
      <c r="K2038" s="91"/>
      <c r="L2038" s="91"/>
      <c r="M2038" s="91"/>
      <c r="N2038" s="91"/>
      <c r="O2038" s="92"/>
      <c r="P2038" s="93"/>
      <c r="Q2038" s="92" t="str">
        <f t="shared" ca="1" si="124"/>
        <v/>
      </c>
      <c r="R2038" s="92" t="str">
        <f ca="1">IF(A2038="","",IF(ISERROR(MATCH($H2038,SorP!B:B,0)),"",INDIRECT("'SorP'!$A$"&amp;MATCH($Q2038&amp;$H2038,SorP!C:C,0))))</f>
        <v/>
      </c>
      <c r="S2038" s="94"/>
      <c r="T2038" s="95" t="str">
        <f t="shared" si="126"/>
        <v/>
      </c>
      <c r="U2038" s="95" t="b">
        <f t="shared" si="127"/>
        <v>1</v>
      </c>
      <c r="V2038" s="95" t="str">
        <f t="shared" si="125"/>
        <v/>
      </c>
    </row>
    <row r="2039" spans="1:22" s="95" customFormat="1" ht="20.100000000000001" customHeight="1">
      <c r="A2039" s="88"/>
      <c r="B2039" s="88"/>
      <c r="C2039" s="88"/>
      <c r="D2039" s="88"/>
      <c r="E2039" s="88"/>
      <c r="F2039" s="89"/>
      <c r="G2039" s="90"/>
      <c r="H2039" s="90"/>
      <c r="I2039" s="91"/>
      <c r="J2039" s="91"/>
      <c r="K2039" s="91"/>
      <c r="L2039" s="91"/>
      <c r="M2039" s="91"/>
      <c r="N2039" s="91"/>
      <c r="O2039" s="92"/>
      <c r="P2039" s="93"/>
      <c r="Q2039" s="92" t="str">
        <f t="shared" ca="1" si="124"/>
        <v/>
      </c>
      <c r="R2039" s="92" t="str">
        <f ca="1">IF(A2039="","",IF(ISERROR(MATCH($H2039,SorP!B:B,0)),"",INDIRECT("'SorP'!$A$"&amp;MATCH($Q2039&amp;$H2039,SorP!C:C,0))))</f>
        <v/>
      </c>
      <c r="S2039" s="94"/>
      <c r="T2039" s="95" t="str">
        <f t="shared" si="126"/>
        <v/>
      </c>
      <c r="U2039" s="95" t="b">
        <f t="shared" si="127"/>
        <v>1</v>
      </c>
      <c r="V2039" s="95" t="str">
        <f t="shared" si="125"/>
        <v/>
      </c>
    </row>
    <row r="2040" spans="1:22" s="95" customFormat="1" ht="20.100000000000001" customHeight="1">
      <c r="A2040" s="88"/>
      <c r="B2040" s="88"/>
      <c r="C2040" s="88"/>
      <c r="D2040" s="88"/>
      <c r="E2040" s="88"/>
      <c r="F2040" s="89"/>
      <c r="G2040" s="90"/>
      <c r="H2040" s="90"/>
      <c r="I2040" s="91"/>
      <c r="J2040" s="91"/>
      <c r="K2040" s="91"/>
      <c r="L2040" s="91"/>
      <c r="M2040" s="91"/>
      <c r="N2040" s="91"/>
      <c r="O2040" s="92"/>
      <c r="P2040" s="93"/>
      <c r="Q2040" s="92" t="str">
        <f t="shared" ca="1" si="124"/>
        <v/>
      </c>
      <c r="R2040" s="92" t="str">
        <f ca="1">IF(A2040="","",IF(ISERROR(MATCH($H2040,SorP!B:B,0)),"",INDIRECT("'SorP'!$A$"&amp;MATCH($Q2040&amp;$H2040,SorP!C:C,0))))</f>
        <v/>
      </c>
      <c r="S2040" s="94"/>
      <c r="T2040" s="95" t="str">
        <f t="shared" si="126"/>
        <v/>
      </c>
      <c r="U2040" s="95" t="b">
        <f t="shared" si="127"/>
        <v>1</v>
      </c>
      <c r="V2040" s="95" t="str">
        <f t="shared" si="125"/>
        <v/>
      </c>
    </row>
    <row r="2041" spans="1:22" s="95" customFormat="1" ht="20.100000000000001" customHeight="1">
      <c r="A2041" s="88"/>
      <c r="B2041" s="88"/>
      <c r="C2041" s="88"/>
      <c r="D2041" s="88"/>
      <c r="E2041" s="88"/>
      <c r="F2041" s="89"/>
      <c r="G2041" s="90"/>
      <c r="H2041" s="90"/>
      <c r="I2041" s="91"/>
      <c r="J2041" s="91"/>
      <c r="K2041" s="91"/>
      <c r="L2041" s="91"/>
      <c r="M2041" s="91"/>
      <c r="N2041" s="91"/>
      <c r="O2041" s="92"/>
      <c r="P2041" s="93"/>
      <c r="Q2041" s="92" t="str">
        <f t="shared" ca="1" si="124"/>
        <v/>
      </c>
      <c r="R2041" s="92" t="str">
        <f ca="1">IF(A2041="","",IF(ISERROR(MATCH($H2041,SorP!B:B,0)),"",INDIRECT("'SorP'!$A$"&amp;MATCH($Q2041&amp;$H2041,SorP!C:C,0))))</f>
        <v/>
      </c>
      <c r="S2041" s="94"/>
      <c r="T2041" s="95" t="str">
        <f t="shared" si="126"/>
        <v/>
      </c>
      <c r="U2041" s="95" t="b">
        <f t="shared" si="127"/>
        <v>1</v>
      </c>
      <c r="V2041" s="95" t="str">
        <f t="shared" si="125"/>
        <v/>
      </c>
    </row>
    <row r="2042" spans="1:22" s="95" customFormat="1" ht="20.100000000000001" customHeight="1">
      <c r="A2042" s="88"/>
      <c r="B2042" s="88"/>
      <c r="C2042" s="88"/>
      <c r="D2042" s="88"/>
      <c r="E2042" s="88"/>
      <c r="F2042" s="89"/>
      <c r="G2042" s="90"/>
      <c r="H2042" s="90"/>
      <c r="I2042" s="91"/>
      <c r="J2042" s="91"/>
      <c r="K2042" s="91"/>
      <c r="L2042" s="91"/>
      <c r="M2042" s="91"/>
      <c r="N2042" s="91"/>
      <c r="O2042" s="92"/>
      <c r="P2042" s="93"/>
      <c r="Q2042" s="92" t="str">
        <f t="shared" ca="1" si="124"/>
        <v/>
      </c>
      <c r="R2042" s="92" t="str">
        <f ca="1">IF(A2042="","",IF(ISERROR(MATCH($H2042,SorP!B:B,0)),"",INDIRECT("'SorP'!$A$"&amp;MATCH($Q2042&amp;$H2042,SorP!C:C,0))))</f>
        <v/>
      </c>
      <c r="S2042" s="94"/>
      <c r="T2042" s="95" t="str">
        <f t="shared" si="126"/>
        <v/>
      </c>
      <c r="U2042" s="95" t="b">
        <f t="shared" si="127"/>
        <v>1</v>
      </c>
      <c r="V2042" s="95" t="str">
        <f t="shared" si="125"/>
        <v/>
      </c>
    </row>
    <row r="2043" spans="1:22" s="95" customFormat="1" ht="20.100000000000001" customHeight="1">
      <c r="A2043" s="88"/>
      <c r="B2043" s="88"/>
      <c r="C2043" s="88"/>
      <c r="D2043" s="88"/>
      <c r="E2043" s="88"/>
      <c r="F2043" s="89"/>
      <c r="G2043" s="90"/>
      <c r="H2043" s="90"/>
      <c r="I2043" s="91"/>
      <c r="J2043" s="91"/>
      <c r="K2043" s="91"/>
      <c r="L2043" s="91"/>
      <c r="M2043" s="91"/>
      <c r="N2043" s="91"/>
      <c r="O2043" s="92"/>
      <c r="P2043" s="93"/>
      <c r="Q2043" s="92" t="str">
        <f t="shared" ca="1" si="124"/>
        <v/>
      </c>
      <c r="R2043" s="92" t="str">
        <f ca="1">IF(A2043="","",IF(ISERROR(MATCH($H2043,SorP!B:B,0)),"",INDIRECT("'SorP'!$A$"&amp;MATCH($Q2043&amp;$H2043,SorP!C:C,0))))</f>
        <v/>
      </c>
      <c r="S2043" s="94"/>
      <c r="T2043" s="95" t="str">
        <f t="shared" si="126"/>
        <v/>
      </c>
      <c r="U2043" s="95" t="b">
        <f t="shared" si="127"/>
        <v>1</v>
      </c>
      <c r="V2043" s="95" t="str">
        <f t="shared" si="125"/>
        <v/>
      </c>
    </row>
    <row r="2044" spans="1:22" s="95" customFormat="1" ht="20.100000000000001" customHeight="1">
      <c r="A2044" s="88"/>
      <c r="B2044" s="88"/>
      <c r="C2044" s="88"/>
      <c r="D2044" s="88"/>
      <c r="E2044" s="88"/>
      <c r="F2044" s="89"/>
      <c r="G2044" s="90"/>
      <c r="H2044" s="90"/>
      <c r="I2044" s="91"/>
      <c r="J2044" s="91"/>
      <c r="K2044" s="91"/>
      <c r="L2044" s="91"/>
      <c r="M2044" s="91"/>
      <c r="N2044" s="91"/>
      <c r="O2044" s="92"/>
      <c r="P2044" s="93"/>
      <c r="Q2044" s="92" t="str">
        <f t="shared" ca="1" si="124"/>
        <v/>
      </c>
      <c r="R2044" s="92" t="str">
        <f ca="1">IF(A2044="","",IF(ISERROR(MATCH($H2044,SorP!B:B,0)),"",INDIRECT("'SorP'!$A$"&amp;MATCH($Q2044&amp;$H2044,SorP!C:C,0))))</f>
        <v/>
      </c>
      <c r="S2044" s="94"/>
      <c r="T2044" s="95" t="str">
        <f t="shared" si="126"/>
        <v/>
      </c>
      <c r="U2044" s="95" t="b">
        <f t="shared" si="127"/>
        <v>1</v>
      </c>
      <c r="V2044" s="95" t="str">
        <f t="shared" si="125"/>
        <v/>
      </c>
    </row>
    <row r="2045" spans="1:22" s="95" customFormat="1" ht="20.100000000000001" customHeight="1">
      <c r="A2045" s="88"/>
      <c r="B2045" s="88"/>
      <c r="C2045" s="88"/>
      <c r="D2045" s="88"/>
      <c r="E2045" s="88"/>
      <c r="F2045" s="89"/>
      <c r="G2045" s="90"/>
      <c r="H2045" s="90"/>
      <c r="I2045" s="91"/>
      <c r="J2045" s="91"/>
      <c r="K2045" s="91"/>
      <c r="L2045" s="91"/>
      <c r="M2045" s="91"/>
      <c r="N2045" s="91"/>
      <c r="O2045" s="92"/>
      <c r="P2045" s="93"/>
      <c r="Q2045" s="92" t="str">
        <f t="shared" ca="1" si="124"/>
        <v/>
      </c>
      <c r="R2045" s="92" t="str">
        <f ca="1">IF(A2045="","",IF(ISERROR(MATCH($H2045,SorP!B:B,0)),"",INDIRECT("'SorP'!$A$"&amp;MATCH($Q2045&amp;$H2045,SorP!C:C,0))))</f>
        <v/>
      </c>
      <c r="S2045" s="94"/>
      <c r="T2045" s="95" t="str">
        <f t="shared" si="126"/>
        <v/>
      </c>
      <c r="U2045" s="95" t="b">
        <f t="shared" si="127"/>
        <v>1</v>
      </c>
      <c r="V2045" s="95" t="str">
        <f t="shared" si="125"/>
        <v/>
      </c>
    </row>
    <row r="2046" spans="1:22" s="95" customFormat="1" ht="20.100000000000001" customHeight="1">
      <c r="A2046" s="88"/>
      <c r="B2046" s="88"/>
      <c r="C2046" s="88"/>
      <c r="D2046" s="88"/>
      <c r="E2046" s="88"/>
      <c r="F2046" s="89"/>
      <c r="G2046" s="90"/>
      <c r="H2046" s="90"/>
      <c r="I2046" s="91"/>
      <c r="J2046" s="91"/>
      <c r="K2046" s="91"/>
      <c r="L2046" s="91"/>
      <c r="M2046" s="91"/>
      <c r="N2046" s="91"/>
      <c r="O2046" s="92"/>
      <c r="P2046" s="93"/>
      <c r="Q2046" s="92" t="str">
        <f t="shared" ca="1" si="124"/>
        <v/>
      </c>
      <c r="R2046" s="92" t="str">
        <f ca="1">IF(A2046="","",IF(ISERROR(MATCH($H2046,SorP!B:B,0)),"",INDIRECT("'SorP'!$A$"&amp;MATCH($Q2046&amp;$H2046,SorP!C:C,0))))</f>
        <v/>
      </c>
      <c r="S2046" s="94"/>
      <c r="T2046" s="95" t="str">
        <f t="shared" si="126"/>
        <v/>
      </c>
      <c r="U2046" s="95" t="b">
        <f t="shared" si="127"/>
        <v>1</v>
      </c>
      <c r="V2046" s="95" t="str">
        <f t="shared" si="125"/>
        <v/>
      </c>
    </row>
    <row r="2047" spans="1:22" s="95" customFormat="1" ht="20.100000000000001" customHeight="1">
      <c r="A2047" s="88"/>
      <c r="B2047" s="88"/>
      <c r="C2047" s="88"/>
      <c r="D2047" s="88"/>
      <c r="E2047" s="88"/>
      <c r="F2047" s="89"/>
      <c r="G2047" s="90"/>
      <c r="H2047" s="90"/>
      <c r="I2047" s="91"/>
      <c r="J2047" s="91"/>
      <c r="K2047" s="91"/>
      <c r="L2047" s="91"/>
      <c r="M2047" s="91"/>
      <c r="N2047" s="91"/>
      <c r="O2047" s="92"/>
      <c r="P2047" s="93"/>
      <c r="Q2047" s="92" t="str">
        <f t="shared" ca="1" si="124"/>
        <v/>
      </c>
      <c r="R2047" s="92" t="str">
        <f ca="1">IF(A2047="","",IF(ISERROR(MATCH($H2047,SorP!B:B,0)),"",INDIRECT("'SorP'!$A$"&amp;MATCH($Q2047&amp;$H2047,SorP!C:C,0))))</f>
        <v/>
      </c>
      <c r="S2047" s="94"/>
      <c r="T2047" s="95" t="str">
        <f t="shared" si="126"/>
        <v/>
      </c>
      <c r="U2047" s="95" t="b">
        <f t="shared" si="127"/>
        <v>1</v>
      </c>
      <c r="V2047" s="95" t="str">
        <f t="shared" si="125"/>
        <v/>
      </c>
    </row>
    <row r="2048" spans="1:22" s="95" customFormat="1" ht="20.100000000000001" customHeight="1">
      <c r="A2048" s="88"/>
      <c r="B2048" s="88"/>
      <c r="C2048" s="88"/>
      <c r="D2048" s="88"/>
      <c r="E2048" s="88"/>
      <c r="F2048" s="89"/>
      <c r="G2048" s="90"/>
      <c r="H2048" s="90"/>
      <c r="I2048" s="91"/>
      <c r="J2048" s="91"/>
      <c r="K2048" s="91"/>
      <c r="L2048" s="91"/>
      <c r="M2048" s="91"/>
      <c r="N2048" s="91"/>
      <c r="O2048" s="92"/>
      <c r="P2048" s="93"/>
      <c r="Q2048" s="92" t="str">
        <f t="shared" ca="1" si="124"/>
        <v/>
      </c>
      <c r="R2048" s="92" t="str">
        <f ca="1">IF(A2048="","",IF(ISERROR(MATCH($H2048,SorP!B:B,0)),"",INDIRECT("'SorP'!$A$"&amp;MATCH($Q2048&amp;$H2048,SorP!C:C,0))))</f>
        <v/>
      </c>
      <c r="S2048" s="94"/>
      <c r="T2048" s="95" t="str">
        <f t="shared" si="126"/>
        <v/>
      </c>
      <c r="U2048" s="95" t="b">
        <f t="shared" si="127"/>
        <v>1</v>
      </c>
      <c r="V2048" s="95" t="str">
        <f t="shared" si="125"/>
        <v/>
      </c>
    </row>
    <row r="2049" spans="1:22" s="95" customFormat="1" ht="20.100000000000001" customHeight="1">
      <c r="A2049" s="88"/>
      <c r="B2049" s="88"/>
      <c r="C2049" s="88"/>
      <c r="D2049" s="88"/>
      <c r="E2049" s="88"/>
      <c r="F2049" s="89"/>
      <c r="G2049" s="90"/>
      <c r="H2049" s="90"/>
      <c r="I2049" s="91"/>
      <c r="J2049" s="91"/>
      <c r="K2049" s="91"/>
      <c r="L2049" s="91"/>
      <c r="M2049" s="91"/>
      <c r="N2049" s="91"/>
      <c r="O2049" s="92"/>
      <c r="P2049" s="93"/>
      <c r="Q2049" s="92" t="str">
        <f t="shared" ca="1" si="124"/>
        <v/>
      </c>
      <c r="R2049" s="92" t="str">
        <f ca="1">IF(A2049="","",IF(ISERROR(MATCH($H2049,SorP!B:B,0)),"",INDIRECT("'SorP'!$A$"&amp;MATCH($Q2049&amp;$H2049,SorP!C:C,0))))</f>
        <v/>
      </c>
      <c r="S2049" s="94"/>
      <c r="T2049" s="95" t="str">
        <f t="shared" si="126"/>
        <v/>
      </c>
      <c r="U2049" s="95" t="b">
        <f t="shared" si="127"/>
        <v>1</v>
      </c>
      <c r="V2049" s="95" t="str">
        <f t="shared" si="125"/>
        <v/>
      </c>
    </row>
    <row r="2050" spans="1:22" s="95" customFormat="1" ht="20.100000000000001" customHeight="1">
      <c r="A2050" s="88"/>
      <c r="B2050" s="88"/>
      <c r="C2050" s="88"/>
      <c r="D2050" s="88"/>
      <c r="E2050" s="88"/>
      <c r="F2050" s="89"/>
      <c r="G2050" s="90"/>
      <c r="H2050" s="90"/>
      <c r="I2050" s="91"/>
      <c r="J2050" s="91"/>
      <c r="K2050" s="91"/>
      <c r="L2050" s="91"/>
      <c r="M2050" s="91"/>
      <c r="N2050" s="91"/>
      <c r="O2050" s="92"/>
      <c r="P2050" s="93"/>
      <c r="Q2050" s="92" t="str">
        <f t="shared" ca="1" si="124"/>
        <v/>
      </c>
      <c r="R2050" s="92" t="str">
        <f ca="1">IF(A2050="","",IF(ISERROR(MATCH($H2050,SorP!B:B,0)),"",INDIRECT("'SorP'!$A$"&amp;MATCH($Q2050&amp;$H2050,SorP!C:C,0))))</f>
        <v/>
      </c>
      <c r="S2050" s="94"/>
      <c r="T2050" s="95" t="str">
        <f t="shared" si="126"/>
        <v/>
      </c>
      <c r="U2050" s="95" t="b">
        <f t="shared" si="127"/>
        <v>1</v>
      </c>
      <c r="V2050" s="95" t="str">
        <f t="shared" si="125"/>
        <v/>
      </c>
    </row>
    <row r="2051" spans="1:22" s="95" customFormat="1" ht="20.100000000000001" customHeight="1">
      <c r="A2051" s="88"/>
      <c r="B2051" s="88"/>
      <c r="C2051" s="88"/>
      <c r="D2051" s="88"/>
      <c r="E2051" s="88"/>
      <c r="F2051" s="89"/>
      <c r="G2051" s="90"/>
      <c r="H2051" s="90"/>
      <c r="I2051" s="91"/>
      <c r="J2051" s="91"/>
      <c r="K2051" s="91"/>
      <c r="L2051" s="91"/>
      <c r="M2051" s="91"/>
      <c r="N2051" s="91"/>
      <c r="O2051" s="92"/>
      <c r="P2051" s="93"/>
      <c r="Q2051" s="92" t="str">
        <f t="shared" ca="1" si="124"/>
        <v/>
      </c>
      <c r="R2051" s="92" t="str">
        <f ca="1">IF(A2051="","",IF(ISERROR(MATCH($H2051,SorP!B:B,0)),"",INDIRECT("'SorP'!$A$"&amp;MATCH($Q2051&amp;$H2051,SorP!C:C,0))))</f>
        <v/>
      </c>
      <c r="S2051" s="94"/>
      <c r="T2051" s="95" t="str">
        <f t="shared" si="126"/>
        <v/>
      </c>
      <c r="U2051" s="95" t="b">
        <f t="shared" si="127"/>
        <v>1</v>
      </c>
      <c r="V2051" s="95" t="str">
        <f t="shared" si="125"/>
        <v/>
      </c>
    </row>
    <row r="2052" spans="1:22" s="95" customFormat="1" ht="20.100000000000001" customHeight="1">
      <c r="A2052" s="88"/>
      <c r="B2052" s="88"/>
      <c r="C2052" s="88"/>
      <c r="D2052" s="88"/>
      <c r="E2052" s="88"/>
      <c r="F2052" s="89"/>
      <c r="G2052" s="90"/>
      <c r="H2052" s="90"/>
      <c r="I2052" s="91"/>
      <c r="J2052" s="91"/>
      <c r="K2052" s="91"/>
      <c r="L2052" s="91"/>
      <c r="M2052" s="91"/>
      <c r="N2052" s="91"/>
      <c r="O2052" s="92"/>
      <c r="P2052" s="93"/>
      <c r="Q2052" s="92" t="str">
        <f t="shared" ca="1" si="124"/>
        <v/>
      </c>
      <c r="R2052" s="92" t="str">
        <f ca="1">IF(A2052="","",IF(ISERROR(MATCH($H2052,SorP!B:B,0)),"",INDIRECT("'SorP'!$A$"&amp;MATCH($Q2052&amp;$H2052,SorP!C:C,0))))</f>
        <v/>
      </c>
      <c r="S2052" s="94"/>
      <c r="T2052" s="95" t="str">
        <f t="shared" si="126"/>
        <v/>
      </c>
      <c r="U2052" s="95" t="b">
        <f t="shared" si="127"/>
        <v>1</v>
      </c>
      <c r="V2052" s="95" t="str">
        <f t="shared" si="125"/>
        <v/>
      </c>
    </row>
    <row r="2053" spans="1:22" s="95" customFormat="1" ht="20.100000000000001" customHeight="1">
      <c r="A2053" s="88"/>
      <c r="B2053" s="88"/>
      <c r="C2053" s="88"/>
      <c r="D2053" s="88"/>
      <c r="E2053" s="88"/>
      <c r="F2053" s="89"/>
      <c r="G2053" s="90"/>
      <c r="H2053" s="90"/>
      <c r="I2053" s="91"/>
      <c r="J2053" s="91"/>
      <c r="K2053" s="91"/>
      <c r="L2053" s="91"/>
      <c r="M2053" s="91"/>
      <c r="N2053" s="91"/>
      <c r="O2053" s="92"/>
      <c r="P2053" s="93"/>
      <c r="Q2053" s="92" t="str">
        <f t="shared" ref="Q2053:Q2116" ca="1" si="128">IF(A2053="","",IF(ISERROR(MATCH($C2053,CL,0)),"Unknown",INDIRECT("'C'!$A$"&amp;MATCH($C2053,CL,0)+1)))</f>
        <v/>
      </c>
      <c r="R2053" s="92" t="str">
        <f ca="1">IF(A2053="","",IF(ISERROR(MATCH($H2053,SorP!B:B,0)),"",INDIRECT("'SorP'!$A$"&amp;MATCH($Q2053&amp;$H2053,SorP!C:C,0))))</f>
        <v/>
      </c>
      <c r="S2053" s="94"/>
      <c r="T2053" s="95" t="str">
        <f t="shared" si="126"/>
        <v/>
      </c>
      <c r="U2053" s="95" t="b">
        <f t="shared" si="127"/>
        <v>1</v>
      </c>
      <c r="V2053" s="95" t="str">
        <f t="shared" ref="V2053:V2116" si="129">IF(U2053,"",A2053&amp;"+")</f>
        <v/>
      </c>
    </row>
    <row r="2054" spans="1:22" s="95" customFormat="1" ht="20.100000000000001" customHeight="1">
      <c r="A2054" s="88"/>
      <c r="B2054" s="88"/>
      <c r="C2054" s="88"/>
      <c r="D2054" s="88"/>
      <c r="E2054" s="88"/>
      <c r="F2054" s="89"/>
      <c r="G2054" s="90"/>
      <c r="H2054" s="90"/>
      <c r="I2054" s="91"/>
      <c r="J2054" s="91"/>
      <c r="K2054" s="91"/>
      <c r="L2054" s="91"/>
      <c r="M2054" s="91"/>
      <c r="N2054" s="91"/>
      <c r="O2054" s="92"/>
      <c r="P2054" s="93"/>
      <c r="Q2054" s="92" t="str">
        <f t="shared" ca="1" si="128"/>
        <v/>
      </c>
      <c r="R2054" s="92" t="str">
        <f ca="1">IF(A2054="","",IF(ISERROR(MATCH($H2054,SorP!B:B,0)),"",INDIRECT("'SorP'!$A$"&amp;MATCH($Q2054&amp;$H2054,SorP!C:C,0))))</f>
        <v/>
      </c>
      <c r="S2054" s="94"/>
      <c r="T2054" s="95" t="str">
        <f t="shared" ref="T2054:T2117" si="130">A2054&amp;B2054</f>
        <v/>
      </c>
      <c r="U2054" s="95" t="b">
        <f t="shared" ref="U2054:U2117" si="131">OR(ISBLANK(B2054),ISBLANK(C2054))</f>
        <v>1</v>
      </c>
      <c r="V2054" s="95" t="str">
        <f t="shared" si="129"/>
        <v/>
      </c>
    </row>
    <row r="2055" spans="1:22" s="95" customFormat="1" ht="20.100000000000001" customHeight="1">
      <c r="A2055" s="88"/>
      <c r="B2055" s="88"/>
      <c r="C2055" s="88"/>
      <c r="D2055" s="88"/>
      <c r="E2055" s="88"/>
      <c r="F2055" s="89"/>
      <c r="G2055" s="90"/>
      <c r="H2055" s="90"/>
      <c r="I2055" s="91"/>
      <c r="J2055" s="91"/>
      <c r="K2055" s="91"/>
      <c r="L2055" s="91"/>
      <c r="M2055" s="91"/>
      <c r="N2055" s="91"/>
      <c r="O2055" s="92"/>
      <c r="P2055" s="93"/>
      <c r="Q2055" s="92" t="str">
        <f t="shared" ca="1" si="128"/>
        <v/>
      </c>
      <c r="R2055" s="92" t="str">
        <f ca="1">IF(A2055="","",IF(ISERROR(MATCH($H2055,SorP!B:B,0)),"",INDIRECT("'SorP'!$A$"&amp;MATCH($Q2055&amp;$H2055,SorP!C:C,0))))</f>
        <v/>
      </c>
      <c r="S2055" s="94"/>
      <c r="T2055" s="95" t="str">
        <f t="shared" si="130"/>
        <v/>
      </c>
      <c r="U2055" s="95" t="b">
        <f t="shared" si="131"/>
        <v>1</v>
      </c>
      <c r="V2055" s="95" t="str">
        <f t="shared" si="129"/>
        <v/>
      </c>
    </row>
    <row r="2056" spans="1:22" s="95" customFormat="1" ht="20.100000000000001" customHeight="1">
      <c r="A2056" s="88"/>
      <c r="B2056" s="88"/>
      <c r="C2056" s="88"/>
      <c r="D2056" s="88"/>
      <c r="E2056" s="88"/>
      <c r="F2056" s="89"/>
      <c r="G2056" s="90"/>
      <c r="H2056" s="90"/>
      <c r="I2056" s="91"/>
      <c r="J2056" s="91"/>
      <c r="K2056" s="91"/>
      <c r="L2056" s="91"/>
      <c r="M2056" s="91"/>
      <c r="N2056" s="91"/>
      <c r="O2056" s="92"/>
      <c r="P2056" s="93"/>
      <c r="Q2056" s="92" t="str">
        <f t="shared" ca="1" si="128"/>
        <v/>
      </c>
      <c r="R2056" s="92" t="str">
        <f ca="1">IF(A2056="","",IF(ISERROR(MATCH($H2056,SorP!B:B,0)),"",INDIRECT("'SorP'!$A$"&amp;MATCH($Q2056&amp;$H2056,SorP!C:C,0))))</f>
        <v/>
      </c>
      <c r="S2056" s="94"/>
      <c r="T2056" s="95" t="str">
        <f t="shared" si="130"/>
        <v/>
      </c>
      <c r="U2056" s="95" t="b">
        <f t="shared" si="131"/>
        <v>1</v>
      </c>
      <c r="V2056" s="95" t="str">
        <f t="shared" si="129"/>
        <v/>
      </c>
    </row>
    <row r="2057" spans="1:22" s="95" customFormat="1" ht="20.100000000000001" customHeight="1">
      <c r="A2057" s="88"/>
      <c r="B2057" s="88"/>
      <c r="C2057" s="88"/>
      <c r="D2057" s="88"/>
      <c r="E2057" s="88"/>
      <c r="F2057" s="89"/>
      <c r="G2057" s="90"/>
      <c r="H2057" s="90"/>
      <c r="I2057" s="91"/>
      <c r="J2057" s="91"/>
      <c r="K2057" s="91"/>
      <c r="L2057" s="91"/>
      <c r="M2057" s="91"/>
      <c r="N2057" s="91"/>
      <c r="O2057" s="92"/>
      <c r="P2057" s="93"/>
      <c r="Q2057" s="92" t="str">
        <f t="shared" ca="1" si="128"/>
        <v/>
      </c>
      <c r="R2057" s="92" t="str">
        <f ca="1">IF(A2057="","",IF(ISERROR(MATCH($H2057,SorP!B:B,0)),"",INDIRECT("'SorP'!$A$"&amp;MATCH($Q2057&amp;$H2057,SorP!C:C,0))))</f>
        <v/>
      </c>
      <c r="S2057" s="94"/>
      <c r="T2057" s="95" t="str">
        <f t="shared" si="130"/>
        <v/>
      </c>
      <c r="U2057" s="95" t="b">
        <f t="shared" si="131"/>
        <v>1</v>
      </c>
      <c r="V2057" s="95" t="str">
        <f t="shared" si="129"/>
        <v/>
      </c>
    </row>
    <row r="2058" spans="1:22" s="95" customFormat="1" ht="20.100000000000001" customHeight="1">
      <c r="A2058" s="88"/>
      <c r="B2058" s="88"/>
      <c r="C2058" s="88"/>
      <c r="D2058" s="88"/>
      <c r="E2058" s="88"/>
      <c r="F2058" s="89"/>
      <c r="G2058" s="90"/>
      <c r="H2058" s="90"/>
      <c r="I2058" s="91"/>
      <c r="J2058" s="91"/>
      <c r="K2058" s="91"/>
      <c r="L2058" s="91"/>
      <c r="M2058" s="91"/>
      <c r="N2058" s="91"/>
      <c r="O2058" s="92"/>
      <c r="P2058" s="93"/>
      <c r="Q2058" s="92" t="str">
        <f t="shared" ca="1" si="128"/>
        <v/>
      </c>
      <c r="R2058" s="92" t="str">
        <f ca="1">IF(A2058="","",IF(ISERROR(MATCH($H2058,SorP!B:B,0)),"",INDIRECT("'SorP'!$A$"&amp;MATCH($Q2058&amp;$H2058,SorP!C:C,0))))</f>
        <v/>
      </c>
      <c r="S2058" s="94"/>
      <c r="T2058" s="95" t="str">
        <f t="shared" si="130"/>
        <v/>
      </c>
      <c r="U2058" s="95" t="b">
        <f t="shared" si="131"/>
        <v>1</v>
      </c>
      <c r="V2058" s="95" t="str">
        <f t="shared" si="129"/>
        <v/>
      </c>
    </row>
    <row r="2059" spans="1:22" s="95" customFormat="1" ht="20.100000000000001" customHeight="1">
      <c r="A2059" s="88"/>
      <c r="B2059" s="88"/>
      <c r="C2059" s="88"/>
      <c r="D2059" s="88"/>
      <c r="E2059" s="88"/>
      <c r="F2059" s="89"/>
      <c r="G2059" s="90"/>
      <c r="H2059" s="90"/>
      <c r="I2059" s="91"/>
      <c r="J2059" s="91"/>
      <c r="K2059" s="91"/>
      <c r="L2059" s="91"/>
      <c r="M2059" s="91"/>
      <c r="N2059" s="91"/>
      <c r="O2059" s="92"/>
      <c r="P2059" s="93"/>
      <c r="Q2059" s="92" t="str">
        <f t="shared" ca="1" si="128"/>
        <v/>
      </c>
      <c r="R2059" s="92" t="str">
        <f ca="1">IF(A2059="","",IF(ISERROR(MATCH($H2059,SorP!B:B,0)),"",INDIRECT("'SorP'!$A$"&amp;MATCH($Q2059&amp;$H2059,SorP!C:C,0))))</f>
        <v/>
      </c>
      <c r="S2059" s="94"/>
      <c r="T2059" s="95" t="str">
        <f t="shared" si="130"/>
        <v/>
      </c>
      <c r="U2059" s="95" t="b">
        <f t="shared" si="131"/>
        <v>1</v>
      </c>
      <c r="V2059" s="95" t="str">
        <f t="shared" si="129"/>
        <v/>
      </c>
    </row>
    <row r="2060" spans="1:22" s="95" customFormat="1" ht="20.100000000000001" customHeight="1">
      <c r="A2060" s="88"/>
      <c r="B2060" s="88"/>
      <c r="C2060" s="88"/>
      <c r="D2060" s="88"/>
      <c r="E2060" s="88"/>
      <c r="F2060" s="89"/>
      <c r="G2060" s="90"/>
      <c r="H2060" s="90"/>
      <c r="I2060" s="91"/>
      <c r="J2060" s="91"/>
      <c r="K2060" s="91"/>
      <c r="L2060" s="91"/>
      <c r="M2060" s="91"/>
      <c r="N2060" s="91"/>
      <c r="O2060" s="92"/>
      <c r="P2060" s="93"/>
      <c r="Q2060" s="92" t="str">
        <f t="shared" ca="1" si="128"/>
        <v/>
      </c>
      <c r="R2060" s="92" t="str">
        <f ca="1">IF(A2060="","",IF(ISERROR(MATCH($H2060,SorP!B:B,0)),"",INDIRECT("'SorP'!$A$"&amp;MATCH($Q2060&amp;$H2060,SorP!C:C,0))))</f>
        <v/>
      </c>
      <c r="S2060" s="94"/>
      <c r="T2060" s="95" t="str">
        <f t="shared" si="130"/>
        <v/>
      </c>
      <c r="U2060" s="95" t="b">
        <f t="shared" si="131"/>
        <v>1</v>
      </c>
      <c r="V2060" s="95" t="str">
        <f t="shared" si="129"/>
        <v/>
      </c>
    </row>
    <row r="2061" spans="1:22" s="95" customFormat="1" ht="20.100000000000001" customHeight="1">
      <c r="A2061" s="88"/>
      <c r="B2061" s="88"/>
      <c r="C2061" s="88"/>
      <c r="D2061" s="88"/>
      <c r="E2061" s="88"/>
      <c r="F2061" s="89"/>
      <c r="G2061" s="90"/>
      <c r="H2061" s="90"/>
      <c r="I2061" s="91"/>
      <c r="J2061" s="91"/>
      <c r="K2061" s="91"/>
      <c r="L2061" s="91"/>
      <c r="M2061" s="91"/>
      <c r="N2061" s="91"/>
      <c r="O2061" s="92"/>
      <c r="P2061" s="93"/>
      <c r="Q2061" s="92" t="str">
        <f t="shared" ca="1" si="128"/>
        <v/>
      </c>
      <c r="R2061" s="92" t="str">
        <f ca="1">IF(A2061="","",IF(ISERROR(MATCH($H2061,SorP!B:B,0)),"",INDIRECT("'SorP'!$A$"&amp;MATCH($Q2061&amp;$H2061,SorP!C:C,0))))</f>
        <v/>
      </c>
      <c r="S2061" s="94"/>
      <c r="T2061" s="95" t="str">
        <f t="shared" si="130"/>
        <v/>
      </c>
      <c r="U2061" s="95" t="b">
        <f t="shared" si="131"/>
        <v>1</v>
      </c>
      <c r="V2061" s="95" t="str">
        <f t="shared" si="129"/>
        <v/>
      </c>
    </row>
    <row r="2062" spans="1:22" s="95" customFormat="1" ht="20.100000000000001" customHeight="1">
      <c r="A2062" s="88"/>
      <c r="B2062" s="88"/>
      <c r="C2062" s="88"/>
      <c r="D2062" s="88"/>
      <c r="E2062" s="88"/>
      <c r="F2062" s="89"/>
      <c r="G2062" s="90"/>
      <c r="H2062" s="90"/>
      <c r="I2062" s="91"/>
      <c r="J2062" s="91"/>
      <c r="K2062" s="91"/>
      <c r="L2062" s="91"/>
      <c r="M2062" s="91"/>
      <c r="N2062" s="91"/>
      <c r="O2062" s="92"/>
      <c r="P2062" s="93"/>
      <c r="Q2062" s="92" t="str">
        <f t="shared" ca="1" si="128"/>
        <v/>
      </c>
      <c r="R2062" s="92" t="str">
        <f ca="1">IF(A2062="","",IF(ISERROR(MATCH($H2062,SorP!B:B,0)),"",INDIRECT("'SorP'!$A$"&amp;MATCH($Q2062&amp;$H2062,SorP!C:C,0))))</f>
        <v/>
      </c>
      <c r="S2062" s="94"/>
      <c r="T2062" s="95" t="str">
        <f t="shared" si="130"/>
        <v/>
      </c>
      <c r="U2062" s="95" t="b">
        <f t="shared" si="131"/>
        <v>1</v>
      </c>
      <c r="V2062" s="95" t="str">
        <f t="shared" si="129"/>
        <v/>
      </c>
    </row>
    <row r="2063" spans="1:22" s="95" customFormat="1" ht="20.100000000000001" customHeight="1">
      <c r="A2063" s="88"/>
      <c r="B2063" s="88"/>
      <c r="C2063" s="88"/>
      <c r="D2063" s="88"/>
      <c r="E2063" s="88"/>
      <c r="F2063" s="89"/>
      <c r="G2063" s="90"/>
      <c r="H2063" s="90"/>
      <c r="I2063" s="91"/>
      <c r="J2063" s="91"/>
      <c r="K2063" s="91"/>
      <c r="L2063" s="91"/>
      <c r="M2063" s="91"/>
      <c r="N2063" s="91"/>
      <c r="O2063" s="92"/>
      <c r="P2063" s="93"/>
      <c r="Q2063" s="92" t="str">
        <f t="shared" ca="1" si="128"/>
        <v/>
      </c>
      <c r="R2063" s="92" t="str">
        <f ca="1">IF(A2063="","",IF(ISERROR(MATCH($H2063,SorP!B:B,0)),"",INDIRECT("'SorP'!$A$"&amp;MATCH($Q2063&amp;$H2063,SorP!C:C,0))))</f>
        <v/>
      </c>
      <c r="S2063" s="94"/>
      <c r="T2063" s="95" t="str">
        <f t="shared" si="130"/>
        <v/>
      </c>
      <c r="U2063" s="95" t="b">
        <f t="shared" si="131"/>
        <v>1</v>
      </c>
      <c r="V2063" s="95" t="str">
        <f t="shared" si="129"/>
        <v/>
      </c>
    </row>
    <row r="2064" spans="1:22" s="95" customFormat="1" ht="20.100000000000001" customHeight="1">
      <c r="A2064" s="88"/>
      <c r="B2064" s="88"/>
      <c r="C2064" s="88"/>
      <c r="D2064" s="88"/>
      <c r="E2064" s="88"/>
      <c r="F2064" s="89"/>
      <c r="G2064" s="90"/>
      <c r="H2064" s="90"/>
      <c r="I2064" s="91"/>
      <c r="J2064" s="91"/>
      <c r="K2064" s="91"/>
      <c r="L2064" s="91"/>
      <c r="M2064" s="91"/>
      <c r="N2064" s="91"/>
      <c r="O2064" s="92"/>
      <c r="P2064" s="93"/>
      <c r="Q2064" s="92" t="str">
        <f t="shared" ca="1" si="128"/>
        <v/>
      </c>
      <c r="R2064" s="92" t="str">
        <f ca="1">IF(A2064="","",IF(ISERROR(MATCH($H2064,SorP!B:B,0)),"",INDIRECT("'SorP'!$A$"&amp;MATCH($Q2064&amp;$H2064,SorP!C:C,0))))</f>
        <v/>
      </c>
      <c r="S2064" s="94"/>
      <c r="T2064" s="95" t="str">
        <f t="shared" si="130"/>
        <v/>
      </c>
      <c r="U2064" s="95" t="b">
        <f t="shared" si="131"/>
        <v>1</v>
      </c>
      <c r="V2064" s="95" t="str">
        <f t="shared" si="129"/>
        <v/>
      </c>
    </row>
    <row r="2065" spans="1:22" s="95" customFormat="1" ht="20.100000000000001" customHeight="1">
      <c r="A2065" s="88"/>
      <c r="B2065" s="88"/>
      <c r="C2065" s="88"/>
      <c r="D2065" s="88"/>
      <c r="E2065" s="88"/>
      <c r="F2065" s="89"/>
      <c r="G2065" s="90"/>
      <c r="H2065" s="90"/>
      <c r="I2065" s="91"/>
      <c r="J2065" s="91"/>
      <c r="K2065" s="91"/>
      <c r="L2065" s="91"/>
      <c r="M2065" s="91"/>
      <c r="N2065" s="91"/>
      <c r="O2065" s="92"/>
      <c r="P2065" s="93"/>
      <c r="Q2065" s="92" t="str">
        <f t="shared" ca="1" si="128"/>
        <v/>
      </c>
      <c r="R2065" s="92" t="str">
        <f ca="1">IF(A2065="","",IF(ISERROR(MATCH($H2065,SorP!B:B,0)),"",INDIRECT("'SorP'!$A$"&amp;MATCH($Q2065&amp;$H2065,SorP!C:C,0))))</f>
        <v/>
      </c>
      <c r="S2065" s="94"/>
      <c r="T2065" s="95" t="str">
        <f t="shared" si="130"/>
        <v/>
      </c>
      <c r="U2065" s="95" t="b">
        <f t="shared" si="131"/>
        <v>1</v>
      </c>
      <c r="V2065" s="95" t="str">
        <f t="shared" si="129"/>
        <v/>
      </c>
    </row>
    <row r="2066" spans="1:22" s="95" customFormat="1" ht="20.100000000000001" customHeight="1">
      <c r="A2066" s="88"/>
      <c r="B2066" s="88"/>
      <c r="C2066" s="88"/>
      <c r="D2066" s="88"/>
      <c r="E2066" s="88"/>
      <c r="F2066" s="89"/>
      <c r="G2066" s="90"/>
      <c r="H2066" s="90"/>
      <c r="I2066" s="91"/>
      <c r="J2066" s="91"/>
      <c r="K2066" s="91"/>
      <c r="L2066" s="91"/>
      <c r="M2066" s="91"/>
      <c r="N2066" s="91"/>
      <c r="O2066" s="92"/>
      <c r="P2066" s="93"/>
      <c r="Q2066" s="92" t="str">
        <f t="shared" ca="1" si="128"/>
        <v/>
      </c>
      <c r="R2066" s="92" t="str">
        <f ca="1">IF(A2066="","",IF(ISERROR(MATCH($H2066,SorP!B:B,0)),"",INDIRECT("'SorP'!$A$"&amp;MATCH($Q2066&amp;$H2066,SorP!C:C,0))))</f>
        <v/>
      </c>
      <c r="S2066" s="94"/>
      <c r="T2066" s="95" t="str">
        <f t="shared" si="130"/>
        <v/>
      </c>
      <c r="U2066" s="95" t="b">
        <f t="shared" si="131"/>
        <v>1</v>
      </c>
      <c r="V2066" s="95" t="str">
        <f t="shared" si="129"/>
        <v/>
      </c>
    </row>
    <row r="2067" spans="1:22" s="95" customFormat="1" ht="20.100000000000001" customHeight="1">
      <c r="A2067" s="88"/>
      <c r="B2067" s="88"/>
      <c r="C2067" s="88"/>
      <c r="D2067" s="88"/>
      <c r="E2067" s="88"/>
      <c r="F2067" s="89"/>
      <c r="G2067" s="90"/>
      <c r="H2067" s="90"/>
      <c r="I2067" s="91"/>
      <c r="J2067" s="91"/>
      <c r="K2067" s="91"/>
      <c r="L2067" s="91"/>
      <c r="M2067" s="91"/>
      <c r="N2067" s="91"/>
      <c r="O2067" s="92"/>
      <c r="P2067" s="93"/>
      <c r="Q2067" s="92" t="str">
        <f t="shared" ca="1" si="128"/>
        <v/>
      </c>
      <c r="R2067" s="92" t="str">
        <f ca="1">IF(A2067="","",IF(ISERROR(MATCH($H2067,SorP!B:B,0)),"",INDIRECT("'SorP'!$A$"&amp;MATCH($Q2067&amp;$H2067,SorP!C:C,0))))</f>
        <v/>
      </c>
      <c r="S2067" s="94"/>
      <c r="T2067" s="95" t="str">
        <f t="shared" si="130"/>
        <v/>
      </c>
      <c r="U2067" s="95" t="b">
        <f t="shared" si="131"/>
        <v>1</v>
      </c>
      <c r="V2067" s="95" t="str">
        <f t="shared" si="129"/>
        <v/>
      </c>
    </row>
    <row r="2068" spans="1:22" s="95" customFormat="1" ht="20.100000000000001" customHeight="1">
      <c r="A2068" s="88"/>
      <c r="B2068" s="88"/>
      <c r="C2068" s="88"/>
      <c r="D2068" s="88"/>
      <c r="E2068" s="88"/>
      <c r="F2068" s="89"/>
      <c r="G2068" s="90"/>
      <c r="H2068" s="90"/>
      <c r="I2068" s="91"/>
      <c r="J2068" s="91"/>
      <c r="K2068" s="91"/>
      <c r="L2068" s="91"/>
      <c r="M2068" s="91"/>
      <c r="N2068" s="91"/>
      <c r="O2068" s="92"/>
      <c r="P2068" s="93"/>
      <c r="Q2068" s="92" t="str">
        <f t="shared" ca="1" si="128"/>
        <v/>
      </c>
      <c r="R2068" s="92" t="str">
        <f ca="1">IF(A2068="","",IF(ISERROR(MATCH($H2068,SorP!B:B,0)),"",INDIRECT("'SorP'!$A$"&amp;MATCH($Q2068&amp;$H2068,SorP!C:C,0))))</f>
        <v/>
      </c>
      <c r="S2068" s="94"/>
      <c r="T2068" s="95" t="str">
        <f t="shared" si="130"/>
        <v/>
      </c>
      <c r="U2068" s="95" t="b">
        <f t="shared" si="131"/>
        <v>1</v>
      </c>
      <c r="V2068" s="95" t="str">
        <f t="shared" si="129"/>
        <v/>
      </c>
    </row>
    <row r="2069" spans="1:22" s="95" customFormat="1" ht="20.100000000000001" customHeight="1">
      <c r="A2069" s="88"/>
      <c r="B2069" s="88"/>
      <c r="C2069" s="88"/>
      <c r="D2069" s="88"/>
      <c r="E2069" s="88"/>
      <c r="F2069" s="89"/>
      <c r="G2069" s="90"/>
      <c r="H2069" s="90"/>
      <c r="I2069" s="91"/>
      <c r="J2069" s="91"/>
      <c r="K2069" s="91"/>
      <c r="L2069" s="91"/>
      <c r="M2069" s="91"/>
      <c r="N2069" s="91"/>
      <c r="O2069" s="92"/>
      <c r="P2069" s="93"/>
      <c r="Q2069" s="92" t="str">
        <f t="shared" ca="1" si="128"/>
        <v/>
      </c>
      <c r="R2069" s="92" t="str">
        <f ca="1">IF(A2069="","",IF(ISERROR(MATCH($H2069,SorP!B:B,0)),"",INDIRECT("'SorP'!$A$"&amp;MATCH($Q2069&amp;$H2069,SorP!C:C,0))))</f>
        <v/>
      </c>
      <c r="S2069" s="94"/>
      <c r="T2069" s="95" t="str">
        <f t="shared" si="130"/>
        <v/>
      </c>
      <c r="U2069" s="95" t="b">
        <f t="shared" si="131"/>
        <v>1</v>
      </c>
      <c r="V2069" s="95" t="str">
        <f t="shared" si="129"/>
        <v/>
      </c>
    </row>
    <row r="2070" spans="1:22" s="95" customFormat="1" ht="20.100000000000001" customHeight="1">
      <c r="A2070" s="88"/>
      <c r="B2070" s="88"/>
      <c r="C2070" s="88"/>
      <c r="D2070" s="88"/>
      <c r="E2070" s="88"/>
      <c r="F2070" s="89"/>
      <c r="G2070" s="90"/>
      <c r="H2070" s="90"/>
      <c r="I2070" s="91"/>
      <c r="J2070" s="91"/>
      <c r="K2070" s="91"/>
      <c r="L2070" s="91"/>
      <c r="M2070" s="91"/>
      <c r="N2070" s="91"/>
      <c r="O2070" s="92"/>
      <c r="P2070" s="93"/>
      <c r="Q2070" s="92" t="str">
        <f t="shared" ca="1" si="128"/>
        <v/>
      </c>
      <c r="R2070" s="92" t="str">
        <f ca="1">IF(A2070="","",IF(ISERROR(MATCH($H2070,SorP!B:B,0)),"",INDIRECT("'SorP'!$A$"&amp;MATCH($Q2070&amp;$H2070,SorP!C:C,0))))</f>
        <v/>
      </c>
      <c r="S2070" s="94"/>
      <c r="T2070" s="95" t="str">
        <f t="shared" si="130"/>
        <v/>
      </c>
      <c r="U2070" s="95" t="b">
        <f t="shared" si="131"/>
        <v>1</v>
      </c>
      <c r="V2070" s="95" t="str">
        <f t="shared" si="129"/>
        <v/>
      </c>
    </row>
    <row r="2071" spans="1:22" s="95" customFormat="1" ht="20.100000000000001" customHeight="1">
      <c r="A2071" s="88"/>
      <c r="B2071" s="88"/>
      <c r="C2071" s="88"/>
      <c r="D2071" s="88"/>
      <c r="E2071" s="88"/>
      <c r="F2071" s="89"/>
      <c r="G2071" s="90"/>
      <c r="H2071" s="90"/>
      <c r="I2071" s="91"/>
      <c r="J2071" s="91"/>
      <c r="K2071" s="91"/>
      <c r="L2071" s="91"/>
      <c r="M2071" s="91"/>
      <c r="N2071" s="91"/>
      <c r="O2071" s="92"/>
      <c r="P2071" s="93"/>
      <c r="Q2071" s="92" t="str">
        <f t="shared" ca="1" si="128"/>
        <v/>
      </c>
      <c r="R2071" s="92" t="str">
        <f ca="1">IF(A2071="","",IF(ISERROR(MATCH($H2071,SorP!B:B,0)),"",INDIRECT("'SorP'!$A$"&amp;MATCH($Q2071&amp;$H2071,SorP!C:C,0))))</f>
        <v/>
      </c>
      <c r="S2071" s="94"/>
      <c r="T2071" s="95" t="str">
        <f t="shared" si="130"/>
        <v/>
      </c>
      <c r="U2071" s="95" t="b">
        <f t="shared" si="131"/>
        <v>1</v>
      </c>
      <c r="V2071" s="95" t="str">
        <f t="shared" si="129"/>
        <v/>
      </c>
    </row>
    <row r="2072" spans="1:22" s="95" customFormat="1" ht="20.100000000000001" customHeight="1">
      <c r="A2072" s="88"/>
      <c r="B2072" s="88"/>
      <c r="C2072" s="88"/>
      <c r="D2072" s="88"/>
      <c r="E2072" s="88"/>
      <c r="F2072" s="89"/>
      <c r="G2072" s="90"/>
      <c r="H2072" s="90"/>
      <c r="I2072" s="91"/>
      <c r="J2072" s="91"/>
      <c r="K2072" s="91"/>
      <c r="L2072" s="91"/>
      <c r="M2072" s="91"/>
      <c r="N2072" s="91"/>
      <c r="O2072" s="92"/>
      <c r="P2072" s="93"/>
      <c r="Q2072" s="92" t="str">
        <f t="shared" ca="1" si="128"/>
        <v/>
      </c>
      <c r="R2072" s="92" t="str">
        <f ca="1">IF(A2072="","",IF(ISERROR(MATCH($H2072,SorP!B:B,0)),"",INDIRECT("'SorP'!$A$"&amp;MATCH($Q2072&amp;$H2072,SorP!C:C,0))))</f>
        <v/>
      </c>
      <c r="S2072" s="94"/>
      <c r="T2072" s="95" t="str">
        <f t="shared" si="130"/>
        <v/>
      </c>
      <c r="U2072" s="95" t="b">
        <f t="shared" si="131"/>
        <v>1</v>
      </c>
      <c r="V2072" s="95" t="str">
        <f t="shared" si="129"/>
        <v/>
      </c>
    </row>
    <row r="2073" spans="1:22" s="95" customFormat="1" ht="20.100000000000001" customHeight="1">
      <c r="A2073" s="88"/>
      <c r="B2073" s="88"/>
      <c r="C2073" s="88"/>
      <c r="D2073" s="88"/>
      <c r="E2073" s="88"/>
      <c r="F2073" s="89"/>
      <c r="G2073" s="90"/>
      <c r="H2073" s="90"/>
      <c r="I2073" s="91"/>
      <c r="J2073" s="91"/>
      <c r="K2073" s="91"/>
      <c r="L2073" s="91"/>
      <c r="M2073" s="91"/>
      <c r="N2073" s="91"/>
      <c r="O2073" s="92"/>
      <c r="P2073" s="93"/>
      <c r="Q2073" s="92" t="str">
        <f t="shared" ca="1" si="128"/>
        <v/>
      </c>
      <c r="R2073" s="92" t="str">
        <f ca="1">IF(A2073="","",IF(ISERROR(MATCH($H2073,SorP!B:B,0)),"",INDIRECT("'SorP'!$A$"&amp;MATCH($Q2073&amp;$H2073,SorP!C:C,0))))</f>
        <v/>
      </c>
      <c r="S2073" s="94"/>
      <c r="T2073" s="95" t="str">
        <f t="shared" si="130"/>
        <v/>
      </c>
      <c r="U2073" s="95" t="b">
        <f t="shared" si="131"/>
        <v>1</v>
      </c>
      <c r="V2073" s="95" t="str">
        <f t="shared" si="129"/>
        <v/>
      </c>
    </row>
    <row r="2074" spans="1:22" s="95" customFormat="1" ht="20.100000000000001" customHeight="1">
      <c r="A2074" s="88"/>
      <c r="B2074" s="88"/>
      <c r="C2074" s="88"/>
      <c r="D2074" s="88"/>
      <c r="E2074" s="88"/>
      <c r="F2074" s="89"/>
      <c r="G2074" s="90"/>
      <c r="H2074" s="90"/>
      <c r="I2074" s="91"/>
      <c r="J2074" s="91"/>
      <c r="K2074" s="91"/>
      <c r="L2074" s="91"/>
      <c r="M2074" s="91"/>
      <c r="N2074" s="91"/>
      <c r="O2074" s="92"/>
      <c r="P2074" s="93"/>
      <c r="Q2074" s="92" t="str">
        <f t="shared" ca="1" si="128"/>
        <v/>
      </c>
      <c r="R2074" s="92" t="str">
        <f ca="1">IF(A2074="","",IF(ISERROR(MATCH($H2074,SorP!B:B,0)),"",INDIRECT("'SorP'!$A$"&amp;MATCH($Q2074&amp;$H2074,SorP!C:C,0))))</f>
        <v/>
      </c>
      <c r="S2074" s="94"/>
      <c r="T2074" s="95" t="str">
        <f t="shared" si="130"/>
        <v/>
      </c>
      <c r="U2074" s="95" t="b">
        <f t="shared" si="131"/>
        <v>1</v>
      </c>
      <c r="V2074" s="95" t="str">
        <f t="shared" si="129"/>
        <v/>
      </c>
    </row>
    <row r="2075" spans="1:22" s="95" customFormat="1" ht="20.100000000000001" customHeight="1">
      <c r="A2075" s="88"/>
      <c r="B2075" s="88"/>
      <c r="C2075" s="88"/>
      <c r="D2075" s="88"/>
      <c r="E2075" s="88"/>
      <c r="F2075" s="89"/>
      <c r="G2075" s="90"/>
      <c r="H2075" s="90"/>
      <c r="I2075" s="91"/>
      <c r="J2075" s="91"/>
      <c r="K2075" s="91"/>
      <c r="L2075" s="91"/>
      <c r="M2075" s="91"/>
      <c r="N2075" s="91"/>
      <c r="O2075" s="92"/>
      <c r="P2075" s="93"/>
      <c r="Q2075" s="92" t="str">
        <f t="shared" ca="1" si="128"/>
        <v/>
      </c>
      <c r="R2075" s="92" t="str">
        <f ca="1">IF(A2075="","",IF(ISERROR(MATCH($H2075,SorP!B:B,0)),"",INDIRECT("'SorP'!$A$"&amp;MATCH($Q2075&amp;$H2075,SorP!C:C,0))))</f>
        <v/>
      </c>
      <c r="S2075" s="94"/>
      <c r="T2075" s="95" t="str">
        <f t="shared" si="130"/>
        <v/>
      </c>
      <c r="U2075" s="95" t="b">
        <f t="shared" si="131"/>
        <v>1</v>
      </c>
      <c r="V2075" s="95" t="str">
        <f t="shared" si="129"/>
        <v/>
      </c>
    </row>
    <row r="2076" spans="1:22" s="95" customFormat="1" ht="20.100000000000001" customHeight="1">
      <c r="A2076" s="88"/>
      <c r="B2076" s="88"/>
      <c r="C2076" s="88"/>
      <c r="D2076" s="88"/>
      <c r="E2076" s="88"/>
      <c r="F2076" s="89"/>
      <c r="G2076" s="90"/>
      <c r="H2076" s="90"/>
      <c r="I2076" s="91"/>
      <c r="J2076" s="91"/>
      <c r="K2076" s="91"/>
      <c r="L2076" s="91"/>
      <c r="M2076" s="91"/>
      <c r="N2076" s="91"/>
      <c r="O2076" s="92"/>
      <c r="P2076" s="93"/>
      <c r="Q2076" s="92" t="str">
        <f t="shared" ca="1" si="128"/>
        <v/>
      </c>
      <c r="R2076" s="92" t="str">
        <f ca="1">IF(A2076="","",IF(ISERROR(MATCH($H2076,SorP!B:B,0)),"",INDIRECT("'SorP'!$A$"&amp;MATCH($Q2076&amp;$H2076,SorP!C:C,0))))</f>
        <v/>
      </c>
      <c r="S2076" s="94"/>
      <c r="T2076" s="95" t="str">
        <f t="shared" si="130"/>
        <v/>
      </c>
      <c r="U2076" s="95" t="b">
        <f t="shared" si="131"/>
        <v>1</v>
      </c>
      <c r="V2076" s="95" t="str">
        <f t="shared" si="129"/>
        <v/>
      </c>
    </row>
    <row r="2077" spans="1:22" s="95" customFormat="1" ht="20.100000000000001" customHeight="1">
      <c r="A2077" s="88"/>
      <c r="B2077" s="88"/>
      <c r="C2077" s="88"/>
      <c r="D2077" s="88"/>
      <c r="E2077" s="88"/>
      <c r="F2077" s="89"/>
      <c r="G2077" s="90"/>
      <c r="H2077" s="90"/>
      <c r="I2077" s="91"/>
      <c r="J2077" s="91"/>
      <c r="K2077" s="91"/>
      <c r="L2077" s="91"/>
      <c r="M2077" s="91"/>
      <c r="N2077" s="91"/>
      <c r="O2077" s="92"/>
      <c r="P2077" s="93"/>
      <c r="Q2077" s="92" t="str">
        <f t="shared" ca="1" si="128"/>
        <v/>
      </c>
      <c r="R2077" s="92" t="str">
        <f ca="1">IF(A2077="","",IF(ISERROR(MATCH($H2077,SorP!B:B,0)),"",INDIRECT("'SorP'!$A$"&amp;MATCH($Q2077&amp;$H2077,SorP!C:C,0))))</f>
        <v/>
      </c>
      <c r="S2077" s="94"/>
      <c r="T2077" s="95" t="str">
        <f t="shared" si="130"/>
        <v/>
      </c>
      <c r="U2077" s="95" t="b">
        <f t="shared" si="131"/>
        <v>1</v>
      </c>
      <c r="V2077" s="95" t="str">
        <f t="shared" si="129"/>
        <v/>
      </c>
    </row>
    <row r="2078" spans="1:22" s="95" customFormat="1" ht="20.100000000000001" customHeight="1">
      <c r="A2078" s="88"/>
      <c r="B2078" s="88"/>
      <c r="C2078" s="88"/>
      <c r="D2078" s="88"/>
      <c r="E2078" s="88"/>
      <c r="F2078" s="89"/>
      <c r="G2078" s="90"/>
      <c r="H2078" s="90"/>
      <c r="I2078" s="91"/>
      <c r="J2078" s="91"/>
      <c r="K2078" s="91"/>
      <c r="L2078" s="91"/>
      <c r="M2078" s="91"/>
      <c r="N2078" s="91"/>
      <c r="O2078" s="92"/>
      <c r="P2078" s="93"/>
      <c r="Q2078" s="92" t="str">
        <f t="shared" ca="1" si="128"/>
        <v/>
      </c>
      <c r="R2078" s="92" t="str">
        <f ca="1">IF(A2078="","",IF(ISERROR(MATCH($H2078,SorP!B:B,0)),"",INDIRECT("'SorP'!$A$"&amp;MATCH($Q2078&amp;$H2078,SorP!C:C,0))))</f>
        <v/>
      </c>
      <c r="S2078" s="94"/>
      <c r="T2078" s="95" t="str">
        <f t="shared" si="130"/>
        <v/>
      </c>
      <c r="U2078" s="95" t="b">
        <f t="shared" si="131"/>
        <v>1</v>
      </c>
      <c r="V2078" s="95" t="str">
        <f t="shared" si="129"/>
        <v/>
      </c>
    </row>
    <row r="2079" spans="1:22" s="95" customFormat="1" ht="20.100000000000001" customHeight="1">
      <c r="A2079" s="88"/>
      <c r="B2079" s="88"/>
      <c r="C2079" s="88"/>
      <c r="D2079" s="88"/>
      <c r="E2079" s="88"/>
      <c r="F2079" s="89"/>
      <c r="G2079" s="90"/>
      <c r="H2079" s="90"/>
      <c r="I2079" s="91"/>
      <c r="J2079" s="91"/>
      <c r="K2079" s="91"/>
      <c r="L2079" s="91"/>
      <c r="M2079" s="91"/>
      <c r="N2079" s="91"/>
      <c r="O2079" s="92"/>
      <c r="P2079" s="93"/>
      <c r="Q2079" s="92" t="str">
        <f t="shared" ca="1" si="128"/>
        <v/>
      </c>
      <c r="R2079" s="92" t="str">
        <f ca="1">IF(A2079="","",IF(ISERROR(MATCH($H2079,SorP!B:B,0)),"",INDIRECT("'SorP'!$A$"&amp;MATCH($Q2079&amp;$H2079,SorP!C:C,0))))</f>
        <v/>
      </c>
      <c r="S2079" s="94"/>
      <c r="T2079" s="95" t="str">
        <f t="shared" si="130"/>
        <v/>
      </c>
      <c r="U2079" s="95" t="b">
        <f t="shared" si="131"/>
        <v>1</v>
      </c>
      <c r="V2079" s="95" t="str">
        <f t="shared" si="129"/>
        <v/>
      </c>
    </row>
    <row r="2080" spans="1:22" s="95" customFormat="1" ht="20.100000000000001" customHeight="1">
      <c r="A2080" s="88"/>
      <c r="B2080" s="88"/>
      <c r="C2080" s="88"/>
      <c r="D2080" s="88"/>
      <c r="E2080" s="88"/>
      <c r="F2080" s="89"/>
      <c r="G2080" s="90"/>
      <c r="H2080" s="90"/>
      <c r="I2080" s="91"/>
      <c r="J2080" s="91"/>
      <c r="K2080" s="91"/>
      <c r="L2080" s="91"/>
      <c r="M2080" s="91"/>
      <c r="N2080" s="91"/>
      <c r="O2080" s="92"/>
      <c r="P2080" s="93"/>
      <c r="Q2080" s="92" t="str">
        <f t="shared" ca="1" si="128"/>
        <v/>
      </c>
      <c r="R2080" s="92" t="str">
        <f ca="1">IF(A2080="","",IF(ISERROR(MATCH($H2080,SorP!B:B,0)),"",INDIRECT("'SorP'!$A$"&amp;MATCH($Q2080&amp;$H2080,SorP!C:C,0))))</f>
        <v/>
      </c>
      <c r="S2080" s="94"/>
      <c r="T2080" s="95" t="str">
        <f t="shared" si="130"/>
        <v/>
      </c>
      <c r="U2080" s="95" t="b">
        <f t="shared" si="131"/>
        <v>1</v>
      </c>
      <c r="V2080" s="95" t="str">
        <f t="shared" si="129"/>
        <v/>
      </c>
    </row>
    <row r="2081" spans="1:22" s="95" customFormat="1" ht="20.100000000000001" customHeight="1">
      <c r="A2081" s="88"/>
      <c r="B2081" s="88"/>
      <c r="C2081" s="88"/>
      <c r="D2081" s="88"/>
      <c r="E2081" s="88"/>
      <c r="F2081" s="89"/>
      <c r="G2081" s="90"/>
      <c r="H2081" s="90"/>
      <c r="I2081" s="91"/>
      <c r="J2081" s="91"/>
      <c r="K2081" s="91"/>
      <c r="L2081" s="91"/>
      <c r="M2081" s="91"/>
      <c r="N2081" s="91"/>
      <c r="O2081" s="92"/>
      <c r="P2081" s="93"/>
      <c r="Q2081" s="92" t="str">
        <f t="shared" ca="1" si="128"/>
        <v/>
      </c>
      <c r="R2081" s="92" t="str">
        <f ca="1">IF(A2081="","",IF(ISERROR(MATCH($H2081,SorP!B:B,0)),"",INDIRECT("'SorP'!$A$"&amp;MATCH($Q2081&amp;$H2081,SorP!C:C,0))))</f>
        <v/>
      </c>
      <c r="S2081" s="94"/>
      <c r="T2081" s="95" t="str">
        <f t="shared" si="130"/>
        <v/>
      </c>
      <c r="U2081" s="95" t="b">
        <f t="shared" si="131"/>
        <v>1</v>
      </c>
      <c r="V2081" s="95" t="str">
        <f t="shared" si="129"/>
        <v/>
      </c>
    </row>
    <row r="2082" spans="1:22" s="95" customFormat="1" ht="20.100000000000001" customHeight="1">
      <c r="A2082" s="88"/>
      <c r="B2082" s="88"/>
      <c r="C2082" s="88"/>
      <c r="D2082" s="88"/>
      <c r="E2082" s="88"/>
      <c r="F2082" s="89"/>
      <c r="G2082" s="90"/>
      <c r="H2082" s="90"/>
      <c r="I2082" s="91"/>
      <c r="J2082" s="91"/>
      <c r="K2082" s="91"/>
      <c r="L2082" s="91"/>
      <c r="M2082" s="91"/>
      <c r="N2082" s="91"/>
      <c r="O2082" s="92"/>
      <c r="P2082" s="93"/>
      <c r="Q2082" s="92" t="str">
        <f t="shared" ca="1" si="128"/>
        <v/>
      </c>
      <c r="R2082" s="92" t="str">
        <f ca="1">IF(A2082="","",IF(ISERROR(MATCH($H2082,SorP!B:B,0)),"",INDIRECT("'SorP'!$A$"&amp;MATCH($Q2082&amp;$H2082,SorP!C:C,0))))</f>
        <v/>
      </c>
      <c r="S2082" s="94"/>
      <c r="T2082" s="95" t="str">
        <f t="shared" si="130"/>
        <v/>
      </c>
      <c r="U2082" s="95" t="b">
        <f t="shared" si="131"/>
        <v>1</v>
      </c>
      <c r="V2082" s="95" t="str">
        <f t="shared" si="129"/>
        <v/>
      </c>
    </row>
    <row r="2083" spans="1:22" s="95" customFormat="1" ht="20.100000000000001" customHeight="1">
      <c r="A2083" s="88"/>
      <c r="B2083" s="88"/>
      <c r="C2083" s="88"/>
      <c r="D2083" s="88"/>
      <c r="E2083" s="88"/>
      <c r="F2083" s="89"/>
      <c r="G2083" s="90"/>
      <c r="H2083" s="90"/>
      <c r="I2083" s="91"/>
      <c r="J2083" s="91"/>
      <c r="K2083" s="91"/>
      <c r="L2083" s="91"/>
      <c r="M2083" s="91"/>
      <c r="N2083" s="91"/>
      <c r="O2083" s="92"/>
      <c r="P2083" s="93"/>
      <c r="Q2083" s="92" t="str">
        <f t="shared" ca="1" si="128"/>
        <v/>
      </c>
      <c r="R2083" s="92" t="str">
        <f ca="1">IF(A2083="","",IF(ISERROR(MATCH($H2083,SorP!B:B,0)),"",INDIRECT("'SorP'!$A$"&amp;MATCH($Q2083&amp;$H2083,SorP!C:C,0))))</f>
        <v/>
      </c>
      <c r="S2083" s="94"/>
      <c r="T2083" s="95" t="str">
        <f t="shared" si="130"/>
        <v/>
      </c>
      <c r="U2083" s="95" t="b">
        <f t="shared" si="131"/>
        <v>1</v>
      </c>
      <c r="V2083" s="95" t="str">
        <f t="shared" si="129"/>
        <v/>
      </c>
    </row>
    <row r="2084" spans="1:22" s="95" customFormat="1" ht="20.100000000000001" customHeight="1">
      <c r="A2084" s="88"/>
      <c r="B2084" s="88"/>
      <c r="C2084" s="88"/>
      <c r="D2084" s="88"/>
      <c r="E2084" s="88"/>
      <c r="F2084" s="89"/>
      <c r="G2084" s="90"/>
      <c r="H2084" s="90"/>
      <c r="I2084" s="91"/>
      <c r="J2084" s="91"/>
      <c r="K2084" s="91"/>
      <c r="L2084" s="91"/>
      <c r="M2084" s="91"/>
      <c r="N2084" s="91"/>
      <c r="O2084" s="92"/>
      <c r="P2084" s="93"/>
      <c r="Q2084" s="92" t="str">
        <f t="shared" ca="1" si="128"/>
        <v/>
      </c>
      <c r="R2084" s="92" t="str">
        <f ca="1">IF(A2084="","",IF(ISERROR(MATCH($H2084,SorP!B:B,0)),"",INDIRECT("'SorP'!$A$"&amp;MATCH($Q2084&amp;$H2084,SorP!C:C,0))))</f>
        <v/>
      </c>
      <c r="S2084" s="94"/>
      <c r="T2084" s="95" t="str">
        <f t="shared" si="130"/>
        <v/>
      </c>
      <c r="U2084" s="95" t="b">
        <f t="shared" si="131"/>
        <v>1</v>
      </c>
      <c r="V2084" s="95" t="str">
        <f t="shared" si="129"/>
        <v/>
      </c>
    </row>
    <row r="2085" spans="1:22" s="95" customFormat="1" ht="20.100000000000001" customHeight="1">
      <c r="A2085" s="88"/>
      <c r="B2085" s="88"/>
      <c r="C2085" s="88"/>
      <c r="D2085" s="88"/>
      <c r="E2085" s="88"/>
      <c r="F2085" s="89"/>
      <c r="G2085" s="90"/>
      <c r="H2085" s="90"/>
      <c r="I2085" s="91"/>
      <c r="J2085" s="91"/>
      <c r="K2085" s="91"/>
      <c r="L2085" s="91"/>
      <c r="M2085" s="91"/>
      <c r="N2085" s="91"/>
      <c r="O2085" s="92"/>
      <c r="P2085" s="93"/>
      <c r="Q2085" s="92" t="str">
        <f t="shared" ca="1" si="128"/>
        <v/>
      </c>
      <c r="R2085" s="92" t="str">
        <f ca="1">IF(A2085="","",IF(ISERROR(MATCH($H2085,SorP!B:B,0)),"",INDIRECT("'SorP'!$A$"&amp;MATCH($Q2085&amp;$H2085,SorP!C:C,0))))</f>
        <v/>
      </c>
      <c r="S2085" s="94"/>
      <c r="T2085" s="95" t="str">
        <f t="shared" si="130"/>
        <v/>
      </c>
      <c r="U2085" s="95" t="b">
        <f t="shared" si="131"/>
        <v>1</v>
      </c>
      <c r="V2085" s="95" t="str">
        <f t="shared" si="129"/>
        <v/>
      </c>
    </row>
    <row r="2086" spans="1:22" s="95" customFormat="1" ht="20.100000000000001" customHeight="1">
      <c r="A2086" s="88"/>
      <c r="B2086" s="88"/>
      <c r="C2086" s="88"/>
      <c r="D2086" s="88"/>
      <c r="E2086" s="88"/>
      <c r="F2086" s="89"/>
      <c r="G2086" s="90"/>
      <c r="H2086" s="90"/>
      <c r="I2086" s="91"/>
      <c r="J2086" s="91"/>
      <c r="K2086" s="91"/>
      <c r="L2086" s="91"/>
      <c r="M2086" s="91"/>
      <c r="N2086" s="91"/>
      <c r="O2086" s="92"/>
      <c r="P2086" s="93"/>
      <c r="Q2086" s="92" t="str">
        <f t="shared" ca="1" si="128"/>
        <v/>
      </c>
      <c r="R2086" s="92" t="str">
        <f ca="1">IF(A2086="","",IF(ISERROR(MATCH($H2086,SorP!B:B,0)),"",INDIRECT("'SorP'!$A$"&amp;MATCH($Q2086&amp;$H2086,SorP!C:C,0))))</f>
        <v/>
      </c>
      <c r="S2086" s="94"/>
      <c r="T2086" s="95" t="str">
        <f t="shared" si="130"/>
        <v/>
      </c>
      <c r="U2086" s="95" t="b">
        <f t="shared" si="131"/>
        <v>1</v>
      </c>
      <c r="V2086" s="95" t="str">
        <f t="shared" si="129"/>
        <v/>
      </c>
    </row>
    <row r="2087" spans="1:22" s="95" customFormat="1" ht="20.100000000000001" customHeight="1">
      <c r="A2087" s="88"/>
      <c r="B2087" s="88"/>
      <c r="C2087" s="88"/>
      <c r="D2087" s="88"/>
      <c r="E2087" s="88"/>
      <c r="F2087" s="89"/>
      <c r="G2087" s="90"/>
      <c r="H2087" s="90"/>
      <c r="I2087" s="91"/>
      <c r="J2087" s="91"/>
      <c r="K2087" s="91"/>
      <c r="L2087" s="91"/>
      <c r="M2087" s="91"/>
      <c r="N2087" s="91"/>
      <c r="O2087" s="92"/>
      <c r="P2087" s="93"/>
      <c r="Q2087" s="92" t="str">
        <f t="shared" ca="1" si="128"/>
        <v/>
      </c>
      <c r="R2087" s="92" t="str">
        <f ca="1">IF(A2087="","",IF(ISERROR(MATCH($H2087,SorP!B:B,0)),"",INDIRECT("'SorP'!$A$"&amp;MATCH($Q2087&amp;$H2087,SorP!C:C,0))))</f>
        <v/>
      </c>
      <c r="S2087" s="94"/>
      <c r="T2087" s="95" t="str">
        <f t="shared" si="130"/>
        <v/>
      </c>
      <c r="U2087" s="95" t="b">
        <f t="shared" si="131"/>
        <v>1</v>
      </c>
      <c r="V2087" s="95" t="str">
        <f t="shared" si="129"/>
        <v/>
      </c>
    </row>
    <row r="2088" spans="1:22" s="95" customFormat="1" ht="20.100000000000001" customHeight="1">
      <c r="A2088" s="88"/>
      <c r="B2088" s="88"/>
      <c r="C2088" s="88"/>
      <c r="D2088" s="88"/>
      <c r="E2088" s="88"/>
      <c r="F2088" s="89"/>
      <c r="G2088" s="90"/>
      <c r="H2088" s="90"/>
      <c r="I2088" s="91"/>
      <c r="J2088" s="91"/>
      <c r="K2088" s="91"/>
      <c r="L2088" s="91"/>
      <c r="M2088" s="91"/>
      <c r="N2088" s="91"/>
      <c r="O2088" s="92"/>
      <c r="P2088" s="93"/>
      <c r="Q2088" s="92" t="str">
        <f t="shared" ca="1" si="128"/>
        <v/>
      </c>
      <c r="R2088" s="92" t="str">
        <f ca="1">IF(A2088="","",IF(ISERROR(MATCH($H2088,SorP!B:B,0)),"",INDIRECT("'SorP'!$A$"&amp;MATCH($Q2088&amp;$H2088,SorP!C:C,0))))</f>
        <v/>
      </c>
      <c r="S2088" s="94"/>
      <c r="T2088" s="95" t="str">
        <f t="shared" si="130"/>
        <v/>
      </c>
      <c r="U2088" s="95" t="b">
        <f t="shared" si="131"/>
        <v>1</v>
      </c>
      <c r="V2088" s="95" t="str">
        <f t="shared" si="129"/>
        <v/>
      </c>
    </row>
    <row r="2089" spans="1:22" s="95" customFormat="1" ht="20.100000000000001" customHeight="1">
      <c r="A2089" s="88"/>
      <c r="B2089" s="88"/>
      <c r="C2089" s="88"/>
      <c r="D2089" s="88"/>
      <c r="E2089" s="88"/>
      <c r="F2089" s="89"/>
      <c r="G2089" s="90"/>
      <c r="H2089" s="90"/>
      <c r="I2089" s="91"/>
      <c r="J2089" s="91"/>
      <c r="K2089" s="91"/>
      <c r="L2089" s="91"/>
      <c r="M2089" s="91"/>
      <c r="N2089" s="91"/>
      <c r="O2089" s="92"/>
      <c r="P2089" s="93"/>
      <c r="Q2089" s="92" t="str">
        <f t="shared" ca="1" si="128"/>
        <v/>
      </c>
      <c r="R2089" s="92" t="str">
        <f ca="1">IF(A2089="","",IF(ISERROR(MATCH($H2089,SorP!B:B,0)),"",INDIRECT("'SorP'!$A$"&amp;MATCH($Q2089&amp;$H2089,SorP!C:C,0))))</f>
        <v/>
      </c>
      <c r="S2089" s="94"/>
      <c r="T2089" s="95" t="str">
        <f t="shared" si="130"/>
        <v/>
      </c>
      <c r="U2089" s="95" t="b">
        <f t="shared" si="131"/>
        <v>1</v>
      </c>
      <c r="V2089" s="95" t="str">
        <f t="shared" si="129"/>
        <v/>
      </c>
    </row>
    <row r="2090" spans="1:22" s="95" customFormat="1" ht="20.100000000000001" customHeight="1">
      <c r="A2090" s="88"/>
      <c r="B2090" s="88"/>
      <c r="C2090" s="88"/>
      <c r="D2090" s="88"/>
      <c r="E2090" s="88"/>
      <c r="F2090" s="89"/>
      <c r="G2090" s="90"/>
      <c r="H2090" s="90"/>
      <c r="I2090" s="91"/>
      <c r="J2090" s="91"/>
      <c r="K2090" s="91"/>
      <c r="L2090" s="91"/>
      <c r="M2090" s="91"/>
      <c r="N2090" s="91"/>
      <c r="O2090" s="92"/>
      <c r="P2090" s="93"/>
      <c r="Q2090" s="92" t="str">
        <f t="shared" ca="1" si="128"/>
        <v/>
      </c>
      <c r="R2090" s="92" t="str">
        <f ca="1">IF(A2090="","",IF(ISERROR(MATCH($H2090,SorP!B:B,0)),"",INDIRECT("'SorP'!$A$"&amp;MATCH($Q2090&amp;$H2090,SorP!C:C,0))))</f>
        <v/>
      </c>
      <c r="S2090" s="94"/>
      <c r="T2090" s="95" t="str">
        <f t="shared" si="130"/>
        <v/>
      </c>
      <c r="U2090" s="95" t="b">
        <f t="shared" si="131"/>
        <v>1</v>
      </c>
      <c r="V2090" s="95" t="str">
        <f t="shared" si="129"/>
        <v/>
      </c>
    </row>
    <row r="2091" spans="1:22" s="95" customFormat="1" ht="20.100000000000001" customHeight="1">
      <c r="A2091" s="88"/>
      <c r="B2091" s="88"/>
      <c r="C2091" s="88"/>
      <c r="D2091" s="88"/>
      <c r="E2091" s="88"/>
      <c r="F2091" s="89"/>
      <c r="G2091" s="90"/>
      <c r="H2091" s="90"/>
      <c r="I2091" s="91"/>
      <c r="J2091" s="91"/>
      <c r="K2091" s="91"/>
      <c r="L2091" s="91"/>
      <c r="M2091" s="91"/>
      <c r="N2091" s="91"/>
      <c r="O2091" s="92"/>
      <c r="P2091" s="93"/>
      <c r="Q2091" s="92" t="str">
        <f t="shared" ca="1" si="128"/>
        <v/>
      </c>
      <c r="R2091" s="92" t="str">
        <f ca="1">IF(A2091="","",IF(ISERROR(MATCH($H2091,SorP!B:B,0)),"",INDIRECT("'SorP'!$A$"&amp;MATCH($Q2091&amp;$H2091,SorP!C:C,0))))</f>
        <v/>
      </c>
      <c r="S2091" s="94"/>
      <c r="T2091" s="95" t="str">
        <f t="shared" si="130"/>
        <v/>
      </c>
      <c r="U2091" s="95" t="b">
        <f t="shared" si="131"/>
        <v>1</v>
      </c>
      <c r="V2091" s="95" t="str">
        <f t="shared" si="129"/>
        <v/>
      </c>
    </row>
    <row r="2092" spans="1:22" s="95" customFormat="1" ht="20.100000000000001" customHeight="1">
      <c r="A2092" s="88"/>
      <c r="B2092" s="88"/>
      <c r="C2092" s="88"/>
      <c r="D2092" s="88"/>
      <c r="E2092" s="88"/>
      <c r="F2092" s="89"/>
      <c r="G2092" s="90"/>
      <c r="H2092" s="90"/>
      <c r="I2092" s="91"/>
      <c r="J2092" s="91"/>
      <c r="K2092" s="91"/>
      <c r="L2092" s="91"/>
      <c r="M2092" s="91"/>
      <c r="N2092" s="91"/>
      <c r="O2092" s="92"/>
      <c r="P2092" s="93"/>
      <c r="Q2092" s="92" t="str">
        <f t="shared" ca="1" si="128"/>
        <v/>
      </c>
      <c r="R2092" s="92" t="str">
        <f ca="1">IF(A2092="","",IF(ISERROR(MATCH($H2092,SorP!B:B,0)),"",INDIRECT("'SorP'!$A$"&amp;MATCH($Q2092&amp;$H2092,SorP!C:C,0))))</f>
        <v/>
      </c>
      <c r="S2092" s="94"/>
      <c r="T2092" s="95" t="str">
        <f t="shared" si="130"/>
        <v/>
      </c>
      <c r="U2092" s="95" t="b">
        <f t="shared" si="131"/>
        <v>1</v>
      </c>
      <c r="V2092" s="95" t="str">
        <f t="shared" si="129"/>
        <v/>
      </c>
    </row>
    <row r="2093" spans="1:22" s="95" customFormat="1" ht="20.100000000000001" customHeight="1">
      <c r="A2093" s="88"/>
      <c r="B2093" s="88"/>
      <c r="C2093" s="88"/>
      <c r="D2093" s="88"/>
      <c r="E2093" s="88"/>
      <c r="F2093" s="89"/>
      <c r="G2093" s="90"/>
      <c r="H2093" s="90"/>
      <c r="I2093" s="91"/>
      <c r="J2093" s="91"/>
      <c r="K2093" s="91"/>
      <c r="L2093" s="91"/>
      <c r="M2093" s="91"/>
      <c r="N2093" s="91"/>
      <c r="O2093" s="92"/>
      <c r="P2093" s="93"/>
      <c r="Q2093" s="92" t="str">
        <f t="shared" ca="1" si="128"/>
        <v/>
      </c>
      <c r="R2093" s="92" t="str">
        <f ca="1">IF(A2093="","",IF(ISERROR(MATCH($H2093,SorP!B:B,0)),"",INDIRECT("'SorP'!$A$"&amp;MATCH($Q2093&amp;$H2093,SorP!C:C,0))))</f>
        <v/>
      </c>
      <c r="S2093" s="94"/>
      <c r="T2093" s="95" t="str">
        <f t="shared" si="130"/>
        <v/>
      </c>
      <c r="U2093" s="95" t="b">
        <f t="shared" si="131"/>
        <v>1</v>
      </c>
      <c r="V2093" s="95" t="str">
        <f t="shared" si="129"/>
        <v/>
      </c>
    </row>
    <row r="2094" spans="1:22" s="95" customFormat="1" ht="20.100000000000001" customHeight="1">
      <c r="A2094" s="88"/>
      <c r="B2094" s="88"/>
      <c r="C2094" s="88"/>
      <c r="D2094" s="88"/>
      <c r="E2094" s="88"/>
      <c r="F2094" s="89"/>
      <c r="G2094" s="90"/>
      <c r="H2094" s="90"/>
      <c r="I2094" s="91"/>
      <c r="J2094" s="91"/>
      <c r="K2094" s="91"/>
      <c r="L2094" s="91"/>
      <c r="M2094" s="91"/>
      <c r="N2094" s="91"/>
      <c r="O2094" s="92"/>
      <c r="P2094" s="93"/>
      <c r="Q2094" s="92" t="str">
        <f t="shared" ca="1" si="128"/>
        <v/>
      </c>
      <c r="R2094" s="92" t="str">
        <f ca="1">IF(A2094="","",IF(ISERROR(MATCH($H2094,SorP!B:B,0)),"",INDIRECT("'SorP'!$A$"&amp;MATCH($Q2094&amp;$H2094,SorP!C:C,0))))</f>
        <v/>
      </c>
      <c r="S2094" s="94"/>
      <c r="T2094" s="95" t="str">
        <f t="shared" si="130"/>
        <v/>
      </c>
      <c r="U2094" s="95" t="b">
        <f t="shared" si="131"/>
        <v>1</v>
      </c>
      <c r="V2094" s="95" t="str">
        <f t="shared" si="129"/>
        <v/>
      </c>
    </row>
    <row r="2095" spans="1:22" s="95" customFormat="1" ht="20.100000000000001" customHeight="1">
      <c r="A2095" s="88"/>
      <c r="B2095" s="88"/>
      <c r="C2095" s="88"/>
      <c r="D2095" s="88"/>
      <c r="E2095" s="88"/>
      <c r="F2095" s="89"/>
      <c r="G2095" s="90"/>
      <c r="H2095" s="90"/>
      <c r="I2095" s="91"/>
      <c r="J2095" s="91"/>
      <c r="K2095" s="91"/>
      <c r="L2095" s="91"/>
      <c r="M2095" s="91"/>
      <c r="N2095" s="91"/>
      <c r="O2095" s="92"/>
      <c r="P2095" s="93"/>
      <c r="Q2095" s="92" t="str">
        <f t="shared" ca="1" si="128"/>
        <v/>
      </c>
      <c r="R2095" s="92" t="str">
        <f ca="1">IF(A2095="","",IF(ISERROR(MATCH($H2095,SorP!B:B,0)),"",INDIRECT("'SorP'!$A$"&amp;MATCH($Q2095&amp;$H2095,SorP!C:C,0))))</f>
        <v/>
      </c>
      <c r="S2095" s="94"/>
      <c r="T2095" s="95" t="str">
        <f t="shared" si="130"/>
        <v/>
      </c>
      <c r="U2095" s="95" t="b">
        <f t="shared" si="131"/>
        <v>1</v>
      </c>
      <c r="V2095" s="95" t="str">
        <f t="shared" si="129"/>
        <v/>
      </c>
    </row>
    <row r="2096" spans="1:22" s="95" customFormat="1" ht="20.100000000000001" customHeight="1">
      <c r="A2096" s="88"/>
      <c r="B2096" s="88"/>
      <c r="C2096" s="88"/>
      <c r="D2096" s="88"/>
      <c r="E2096" s="88"/>
      <c r="F2096" s="89"/>
      <c r="G2096" s="90"/>
      <c r="H2096" s="90"/>
      <c r="I2096" s="91"/>
      <c r="J2096" s="91"/>
      <c r="K2096" s="91"/>
      <c r="L2096" s="91"/>
      <c r="M2096" s="91"/>
      <c r="N2096" s="91"/>
      <c r="O2096" s="92"/>
      <c r="P2096" s="93"/>
      <c r="Q2096" s="92" t="str">
        <f t="shared" ca="1" si="128"/>
        <v/>
      </c>
      <c r="R2096" s="92" t="str">
        <f ca="1">IF(A2096="","",IF(ISERROR(MATCH($H2096,SorP!B:B,0)),"",INDIRECT("'SorP'!$A$"&amp;MATCH($Q2096&amp;$H2096,SorP!C:C,0))))</f>
        <v/>
      </c>
      <c r="S2096" s="94"/>
      <c r="T2096" s="95" t="str">
        <f t="shared" si="130"/>
        <v/>
      </c>
      <c r="U2096" s="95" t="b">
        <f t="shared" si="131"/>
        <v>1</v>
      </c>
      <c r="V2096" s="95" t="str">
        <f t="shared" si="129"/>
        <v/>
      </c>
    </row>
    <row r="2097" spans="1:22" s="95" customFormat="1" ht="20.100000000000001" customHeight="1">
      <c r="A2097" s="88"/>
      <c r="B2097" s="88"/>
      <c r="C2097" s="88"/>
      <c r="D2097" s="88"/>
      <c r="E2097" s="88"/>
      <c r="F2097" s="89"/>
      <c r="G2097" s="90"/>
      <c r="H2097" s="90"/>
      <c r="I2097" s="91"/>
      <c r="J2097" s="91"/>
      <c r="K2097" s="91"/>
      <c r="L2097" s="91"/>
      <c r="M2097" s="91"/>
      <c r="N2097" s="91"/>
      <c r="O2097" s="92"/>
      <c r="P2097" s="93"/>
      <c r="Q2097" s="92" t="str">
        <f t="shared" ca="1" si="128"/>
        <v/>
      </c>
      <c r="R2097" s="92" t="str">
        <f ca="1">IF(A2097="","",IF(ISERROR(MATCH($H2097,SorP!B:B,0)),"",INDIRECT("'SorP'!$A$"&amp;MATCH($Q2097&amp;$H2097,SorP!C:C,0))))</f>
        <v/>
      </c>
      <c r="S2097" s="94"/>
      <c r="T2097" s="95" t="str">
        <f t="shared" si="130"/>
        <v/>
      </c>
      <c r="U2097" s="95" t="b">
        <f t="shared" si="131"/>
        <v>1</v>
      </c>
      <c r="V2097" s="95" t="str">
        <f t="shared" si="129"/>
        <v/>
      </c>
    </row>
    <row r="2098" spans="1:22" s="95" customFormat="1" ht="20.100000000000001" customHeight="1">
      <c r="A2098" s="88"/>
      <c r="B2098" s="88"/>
      <c r="C2098" s="88"/>
      <c r="D2098" s="88"/>
      <c r="E2098" s="88"/>
      <c r="F2098" s="89"/>
      <c r="G2098" s="90"/>
      <c r="H2098" s="90"/>
      <c r="I2098" s="91"/>
      <c r="J2098" s="91"/>
      <c r="K2098" s="91"/>
      <c r="L2098" s="91"/>
      <c r="M2098" s="91"/>
      <c r="N2098" s="91"/>
      <c r="O2098" s="92"/>
      <c r="P2098" s="93"/>
      <c r="Q2098" s="92" t="str">
        <f t="shared" ca="1" si="128"/>
        <v/>
      </c>
      <c r="R2098" s="92" t="str">
        <f ca="1">IF(A2098="","",IF(ISERROR(MATCH($H2098,SorP!B:B,0)),"",INDIRECT("'SorP'!$A$"&amp;MATCH($Q2098&amp;$H2098,SorP!C:C,0))))</f>
        <v/>
      </c>
      <c r="S2098" s="94"/>
      <c r="T2098" s="95" t="str">
        <f t="shared" si="130"/>
        <v/>
      </c>
      <c r="U2098" s="95" t="b">
        <f t="shared" si="131"/>
        <v>1</v>
      </c>
      <c r="V2098" s="95" t="str">
        <f t="shared" si="129"/>
        <v/>
      </c>
    </row>
    <row r="2099" spans="1:22" s="95" customFormat="1" ht="20.100000000000001" customHeight="1">
      <c r="A2099" s="88"/>
      <c r="B2099" s="88"/>
      <c r="C2099" s="88"/>
      <c r="D2099" s="88"/>
      <c r="E2099" s="88"/>
      <c r="F2099" s="89"/>
      <c r="G2099" s="90"/>
      <c r="H2099" s="90"/>
      <c r="I2099" s="91"/>
      <c r="J2099" s="91"/>
      <c r="K2099" s="91"/>
      <c r="L2099" s="91"/>
      <c r="M2099" s="91"/>
      <c r="N2099" s="91"/>
      <c r="O2099" s="92"/>
      <c r="P2099" s="93"/>
      <c r="Q2099" s="92" t="str">
        <f t="shared" ca="1" si="128"/>
        <v/>
      </c>
      <c r="R2099" s="92" t="str">
        <f ca="1">IF(A2099="","",IF(ISERROR(MATCH($H2099,SorP!B:B,0)),"",INDIRECT("'SorP'!$A$"&amp;MATCH($Q2099&amp;$H2099,SorP!C:C,0))))</f>
        <v/>
      </c>
      <c r="S2099" s="94"/>
      <c r="T2099" s="95" t="str">
        <f t="shared" si="130"/>
        <v/>
      </c>
      <c r="U2099" s="95" t="b">
        <f t="shared" si="131"/>
        <v>1</v>
      </c>
      <c r="V2099" s="95" t="str">
        <f t="shared" si="129"/>
        <v/>
      </c>
    </row>
    <row r="2100" spans="1:22" s="95" customFormat="1" ht="20.100000000000001" customHeight="1">
      <c r="A2100" s="88"/>
      <c r="B2100" s="88"/>
      <c r="C2100" s="88"/>
      <c r="D2100" s="88"/>
      <c r="E2100" s="88"/>
      <c r="F2100" s="89"/>
      <c r="G2100" s="90"/>
      <c r="H2100" s="90"/>
      <c r="I2100" s="91"/>
      <c r="J2100" s="91"/>
      <c r="K2100" s="91"/>
      <c r="L2100" s="91"/>
      <c r="M2100" s="91"/>
      <c r="N2100" s="91"/>
      <c r="O2100" s="92"/>
      <c r="P2100" s="93"/>
      <c r="Q2100" s="92" t="str">
        <f t="shared" ca="1" si="128"/>
        <v/>
      </c>
      <c r="R2100" s="92" t="str">
        <f ca="1">IF(A2100="","",IF(ISERROR(MATCH($H2100,SorP!B:B,0)),"",INDIRECT("'SorP'!$A$"&amp;MATCH($Q2100&amp;$H2100,SorP!C:C,0))))</f>
        <v/>
      </c>
      <c r="S2100" s="94"/>
      <c r="T2100" s="95" t="str">
        <f t="shared" si="130"/>
        <v/>
      </c>
      <c r="U2100" s="95" t="b">
        <f t="shared" si="131"/>
        <v>1</v>
      </c>
      <c r="V2100" s="95" t="str">
        <f t="shared" si="129"/>
        <v/>
      </c>
    </row>
    <row r="2101" spans="1:22" s="95" customFormat="1" ht="20.100000000000001" customHeight="1">
      <c r="A2101" s="88"/>
      <c r="B2101" s="88"/>
      <c r="C2101" s="88"/>
      <c r="D2101" s="88"/>
      <c r="E2101" s="88"/>
      <c r="F2101" s="89"/>
      <c r="G2101" s="90"/>
      <c r="H2101" s="90"/>
      <c r="I2101" s="91"/>
      <c r="J2101" s="91"/>
      <c r="K2101" s="91"/>
      <c r="L2101" s="91"/>
      <c r="M2101" s="91"/>
      <c r="N2101" s="91"/>
      <c r="O2101" s="92"/>
      <c r="P2101" s="93"/>
      <c r="Q2101" s="92" t="str">
        <f t="shared" ca="1" si="128"/>
        <v/>
      </c>
      <c r="R2101" s="92" t="str">
        <f ca="1">IF(A2101="","",IF(ISERROR(MATCH($H2101,SorP!B:B,0)),"",INDIRECT("'SorP'!$A$"&amp;MATCH($Q2101&amp;$H2101,SorP!C:C,0))))</f>
        <v/>
      </c>
      <c r="S2101" s="94"/>
      <c r="T2101" s="95" t="str">
        <f t="shared" si="130"/>
        <v/>
      </c>
      <c r="U2101" s="95" t="b">
        <f t="shared" si="131"/>
        <v>1</v>
      </c>
      <c r="V2101" s="95" t="str">
        <f t="shared" si="129"/>
        <v/>
      </c>
    </row>
    <row r="2102" spans="1:22" s="95" customFormat="1" ht="20.100000000000001" customHeight="1">
      <c r="A2102" s="88"/>
      <c r="B2102" s="88"/>
      <c r="C2102" s="88"/>
      <c r="D2102" s="88"/>
      <c r="E2102" s="88"/>
      <c r="F2102" s="89"/>
      <c r="G2102" s="90"/>
      <c r="H2102" s="90"/>
      <c r="I2102" s="91"/>
      <c r="J2102" s="91"/>
      <c r="K2102" s="91"/>
      <c r="L2102" s="91"/>
      <c r="M2102" s="91"/>
      <c r="N2102" s="91"/>
      <c r="O2102" s="92"/>
      <c r="P2102" s="93"/>
      <c r="Q2102" s="92" t="str">
        <f t="shared" ca="1" si="128"/>
        <v/>
      </c>
      <c r="R2102" s="92" t="str">
        <f ca="1">IF(A2102="","",IF(ISERROR(MATCH($H2102,SorP!B:B,0)),"",INDIRECT("'SorP'!$A$"&amp;MATCH($Q2102&amp;$H2102,SorP!C:C,0))))</f>
        <v/>
      </c>
      <c r="S2102" s="94"/>
      <c r="T2102" s="95" t="str">
        <f t="shared" si="130"/>
        <v/>
      </c>
      <c r="U2102" s="95" t="b">
        <f t="shared" si="131"/>
        <v>1</v>
      </c>
      <c r="V2102" s="95" t="str">
        <f t="shared" si="129"/>
        <v/>
      </c>
    </row>
    <row r="2103" spans="1:22" s="95" customFormat="1" ht="20.100000000000001" customHeight="1">
      <c r="A2103" s="88"/>
      <c r="B2103" s="88"/>
      <c r="C2103" s="88"/>
      <c r="D2103" s="88"/>
      <c r="E2103" s="88"/>
      <c r="F2103" s="89"/>
      <c r="G2103" s="90"/>
      <c r="H2103" s="90"/>
      <c r="I2103" s="91"/>
      <c r="J2103" s="91"/>
      <c r="K2103" s="91"/>
      <c r="L2103" s="91"/>
      <c r="M2103" s="91"/>
      <c r="N2103" s="91"/>
      <c r="O2103" s="92"/>
      <c r="P2103" s="93"/>
      <c r="Q2103" s="92" t="str">
        <f t="shared" ca="1" si="128"/>
        <v/>
      </c>
      <c r="R2103" s="92" t="str">
        <f ca="1">IF(A2103="","",IF(ISERROR(MATCH($H2103,SorP!B:B,0)),"",INDIRECT("'SorP'!$A$"&amp;MATCH($Q2103&amp;$H2103,SorP!C:C,0))))</f>
        <v/>
      </c>
      <c r="S2103" s="94"/>
      <c r="T2103" s="95" t="str">
        <f t="shared" si="130"/>
        <v/>
      </c>
      <c r="U2103" s="95" t="b">
        <f t="shared" si="131"/>
        <v>1</v>
      </c>
      <c r="V2103" s="95" t="str">
        <f t="shared" si="129"/>
        <v/>
      </c>
    </row>
    <row r="2104" spans="1:22" s="95" customFormat="1" ht="20.100000000000001" customHeight="1">
      <c r="A2104" s="88"/>
      <c r="B2104" s="88"/>
      <c r="C2104" s="88"/>
      <c r="D2104" s="88"/>
      <c r="E2104" s="88"/>
      <c r="F2104" s="89"/>
      <c r="G2104" s="90"/>
      <c r="H2104" s="90"/>
      <c r="I2104" s="91"/>
      <c r="J2104" s="91"/>
      <c r="K2104" s="91"/>
      <c r="L2104" s="91"/>
      <c r="M2104" s="91"/>
      <c r="N2104" s="91"/>
      <c r="O2104" s="92"/>
      <c r="P2104" s="93"/>
      <c r="Q2104" s="92" t="str">
        <f t="shared" ca="1" si="128"/>
        <v/>
      </c>
      <c r="R2104" s="92" t="str">
        <f ca="1">IF(A2104="","",IF(ISERROR(MATCH($H2104,SorP!B:B,0)),"",INDIRECT("'SorP'!$A$"&amp;MATCH($Q2104&amp;$H2104,SorP!C:C,0))))</f>
        <v/>
      </c>
      <c r="S2104" s="94"/>
      <c r="T2104" s="95" t="str">
        <f t="shared" si="130"/>
        <v/>
      </c>
      <c r="U2104" s="95" t="b">
        <f t="shared" si="131"/>
        <v>1</v>
      </c>
      <c r="V2104" s="95" t="str">
        <f t="shared" si="129"/>
        <v/>
      </c>
    </row>
    <row r="2105" spans="1:22" s="95" customFormat="1" ht="20.100000000000001" customHeight="1">
      <c r="A2105" s="88"/>
      <c r="B2105" s="88"/>
      <c r="C2105" s="88"/>
      <c r="D2105" s="88"/>
      <c r="E2105" s="88"/>
      <c r="F2105" s="89"/>
      <c r="G2105" s="90"/>
      <c r="H2105" s="90"/>
      <c r="I2105" s="91"/>
      <c r="J2105" s="91"/>
      <c r="K2105" s="91"/>
      <c r="L2105" s="91"/>
      <c r="M2105" s="91"/>
      <c r="N2105" s="91"/>
      <c r="O2105" s="92"/>
      <c r="P2105" s="93"/>
      <c r="Q2105" s="92" t="str">
        <f t="shared" ca="1" si="128"/>
        <v/>
      </c>
      <c r="R2105" s="92" t="str">
        <f ca="1">IF(A2105="","",IF(ISERROR(MATCH($H2105,SorP!B:B,0)),"",INDIRECT("'SorP'!$A$"&amp;MATCH($Q2105&amp;$H2105,SorP!C:C,0))))</f>
        <v/>
      </c>
      <c r="S2105" s="94"/>
      <c r="T2105" s="95" t="str">
        <f t="shared" si="130"/>
        <v/>
      </c>
      <c r="U2105" s="95" t="b">
        <f t="shared" si="131"/>
        <v>1</v>
      </c>
      <c r="V2105" s="95" t="str">
        <f t="shared" si="129"/>
        <v/>
      </c>
    </row>
    <row r="2106" spans="1:22" s="95" customFormat="1" ht="20.100000000000001" customHeight="1">
      <c r="A2106" s="88"/>
      <c r="B2106" s="88"/>
      <c r="C2106" s="88"/>
      <c r="D2106" s="88"/>
      <c r="E2106" s="88"/>
      <c r="F2106" s="89"/>
      <c r="G2106" s="90"/>
      <c r="H2106" s="90"/>
      <c r="I2106" s="91"/>
      <c r="J2106" s="91"/>
      <c r="K2106" s="91"/>
      <c r="L2106" s="91"/>
      <c r="M2106" s="91"/>
      <c r="N2106" s="91"/>
      <c r="O2106" s="92"/>
      <c r="P2106" s="93"/>
      <c r="Q2106" s="92" t="str">
        <f t="shared" ca="1" si="128"/>
        <v/>
      </c>
      <c r="R2106" s="92" t="str">
        <f ca="1">IF(A2106="","",IF(ISERROR(MATCH($H2106,SorP!B:B,0)),"",INDIRECT("'SorP'!$A$"&amp;MATCH($Q2106&amp;$H2106,SorP!C:C,0))))</f>
        <v/>
      </c>
      <c r="S2106" s="94"/>
      <c r="T2106" s="95" t="str">
        <f t="shared" si="130"/>
        <v/>
      </c>
      <c r="U2106" s="95" t="b">
        <f t="shared" si="131"/>
        <v>1</v>
      </c>
      <c r="V2106" s="95" t="str">
        <f t="shared" si="129"/>
        <v/>
      </c>
    </row>
    <row r="2107" spans="1:22" s="95" customFormat="1" ht="20.100000000000001" customHeight="1">
      <c r="A2107" s="88"/>
      <c r="B2107" s="88"/>
      <c r="C2107" s="88"/>
      <c r="D2107" s="88"/>
      <c r="E2107" s="88"/>
      <c r="F2107" s="89"/>
      <c r="G2107" s="90"/>
      <c r="H2107" s="90"/>
      <c r="I2107" s="91"/>
      <c r="J2107" s="91"/>
      <c r="K2107" s="91"/>
      <c r="L2107" s="91"/>
      <c r="M2107" s="91"/>
      <c r="N2107" s="91"/>
      <c r="O2107" s="92"/>
      <c r="P2107" s="93"/>
      <c r="Q2107" s="92" t="str">
        <f t="shared" ca="1" si="128"/>
        <v/>
      </c>
      <c r="R2107" s="92" t="str">
        <f ca="1">IF(A2107="","",IF(ISERROR(MATCH($H2107,SorP!B:B,0)),"",INDIRECT("'SorP'!$A$"&amp;MATCH($Q2107&amp;$H2107,SorP!C:C,0))))</f>
        <v/>
      </c>
      <c r="S2107" s="94"/>
      <c r="T2107" s="95" t="str">
        <f t="shared" si="130"/>
        <v/>
      </c>
      <c r="U2107" s="95" t="b">
        <f t="shared" si="131"/>
        <v>1</v>
      </c>
      <c r="V2107" s="95" t="str">
        <f t="shared" si="129"/>
        <v/>
      </c>
    </row>
    <row r="2108" spans="1:22" s="95" customFormat="1" ht="20.100000000000001" customHeight="1">
      <c r="A2108" s="88"/>
      <c r="B2108" s="88"/>
      <c r="C2108" s="88"/>
      <c r="D2108" s="88"/>
      <c r="E2108" s="88"/>
      <c r="F2108" s="89"/>
      <c r="G2108" s="90"/>
      <c r="H2108" s="90"/>
      <c r="I2108" s="91"/>
      <c r="J2108" s="91"/>
      <c r="K2108" s="91"/>
      <c r="L2108" s="91"/>
      <c r="M2108" s="91"/>
      <c r="N2108" s="91"/>
      <c r="O2108" s="92"/>
      <c r="P2108" s="93"/>
      <c r="Q2108" s="92" t="str">
        <f t="shared" ca="1" si="128"/>
        <v/>
      </c>
      <c r="R2108" s="92" t="str">
        <f ca="1">IF(A2108="","",IF(ISERROR(MATCH($H2108,SorP!B:B,0)),"",INDIRECT("'SorP'!$A$"&amp;MATCH($Q2108&amp;$H2108,SorP!C:C,0))))</f>
        <v/>
      </c>
      <c r="S2108" s="94"/>
      <c r="T2108" s="95" t="str">
        <f t="shared" si="130"/>
        <v/>
      </c>
      <c r="U2108" s="95" t="b">
        <f t="shared" si="131"/>
        <v>1</v>
      </c>
      <c r="V2108" s="95" t="str">
        <f t="shared" si="129"/>
        <v/>
      </c>
    </row>
    <row r="2109" spans="1:22" s="95" customFormat="1" ht="20.100000000000001" customHeight="1">
      <c r="A2109" s="88"/>
      <c r="B2109" s="88"/>
      <c r="C2109" s="88"/>
      <c r="D2109" s="88"/>
      <c r="E2109" s="88"/>
      <c r="F2109" s="89"/>
      <c r="G2109" s="90"/>
      <c r="H2109" s="90"/>
      <c r="I2109" s="91"/>
      <c r="J2109" s="91"/>
      <c r="K2109" s="91"/>
      <c r="L2109" s="91"/>
      <c r="M2109" s="91"/>
      <c r="N2109" s="91"/>
      <c r="O2109" s="92"/>
      <c r="P2109" s="93"/>
      <c r="Q2109" s="92" t="str">
        <f t="shared" ca="1" si="128"/>
        <v/>
      </c>
      <c r="R2109" s="92" t="str">
        <f ca="1">IF(A2109="","",IF(ISERROR(MATCH($H2109,SorP!B:B,0)),"",INDIRECT("'SorP'!$A$"&amp;MATCH($Q2109&amp;$H2109,SorP!C:C,0))))</f>
        <v/>
      </c>
      <c r="S2109" s="94"/>
      <c r="T2109" s="95" t="str">
        <f t="shared" si="130"/>
        <v/>
      </c>
      <c r="U2109" s="95" t="b">
        <f t="shared" si="131"/>
        <v>1</v>
      </c>
      <c r="V2109" s="95" t="str">
        <f t="shared" si="129"/>
        <v/>
      </c>
    </row>
    <row r="2110" spans="1:22" s="95" customFormat="1" ht="20.100000000000001" customHeight="1">
      <c r="A2110" s="88"/>
      <c r="B2110" s="88"/>
      <c r="C2110" s="88"/>
      <c r="D2110" s="88"/>
      <c r="E2110" s="88"/>
      <c r="F2110" s="89"/>
      <c r="G2110" s="90"/>
      <c r="H2110" s="90"/>
      <c r="I2110" s="91"/>
      <c r="J2110" s="91"/>
      <c r="K2110" s="91"/>
      <c r="L2110" s="91"/>
      <c r="M2110" s="91"/>
      <c r="N2110" s="91"/>
      <c r="O2110" s="92"/>
      <c r="P2110" s="93"/>
      <c r="Q2110" s="92" t="str">
        <f t="shared" ca="1" si="128"/>
        <v/>
      </c>
      <c r="R2110" s="92" t="str">
        <f ca="1">IF(A2110="","",IF(ISERROR(MATCH($H2110,SorP!B:B,0)),"",INDIRECT("'SorP'!$A$"&amp;MATCH($Q2110&amp;$H2110,SorP!C:C,0))))</f>
        <v/>
      </c>
      <c r="S2110" s="94"/>
      <c r="T2110" s="95" t="str">
        <f t="shared" si="130"/>
        <v/>
      </c>
      <c r="U2110" s="95" t="b">
        <f t="shared" si="131"/>
        <v>1</v>
      </c>
      <c r="V2110" s="95" t="str">
        <f t="shared" si="129"/>
        <v/>
      </c>
    </row>
    <row r="2111" spans="1:22" s="95" customFormat="1" ht="20.100000000000001" customHeight="1">
      <c r="A2111" s="88"/>
      <c r="B2111" s="88"/>
      <c r="C2111" s="88"/>
      <c r="D2111" s="88"/>
      <c r="E2111" s="88"/>
      <c r="F2111" s="89"/>
      <c r="G2111" s="90"/>
      <c r="H2111" s="90"/>
      <c r="I2111" s="91"/>
      <c r="J2111" s="91"/>
      <c r="K2111" s="91"/>
      <c r="L2111" s="91"/>
      <c r="M2111" s="91"/>
      <c r="N2111" s="91"/>
      <c r="O2111" s="92"/>
      <c r="P2111" s="93"/>
      <c r="Q2111" s="92" t="str">
        <f t="shared" ca="1" si="128"/>
        <v/>
      </c>
      <c r="R2111" s="92" t="str">
        <f ca="1">IF(A2111="","",IF(ISERROR(MATCH($H2111,SorP!B:B,0)),"",INDIRECT("'SorP'!$A$"&amp;MATCH($Q2111&amp;$H2111,SorP!C:C,0))))</f>
        <v/>
      </c>
      <c r="S2111" s="94"/>
      <c r="T2111" s="95" t="str">
        <f t="shared" si="130"/>
        <v/>
      </c>
      <c r="U2111" s="95" t="b">
        <f t="shared" si="131"/>
        <v>1</v>
      </c>
      <c r="V2111" s="95" t="str">
        <f t="shared" si="129"/>
        <v/>
      </c>
    </row>
    <row r="2112" spans="1:22" s="95" customFormat="1" ht="20.100000000000001" customHeight="1">
      <c r="A2112" s="88"/>
      <c r="B2112" s="88"/>
      <c r="C2112" s="88"/>
      <c r="D2112" s="88"/>
      <c r="E2112" s="88"/>
      <c r="F2112" s="89"/>
      <c r="G2112" s="90"/>
      <c r="H2112" s="90"/>
      <c r="I2112" s="91"/>
      <c r="J2112" s="91"/>
      <c r="K2112" s="91"/>
      <c r="L2112" s="91"/>
      <c r="M2112" s="91"/>
      <c r="N2112" s="91"/>
      <c r="O2112" s="92"/>
      <c r="P2112" s="93"/>
      <c r="Q2112" s="92" t="str">
        <f t="shared" ca="1" si="128"/>
        <v/>
      </c>
      <c r="R2112" s="92" t="str">
        <f ca="1">IF(A2112="","",IF(ISERROR(MATCH($H2112,SorP!B:B,0)),"",INDIRECT("'SorP'!$A$"&amp;MATCH($Q2112&amp;$H2112,SorP!C:C,0))))</f>
        <v/>
      </c>
      <c r="S2112" s="94"/>
      <c r="T2112" s="95" t="str">
        <f t="shared" si="130"/>
        <v/>
      </c>
      <c r="U2112" s="95" t="b">
        <f t="shared" si="131"/>
        <v>1</v>
      </c>
      <c r="V2112" s="95" t="str">
        <f t="shared" si="129"/>
        <v/>
      </c>
    </row>
    <row r="2113" spans="1:22" s="95" customFormat="1" ht="20.100000000000001" customHeight="1">
      <c r="A2113" s="88"/>
      <c r="B2113" s="88"/>
      <c r="C2113" s="88"/>
      <c r="D2113" s="88"/>
      <c r="E2113" s="88"/>
      <c r="F2113" s="89"/>
      <c r="G2113" s="90"/>
      <c r="H2113" s="90"/>
      <c r="I2113" s="91"/>
      <c r="J2113" s="91"/>
      <c r="K2113" s="91"/>
      <c r="L2113" s="91"/>
      <c r="M2113" s="91"/>
      <c r="N2113" s="91"/>
      <c r="O2113" s="92"/>
      <c r="P2113" s="93"/>
      <c r="Q2113" s="92" t="str">
        <f t="shared" ca="1" si="128"/>
        <v/>
      </c>
      <c r="R2113" s="92" t="str">
        <f ca="1">IF(A2113="","",IF(ISERROR(MATCH($H2113,SorP!B:B,0)),"",INDIRECT("'SorP'!$A$"&amp;MATCH($Q2113&amp;$H2113,SorP!C:C,0))))</f>
        <v/>
      </c>
      <c r="S2113" s="94"/>
      <c r="T2113" s="95" t="str">
        <f t="shared" si="130"/>
        <v/>
      </c>
      <c r="U2113" s="95" t="b">
        <f t="shared" si="131"/>
        <v>1</v>
      </c>
      <c r="V2113" s="95" t="str">
        <f t="shared" si="129"/>
        <v/>
      </c>
    </row>
    <row r="2114" spans="1:22" s="95" customFormat="1" ht="20.100000000000001" customHeight="1">
      <c r="A2114" s="88"/>
      <c r="B2114" s="88"/>
      <c r="C2114" s="88"/>
      <c r="D2114" s="88"/>
      <c r="E2114" s="88"/>
      <c r="F2114" s="89"/>
      <c r="G2114" s="90"/>
      <c r="H2114" s="90"/>
      <c r="I2114" s="91"/>
      <c r="J2114" s="91"/>
      <c r="K2114" s="91"/>
      <c r="L2114" s="91"/>
      <c r="M2114" s="91"/>
      <c r="N2114" s="91"/>
      <c r="O2114" s="92"/>
      <c r="P2114" s="93"/>
      <c r="Q2114" s="92" t="str">
        <f t="shared" ca="1" si="128"/>
        <v/>
      </c>
      <c r="R2114" s="92" t="str">
        <f ca="1">IF(A2114="","",IF(ISERROR(MATCH($H2114,SorP!B:B,0)),"",INDIRECT("'SorP'!$A$"&amp;MATCH($Q2114&amp;$H2114,SorP!C:C,0))))</f>
        <v/>
      </c>
      <c r="S2114" s="94"/>
      <c r="T2114" s="95" t="str">
        <f t="shared" si="130"/>
        <v/>
      </c>
      <c r="U2114" s="95" t="b">
        <f t="shared" si="131"/>
        <v>1</v>
      </c>
      <c r="V2114" s="95" t="str">
        <f t="shared" si="129"/>
        <v/>
      </c>
    </row>
    <row r="2115" spans="1:22" s="95" customFormat="1" ht="20.100000000000001" customHeight="1">
      <c r="A2115" s="88"/>
      <c r="B2115" s="88"/>
      <c r="C2115" s="88"/>
      <c r="D2115" s="88"/>
      <c r="E2115" s="88"/>
      <c r="F2115" s="89"/>
      <c r="G2115" s="90"/>
      <c r="H2115" s="90"/>
      <c r="I2115" s="91"/>
      <c r="J2115" s="91"/>
      <c r="K2115" s="91"/>
      <c r="L2115" s="91"/>
      <c r="M2115" s="91"/>
      <c r="N2115" s="91"/>
      <c r="O2115" s="92"/>
      <c r="P2115" s="93"/>
      <c r="Q2115" s="92" t="str">
        <f t="shared" ca="1" si="128"/>
        <v/>
      </c>
      <c r="R2115" s="92" t="str">
        <f ca="1">IF(A2115="","",IF(ISERROR(MATCH($H2115,SorP!B:B,0)),"",INDIRECT("'SorP'!$A$"&amp;MATCH($Q2115&amp;$H2115,SorP!C:C,0))))</f>
        <v/>
      </c>
      <c r="S2115" s="94"/>
      <c r="T2115" s="95" t="str">
        <f t="shared" si="130"/>
        <v/>
      </c>
      <c r="U2115" s="95" t="b">
        <f t="shared" si="131"/>
        <v>1</v>
      </c>
      <c r="V2115" s="95" t="str">
        <f t="shared" si="129"/>
        <v/>
      </c>
    </row>
    <row r="2116" spans="1:22" s="95" customFormat="1" ht="20.100000000000001" customHeight="1">
      <c r="A2116" s="88"/>
      <c r="B2116" s="88"/>
      <c r="C2116" s="88"/>
      <c r="D2116" s="88"/>
      <c r="E2116" s="88"/>
      <c r="F2116" s="89"/>
      <c r="G2116" s="90"/>
      <c r="H2116" s="90"/>
      <c r="I2116" s="91"/>
      <c r="J2116" s="91"/>
      <c r="K2116" s="91"/>
      <c r="L2116" s="91"/>
      <c r="M2116" s="91"/>
      <c r="N2116" s="91"/>
      <c r="O2116" s="92"/>
      <c r="P2116" s="93"/>
      <c r="Q2116" s="92" t="str">
        <f t="shared" ca="1" si="128"/>
        <v/>
      </c>
      <c r="R2116" s="92" t="str">
        <f ca="1">IF(A2116="","",IF(ISERROR(MATCH($H2116,SorP!B:B,0)),"",INDIRECT("'SorP'!$A$"&amp;MATCH($Q2116&amp;$H2116,SorP!C:C,0))))</f>
        <v/>
      </c>
      <c r="S2116" s="94"/>
      <c r="T2116" s="95" t="str">
        <f t="shared" si="130"/>
        <v/>
      </c>
      <c r="U2116" s="95" t="b">
        <f t="shared" si="131"/>
        <v>1</v>
      </c>
      <c r="V2116" s="95" t="str">
        <f t="shared" si="129"/>
        <v/>
      </c>
    </row>
    <row r="2117" spans="1:22" s="95" customFormat="1" ht="20.100000000000001" customHeight="1">
      <c r="A2117" s="88"/>
      <c r="B2117" s="88"/>
      <c r="C2117" s="88"/>
      <c r="D2117" s="88"/>
      <c r="E2117" s="88"/>
      <c r="F2117" s="89"/>
      <c r="G2117" s="90"/>
      <c r="H2117" s="90"/>
      <c r="I2117" s="91"/>
      <c r="J2117" s="91"/>
      <c r="K2117" s="91"/>
      <c r="L2117" s="91"/>
      <c r="M2117" s="91"/>
      <c r="N2117" s="91"/>
      <c r="O2117" s="92"/>
      <c r="P2117" s="93"/>
      <c r="Q2117" s="92" t="str">
        <f t="shared" ref="Q2117:Q2180" ca="1" si="132">IF(A2117="","",IF(ISERROR(MATCH($C2117,CL,0)),"Unknown",INDIRECT("'C'!$A$"&amp;MATCH($C2117,CL,0)+1)))</f>
        <v/>
      </c>
      <c r="R2117" s="92" t="str">
        <f ca="1">IF(A2117="","",IF(ISERROR(MATCH($H2117,SorP!B:B,0)),"",INDIRECT("'SorP'!$A$"&amp;MATCH($Q2117&amp;$H2117,SorP!C:C,0))))</f>
        <v/>
      </c>
      <c r="S2117" s="94"/>
      <c r="T2117" s="95" t="str">
        <f t="shared" si="130"/>
        <v/>
      </c>
      <c r="U2117" s="95" t="b">
        <f t="shared" si="131"/>
        <v>1</v>
      </c>
      <c r="V2117" s="95" t="str">
        <f t="shared" ref="V2117:V2180" si="133">IF(U2117,"",A2117&amp;"+")</f>
        <v/>
      </c>
    </row>
    <row r="2118" spans="1:22" s="95" customFormat="1" ht="20.100000000000001" customHeight="1">
      <c r="A2118" s="88"/>
      <c r="B2118" s="88"/>
      <c r="C2118" s="88"/>
      <c r="D2118" s="88"/>
      <c r="E2118" s="88"/>
      <c r="F2118" s="89"/>
      <c r="G2118" s="90"/>
      <c r="H2118" s="90"/>
      <c r="I2118" s="91"/>
      <c r="J2118" s="91"/>
      <c r="K2118" s="91"/>
      <c r="L2118" s="91"/>
      <c r="M2118" s="91"/>
      <c r="N2118" s="91"/>
      <c r="O2118" s="92"/>
      <c r="P2118" s="93"/>
      <c r="Q2118" s="92" t="str">
        <f t="shared" ca="1" si="132"/>
        <v/>
      </c>
      <c r="R2118" s="92" t="str">
        <f ca="1">IF(A2118="","",IF(ISERROR(MATCH($H2118,SorP!B:B,0)),"",INDIRECT("'SorP'!$A$"&amp;MATCH($Q2118&amp;$H2118,SorP!C:C,0))))</f>
        <v/>
      </c>
      <c r="S2118" s="94"/>
      <c r="T2118" s="95" t="str">
        <f t="shared" ref="T2118:T2181" si="134">A2118&amp;B2118</f>
        <v/>
      </c>
      <c r="U2118" s="95" t="b">
        <f t="shared" ref="U2118:U2181" si="135">OR(ISBLANK(B2118),ISBLANK(C2118))</f>
        <v>1</v>
      </c>
      <c r="V2118" s="95" t="str">
        <f t="shared" si="133"/>
        <v/>
      </c>
    </row>
    <row r="2119" spans="1:22" s="95" customFormat="1" ht="20.100000000000001" customHeight="1">
      <c r="A2119" s="88"/>
      <c r="B2119" s="88"/>
      <c r="C2119" s="88"/>
      <c r="D2119" s="88"/>
      <c r="E2119" s="88"/>
      <c r="F2119" s="89"/>
      <c r="G2119" s="90"/>
      <c r="H2119" s="90"/>
      <c r="I2119" s="91"/>
      <c r="J2119" s="91"/>
      <c r="K2119" s="91"/>
      <c r="L2119" s="91"/>
      <c r="M2119" s="91"/>
      <c r="N2119" s="91"/>
      <c r="O2119" s="92"/>
      <c r="P2119" s="93"/>
      <c r="Q2119" s="92" t="str">
        <f t="shared" ca="1" si="132"/>
        <v/>
      </c>
      <c r="R2119" s="92" t="str">
        <f ca="1">IF(A2119="","",IF(ISERROR(MATCH($H2119,SorP!B:B,0)),"",INDIRECT("'SorP'!$A$"&amp;MATCH($Q2119&amp;$H2119,SorP!C:C,0))))</f>
        <v/>
      </c>
      <c r="S2119" s="94"/>
      <c r="T2119" s="95" t="str">
        <f t="shared" si="134"/>
        <v/>
      </c>
      <c r="U2119" s="95" t="b">
        <f t="shared" si="135"/>
        <v>1</v>
      </c>
      <c r="V2119" s="95" t="str">
        <f t="shared" si="133"/>
        <v/>
      </c>
    </row>
    <row r="2120" spans="1:22" s="95" customFormat="1" ht="20.100000000000001" customHeight="1">
      <c r="A2120" s="88"/>
      <c r="B2120" s="88"/>
      <c r="C2120" s="88"/>
      <c r="D2120" s="88"/>
      <c r="E2120" s="88"/>
      <c r="F2120" s="89"/>
      <c r="G2120" s="90"/>
      <c r="H2120" s="90"/>
      <c r="I2120" s="91"/>
      <c r="J2120" s="91"/>
      <c r="K2120" s="91"/>
      <c r="L2120" s="91"/>
      <c r="M2120" s="91"/>
      <c r="N2120" s="91"/>
      <c r="O2120" s="92"/>
      <c r="P2120" s="93"/>
      <c r="Q2120" s="92" t="str">
        <f t="shared" ca="1" si="132"/>
        <v/>
      </c>
      <c r="R2120" s="92" t="str">
        <f ca="1">IF(A2120="","",IF(ISERROR(MATCH($H2120,SorP!B:B,0)),"",INDIRECT("'SorP'!$A$"&amp;MATCH($Q2120&amp;$H2120,SorP!C:C,0))))</f>
        <v/>
      </c>
      <c r="S2120" s="94"/>
      <c r="T2120" s="95" t="str">
        <f t="shared" si="134"/>
        <v/>
      </c>
      <c r="U2120" s="95" t="b">
        <f t="shared" si="135"/>
        <v>1</v>
      </c>
      <c r="V2120" s="95" t="str">
        <f t="shared" si="133"/>
        <v/>
      </c>
    </row>
    <row r="2121" spans="1:22" s="95" customFormat="1" ht="20.100000000000001" customHeight="1">
      <c r="A2121" s="88"/>
      <c r="B2121" s="88"/>
      <c r="C2121" s="88"/>
      <c r="D2121" s="88"/>
      <c r="E2121" s="88"/>
      <c r="F2121" s="89"/>
      <c r="G2121" s="90"/>
      <c r="H2121" s="90"/>
      <c r="I2121" s="91"/>
      <c r="J2121" s="91"/>
      <c r="K2121" s="91"/>
      <c r="L2121" s="91"/>
      <c r="M2121" s="91"/>
      <c r="N2121" s="91"/>
      <c r="O2121" s="92"/>
      <c r="P2121" s="93"/>
      <c r="Q2121" s="92" t="str">
        <f t="shared" ca="1" si="132"/>
        <v/>
      </c>
      <c r="R2121" s="92" t="str">
        <f ca="1">IF(A2121="","",IF(ISERROR(MATCH($H2121,SorP!B:B,0)),"",INDIRECT("'SorP'!$A$"&amp;MATCH($Q2121&amp;$H2121,SorP!C:C,0))))</f>
        <v/>
      </c>
      <c r="S2121" s="94"/>
      <c r="T2121" s="95" t="str">
        <f t="shared" si="134"/>
        <v/>
      </c>
      <c r="U2121" s="95" t="b">
        <f t="shared" si="135"/>
        <v>1</v>
      </c>
      <c r="V2121" s="95" t="str">
        <f t="shared" si="133"/>
        <v/>
      </c>
    </row>
    <row r="2122" spans="1:22" s="95" customFormat="1" ht="20.100000000000001" customHeight="1">
      <c r="A2122" s="88"/>
      <c r="B2122" s="88"/>
      <c r="C2122" s="88"/>
      <c r="D2122" s="88"/>
      <c r="E2122" s="88"/>
      <c r="F2122" s="89"/>
      <c r="G2122" s="90"/>
      <c r="H2122" s="90"/>
      <c r="I2122" s="91"/>
      <c r="J2122" s="91"/>
      <c r="K2122" s="91"/>
      <c r="L2122" s="91"/>
      <c r="M2122" s="91"/>
      <c r="N2122" s="91"/>
      <c r="O2122" s="92"/>
      <c r="P2122" s="93"/>
      <c r="Q2122" s="92" t="str">
        <f t="shared" ca="1" si="132"/>
        <v/>
      </c>
      <c r="R2122" s="92" t="str">
        <f ca="1">IF(A2122="","",IF(ISERROR(MATCH($H2122,SorP!B:B,0)),"",INDIRECT("'SorP'!$A$"&amp;MATCH($Q2122&amp;$H2122,SorP!C:C,0))))</f>
        <v/>
      </c>
      <c r="S2122" s="94"/>
      <c r="T2122" s="95" t="str">
        <f t="shared" si="134"/>
        <v/>
      </c>
      <c r="U2122" s="95" t="b">
        <f t="shared" si="135"/>
        <v>1</v>
      </c>
      <c r="V2122" s="95" t="str">
        <f t="shared" si="133"/>
        <v/>
      </c>
    </row>
    <row r="2123" spans="1:22" s="95" customFormat="1" ht="20.100000000000001" customHeight="1">
      <c r="A2123" s="88"/>
      <c r="B2123" s="88"/>
      <c r="C2123" s="88"/>
      <c r="D2123" s="88"/>
      <c r="E2123" s="88"/>
      <c r="F2123" s="89"/>
      <c r="G2123" s="90"/>
      <c r="H2123" s="90"/>
      <c r="I2123" s="91"/>
      <c r="J2123" s="91"/>
      <c r="K2123" s="91"/>
      <c r="L2123" s="91"/>
      <c r="M2123" s="91"/>
      <c r="N2123" s="91"/>
      <c r="O2123" s="92"/>
      <c r="P2123" s="93"/>
      <c r="Q2123" s="92" t="str">
        <f t="shared" ca="1" si="132"/>
        <v/>
      </c>
      <c r="R2123" s="92" t="str">
        <f ca="1">IF(A2123="","",IF(ISERROR(MATCH($H2123,SorP!B:B,0)),"",INDIRECT("'SorP'!$A$"&amp;MATCH($Q2123&amp;$H2123,SorP!C:C,0))))</f>
        <v/>
      </c>
      <c r="S2123" s="94"/>
      <c r="T2123" s="95" t="str">
        <f t="shared" si="134"/>
        <v/>
      </c>
      <c r="U2123" s="95" t="b">
        <f t="shared" si="135"/>
        <v>1</v>
      </c>
      <c r="V2123" s="95" t="str">
        <f t="shared" si="133"/>
        <v/>
      </c>
    </row>
    <row r="2124" spans="1:22" s="95" customFormat="1" ht="20.100000000000001" customHeight="1">
      <c r="A2124" s="88"/>
      <c r="B2124" s="88"/>
      <c r="C2124" s="88"/>
      <c r="D2124" s="88"/>
      <c r="E2124" s="88"/>
      <c r="F2124" s="89"/>
      <c r="G2124" s="90"/>
      <c r="H2124" s="90"/>
      <c r="I2124" s="91"/>
      <c r="J2124" s="91"/>
      <c r="K2124" s="91"/>
      <c r="L2124" s="91"/>
      <c r="M2124" s="91"/>
      <c r="N2124" s="91"/>
      <c r="O2124" s="92"/>
      <c r="P2124" s="93"/>
      <c r="Q2124" s="92" t="str">
        <f t="shared" ca="1" si="132"/>
        <v/>
      </c>
      <c r="R2124" s="92" t="str">
        <f ca="1">IF(A2124="","",IF(ISERROR(MATCH($H2124,SorP!B:B,0)),"",INDIRECT("'SorP'!$A$"&amp;MATCH($Q2124&amp;$H2124,SorP!C:C,0))))</f>
        <v/>
      </c>
      <c r="S2124" s="94"/>
      <c r="T2124" s="95" t="str">
        <f t="shared" si="134"/>
        <v/>
      </c>
      <c r="U2124" s="95" t="b">
        <f t="shared" si="135"/>
        <v>1</v>
      </c>
      <c r="V2124" s="95" t="str">
        <f t="shared" si="133"/>
        <v/>
      </c>
    </row>
    <row r="2125" spans="1:22" s="95" customFormat="1" ht="20.100000000000001" customHeight="1">
      <c r="A2125" s="88"/>
      <c r="B2125" s="88"/>
      <c r="C2125" s="88"/>
      <c r="D2125" s="88"/>
      <c r="E2125" s="88"/>
      <c r="F2125" s="89"/>
      <c r="G2125" s="90"/>
      <c r="H2125" s="90"/>
      <c r="I2125" s="91"/>
      <c r="J2125" s="91"/>
      <c r="K2125" s="91"/>
      <c r="L2125" s="91"/>
      <c r="M2125" s="91"/>
      <c r="N2125" s="91"/>
      <c r="O2125" s="92"/>
      <c r="P2125" s="93"/>
      <c r="Q2125" s="92" t="str">
        <f t="shared" ca="1" si="132"/>
        <v/>
      </c>
      <c r="R2125" s="92" t="str">
        <f ca="1">IF(A2125="","",IF(ISERROR(MATCH($H2125,SorP!B:B,0)),"",INDIRECT("'SorP'!$A$"&amp;MATCH($Q2125&amp;$H2125,SorP!C:C,0))))</f>
        <v/>
      </c>
      <c r="S2125" s="94"/>
      <c r="T2125" s="95" t="str">
        <f t="shared" si="134"/>
        <v/>
      </c>
      <c r="U2125" s="95" t="b">
        <f t="shared" si="135"/>
        <v>1</v>
      </c>
      <c r="V2125" s="95" t="str">
        <f t="shared" si="133"/>
        <v/>
      </c>
    </row>
    <row r="2126" spans="1:22" s="95" customFormat="1" ht="20.100000000000001" customHeight="1">
      <c r="A2126" s="88"/>
      <c r="B2126" s="88"/>
      <c r="C2126" s="88"/>
      <c r="D2126" s="88"/>
      <c r="E2126" s="88"/>
      <c r="F2126" s="89"/>
      <c r="G2126" s="90"/>
      <c r="H2126" s="90"/>
      <c r="I2126" s="91"/>
      <c r="J2126" s="91"/>
      <c r="K2126" s="91"/>
      <c r="L2126" s="91"/>
      <c r="M2126" s="91"/>
      <c r="N2126" s="91"/>
      <c r="O2126" s="92"/>
      <c r="P2126" s="93"/>
      <c r="Q2126" s="92" t="str">
        <f t="shared" ca="1" si="132"/>
        <v/>
      </c>
      <c r="R2126" s="92" t="str">
        <f ca="1">IF(A2126="","",IF(ISERROR(MATCH($H2126,SorP!B:B,0)),"",INDIRECT("'SorP'!$A$"&amp;MATCH($Q2126&amp;$H2126,SorP!C:C,0))))</f>
        <v/>
      </c>
      <c r="S2126" s="94"/>
      <c r="T2126" s="95" t="str">
        <f t="shared" si="134"/>
        <v/>
      </c>
      <c r="U2126" s="95" t="b">
        <f t="shared" si="135"/>
        <v>1</v>
      </c>
      <c r="V2126" s="95" t="str">
        <f t="shared" si="133"/>
        <v/>
      </c>
    </row>
    <row r="2127" spans="1:22" s="95" customFormat="1" ht="20.100000000000001" customHeight="1">
      <c r="A2127" s="88"/>
      <c r="B2127" s="88"/>
      <c r="C2127" s="88"/>
      <c r="D2127" s="88"/>
      <c r="E2127" s="88"/>
      <c r="F2127" s="89"/>
      <c r="G2127" s="90"/>
      <c r="H2127" s="90"/>
      <c r="I2127" s="91"/>
      <c r="J2127" s="91"/>
      <c r="K2127" s="91"/>
      <c r="L2127" s="91"/>
      <c r="M2127" s="91"/>
      <c r="N2127" s="91"/>
      <c r="O2127" s="92"/>
      <c r="P2127" s="93"/>
      <c r="Q2127" s="92" t="str">
        <f t="shared" ca="1" si="132"/>
        <v/>
      </c>
      <c r="R2127" s="92" t="str">
        <f ca="1">IF(A2127="","",IF(ISERROR(MATCH($H2127,SorP!B:B,0)),"",INDIRECT("'SorP'!$A$"&amp;MATCH($Q2127&amp;$H2127,SorP!C:C,0))))</f>
        <v/>
      </c>
      <c r="S2127" s="94"/>
      <c r="T2127" s="95" t="str">
        <f t="shared" si="134"/>
        <v/>
      </c>
      <c r="U2127" s="95" t="b">
        <f t="shared" si="135"/>
        <v>1</v>
      </c>
      <c r="V2127" s="95" t="str">
        <f t="shared" si="133"/>
        <v/>
      </c>
    </row>
    <row r="2128" spans="1:22" s="95" customFormat="1" ht="20.100000000000001" customHeight="1">
      <c r="A2128" s="88"/>
      <c r="B2128" s="88"/>
      <c r="C2128" s="88"/>
      <c r="D2128" s="88"/>
      <c r="E2128" s="88"/>
      <c r="F2128" s="89"/>
      <c r="G2128" s="90"/>
      <c r="H2128" s="90"/>
      <c r="I2128" s="91"/>
      <c r="J2128" s="91"/>
      <c r="K2128" s="91"/>
      <c r="L2128" s="91"/>
      <c r="M2128" s="91"/>
      <c r="N2128" s="91"/>
      <c r="O2128" s="92"/>
      <c r="P2128" s="93"/>
      <c r="Q2128" s="92" t="str">
        <f t="shared" ca="1" si="132"/>
        <v/>
      </c>
      <c r="R2128" s="92" t="str">
        <f ca="1">IF(A2128="","",IF(ISERROR(MATCH($H2128,SorP!B:B,0)),"",INDIRECT("'SorP'!$A$"&amp;MATCH($Q2128&amp;$H2128,SorP!C:C,0))))</f>
        <v/>
      </c>
      <c r="S2128" s="94"/>
      <c r="T2128" s="95" t="str">
        <f t="shared" si="134"/>
        <v/>
      </c>
      <c r="U2128" s="95" t="b">
        <f t="shared" si="135"/>
        <v>1</v>
      </c>
      <c r="V2128" s="95" t="str">
        <f t="shared" si="133"/>
        <v/>
      </c>
    </row>
    <row r="2129" spans="1:22" s="95" customFormat="1" ht="20.100000000000001" customHeight="1">
      <c r="A2129" s="88"/>
      <c r="B2129" s="88"/>
      <c r="C2129" s="88"/>
      <c r="D2129" s="88"/>
      <c r="E2129" s="88"/>
      <c r="F2129" s="89"/>
      <c r="G2129" s="90"/>
      <c r="H2129" s="90"/>
      <c r="I2129" s="91"/>
      <c r="J2129" s="91"/>
      <c r="K2129" s="91"/>
      <c r="L2129" s="91"/>
      <c r="M2129" s="91"/>
      <c r="N2129" s="91"/>
      <c r="O2129" s="92"/>
      <c r="P2129" s="93"/>
      <c r="Q2129" s="92" t="str">
        <f t="shared" ca="1" si="132"/>
        <v/>
      </c>
      <c r="R2129" s="92" t="str">
        <f ca="1">IF(A2129="","",IF(ISERROR(MATCH($H2129,SorP!B:B,0)),"",INDIRECT("'SorP'!$A$"&amp;MATCH($Q2129&amp;$H2129,SorP!C:C,0))))</f>
        <v/>
      </c>
      <c r="S2129" s="94"/>
      <c r="T2129" s="95" t="str">
        <f t="shared" si="134"/>
        <v/>
      </c>
      <c r="U2129" s="95" t="b">
        <f t="shared" si="135"/>
        <v>1</v>
      </c>
      <c r="V2129" s="95" t="str">
        <f t="shared" si="133"/>
        <v/>
      </c>
    </row>
    <row r="2130" spans="1:22" s="95" customFormat="1" ht="20.100000000000001" customHeight="1">
      <c r="A2130" s="88"/>
      <c r="B2130" s="88"/>
      <c r="C2130" s="88"/>
      <c r="D2130" s="88"/>
      <c r="E2130" s="88"/>
      <c r="F2130" s="89"/>
      <c r="G2130" s="90"/>
      <c r="H2130" s="90"/>
      <c r="I2130" s="91"/>
      <c r="J2130" s="91"/>
      <c r="K2130" s="91"/>
      <c r="L2130" s="91"/>
      <c r="M2130" s="91"/>
      <c r="N2130" s="91"/>
      <c r="O2130" s="92"/>
      <c r="P2130" s="93"/>
      <c r="Q2130" s="92" t="str">
        <f t="shared" ca="1" si="132"/>
        <v/>
      </c>
      <c r="R2130" s="92" t="str">
        <f ca="1">IF(A2130="","",IF(ISERROR(MATCH($H2130,SorP!B:B,0)),"",INDIRECT("'SorP'!$A$"&amp;MATCH($Q2130&amp;$H2130,SorP!C:C,0))))</f>
        <v/>
      </c>
      <c r="S2130" s="94"/>
      <c r="T2130" s="95" t="str">
        <f t="shared" si="134"/>
        <v/>
      </c>
      <c r="U2130" s="95" t="b">
        <f t="shared" si="135"/>
        <v>1</v>
      </c>
      <c r="V2130" s="95" t="str">
        <f t="shared" si="133"/>
        <v/>
      </c>
    </row>
    <row r="2131" spans="1:22" s="95" customFormat="1" ht="20.100000000000001" customHeight="1">
      <c r="A2131" s="88"/>
      <c r="B2131" s="88"/>
      <c r="C2131" s="88"/>
      <c r="D2131" s="88"/>
      <c r="E2131" s="88"/>
      <c r="F2131" s="89"/>
      <c r="G2131" s="90"/>
      <c r="H2131" s="90"/>
      <c r="I2131" s="91"/>
      <c r="J2131" s="91"/>
      <c r="K2131" s="91"/>
      <c r="L2131" s="91"/>
      <c r="M2131" s="91"/>
      <c r="N2131" s="91"/>
      <c r="O2131" s="92"/>
      <c r="P2131" s="93"/>
      <c r="Q2131" s="92" t="str">
        <f t="shared" ca="1" si="132"/>
        <v/>
      </c>
      <c r="R2131" s="92" t="str">
        <f ca="1">IF(A2131="","",IF(ISERROR(MATCH($H2131,SorP!B:B,0)),"",INDIRECT("'SorP'!$A$"&amp;MATCH($Q2131&amp;$H2131,SorP!C:C,0))))</f>
        <v/>
      </c>
      <c r="S2131" s="94"/>
      <c r="T2131" s="95" t="str">
        <f t="shared" si="134"/>
        <v/>
      </c>
      <c r="U2131" s="95" t="b">
        <f t="shared" si="135"/>
        <v>1</v>
      </c>
      <c r="V2131" s="95" t="str">
        <f t="shared" si="133"/>
        <v/>
      </c>
    </row>
    <row r="2132" spans="1:22" s="95" customFormat="1" ht="20.100000000000001" customHeight="1">
      <c r="A2132" s="88"/>
      <c r="B2132" s="88"/>
      <c r="C2132" s="88"/>
      <c r="D2132" s="88"/>
      <c r="E2132" s="88"/>
      <c r="F2132" s="89"/>
      <c r="G2132" s="90"/>
      <c r="H2132" s="90"/>
      <c r="I2132" s="91"/>
      <c r="J2132" s="91"/>
      <c r="K2132" s="91"/>
      <c r="L2132" s="91"/>
      <c r="M2132" s="91"/>
      <c r="N2132" s="91"/>
      <c r="O2132" s="92"/>
      <c r="P2132" s="93"/>
      <c r="Q2132" s="92" t="str">
        <f t="shared" ca="1" si="132"/>
        <v/>
      </c>
      <c r="R2132" s="92" t="str">
        <f ca="1">IF(A2132="","",IF(ISERROR(MATCH($H2132,SorP!B:B,0)),"",INDIRECT("'SorP'!$A$"&amp;MATCH($Q2132&amp;$H2132,SorP!C:C,0))))</f>
        <v/>
      </c>
      <c r="S2132" s="94"/>
      <c r="T2132" s="95" t="str">
        <f t="shared" si="134"/>
        <v/>
      </c>
      <c r="U2132" s="95" t="b">
        <f t="shared" si="135"/>
        <v>1</v>
      </c>
      <c r="V2132" s="95" t="str">
        <f t="shared" si="133"/>
        <v/>
      </c>
    </row>
    <row r="2133" spans="1:22" s="95" customFormat="1" ht="20.100000000000001" customHeight="1">
      <c r="A2133" s="88"/>
      <c r="B2133" s="88"/>
      <c r="C2133" s="88"/>
      <c r="D2133" s="88"/>
      <c r="E2133" s="88"/>
      <c r="F2133" s="89"/>
      <c r="G2133" s="90"/>
      <c r="H2133" s="90"/>
      <c r="I2133" s="91"/>
      <c r="J2133" s="91"/>
      <c r="K2133" s="91"/>
      <c r="L2133" s="91"/>
      <c r="M2133" s="91"/>
      <c r="N2133" s="91"/>
      <c r="O2133" s="92"/>
      <c r="P2133" s="93"/>
      <c r="Q2133" s="92" t="str">
        <f t="shared" ca="1" si="132"/>
        <v/>
      </c>
      <c r="R2133" s="92" t="str">
        <f ca="1">IF(A2133="","",IF(ISERROR(MATCH($H2133,SorP!B:B,0)),"",INDIRECT("'SorP'!$A$"&amp;MATCH($Q2133&amp;$H2133,SorP!C:C,0))))</f>
        <v/>
      </c>
      <c r="S2133" s="94"/>
      <c r="T2133" s="95" t="str">
        <f t="shared" si="134"/>
        <v/>
      </c>
      <c r="U2133" s="95" t="b">
        <f t="shared" si="135"/>
        <v>1</v>
      </c>
      <c r="V2133" s="95" t="str">
        <f t="shared" si="133"/>
        <v/>
      </c>
    </row>
    <row r="2134" spans="1:22" s="95" customFormat="1" ht="20.100000000000001" customHeight="1">
      <c r="A2134" s="88"/>
      <c r="B2134" s="88"/>
      <c r="C2134" s="88"/>
      <c r="D2134" s="88"/>
      <c r="E2134" s="88"/>
      <c r="F2134" s="89"/>
      <c r="G2134" s="90"/>
      <c r="H2134" s="90"/>
      <c r="I2134" s="91"/>
      <c r="J2134" s="91"/>
      <c r="K2134" s="91"/>
      <c r="L2134" s="91"/>
      <c r="M2134" s="91"/>
      <c r="N2134" s="91"/>
      <c r="O2134" s="92"/>
      <c r="P2134" s="93"/>
      <c r="Q2134" s="92" t="str">
        <f t="shared" ca="1" si="132"/>
        <v/>
      </c>
      <c r="R2134" s="92" t="str">
        <f ca="1">IF(A2134="","",IF(ISERROR(MATCH($H2134,SorP!B:B,0)),"",INDIRECT("'SorP'!$A$"&amp;MATCH($Q2134&amp;$H2134,SorP!C:C,0))))</f>
        <v/>
      </c>
      <c r="S2134" s="94"/>
      <c r="T2134" s="95" t="str">
        <f t="shared" si="134"/>
        <v/>
      </c>
      <c r="U2134" s="95" t="b">
        <f t="shared" si="135"/>
        <v>1</v>
      </c>
      <c r="V2134" s="95" t="str">
        <f t="shared" si="133"/>
        <v/>
      </c>
    </row>
    <row r="2135" spans="1:22" s="95" customFormat="1" ht="20.100000000000001" customHeight="1">
      <c r="A2135" s="88"/>
      <c r="B2135" s="88"/>
      <c r="C2135" s="88"/>
      <c r="D2135" s="88"/>
      <c r="E2135" s="88"/>
      <c r="F2135" s="89"/>
      <c r="G2135" s="90"/>
      <c r="H2135" s="90"/>
      <c r="I2135" s="91"/>
      <c r="J2135" s="91"/>
      <c r="K2135" s="91"/>
      <c r="L2135" s="91"/>
      <c r="M2135" s="91"/>
      <c r="N2135" s="91"/>
      <c r="O2135" s="92"/>
      <c r="P2135" s="93"/>
      <c r="Q2135" s="92" t="str">
        <f t="shared" ca="1" si="132"/>
        <v/>
      </c>
      <c r="R2135" s="92" t="str">
        <f ca="1">IF(A2135="","",IF(ISERROR(MATCH($H2135,SorP!B:B,0)),"",INDIRECT("'SorP'!$A$"&amp;MATCH($Q2135&amp;$H2135,SorP!C:C,0))))</f>
        <v/>
      </c>
      <c r="S2135" s="94"/>
      <c r="T2135" s="95" t="str">
        <f t="shared" si="134"/>
        <v/>
      </c>
      <c r="U2135" s="95" t="b">
        <f t="shared" si="135"/>
        <v>1</v>
      </c>
      <c r="V2135" s="95" t="str">
        <f t="shared" si="133"/>
        <v/>
      </c>
    </row>
    <row r="2136" spans="1:22" s="95" customFormat="1" ht="20.100000000000001" customHeight="1">
      <c r="A2136" s="88"/>
      <c r="B2136" s="88"/>
      <c r="C2136" s="88"/>
      <c r="D2136" s="88"/>
      <c r="E2136" s="88"/>
      <c r="F2136" s="89"/>
      <c r="G2136" s="90"/>
      <c r="H2136" s="90"/>
      <c r="I2136" s="91"/>
      <c r="J2136" s="91"/>
      <c r="K2136" s="91"/>
      <c r="L2136" s="91"/>
      <c r="M2136" s="91"/>
      <c r="N2136" s="91"/>
      <c r="O2136" s="92"/>
      <c r="P2136" s="93"/>
      <c r="Q2136" s="92" t="str">
        <f t="shared" ca="1" si="132"/>
        <v/>
      </c>
      <c r="R2136" s="92" t="str">
        <f ca="1">IF(A2136="","",IF(ISERROR(MATCH($H2136,SorP!B:B,0)),"",INDIRECT("'SorP'!$A$"&amp;MATCH($Q2136&amp;$H2136,SorP!C:C,0))))</f>
        <v/>
      </c>
      <c r="S2136" s="94"/>
      <c r="T2136" s="95" t="str">
        <f t="shared" si="134"/>
        <v/>
      </c>
      <c r="U2136" s="95" t="b">
        <f t="shared" si="135"/>
        <v>1</v>
      </c>
      <c r="V2136" s="95" t="str">
        <f t="shared" si="133"/>
        <v/>
      </c>
    </row>
    <row r="2137" spans="1:22" s="95" customFormat="1" ht="20.100000000000001" customHeight="1">
      <c r="A2137" s="88"/>
      <c r="B2137" s="88"/>
      <c r="C2137" s="88"/>
      <c r="D2137" s="88"/>
      <c r="E2137" s="88"/>
      <c r="F2137" s="89"/>
      <c r="G2137" s="90"/>
      <c r="H2137" s="90"/>
      <c r="I2137" s="91"/>
      <c r="J2137" s="91"/>
      <c r="K2137" s="91"/>
      <c r="L2137" s="91"/>
      <c r="M2137" s="91"/>
      <c r="N2137" s="91"/>
      <c r="O2137" s="92"/>
      <c r="P2137" s="93"/>
      <c r="Q2137" s="92" t="str">
        <f t="shared" ca="1" si="132"/>
        <v/>
      </c>
      <c r="R2137" s="92" t="str">
        <f ca="1">IF(A2137="","",IF(ISERROR(MATCH($H2137,SorP!B:B,0)),"",INDIRECT("'SorP'!$A$"&amp;MATCH($Q2137&amp;$H2137,SorP!C:C,0))))</f>
        <v/>
      </c>
      <c r="S2137" s="94"/>
      <c r="T2137" s="95" t="str">
        <f t="shared" si="134"/>
        <v/>
      </c>
      <c r="U2137" s="95" t="b">
        <f t="shared" si="135"/>
        <v>1</v>
      </c>
      <c r="V2137" s="95" t="str">
        <f t="shared" si="133"/>
        <v/>
      </c>
    </row>
    <row r="2138" spans="1:22" s="95" customFormat="1" ht="20.100000000000001" customHeight="1">
      <c r="A2138" s="88"/>
      <c r="B2138" s="88"/>
      <c r="C2138" s="88"/>
      <c r="D2138" s="88"/>
      <c r="E2138" s="88"/>
      <c r="F2138" s="89"/>
      <c r="G2138" s="90"/>
      <c r="H2138" s="90"/>
      <c r="I2138" s="91"/>
      <c r="J2138" s="91"/>
      <c r="K2138" s="91"/>
      <c r="L2138" s="91"/>
      <c r="M2138" s="91"/>
      <c r="N2138" s="91"/>
      <c r="O2138" s="92"/>
      <c r="P2138" s="93"/>
      <c r="Q2138" s="92" t="str">
        <f t="shared" ca="1" si="132"/>
        <v/>
      </c>
      <c r="R2138" s="92" t="str">
        <f ca="1">IF(A2138="","",IF(ISERROR(MATCH($H2138,SorP!B:B,0)),"",INDIRECT("'SorP'!$A$"&amp;MATCH($Q2138&amp;$H2138,SorP!C:C,0))))</f>
        <v/>
      </c>
      <c r="S2138" s="94"/>
      <c r="T2138" s="95" t="str">
        <f t="shared" si="134"/>
        <v/>
      </c>
      <c r="U2138" s="95" t="b">
        <f t="shared" si="135"/>
        <v>1</v>
      </c>
      <c r="V2138" s="95" t="str">
        <f t="shared" si="133"/>
        <v/>
      </c>
    </row>
    <row r="2139" spans="1:22" s="95" customFormat="1" ht="20.100000000000001" customHeight="1">
      <c r="A2139" s="88"/>
      <c r="B2139" s="88"/>
      <c r="C2139" s="88"/>
      <c r="D2139" s="88"/>
      <c r="E2139" s="88"/>
      <c r="F2139" s="89"/>
      <c r="G2139" s="90"/>
      <c r="H2139" s="90"/>
      <c r="I2139" s="91"/>
      <c r="J2139" s="91"/>
      <c r="K2139" s="91"/>
      <c r="L2139" s="91"/>
      <c r="M2139" s="91"/>
      <c r="N2139" s="91"/>
      <c r="O2139" s="92"/>
      <c r="P2139" s="93"/>
      <c r="Q2139" s="92" t="str">
        <f t="shared" ca="1" si="132"/>
        <v/>
      </c>
      <c r="R2139" s="92" t="str">
        <f ca="1">IF(A2139="","",IF(ISERROR(MATCH($H2139,SorP!B:B,0)),"",INDIRECT("'SorP'!$A$"&amp;MATCH($Q2139&amp;$H2139,SorP!C:C,0))))</f>
        <v/>
      </c>
      <c r="S2139" s="94"/>
      <c r="T2139" s="95" t="str">
        <f t="shared" si="134"/>
        <v/>
      </c>
      <c r="U2139" s="95" t="b">
        <f t="shared" si="135"/>
        <v>1</v>
      </c>
      <c r="V2139" s="95" t="str">
        <f t="shared" si="133"/>
        <v/>
      </c>
    </row>
    <row r="2140" spans="1:22" s="95" customFormat="1" ht="20.100000000000001" customHeight="1">
      <c r="A2140" s="88"/>
      <c r="B2140" s="88"/>
      <c r="C2140" s="88"/>
      <c r="D2140" s="88"/>
      <c r="E2140" s="88"/>
      <c r="F2140" s="89"/>
      <c r="G2140" s="90"/>
      <c r="H2140" s="90"/>
      <c r="I2140" s="91"/>
      <c r="J2140" s="91"/>
      <c r="K2140" s="91"/>
      <c r="L2140" s="91"/>
      <c r="M2140" s="91"/>
      <c r="N2140" s="91"/>
      <c r="O2140" s="92"/>
      <c r="P2140" s="93"/>
      <c r="Q2140" s="92" t="str">
        <f t="shared" ca="1" si="132"/>
        <v/>
      </c>
      <c r="R2140" s="92" t="str">
        <f ca="1">IF(A2140="","",IF(ISERROR(MATCH($H2140,SorP!B:B,0)),"",INDIRECT("'SorP'!$A$"&amp;MATCH($Q2140&amp;$H2140,SorP!C:C,0))))</f>
        <v/>
      </c>
      <c r="S2140" s="94"/>
      <c r="T2140" s="95" t="str">
        <f t="shared" si="134"/>
        <v/>
      </c>
      <c r="U2140" s="95" t="b">
        <f t="shared" si="135"/>
        <v>1</v>
      </c>
      <c r="V2140" s="95" t="str">
        <f t="shared" si="133"/>
        <v/>
      </c>
    </row>
    <row r="2141" spans="1:22" s="95" customFormat="1" ht="20.100000000000001" customHeight="1">
      <c r="A2141" s="88"/>
      <c r="B2141" s="88"/>
      <c r="C2141" s="88"/>
      <c r="D2141" s="88"/>
      <c r="E2141" s="88"/>
      <c r="F2141" s="89"/>
      <c r="G2141" s="90"/>
      <c r="H2141" s="90"/>
      <c r="I2141" s="91"/>
      <c r="J2141" s="91"/>
      <c r="K2141" s="91"/>
      <c r="L2141" s="91"/>
      <c r="M2141" s="91"/>
      <c r="N2141" s="91"/>
      <c r="O2141" s="92"/>
      <c r="P2141" s="93"/>
      <c r="Q2141" s="92" t="str">
        <f t="shared" ca="1" si="132"/>
        <v/>
      </c>
      <c r="R2141" s="92" t="str">
        <f ca="1">IF(A2141="","",IF(ISERROR(MATCH($H2141,SorP!B:B,0)),"",INDIRECT("'SorP'!$A$"&amp;MATCH($Q2141&amp;$H2141,SorP!C:C,0))))</f>
        <v/>
      </c>
      <c r="S2141" s="94"/>
      <c r="T2141" s="95" t="str">
        <f t="shared" si="134"/>
        <v/>
      </c>
      <c r="U2141" s="95" t="b">
        <f t="shared" si="135"/>
        <v>1</v>
      </c>
      <c r="V2141" s="95" t="str">
        <f t="shared" si="133"/>
        <v/>
      </c>
    </row>
    <row r="2142" spans="1:22" s="95" customFormat="1" ht="20.100000000000001" customHeight="1">
      <c r="A2142" s="88"/>
      <c r="B2142" s="88"/>
      <c r="C2142" s="88"/>
      <c r="D2142" s="88"/>
      <c r="E2142" s="88"/>
      <c r="F2142" s="89"/>
      <c r="G2142" s="90"/>
      <c r="H2142" s="90"/>
      <c r="I2142" s="91"/>
      <c r="J2142" s="91"/>
      <c r="K2142" s="91"/>
      <c r="L2142" s="91"/>
      <c r="M2142" s="91"/>
      <c r="N2142" s="91"/>
      <c r="O2142" s="92"/>
      <c r="P2142" s="93"/>
      <c r="Q2142" s="92" t="str">
        <f t="shared" ca="1" si="132"/>
        <v/>
      </c>
      <c r="R2142" s="92" t="str">
        <f ca="1">IF(A2142="","",IF(ISERROR(MATCH($H2142,SorP!B:B,0)),"",INDIRECT("'SorP'!$A$"&amp;MATCH($Q2142&amp;$H2142,SorP!C:C,0))))</f>
        <v/>
      </c>
      <c r="S2142" s="94"/>
      <c r="T2142" s="95" t="str">
        <f t="shared" si="134"/>
        <v/>
      </c>
      <c r="U2142" s="95" t="b">
        <f t="shared" si="135"/>
        <v>1</v>
      </c>
      <c r="V2142" s="95" t="str">
        <f t="shared" si="133"/>
        <v/>
      </c>
    </row>
    <row r="2143" spans="1:22" s="95" customFormat="1" ht="20.100000000000001" customHeight="1">
      <c r="A2143" s="88"/>
      <c r="B2143" s="88"/>
      <c r="C2143" s="88"/>
      <c r="D2143" s="88"/>
      <c r="E2143" s="88"/>
      <c r="F2143" s="89"/>
      <c r="G2143" s="90"/>
      <c r="H2143" s="90"/>
      <c r="I2143" s="91"/>
      <c r="J2143" s="91"/>
      <c r="K2143" s="91"/>
      <c r="L2143" s="91"/>
      <c r="M2143" s="91"/>
      <c r="N2143" s="91"/>
      <c r="O2143" s="92"/>
      <c r="P2143" s="93"/>
      <c r="Q2143" s="92" t="str">
        <f t="shared" ca="1" si="132"/>
        <v/>
      </c>
      <c r="R2143" s="92" t="str">
        <f ca="1">IF(A2143="","",IF(ISERROR(MATCH($H2143,SorP!B:B,0)),"",INDIRECT("'SorP'!$A$"&amp;MATCH($Q2143&amp;$H2143,SorP!C:C,0))))</f>
        <v/>
      </c>
      <c r="S2143" s="94"/>
      <c r="T2143" s="95" t="str">
        <f t="shared" si="134"/>
        <v/>
      </c>
      <c r="U2143" s="95" t="b">
        <f t="shared" si="135"/>
        <v>1</v>
      </c>
      <c r="V2143" s="95" t="str">
        <f t="shared" si="133"/>
        <v/>
      </c>
    </row>
    <row r="2144" spans="1:22" s="95" customFormat="1" ht="20.100000000000001" customHeight="1">
      <c r="A2144" s="88"/>
      <c r="B2144" s="88"/>
      <c r="C2144" s="88"/>
      <c r="D2144" s="88"/>
      <c r="E2144" s="88"/>
      <c r="F2144" s="89"/>
      <c r="G2144" s="90"/>
      <c r="H2144" s="90"/>
      <c r="I2144" s="91"/>
      <c r="J2144" s="91"/>
      <c r="K2144" s="91"/>
      <c r="L2144" s="91"/>
      <c r="M2144" s="91"/>
      <c r="N2144" s="91"/>
      <c r="O2144" s="92"/>
      <c r="P2144" s="93"/>
      <c r="Q2144" s="92" t="str">
        <f t="shared" ca="1" si="132"/>
        <v/>
      </c>
      <c r="R2144" s="92" t="str">
        <f ca="1">IF(A2144="","",IF(ISERROR(MATCH($H2144,SorP!B:B,0)),"",INDIRECT("'SorP'!$A$"&amp;MATCH($Q2144&amp;$H2144,SorP!C:C,0))))</f>
        <v/>
      </c>
      <c r="S2144" s="94"/>
      <c r="T2144" s="95" t="str">
        <f t="shared" si="134"/>
        <v/>
      </c>
      <c r="U2144" s="95" t="b">
        <f t="shared" si="135"/>
        <v>1</v>
      </c>
      <c r="V2144" s="95" t="str">
        <f t="shared" si="133"/>
        <v/>
      </c>
    </row>
    <row r="2145" spans="1:22" s="95" customFormat="1" ht="20.100000000000001" customHeight="1">
      <c r="A2145" s="88"/>
      <c r="B2145" s="88"/>
      <c r="C2145" s="88"/>
      <c r="D2145" s="88"/>
      <c r="E2145" s="88"/>
      <c r="F2145" s="89"/>
      <c r="G2145" s="90"/>
      <c r="H2145" s="90"/>
      <c r="I2145" s="91"/>
      <c r="J2145" s="91"/>
      <c r="K2145" s="91"/>
      <c r="L2145" s="91"/>
      <c r="M2145" s="91"/>
      <c r="N2145" s="91"/>
      <c r="O2145" s="92"/>
      <c r="P2145" s="93"/>
      <c r="Q2145" s="92" t="str">
        <f t="shared" ca="1" si="132"/>
        <v/>
      </c>
      <c r="R2145" s="92" t="str">
        <f ca="1">IF(A2145="","",IF(ISERROR(MATCH($H2145,SorP!B:B,0)),"",INDIRECT("'SorP'!$A$"&amp;MATCH($Q2145&amp;$H2145,SorP!C:C,0))))</f>
        <v/>
      </c>
      <c r="S2145" s="94"/>
      <c r="T2145" s="95" t="str">
        <f t="shared" si="134"/>
        <v/>
      </c>
      <c r="U2145" s="95" t="b">
        <f t="shared" si="135"/>
        <v>1</v>
      </c>
      <c r="V2145" s="95" t="str">
        <f t="shared" si="133"/>
        <v/>
      </c>
    </row>
    <row r="2146" spans="1:22" s="95" customFormat="1" ht="20.100000000000001" customHeight="1">
      <c r="A2146" s="88"/>
      <c r="B2146" s="88"/>
      <c r="C2146" s="88"/>
      <c r="D2146" s="88"/>
      <c r="E2146" s="88"/>
      <c r="F2146" s="89"/>
      <c r="G2146" s="90"/>
      <c r="H2146" s="90"/>
      <c r="I2146" s="91"/>
      <c r="J2146" s="91"/>
      <c r="K2146" s="91"/>
      <c r="L2146" s="91"/>
      <c r="M2146" s="91"/>
      <c r="N2146" s="91"/>
      <c r="O2146" s="92"/>
      <c r="P2146" s="93"/>
      <c r="Q2146" s="92" t="str">
        <f t="shared" ca="1" si="132"/>
        <v/>
      </c>
      <c r="R2146" s="92" t="str">
        <f ca="1">IF(A2146="","",IF(ISERROR(MATCH($H2146,SorP!B:B,0)),"",INDIRECT("'SorP'!$A$"&amp;MATCH($Q2146&amp;$H2146,SorP!C:C,0))))</f>
        <v/>
      </c>
      <c r="S2146" s="94"/>
      <c r="T2146" s="95" t="str">
        <f t="shared" si="134"/>
        <v/>
      </c>
      <c r="U2146" s="95" t="b">
        <f t="shared" si="135"/>
        <v>1</v>
      </c>
      <c r="V2146" s="95" t="str">
        <f t="shared" si="133"/>
        <v/>
      </c>
    </row>
    <row r="2147" spans="1:22" s="95" customFormat="1" ht="20.100000000000001" customHeight="1">
      <c r="A2147" s="88"/>
      <c r="B2147" s="88"/>
      <c r="C2147" s="88"/>
      <c r="D2147" s="88"/>
      <c r="E2147" s="88"/>
      <c r="F2147" s="89"/>
      <c r="G2147" s="90"/>
      <c r="H2147" s="90"/>
      <c r="I2147" s="91"/>
      <c r="J2147" s="91"/>
      <c r="K2147" s="91"/>
      <c r="L2147" s="91"/>
      <c r="M2147" s="91"/>
      <c r="N2147" s="91"/>
      <c r="O2147" s="92"/>
      <c r="P2147" s="93"/>
      <c r="Q2147" s="92" t="str">
        <f t="shared" ca="1" si="132"/>
        <v/>
      </c>
      <c r="R2147" s="92" t="str">
        <f ca="1">IF(A2147="","",IF(ISERROR(MATCH($H2147,SorP!B:B,0)),"",INDIRECT("'SorP'!$A$"&amp;MATCH($Q2147&amp;$H2147,SorP!C:C,0))))</f>
        <v/>
      </c>
      <c r="S2147" s="94"/>
      <c r="T2147" s="95" t="str">
        <f t="shared" si="134"/>
        <v/>
      </c>
      <c r="U2147" s="95" t="b">
        <f t="shared" si="135"/>
        <v>1</v>
      </c>
      <c r="V2147" s="95" t="str">
        <f t="shared" si="133"/>
        <v/>
      </c>
    </row>
    <row r="2148" spans="1:22" s="95" customFormat="1" ht="20.100000000000001" customHeight="1">
      <c r="A2148" s="88"/>
      <c r="B2148" s="88"/>
      <c r="C2148" s="88"/>
      <c r="D2148" s="88"/>
      <c r="E2148" s="88"/>
      <c r="F2148" s="89"/>
      <c r="G2148" s="90"/>
      <c r="H2148" s="90"/>
      <c r="I2148" s="91"/>
      <c r="J2148" s="91"/>
      <c r="K2148" s="91"/>
      <c r="L2148" s="91"/>
      <c r="M2148" s="91"/>
      <c r="N2148" s="91"/>
      <c r="O2148" s="92"/>
      <c r="P2148" s="93"/>
      <c r="Q2148" s="92" t="str">
        <f t="shared" ca="1" si="132"/>
        <v/>
      </c>
      <c r="R2148" s="92" t="str">
        <f ca="1">IF(A2148="","",IF(ISERROR(MATCH($H2148,SorP!B:B,0)),"",INDIRECT("'SorP'!$A$"&amp;MATCH($Q2148&amp;$H2148,SorP!C:C,0))))</f>
        <v/>
      </c>
      <c r="S2148" s="94"/>
      <c r="T2148" s="95" t="str">
        <f t="shared" si="134"/>
        <v/>
      </c>
      <c r="U2148" s="95" t="b">
        <f t="shared" si="135"/>
        <v>1</v>
      </c>
      <c r="V2148" s="95" t="str">
        <f t="shared" si="133"/>
        <v/>
      </c>
    </row>
    <row r="2149" spans="1:22" s="95" customFormat="1" ht="20.100000000000001" customHeight="1">
      <c r="A2149" s="88"/>
      <c r="B2149" s="88"/>
      <c r="C2149" s="88"/>
      <c r="D2149" s="88"/>
      <c r="E2149" s="88"/>
      <c r="F2149" s="89"/>
      <c r="G2149" s="90"/>
      <c r="H2149" s="90"/>
      <c r="I2149" s="91"/>
      <c r="J2149" s="91"/>
      <c r="K2149" s="91"/>
      <c r="L2149" s="91"/>
      <c r="M2149" s="91"/>
      <c r="N2149" s="91"/>
      <c r="O2149" s="92"/>
      <c r="P2149" s="93"/>
      <c r="Q2149" s="92" t="str">
        <f t="shared" ca="1" si="132"/>
        <v/>
      </c>
      <c r="R2149" s="92" t="str">
        <f ca="1">IF(A2149="","",IF(ISERROR(MATCH($H2149,SorP!B:B,0)),"",INDIRECT("'SorP'!$A$"&amp;MATCH($Q2149&amp;$H2149,SorP!C:C,0))))</f>
        <v/>
      </c>
      <c r="S2149" s="94"/>
      <c r="T2149" s="95" t="str">
        <f t="shared" si="134"/>
        <v/>
      </c>
      <c r="U2149" s="95" t="b">
        <f t="shared" si="135"/>
        <v>1</v>
      </c>
      <c r="V2149" s="95" t="str">
        <f t="shared" si="133"/>
        <v/>
      </c>
    </row>
    <row r="2150" spans="1:22" s="95" customFormat="1" ht="20.100000000000001" customHeight="1">
      <c r="A2150" s="88"/>
      <c r="B2150" s="88"/>
      <c r="C2150" s="88"/>
      <c r="D2150" s="88"/>
      <c r="E2150" s="88"/>
      <c r="F2150" s="89"/>
      <c r="G2150" s="90"/>
      <c r="H2150" s="90"/>
      <c r="I2150" s="91"/>
      <c r="J2150" s="91"/>
      <c r="K2150" s="91"/>
      <c r="L2150" s="91"/>
      <c r="M2150" s="91"/>
      <c r="N2150" s="91"/>
      <c r="O2150" s="92"/>
      <c r="P2150" s="93"/>
      <c r="Q2150" s="92" t="str">
        <f t="shared" ca="1" si="132"/>
        <v/>
      </c>
      <c r="R2150" s="92" t="str">
        <f ca="1">IF(A2150="","",IF(ISERROR(MATCH($H2150,SorP!B:B,0)),"",INDIRECT("'SorP'!$A$"&amp;MATCH($Q2150&amp;$H2150,SorP!C:C,0))))</f>
        <v/>
      </c>
      <c r="S2150" s="94"/>
      <c r="T2150" s="95" t="str">
        <f t="shared" si="134"/>
        <v/>
      </c>
      <c r="U2150" s="95" t="b">
        <f t="shared" si="135"/>
        <v>1</v>
      </c>
      <c r="V2150" s="95" t="str">
        <f t="shared" si="133"/>
        <v/>
      </c>
    </row>
    <row r="2151" spans="1:22" s="95" customFormat="1" ht="20.100000000000001" customHeight="1">
      <c r="A2151" s="88"/>
      <c r="B2151" s="88"/>
      <c r="C2151" s="88"/>
      <c r="D2151" s="88"/>
      <c r="E2151" s="88"/>
      <c r="F2151" s="89"/>
      <c r="G2151" s="90"/>
      <c r="H2151" s="90"/>
      <c r="I2151" s="91"/>
      <c r="J2151" s="91"/>
      <c r="K2151" s="91"/>
      <c r="L2151" s="91"/>
      <c r="M2151" s="91"/>
      <c r="N2151" s="91"/>
      <c r="O2151" s="92"/>
      <c r="P2151" s="93"/>
      <c r="Q2151" s="92" t="str">
        <f t="shared" ca="1" si="132"/>
        <v/>
      </c>
      <c r="R2151" s="92" t="str">
        <f ca="1">IF(A2151="","",IF(ISERROR(MATCH($H2151,SorP!B:B,0)),"",INDIRECT("'SorP'!$A$"&amp;MATCH($Q2151&amp;$H2151,SorP!C:C,0))))</f>
        <v/>
      </c>
      <c r="S2151" s="94"/>
      <c r="T2151" s="95" t="str">
        <f t="shared" si="134"/>
        <v/>
      </c>
      <c r="U2151" s="95" t="b">
        <f t="shared" si="135"/>
        <v>1</v>
      </c>
      <c r="V2151" s="95" t="str">
        <f t="shared" si="133"/>
        <v/>
      </c>
    </row>
    <row r="2152" spans="1:22" s="95" customFormat="1" ht="20.100000000000001" customHeight="1">
      <c r="A2152" s="88"/>
      <c r="B2152" s="88"/>
      <c r="C2152" s="88"/>
      <c r="D2152" s="88"/>
      <c r="E2152" s="88"/>
      <c r="F2152" s="89"/>
      <c r="G2152" s="90"/>
      <c r="H2152" s="90"/>
      <c r="I2152" s="91"/>
      <c r="J2152" s="91"/>
      <c r="K2152" s="91"/>
      <c r="L2152" s="91"/>
      <c r="M2152" s="91"/>
      <c r="N2152" s="91"/>
      <c r="O2152" s="92"/>
      <c r="P2152" s="93"/>
      <c r="Q2152" s="92" t="str">
        <f t="shared" ca="1" si="132"/>
        <v/>
      </c>
      <c r="R2152" s="92" t="str">
        <f ca="1">IF(A2152="","",IF(ISERROR(MATCH($H2152,SorP!B:B,0)),"",INDIRECT("'SorP'!$A$"&amp;MATCH($Q2152&amp;$H2152,SorP!C:C,0))))</f>
        <v/>
      </c>
      <c r="S2152" s="94"/>
      <c r="T2152" s="95" t="str">
        <f t="shared" si="134"/>
        <v/>
      </c>
      <c r="U2152" s="95" t="b">
        <f t="shared" si="135"/>
        <v>1</v>
      </c>
      <c r="V2152" s="95" t="str">
        <f t="shared" si="133"/>
        <v/>
      </c>
    </row>
    <row r="2153" spans="1:22" s="95" customFormat="1" ht="20.100000000000001" customHeight="1">
      <c r="A2153" s="88"/>
      <c r="B2153" s="88"/>
      <c r="C2153" s="88"/>
      <c r="D2153" s="88"/>
      <c r="E2153" s="88"/>
      <c r="F2153" s="89"/>
      <c r="G2153" s="90"/>
      <c r="H2153" s="90"/>
      <c r="I2153" s="91"/>
      <c r="J2153" s="91"/>
      <c r="K2153" s="91"/>
      <c r="L2153" s="91"/>
      <c r="M2153" s="91"/>
      <c r="N2153" s="91"/>
      <c r="O2153" s="92"/>
      <c r="P2153" s="93"/>
      <c r="Q2153" s="92" t="str">
        <f t="shared" ca="1" si="132"/>
        <v/>
      </c>
      <c r="R2153" s="92" t="str">
        <f ca="1">IF(A2153="","",IF(ISERROR(MATCH($H2153,SorP!B:B,0)),"",INDIRECT("'SorP'!$A$"&amp;MATCH($Q2153&amp;$H2153,SorP!C:C,0))))</f>
        <v/>
      </c>
      <c r="S2153" s="94"/>
      <c r="T2153" s="95" t="str">
        <f t="shared" si="134"/>
        <v/>
      </c>
      <c r="U2153" s="95" t="b">
        <f t="shared" si="135"/>
        <v>1</v>
      </c>
      <c r="V2153" s="95" t="str">
        <f t="shared" si="133"/>
        <v/>
      </c>
    </row>
    <row r="2154" spans="1:22" s="95" customFormat="1" ht="20.100000000000001" customHeight="1">
      <c r="A2154" s="88"/>
      <c r="B2154" s="88"/>
      <c r="C2154" s="88"/>
      <c r="D2154" s="88"/>
      <c r="E2154" s="88"/>
      <c r="F2154" s="89"/>
      <c r="G2154" s="90"/>
      <c r="H2154" s="90"/>
      <c r="I2154" s="91"/>
      <c r="J2154" s="91"/>
      <c r="K2154" s="91"/>
      <c r="L2154" s="91"/>
      <c r="M2154" s="91"/>
      <c r="N2154" s="91"/>
      <c r="O2154" s="92"/>
      <c r="P2154" s="93"/>
      <c r="Q2154" s="92" t="str">
        <f t="shared" ca="1" si="132"/>
        <v/>
      </c>
      <c r="R2154" s="92" t="str">
        <f ca="1">IF(A2154="","",IF(ISERROR(MATCH($H2154,SorP!B:B,0)),"",INDIRECT("'SorP'!$A$"&amp;MATCH($Q2154&amp;$H2154,SorP!C:C,0))))</f>
        <v/>
      </c>
      <c r="S2154" s="94"/>
      <c r="T2154" s="95" t="str">
        <f t="shared" si="134"/>
        <v/>
      </c>
      <c r="U2154" s="95" t="b">
        <f t="shared" si="135"/>
        <v>1</v>
      </c>
      <c r="V2154" s="95" t="str">
        <f t="shared" si="133"/>
        <v/>
      </c>
    </row>
    <row r="2155" spans="1:22" s="95" customFormat="1" ht="20.100000000000001" customHeight="1">
      <c r="A2155" s="88"/>
      <c r="B2155" s="88"/>
      <c r="C2155" s="88"/>
      <c r="D2155" s="88"/>
      <c r="E2155" s="88"/>
      <c r="F2155" s="89"/>
      <c r="G2155" s="90"/>
      <c r="H2155" s="90"/>
      <c r="I2155" s="91"/>
      <c r="J2155" s="91"/>
      <c r="K2155" s="91"/>
      <c r="L2155" s="91"/>
      <c r="M2155" s="91"/>
      <c r="N2155" s="91"/>
      <c r="O2155" s="92"/>
      <c r="P2155" s="93"/>
      <c r="Q2155" s="92" t="str">
        <f t="shared" ca="1" si="132"/>
        <v/>
      </c>
      <c r="R2155" s="92" t="str">
        <f ca="1">IF(A2155="","",IF(ISERROR(MATCH($H2155,SorP!B:B,0)),"",INDIRECT("'SorP'!$A$"&amp;MATCH($Q2155&amp;$H2155,SorP!C:C,0))))</f>
        <v/>
      </c>
      <c r="S2155" s="94"/>
      <c r="T2155" s="95" t="str">
        <f t="shared" si="134"/>
        <v/>
      </c>
      <c r="U2155" s="95" t="b">
        <f t="shared" si="135"/>
        <v>1</v>
      </c>
      <c r="V2155" s="95" t="str">
        <f t="shared" si="133"/>
        <v/>
      </c>
    </row>
    <row r="2156" spans="1:22" s="95" customFormat="1" ht="20.100000000000001" customHeight="1">
      <c r="A2156" s="88"/>
      <c r="B2156" s="88"/>
      <c r="C2156" s="88"/>
      <c r="D2156" s="88"/>
      <c r="E2156" s="88"/>
      <c r="F2156" s="89"/>
      <c r="G2156" s="90"/>
      <c r="H2156" s="90"/>
      <c r="I2156" s="91"/>
      <c r="J2156" s="91"/>
      <c r="K2156" s="91"/>
      <c r="L2156" s="91"/>
      <c r="M2156" s="91"/>
      <c r="N2156" s="91"/>
      <c r="O2156" s="92"/>
      <c r="P2156" s="93"/>
      <c r="Q2156" s="92" t="str">
        <f t="shared" ca="1" si="132"/>
        <v/>
      </c>
      <c r="R2156" s="92" t="str">
        <f ca="1">IF(A2156="","",IF(ISERROR(MATCH($H2156,SorP!B:B,0)),"",INDIRECT("'SorP'!$A$"&amp;MATCH($Q2156&amp;$H2156,SorP!C:C,0))))</f>
        <v/>
      </c>
      <c r="S2156" s="94"/>
      <c r="T2156" s="95" t="str">
        <f t="shared" si="134"/>
        <v/>
      </c>
      <c r="U2156" s="95" t="b">
        <f t="shared" si="135"/>
        <v>1</v>
      </c>
      <c r="V2156" s="95" t="str">
        <f t="shared" si="133"/>
        <v/>
      </c>
    </row>
    <row r="2157" spans="1:22" s="95" customFormat="1" ht="20.100000000000001" customHeight="1">
      <c r="A2157" s="88"/>
      <c r="B2157" s="88"/>
      <c r="C2157" s="88"/>
      <c r="D2157" s="88"/>
      <c r="E2157" s="88"/>
      <c r="F2157" s="89"/>
      <c r="G2157" s="90"/>
      <c r="H2157" s="90"/>
      <c r="I2157" s="91"/>
      <c r="J2157" s="91"/>
      <c r="K2157" s="91"/>
      <c r="L2157" s="91"/>
      <c r="M2157" s="91"/>
      <c r="N2157" s="91"/>
      <c r="O2157" s="92"/>
      <c r="P2157" s="93"/>
      <c r="Q2157" s="92" t="str">
        <f t="shared" ca="1" si="132"/>
        <v/>
      </c>
      <c r="R2157" s="92" t="str">
        <f ca="1">IF(A2157="","",IF(ISERROR(MATCH($H2157,SorP!B:B,0)),"",INDIRECT("'SorP'!$A$"&amp;MATCH($Q2157&amp;$H2157,SorP!C:C,0))))</f>
        <v/>
      </c>
      <c r="S2157" s="94"/>
      <c r="T2157" s="95" t="str">
        <f t="shared" si="134"/>
        <v/>
      </c>
      <c r="U2157" s="95" t="b">
        <f t="shared" si="135"/>
        <v>1</v>
      </c>
      <c r="V2157" s="95" t="str">
        <f t="shared" si="133"/>
        <v/>
      </c>
    </row>
    <row r="2158" spans="1:22" s="95" customFormat="1" ht="20.100000000000001" customHeight="1">
      <c r="A2158" s="88"/>
      <c r="B2158" s="88"/>
      <c r="C2158" s="88"/>
      <c r="D2158" s="88"/>
      <c r="E2158" s="88"/>
      <c r="F2158" s="89"/>
      <c r="G2158" s="90"/>
      <c r="H2158" s="90"/>
      <c r="I2158" s="91"/>
      <c r="J2158" s="91"/>
      <c r="K2158" s="91"/>
      <c r="L2158" s="91"/>
      <c r="M2158" s="91"/>
      <c r="N2158" s="91"/>
      <c r="O2158" s="92"/>
      <c r="P2158" s="93"/>
      <c r="Q2158" s="92" t="str">
        <f t="shared" ca="1" si="132"/>
        <v/>
      </c>
      <c r="R2158" s="92" t="str">
        <f ca="1">IF(A2158="","",IF(ISERROR(MATCH($H2158,SorP!B:B,0)),"",INDIRECT("'SorP'!$A$"&amp;MATCH($Q2158&amp;$H2158,SorP!C:C,0))))</f>
        <v/>
      </c>
      <c r="S2158" s="94"/>
      <c r="T2158" s="95" t="str">
        <f t="shared" si="134"/>
        <v/>
      </c>
      <c r="U2158" s="95" t="b">
        <f t="shared" si="135"/>
        <v>1</v>
      </c>
      <c r="V2158" s="95" t="str">
        <f t="shared" si="133"/>
        <v/>
      </c>
    </row>
    <row r="2159" spans="1:22" s="95" customFormat="1" ht="20.100000000000001" customHeight="1">
      <c r="A2159" s="88"/>
      <c r="B2159" s="88"/>
      <c r="C2159" s="88"/>
      <c r="D2159" s="88"/>
      <c r="E2159" s="88"/>
      <c r="F2159" s="89"/>
      <c r="G2159" s="90"/>
      <c r="H2159" s="90"/>
      <c r="I2159" s="91"/>
      <c r="J2159" s="91"/>
      <c r="K2159" s="91"/>
      <c r="L2159" s="91"/>
      <c r="M2159" s="91"/>
      <c r="N2159" s="91"/>
      <c r="O2159" s="92"/>
      <c r="P2159" s="93"/>
      <c r="Q2159" s="92" t="str">
        <f t="shared" ca="1" si="132"/>
        <v/>
      </c>
      <c r="R2159" s="92" t="str">
        <f ca="1">IF(A2159="","",IF(ISERROR(MATCH($H2159,SorP!B:B,0)),"",INDIRECT("'SorP'!$A$"&amp;MATCH($Q2159&amp;$H2159,SorP!C:C,0))))</f>
        <v/>
      </c>
      <c r="S2159" s="94"/>
      <c r="T2159" s="95" t="str">
        <f t="shared" si="134"/>
        <v/>
      </c>
      <c r="U2159" s="95" t="b">
        <f t="shared" si="135"/>
        <v>1</v>
      </c>
      <c r="V2159" s="95" t="str">
        <f t="shared" si="133"/>
        <v/>
      </c>
    </row>
    <row r="2160" spans="1:22" s="95" customFormat="1" ht="20.100000000000001" customHeight="1">
      <c r="A2160" s="88"/>
      <c r="B2160" s="88"/>
      <c r="C2160" s="88"/>
      <c r="D2160" s="88"/>
      <c r="E2160" s="88"/>
      <c r="F2160" s="89"/>
      <c r="G2160" s="90"/>
      <c r="H2160" s="90"/>
      <c r="I2160" s="91"/>
      <c r="J2160" s="91"/>
      <c r="K2160" s="91"/>
      <c r="L2160" s="91"/>
      <c r="M2160" s="91"/>
      <c r="N2160" s="91"/>
      <c r="O2160" s="92"/>
      <c r="P2160" s="93"/>
      <c r="Q2160" s="92" t="str">
        <f t="shared" ca="1" si="132"/>
        <v/>
      </c>
      <c r="R2160" s="92" t="str">
        <f ca="1">IF(A2160="","",IF(ISERROR(MATCH($H2160,SorP!B:B,0)),"",INDIRECT("'SorP'!$A$"&amp;MATCH($Q2160&amp;$H2160,SorP!C:C,0))))</f>
        <v/>
      </c>
      <c r="S2160" s="94"/>
      <c r="T2160" s="95" t="str">
        <f t="shared" si="134"/>
        <v/>
      </c>
      <c r="U2160" s="95" t="b">
        <f t="shared" si="135"/>
        <v>1</v>
      </c>
      <c r="V2160" s="95" t="str">
        <f t="shared" si="133"/>
        <v/>
      </c>
    </row>
    <row r="2161" spans="1:22" s="95" customFormat="1" ht="20.100000000000001" customHeight="1">
      <c r="A2161" s="88"/>
      <c r="B2161" s="88"/>
      <c r="C2161" s="88"/>
      <c r="D2161" s="88"/>
      <c r="E2161" s="88"/>
      <c r="F2161" s="89"/>
      <c r="G2161" s="90"/>
      <c r="H2161" s="90"/>
      <c r="I2161" s="91"/>
      <c r="J2161" s="91"/>
      <c r="K2161" s="91"/>
      <c r="L2161" s="91"/>
      <c r="M2161" s="91"/>
      <c r="N2161" s="91"/>
      <c r="O2161" s="92"/>
      <c r="P2161" s="93"/>
      <c r="Q2161" s="92" t="str">
        <f t="shared" ca="1" si="132"/>
        <v/>
      </c>
      <c r="R2161" s="92" t="str">
        <f ca="1">IF(A2161="","",IF(ISERROR(MATCH($H2161,SorP!B:B,0)),"",INDIRECT("'SorP'!$A$"&amp;MATCH($Q2161&amp;$H2161,SorP!C:C,0))))</f>
        <v/>
      </c>
      <c r="S2161" s="94"/>
      <c r="T2161" s="95" t="str">
        <f t="shared" si="134"/>
        <v/>
      </c>
      <c r="U2161" s="95" t="b">
        <f t="shared" si="135"/>
        <v>1</v>
      </c>
      <c r="V2161" s="95" t="str">
        <f t="shared" si="133"/>
        <v/>
      </c>
    </row>
    <row r="2162" spans="1:22" s="95" customFormat="1" ht="20.100000000000001" customHeight="1">
      <c r="A2162" s="88"/>
      <c r="B2162" s="88"/>
      <c r="C2162" s="88"/>
      <c r="D2162" s="88"/>
      <c r="E2162" s="88"/>
      <c r="F2162" s="89"/>
      <c r="G2162" s="90"/>
      <c r="H2162" s="90"/>
      <c r="I2162" s="91"/>
      <c r="J2162" s="91"/>
      <c r="K2162" s="91"/>
      <c r="L2162" s="91"/>
      <c r="M2162" s="91"/>
      <c r="N2162" s="91"/>
      <c r="O2162" s="92"/>
      <c r="P2162" s="93"/>
      <c r="Q2162" s="92" t="str">
        <f t="shared" ca="1" si="132"/>
        <v/>
      </c>
      <c r="R2162" s="92" t="str">
        <f ca="1">IF(A2162="","",IF(ISERROR(MATCH($H2162,SorP!B:B,0)),"",INDIRECT("'SorP'!$A$"&amp;MATCH($Q2162&amp;$H2162,SorP!C:C,0))))</f>
        <v/>
      </c>
      <c r="S2162" s="94"/>
      <c r="T2162" s="95" t="str">
        <f t="shared" si="134"/>
        <v/>
      </c>
      <c r="U2162" s="95" t="b">
        <f t="shared" si="135"/>
        <v>1</v>
      </c>
      <c r="V2162" s="95" t="str">
        <f t="shared" si="133"/>
        <v/>
      </c>
    </row>
    <row r="2163" spans="1:22" s="95" customFormat="1" ht="20.100000000000001" customHeight="1">
      <c r="A2163" s="88"/>
      <c r="B2163" s="88"/>
      <c r="C2163" s="88"/>
      <c r="D2163" s="88"/>
      <c r="E2163" s="88"/>
      <c r="F2163" s="89"/>
      <c r="G2163" s="90"/>
      <c r="H2163" s="90"/>
      <c r="I2163" s="91"/>
      <c r="J2163" s="91"/>
      <c r="K2163" s="91"/>
      <c r="L2163" s="91"/>
      <c r="M2163" s="91"/>
      <c r="N2163" s="91"/>
      <c r="O2163" s="92"/>
      <c r="P2163" s="93"/>
      <c r="Q2163" s="92" t="str">
        <f t="shared" ca="1" si="132"/>
        <v/>
      </c>
      <c r="R2163" s="92" t="str">
        <f ca="1">IF(A2163="","",IF(ISERROR(MATCH($H2163,SorP!B:B,0)),"",INDIRECT("'SorP'!$A$"&amp;MATCH($Q2163&amp;$H2163,SorP!C:C,0))))</f>
        <v/>
      </c>
      <c r="S2163" s="94"/>
      <c r="T2163" s="95" t="str">
        <f t="shared" si="134"/>
        <v/>
      </c>
      <c r="U2163" s="95" t="b">
        <f t="shared" si="135"/>
        <v>1</v>
      </c>
      <c r="V2163" s="95" t="str">
        <f t="shared" si="133"/>
        <v/>
      </c>
    </row>
    <row r="2164" spans="1:22" s="95" customFormat="1" ht="20.100000000000001" customHeight="1">
      <c r="A2164" s="88"/>
      <c r="B2164" s="88"/>
      <c r="C2164" s="88"/>
      <c r="D2164" s="88"/>
      <c r="E2164" s="88"/>
      <c r="F2164" s="89"/>
      <c r="G2164" s="90"/>
      <c r="H2164" s="90"/>
      <c r="I2164" s="91"/>
      <c r="J2164" s="91"/>
      <c r="K2164" s="91"/>
      <c r="L2164" s="91"/>
      <c r="M2164" s="91"/>
      <c r="N2164" s="91"/>
      <c r="O2164" s="92"/>
      <c r="P2164" s="93"/>
      <c r="Q2164" s="92" t="str">
        <f t="shared" ca="1" si="132"/>
        <v/>
      </c>
      <c r="R2164" s="92" t="str">
        <f ca="1">IF(A2164="","",IF(ISERROR(MATCH($H2164,SorP!B:B,0)),"",INDIRECT("'SorP'!$A$"&amp;MATCH($Q2164&amp;$H2164,SorP!C:C,0))))</f>
        <v/>
      </c>
      <c r="S2164" s="94"/>
      <c r="T2164" s="95" t="str">
        <f t="shared" si="134"/>
        <v/>
      </c>
      <c r="U2164" s="95" t="b">
        <f t="shared" si="135"/>
        <v>1</v>
      </c>
      <c r="V2164" s="95" t="str">
        <f t="shared" si="133"/>
        <v/>
      </c>
    </row>
    <row r="2165" spans="1:22" s="95" customFormat="1" ht="20.100000000000001" customHeight="1">
      <c r="A2165" s="88"/>
      <c r="B2165" s="88"/>
      <c r="C2165" s="88"/>
      <c r="D2165" s="88"/>
      <c r="E2165" s="88"/>
      <c r="F2165" s="89"/>
      <c r="G2165" s="90"/>
      <c r="H2165" s="90"/>
      <c r="I2165" s="91"/>
      <c r="J2165" s="91"/>
      <c r="K2165" s="91"/>
      <c r="L2165" s="91"/>
      <c r="M2165" s="91"/>
      <c r="N2165" s="91"/>
      <c r="O2165" s="92"/>
      <c r="P2165" s="93"/>
      <c r="Q2165" s="92" t="str">
        <f t="shared" ca="1" si="132"/>
        <v/>
      </c>
      <c r="R2165" s="92" t="str">
        <f ca="1">IF(A2165="","",IF(ISERROR(MATCH($H2165,SorP!B:B,0)),"",INDIRECT("'SorP'!$A$"&amp;MATCH($Q2165&amp;$H2165,SorP!C:C,0))))</f>
        <v/>
      </c>
      <c r="S2165" s="94"/>
      <c r="T2165" s="95" t="str">
        <f t="shared" si="134"/>
        <v/>
      </c>
      <c r="U2165" s="95" t="b">
        <f t="shared" si="135"/>
        <v>1</v>
      </c>
      <c r="V2165" s="95" t="str">
        <f t="shared" si="133"/>
        <v/>
      </c>
    </row>
    <row r="2166" spans="1:22" s="95" customFormat="1" ht="20.100000000000001" customHeight="1">
      <c r="A2166" s="88"/>
      <c r="B2166" s="88"/>
      <c r="C2166" s="88"/>
      <c r="D2166" s="88"/>
      <c r="E2166" s="88"/>
      <c r="F2166" s="89"/>
      <c r="G2166" s="90"/>
      <c r="H2166" s="90"/>
      <c r="I2166" s="91"/>
      <c r="J2166" s="91"/>
      <c r="K2166" s="91"/>
      <c r="L2166" s="91"/>
      <c r="M2166" s="91"/>
      <c r="N2166" s="91"/>
      <c r="O2166" s="92"/>
      <c r="P2166" s="93"/>
      <c r="Q2166" s="92" t="str">
        <f t="shared" ca="1" si="132"/>
        <v/>
      </c>
      <c r="R2166" s="92" t="str">
        <f ca="1">IF(A2166="","",IF(ISERROR(MATCH($H2166,SorP!B:B,0)),"",INDIRECT("'SorP'!$A$"&amp;MATCH($Q2166&amp;$H2166,SorP!C:C,0))))</f>
        <v/>
      </c>
      <c r="S2166" s="94"/>
      <c r="T2166" s="95" t="str">
        <f t="shared" si="134"/>
        <v/>
      </c>
      <c r="U2166" s="95" t="b">
        <f t="shared" si="135"/>
        <v>1</v>
      </c>
      <c r="V2166" s="95" t="str">
        <f t="shared" si="133"/>
        <v/>
      </c>
    </row>
    <row r="2167" spans="1:22" s="95" customFormat="1" ht="20.100000000000001" customHeight="1">
      <c r="A2167" s="88"/>
      <c r="B2167" s="88"/>
      <c r="C2167" s="88"/>
      <c r="D2167" s="88"/>
      <c r="E2167" s="88"/>
      <c r="F2167" s="89"/>
      <c r="G2167" s="90"/>
      <c r="H2167" s="90"/>
      <c r="I2167" s="91"/>
      <c r="J2167" s="91"/>
      <c r="K2167" s="91"/>
      <c r="L2167" s="91"/>
      <c r="M2167" s="91"/>
      <c r="N2167" s="91"/>
      <c r="O2167" s="92"/>
      <c r="P2167" s="93"/>
      <c r="Q2167" s="92" t="str">
        <f t="shared" ca="1" si="132"/>
        <v/>
      </c>
      <c r="R2167" s="92" t="str">
        <f ca="1">IF(A2167="","",IF(ISERROR(MATCH($H2167,SorP!B:B,0)),"",INDIRECT("'SorP'!$A$"&amp;MATCH($Q2167&amp;$H2167,SorP!C:C,0))))</f>
        <v/>
      </c>
      <c r="S2167" s="94"/>
      <c r="T2167" s="95" t="str">
        <f t="shared" si="134"/>
        <v/>
      </c>
      <c r="U2167" s="95" t="b">
        <f t="shared" si="135"/>
        <v>1</v>
      </c>
      <c r="V2167" s="95" t="str">
        <f t="shared" si="133"/>
        <v/>
      </c>
    </row>
    <row r="2168" spans="1:22" s="95" customFormat="1" ht="20.100000000000001" customHeight="1">
      <c r="A2168" s="88"/>
      <c r="B2168" s="88"/>
      <c r="C2168" s="88"/>
      <c r="D2168" s="88"/>
      <c r="E2168" s="88"/>
      <c r="F2168" s="89"/>
      <c r="G2168" s="90"/>
      <c r="H2168" s="90"/>
      <c r="I2168" s="91"/>
      <c r="J2168" s="91"/>
      <c r="K2168" s="91"/>
      <c r="L2168" s="91"/>
      <c r="M2168" s="91"/>
      <c r="N2168" s="91"/>
      <c r="O2168" s="92"/>
      <c r="P2168" s="93"/>
      <c r="Q2168" s="92" t="str">
        <f t="shared" ca="1" si="132"/>
        <v/>
      </c>
      <c r="R2168" s="92" t="str">
        <f ca="1">IF(A2168="","",IF(ISERROR(MATCH($H2168,SorP!B:B,0)),"",INDIRECT("'SorP'!$A$"&amp;MATCH($Q2168&amp;$H2168,SorP!C:C,0))))</f>
        <v/>
      </c>
      <c r="S2168" s="94"/>
      <c r="T2168" s="95" t="str">
        <f t="shared" si="134"/>
        <v/>
      </c>
      <c r="U2168" s="95" t="b">
        <f t="shared" si="135"/>
        <v>1</v>
      </c>
      <c r="V2168" s="95" t="str">
        <f t="shared" si="133"/>
        <v/>
      </c>
    </row>
    <row r="2169" spans="1:22" s="95" customFormat="1" ht="20.100000000000001" customHeight="1">
      <c r="A2169" s="88"/>
      <c r="B2169" s="88"/>
      <c r="C2169" s="88"/>
      <c r="D2169" s="88"/>
      <c r="E2169" s="88"/>
      <c r="F2169" s="89"/>
      <c r="G2169" s="90"/>
      <c r="H2169" s="90"/>
      <c r="I2169" s="91"/>
      <c r="J2169" s="91"/>
      <c r="K2169" s="91"/>
      <c r="L2169" s="91"/>
      <c r="M2169" s="91"/>
      <c r="N2169" s="91"/>
      <c r="O2169" s="92"/>
      <c r="P2169" s="93"/>
      <c r="Q2169" s="92" t="str">
        <f t="shared" ca="1" si="132"/>
        <v/>
      </c>
      <c r="R2169" s="92" t="str">
        <f ca="1">IF(A2169="","",IF(ISERROR(MATCH($H2169,SorP!B:B,0)),"",INDIRECT("'SorP'!$A$"&amp;MATCH($Q2169&amp;$H2169,SorP!C:C,0))))</f>
        <v/>
      </c>
      <c r="S2169" s="94"/>
      <c r="T2169" s="95" t="str">
        <f t="shared" si="134"/>
        <v/>
      </c>
      <c r="U2169" s="95" t="b">
        <f t="shared" si="135"/>
        <v>1</v>
      </c>
      <c r="V2169" s="95" t="str">
        <f t="shared" si="133"/>
        <v/>
      </c>
    </row>
    <row r="2170" spans="1:22" s="95" customFormat="1" ht="20.100000000000001" customHeight="1">
      <c r="A2170" s="88"/>
      <c r="B2170" s="88"/>
      <c r="C2170" s="88"/>
      <c r="D2170" s="88"/>
      <c r="E2170" s="88"/>
      <c r="F2170" s="89"/>
      <c r="G2170" s="90"/>
      <c r="H2170" s="90"/>
      <c r="I2170" s="91"/>
      <c r="J2170" s="91"/>
      <c r="K2170" s="91"/>
      <c r="L2170" s="91"/>
      <c r="M2170" s="91"/>
      <c r="N2170" s="91"/>
      <c r="O2170" s="92"/>
      <c r="P2170" s="93"/>
      <c r="Q2170" s="92" t="str">
        <f t="shared" ca="1" si="132"/>
        <v/>
      </c>
      <c r="R2170" s="92" t="str">
        <f ca="1">IF(A2170="","",IF(ISERROR(MATCH($H2170,SorP!B:B,0)),"",INDIRECT("'SorP'!$A$"&amp;MATCH($Q2170&amp;$H2170,SorP!C:C,0))))</f>
        <v/>
      </c>
      <c r="S2170" s="94"/>
      <c r="T2170" s="95" t="str">
        <f t="shared" si="134"/>
        <v/>
      </c>
      <c r="U2170" s="95" t="b">
        <f t="shared" si="135"/>
        <v>1</v>
      </c>
      <c r="V2170" s="95" t="str">
        <f t="shared" si="133"/>
        <v/>
      </c>
    </row>
    <row r="2171" spans="1:22" s="95" customFormat="1" ht="20.100000000000001" customHeight="1">
      <c r="A2171" s="88"/>
      <c r="B2171" s="88"/>
      <c r="C2171" s="88"/>
      <c r="D2171" s="88"/>
      <c r="E2171" s="88"/>
      <c r="F2171" s="89"/>
      <c r="G2171" s="90"/>
      <c r="H2171" s="90"/>
      <c r="I2171" s="91"/>
      <c r="J2171" s="91"/>
      <c r="K2171" s="91"/>
      <c r="L2171" s="91"/>
      <c r="M2171" s="91"/>
      <c r="N2171" s="91"/>
      <c r="O2171" s="92"/>
      <c r="P2171" s="93"/>
      <c r="Q2171" s="92" t="str">
        <f t="shared" ca="1" si="132"/>
        <v/>
      </c>
      <c r="R2171" s="92" t="str">
        <f ca="1">IF(A2171="","",IF(ISERROR(MATCH($H2171,SorP!B:B,0)),"",INDIRECT("'SorP'!$A$"&amp;MATCH($Q2171&amp;$H2171,SorP!C:C,0))))</f>
        <v/>
      </c>
      <c r="S2171" s="94"/>
      <c r="T2171" s="95" t="str">
        <f t="shared" si="134"/>
        <v/>
      </c>
      <c r="U2171" s="95" t="b">
        <f t="shared" si="135"/>
        <v>1</v>
      </c>
      <c r="V2171" s="95" t="str">
        <f t="shared" si="133"/>
        <v/>
      </c>
    </row>
    <row r="2172" spans="1:22" s="95" customFormat="1" ht="20.100000000000001" customHeight="1">
      <c r="A2172" s="88"/>
      <c r="B2172" s="88"/>
      <c r="C2172" s="88"/>
      <c r="D2172" s="88"/>
      <c r="E2172" s="88"/>
      <c r="F2172" s="89"/>
      <c r="G2172" s="90"/>
      <c r="H2172" s="90"/>
      <c r="I2172" s="91"/>
      <c r="J2172" s="91"/>
      <c r="K2172" s="91"/>
      <c r="L2172" s="91"/>
      <c r="M2172" s="91"/>
      <c r="N2172" s="91"/>
      <c r="O2172" s="92"/>
      <c r="P2172" s="93"/>
      <c r="Q2172" s="92" t="str">
        <f t="shared" ca="1" si="132"/>
        <v/>
      </c>
      <c r="R2172" s="92" t="str">
        <f ca="1">IF(A2172="","",IF(ISERROR(MATCH($H2172,SorP!B:B,0)),"",INDIRECT("'SorP'!$A$"&amp;MATCH($Q2172&amp;$H2172,SorP!C:C,0))))</f>
        <v/>
      </c>
      <c r="S2172" s="94"/>
      <c r="T2172" s="95" t="str">
        <f t="shared" si="134"/>
        <v/>
      </c>
      <c r="U2172" s="95" t="b">
        <f t="shared" si="135"/>
        <v>1</v>
      </c>
      <c r="V2172" s="95" t="str">
        <f t="shared" si="133"/>
        <v/>
      </c>
    </row>
    <row r="2173" spans="1:22" s="95" customFormat="1" ht="20.100000000000001" customHeight="1">
      <c r="A2173" s="88"/>
      <c r="B2173" s="88"/>
      <c r="C2173" s="88"/>
      <c r="D2173" s="88"/>
      <c r="E2173" s="88"/>
      <c r="F2173" s="89"/>
      <c r="G2173" s="90"/>
      <c r="H2173" s="90"/>
      <c r="I2173" s="91"/>
      <c r="J2173" s="91"/>
      <c r="K2173" s="91"/>
      <c r="L2173" s="91"/>
      <c r="M2173" s="91"/>
      <c r="N2173" s="91"/>
      <c r="O2173" s="92"/>
      <c r="P2173" s="93"/>
      <c r="Q2173" s="92" t="str">
        <f t="shared" ca="1" si="132"/>
        <v/>
      </c>
      <c r="R2173" s="92" t="str">
        <f ca="1">IF(A2173="","",IF(ISERROR(MATCH($H2173,SorP!B:B,0)),"",INDIRECT("'SorP'!$A$"&amp;MATCH($Q2173&amp;$H2173,SorP!C:C,0))))</f>
        <v/>
      </c>
      <c r="S2173" s="94"/>
      <c r="T2173" s="95" t="str">
        <f t="shared" si="134"/>
        <v/>
      </c>
      <c r="U2173" s="95" t="b">
        <f t="shared" si="135"/>
        <v>1</v>
      </c>
      <c r="V2173" s="95" t="str">
        <f t="shared" si="133"/>
        <v/>
      </c>
    </row>
    <row r="2174" spans="1:22" s="95" customFormat="1" ht="20.100000000000001" customHeight="1">
      <c r="A2174" s="88"/>
      <c r="B2174" s="88"/>
      <c r="C2174" s="88"/>
      <c r="D2174" s="88"/>
      <c r="E2174" s="88"/>
      <c r="F2174" s="89"/>
      <c r="G2174" s="90"/>
      <c r="H2174" s="90"/>
      <c r="I2174" s="91"/>
      <c r="J2174" s="91"/>
      <c r="K2174" s="91"/>
      <c r="L2174" s="91"/>
      <c r="M2174" s="91"/>
      <c r="N2174" s="91"/>
      <c r="O2174" s="92"/>
      <c r="P2174" s="93"/>
      <c r="Q2174" s="92" t="str">
        <f t="shared" ca="1" si="132"/>
        <v/>
      </c>
      <c r="R2174" s="92" t="str">
        <f ca="1">IF(A2174="","",IF(ISERROR(MATCH($H2174,SorP!B:B,0)),"",INDIRECT("'SorP'!$A$"&amp;MATCH($Q2174&amp;$H2174,SorP!C:C,0))))</f>
        <v/>
      </c>
      <c r="S2174" s="94"/>
      <c r="T2174" s="95" t="str">
        <f t="shared" si="134"/>
        <v/>
      </c>
      <c r="U2174" s="95" t="b">
        <f t="shared" si="135"/>
        <v>1</v>
      </c>
      <c r="V2174" s="95" t="str">
        <f t="shared" si="133"/>
        <v/>
      </c>
    </row>
    <row r="2175" spans="1:22" s="95" customFormat="1" ht="20.100000000000001" customHeight="1">
      <c r="A2175" s="88"/>
      <c r="B2175" s="88"/>
      <c r="C2175" s="88"/>
      <c r="D2175" s="88"/>
      <c r="E2175" s="88"/>
      <c r="F2175" s="89"/>
      <c r="G2175" s="90"/>
      <c r="H2175" s="90"/>
      <c r="I2175" s="91"/>
      <c r="J2175" s="91"/>
      <c r="K2175" s="91"/>
      <c r="L2175" s="91"/>
      <c r="M2175" s="91"/>
      <c r="N2175" s="91"/>
      <c r="O2175" s="92"/>
      <c r="P2175" s="93"/>
      <c r="Q2175" s="92" t="str">
        <f t="shared" ca="1" si="132"/>
        <v/>
      </c>
      <c r="R2175" s="92" t="str">
        <f ca="1">IF(A2175="","",IF(ISERROR(MATCH($H2175,SorP!B:B,0)),"",INDIRECT("'SorP'!$A$"&amp;MATCH($Q2175&amp;$H2175,SorP!C:C,0))))</f>
        <v/>
      </c>
      <c r="S2175" s="94"/>
      <c r="T2175" s="95" t="str">
        <f t="shared" si="134"/>
        <v/>
      </c>
      <c r="U2175" s="95" t="b">
        <f t="shared" si="135"/>
        <v>1</v>
      </c>
      <c r="V2175" s="95" t="str">
        <f t="shared" si="133"/>
        <v/>
      </c>
    </row>
    <row r="2176" spans="1:22" s="95" customFormat="1" ht="20.100000000000001" customHeight="1">
      <c r="A2176" s="88"/>
      <c r="B2176" s="88"/>
      <c r="C2176" s="88"/>
      <c r="D2176" s="88"/>
      <c r="E2176" s="88"/>
      <c r="F2176" s="89"/>
      <c r="G2176" s="90"/>
      <c r="H2176" s="90"/>
      <c r="I2176" s="91"/>
      <c r="J2176" s="91"/>
      <c r="K2176" s="91"/>
      <c r="L2176" s="91"/>
      <c r="M2176" s="91"/>
      <c r="N2176" s="91"/>
      <c r="O2176" s="92"/>
      <c r="P2176" s="93"/>
      <c r="Q2176" s="92" t="str">
        <f t="shared" ca="1" si="132"/>
        <v/>
      </c>
      <c r="R2176" s="92" t="str">
        <f ca="1">IF(A2176="","",IF(ISERROR(MATCH($H2176,SorP!B:B,0)),"",INDIRECT("'SorP'!$A$"&amp;MATCH($Q2176&amp;$H2176,SorP!C:C,0))))</f>
        <v/>
      </c>
      <c r="S2176" s="94"/>
      <c r="T2176" s="95" t="str">
        <f t="shared" si="134"/>
        <v/>
      </c>
      <c r="U2176" s="95" t="b">
        <f t="shared" si="135"/>
        <v>1</v>
      </c>
      <c r="V2176" s="95" t="str">
        <f t="shared" si="133"/>
        <v/>
      </c>
    </row>
    <row r="2177" spans="1:22" s="95" customFormat="1" ht="20.100000000000001" customHeight="1">
      <c r="A2177" s="88"/>
      <c r="B2177" s="88"/>
      <c r="C2177" s="88"/>
      <c r="D2177" s="88"/>
      <c r="E2177" s="88"/>
      <c r="F2177" s="89"/>
      <c r="G2177" s="90"/>
      <c r="H2177" s="90"/>
      <c r="I2177" s="91"/>
      <c r="J2177" s="91"/>
      <c r="K2177" s="91"/>
      <c r="L2177" s="91"/>
      <c r="M2177" s="91"/>
      <c r="N2177" s="91"/>
      <c r="O2177" s="92"/>
      <c r="P2177" s="93"/>
      <c r="Q2177" s="92" t="str">
        <f t="shared" ca="1" si="132"/>
        <v/>
      </c>
      <c r="R2177" s="92" t="str">
        <f ca="1">IF(A2177="","",IF(ISERROR(MATCH($H2177,SorP!B:B,0)),"",INDIRECT("'SorP'!$A$"&amp;MATCH($Q2177&amp;$H2177,SorP!C:C,0))))</f>
        <v/>
      </c>
      <c r="S2177" s="94"/>
      <c r="T2177" s="95" t="str">
        <f t="shared" si="134"/>
        <v/>
      </c>
      <c r="U2177" s="95" t="b">
        <f t="shared" si="135"/>
        <v>1</v>
      </c>
      <c r="V2177" s="95" t="str">
        <f t="shared" si="133"/>
        <v/>
      </c>
    </row>
    <row r="2178" spans="1:22" s="95" customFormat="1" ht="20.100000000000001" customHeight="1">
      <c r="A2178" s="88"/>
      <c r="B2178" s="88"/>
      <c r="C2178" s="88"/>
      <c r="D2178" s="88"/>
      <c r="E2178" s="88"/>
      <c r="F2178" s="89"/>
      <c r="G2178" s="90"/>
      <c r="H2178" s="90"/>
      <c r="I2178" s="91"/>
      <c r="J2178" s="91"/>
      <c r="K2178" s="91"/>
      <c r="L2178" s="91"/>
      <c r="M2178" s="91"/>
      <c r="N2178" s="91"/>
      <c r="O2178" s="92"/>
      <c r="P2178" s="93"/>
      <c r="Q2178" s="92" t="str">
        <f t="shared" ca="1" si="132"/>
        <v/>
      </c>
      <c r="R2178" s="92" t="str">
        <f ca="1">IF(A2178="","",IF(ISERROR(MATCH($H2178,SorP!B:B,0)),"",INDIRECT("'SorP'!$A$"&amp;MATCH($Q2178&amp;$H2178,SorP!C:C,0))))</f>
        <v/>
      </c>
      <c r="S2178" s="94"/>
      <c r="T2178" s="95" t="str">
        <f t="shared" si="134"/>
        <v/>
      </c>
      <c r="U2178" s="95" t="b">
        <f t="shared" si="135"/>
        <v>1</v>
      </c>
      <c r="V2178" s="95" t="str">
        <f t="shared" si="133"/>
        <v/>
      </c>
    </row>
    <row r="2179" spans="1:22" s="95" customFormat="1" ht="20.100000000000001" customHeight="1">
      <c r="A2179" s="88"/>
      <c r="B2179" s="88"/>
      <c r="C2179" s="88"/>
      <c r="D2179" s="88"/>
      <c r="E2179" s="88"/>
      <c r="F2179" s="89"/>
      <c r="G2179" s="90"/>
      <c r="H2179" s="90"/>
      <c r="I2179" s="91"/>
      <c r="J2179" s="91"/>
      <c r="K2179" s="91"/>
      <c r="L2179" s="91"/>
      <c r="M2179" s="91"/>
      <c r="N2179" s="91"/>
      <c r="O2179" s="92"/>
      <c r="P2179" s="93"/>
      <c r="Q2179" s="92" t="str">
        <f t="shared" ca="1" si="132"/>
        <v/>
      </c>
      <c r="R2179" s="92" t="str">
        <f ca="1">IF(A2179="","",IF(ISERROR(MATCH($H2179,SorP!B:B,0)),"",INDIRECT("'SorP'!$A$"&amp;MATCH($Q2179&amp;$H2179,SorP!C:C,0))))</f>
        <v/>
      </c>
      <c r="S2179" s="94"/>
      <c r="T2179" s="95" t="str">
        <f t="shared" si="134"/>
        <v/>
      </c>
      <c r="U2179" s="95" t="b">
        <f t="shared" si="135"/>
        <v>1</v>
      </c>
      <c r="V2179" s="95" t="str">
        <f t="shared" si="133"/>
        <v/>
      </c>
    </row>
    <row r="2180" spans="1:22" s="95" customFormat="1" ht="20.100000000000001" customHeight="1">
      <c r="A2180" s="88"/>
      <c r="B2180" s="88"/>
      <c r="C2180" s="88"/>
      <c r="D2180" s="88"/>
      <c r="E2180" s="88"/>
      <c r="F2180" s="89"/>
      <c r="G2180" s="90"/>
      <c r="H2180" s="90"/>
      <c r="I2180" s="91"/>
      <c r="J2180" s="91"/>
      <c r="K2180" s="91"/>
      <c r="L2180" s="91"/>
      <c r="M2180" s="91"/>
      <c r="N2180" s="91"/>
      <c r="O2180" s="92"/>
      <c r="P2180" s="93"/>
      <c r="Q2180" s="92" t="str">
        <f t="shared" ca="1" si="132"/>
        <v/>
      </c>
      <c r="R2180" s="92" t="str">
        <f ca="1">IF(A2180="","",IF(ISERROR(MATCH($H2180,SorP!B:B,0)),"",INDIRECT("'SorP'!$A$"&amp;MATCH($Q2180&amp;$H2180,SorP!C:C,0))))</f>
        <v/>
      </c>
      <c r="S2180" s="94"/>
      <c r="T2180" s="95" t="str">
        <f t="shared" si="134"/>
        <v/>
      </c>
      <c r="U2180" s="95" t="b">
        <f t="shared" si="135"/>
        <v>1</v>
      </c>
      <c r="V2180" s="95" t="str">
        <f t="shared" si="133"/>
        <v/>
      </c>
    </row>
    <row r="2181" spans="1:22" s="95" customFormat="1" ht="20.100000000000001" customHeight="1">
      <c r="A2181" s="88"/>
      <c r="B2181" s="88"/>
      <c r="C2181" s="88"/>
      <c r="D2181" s="88"/>
      <c r="E2181" s="88"/>
      <c r="F2181" s="89"/>
      <c r="G2181" s="90"/>
      <c r="H2181" s="90"/>
      <c r="I2181" s="91"/>
      <c r="J2181" s="91"/>
      <c r="K2181" s="91"/>
      <c r="L2181" s="91"/>
      <c r="M2181" s="91"/>
      <c r="N2181" s="91"/>
      <c r="O2181" s="92"/>
      <c r="P2181" s="93"/>
      <c r="Q2181" s="92" t="str">
        <f t="shared" ref="Q2181:Q2244" ca="1" si="136">IF(A2181="","",IF(ISERROR(MATCH($C2181,CL,0)),"Unknown",INDIRECT("'C'!$A$"&amp;MATCH($C2181,CL,0)+1)))</f>
        <v/>
      </c>
      <c r="R2181" s="92" t="str">
        <f ca="1">IF(A2181="","",IF(ISERROR(MATCH($H2181,SorP!B:B,0)),"",INDIRECT("'SorP'!$A$"&amp;MATCH($Q2181&amp;$H2181,SorP!C:C,0))))</f>
        <v/>
      </c>
      <c r="S2181" s="94"/>
      <c r="T2181" s="95" t="str">
        <f t="shared" si="134"/>
        <v/>
      </c>
      <c r="U2181" s="95" t="b">
        <f t="shared" si="135"/>
        <v>1</v>
      </c>
      <c r="V2181" s="95" t="str">
        <f t="shared" ref="V2181:V2244" si="137">IF(U2181,"",A2181&amp;"+")</f>
        <v/>
      </c>
    </row>
    <row r="2182" spans="1:22" s="95" customFormat="1" ht="20.100000000000001" customHeight="1">
      <c r="A2182" s="88"/>
      <c r="B2182" s="88"/>
      <c r="C2182" s="88"/>
      <c r="D2182" s="88"/>
      <c r="E2182" s="88"/>
      <c r="F2182" s="89"/>
      <c r="G2182" s="90"/>
      <c r="H2182" s="90"/>
      <c r="I2182" s="91"/>
      <c r="J2182" s="91"/>
      <c r="K2182" s="91"/>
      <c r="L2182" s="91"/>
      <c r="M2182" s="91"/>
      <c r="N2182" s="91"/>
      <c r="O2182" s="92"/>
      <c r="P2182" s="93"/>
      <c r="Q2182" s="92" t="str">
        <f t="shared" ca="1" si="136"/>
        <v/>
      </c>
      <c r="R2182" s="92" t="str">
        <f ca="1">IF(A2182="","",IF(ISERROR(MATCH($H2182,SorP!B:B,0)),"",INDIRECT("'SorP'!$A$"&amp;MATCH($Q2182&amp;$H2182,SorP!C:C,0))))</f>
        <v/>
      </c>
      <c r="S2182" s="94"/>
      <c r="T2182" s="95" t="str">
        <f t="shared" ref="T2182:T2245" si="138">A2182&amp;B2182</f>
        <v/>
      </c>
      <c r="U2182" s="95" t="b">
        <f t="shared" ref="U2182:U2245" si="139">OR(ISBLANK(B2182),ISBLANK(C2182))</f>
        <v>1</v>
      </c>
      <c r="V2182" s="95" t="str">
        <f t="shared" si="137"/>
        <v/>
      </c>
    </row>
    <row r="2183" spans="1:22" s="95" customFormat="1" ht="20.100000000000001" customHeight="1">
      <c r="A2183" s="88"/>
      <c r="B2183" s="88"/>
      <c r="C2183" s="88"/>
      <c r="D2183" s="88"/>
      <c r="E2183" s="88"/>
      <c r="F2183" s="89"/>
      <c r="G2183" s="90"/>
      <c r="H2183" s="90"/>
      <c r="I2183" s="91"/>
      <c r="J2183" s="91"/>
      <c r="K2183" s="91"/>
      <c r="L2183" s="91"/>
      <c r="M2183" s="91"/>
      <c r="N2183" s="91"/>
      <c r="O2183" s="92"/>
      <c r="P2183" s="93"/>
      <c r="Q2183" s="92" t="str">
        <f t="shared" ca="1" si="136"/>
        <v/>
      </c>
      <c r="R2183" s="92" t="str">
        <f ca="1">IF(A2183="","",IF(ISERROR(MATCH($H2183,SorP!B:B,0)),"",INDIRECT("'SorP'!$A$"&amp;MATCH($Q2183&amp;$H2183,SorP!C:C,0))))</f>
        <v/>
      </c>
      <c r="S2183" s="94"/>
      <c r="T2183" s="95" t="str">
        <f t="shared" si="138"/>
        <v/>
      </c>
      <c r="U2183" s="95" t="b">
        <f t="shared" si="139"/>
        <v>1</v>
      </c>
      <c r="V2183" s="95" t="str">
        <f t="shared" si="137"/>
        <v/>
      </c>
    </row>
    <row r="2184" spans="1:22" s="95" customFormat="1" ht="20.100000000000001" customHeight="1">
      <c r="A2184" s="88"/>
      <c r="B2184" s="88"/>
      <c r="C2184" s="88"/>
      <c r="D2184" s="88"/>
      <c r="E2184" s="88"/>
      <c r="F2184" s="89"/>
      <c r="G2184" s="90"/>
      <c r="H2184" s="90"/>
      <c r="I2184" s="91"/>
      <c r="J2184" s="91"/>
      <c r="K2184" s="91"/>
      <c r="L2184" s="91"/>
      <c r="M2184" s="91"/>
      <c r="N2184" s="91"/>
      <c r="O2184" s="92"/>
      <c r="P2184" s="93"/>
      <c r="Q2184" s="92" t="str">
        <f t="shared" ca="1" si="136"/>
        <v/>
      </c>
      <c r="R2184" s="92" t="str">
        <f ca="1">IF(A2184="","",IF(ISERROR(MATCH($H2184,SorP!B:B,0)),"",INDIRECT("'SorP'!$A$"&amp;MATCH($Q2184&amp;$H2184,SorP!C:C,0))))</f>
        <v/>
      </c>
      <c r="S2184" s="94"/>
      <c r="T2184" s="95" t="str">
        <f t="shared" si="138"/>
        <v/>
      </c>
      <c r="U2184" s="95" t="b">
        <f t="shared" si="139"/>
        <v>1</v>
      </c>
      <c r="V2184" s="95" t="str">
        <f t="shared" si="137"/>
        <v/>
      </c>
    </row>
    <row r="2185" spans="1:22" s="95" customFormat="1" ht="20.100000000000001" customHeight="1">
      <c r="A2185" s="88"/>
      <c r="B2185" s="88"/>
      <c r="C2185" s="88"/>
      <c r="D2185" s="88"/>
      <c r="E2185" s="88"/>
      <c r="F2185" s="89"/>
      <c r="G2185" s="90"/>
      <c r="H2185" s="90"/>
      <c r="I2185" s="91"/>
      <c r="J2185" s="91"/>
      <c r="K2185" s="91"/>
      <c r="L2185" s="91"/>
      <c r="M2185" s="91"/>
      <c r="N2185" s="91"/>
      <c r="O2185" s="92"/>
      <c r="P2185" s="93"/>
      <c r="Q2185" s="92" t="str">
        <f t="shared" ca="1" si="136"/>
        <v/>
      </c>
      <c r="R2185" s="92" t="str">
        <f ca="1">IF(A2185="","",IF(ISERROR(MATCH($H2185,SorP!B:B,0)),"",INDIRECT("'SorP'!$A$"&amp;MATCH($Q2185&amp;$H2185,SorP!C:C,0))))</f>
        <v/>
      </c>
      <c r="S2185" s="94"/>
      <c r="T2185" s="95" t="str">
        <f t="shared" si="138"/>
        <v/>
      </c>
      <c r="U2185" s="95" t="b">
        <f t="shared" si="139"/>
        <v>1</v>
      </c>
      <c r="V2185" s="95" t="str">
        <f t="shared" si="137"/>
        <v/>
      </c>
    </row>
    <row r="2186" spans="1:22" s="95" customFormat="1" ht="20.100000000000001" customHeight="1">
      <c r="A2186" s="88"/>
      <c r="B2186" s="88"/>
      <c r="C2186" s="88"/>
      <c r="D2186" s="88"/>
      <c r="E2186" s="88"/>
      <c r="F2186" s="89"/>
      <c r="G2186" s="90"/>
      <c r="H2186" s="90"/>
      <c r="I2186" s="91"/>
      <c r="J2186" s="91"/>
      <c r="K2186" s="91"/>
      <c r="L2186" s="91"/>
      <c r="M2186" s="91"/>
      <c r="N2186" s="91"/>
      <c r="O2186" s="92"/>
      <c r="P2186" s="93"/>
      <c r="Q2186" s="92" t="str">
        <f t="shared" ca="1" si="136"/>
        <v/>
      </c>
      <c r="R2186" s="92" t="str">
        <f ca="1">IF(A2186="","",IF(ISERROR(MATCH($H2186,SorP!B:B,0)),"",INDIRECT("'SorP'!$A$"&amp;MATCH($Q2186&amp;$H2186,SorP!C:C,0))))</f>
        <v/>
      </c>
      <c r="S2186" s="94"/>
      <c r="T2186" s="95" t="str">
        <f t="shared" si="138"/>
        <v/>
      </c>
      <c r="U2186" s="95" t="b">
        <f t="shared" si="139"/>
        <v>1</v>
      </c>
      <c r="V2186" s="95" t="str">
        <f t="shared" si="137"/>
        <v/>
      </c>
    </row>
    <row r="2187" spans="1:22" s="95" customFormat="1" ht="20.100000000000001" customHeight="1">
      <c r="A2187" s="88"/>
      <c r="B2187" s="88"/>
      <c r="C2187" s="88"/>
      <c r="D2187" s="88"/>
      <c r="E2187" s="88"/>
      <c r="F2187" s="89"/>
      <c r="G2187" s="90"/>
      <c r="H2187" s="90"/>
      <c r="I2187" s="91"/>
      <c r="J2187" s="91"/>
      <c r="K2187" s="91"/>
      <c r="L2187" s="91"/>
      <c r="M2187" s="91"/>
      <c r="N2187" s="91"/>
      <c r="O2187" s="92"/>
      <c r="P2187" s="93"/>
      <c r="Q2187" s="92" t="str">
        <f t="shared" ca="1" si="136"/>
        <v/>
      </c>
      <c r="R2187" s="92" t="str">
        <f ca="1">IF(A2187="","",IF(ISERROR(MATCH($H2187,SorP!B:B,0)),"",INDIRECT("'SorP'!$A$"&amp;MATCH($Q2187&amp;$H2187,SorP!C:C,0))))</f>
        <v/>
      </c>
      <c r="S2187" s="94"/>
      <c r="T2187" s="95" t="str">
        <f t="shared" si="138"/>
        <v/>
      </c>
      <c r="U2187" s="95" t="b">
        <f t="shared" si="139"/>
        <v>1</v>
      </c>
      <c r="V2187" s="95" t="str">
        <f t="shared" si="137"/>
        <v/>
      </c>
    </row>
    <row r="2188" spans="1:22" s="95" customFormat="1" ht="20.100000000000001" customHeight="1">
      <c r="A2188" s="88"/>
      <c r="B2188" s="88"/>
      <c r="C2188" s="88"/>
      <c r="D2188" s="88"/>
      <c r="E2188" s="88"/>
      <c r="F2188" s="89"/>
      <c r="G2188" s="90"/>
      <c r="H2188" s="90"/>
      <c r="I2188" s="91"/>
      <c r="J2188" s="91"/>
      <c r="K2188" s="91"/>
      <c r="L2188" s="91"/>
      <c r="M2188" s="91"/>
      <c r="N2188" s="91"/>
      <c r="O2188" s="92"/>
      <c r="P2188" s="93"/>
      <c r="Q2188" s="92" t="str">
        <f t="shared" ca="1" si="136"/>
        <v/>
      </c>
      <c r="R2188" s="92" t="str">
        <f ca="1">IF(A2188="","",IF(ISERROR(MATCH($H2188,SorP!B:B,0)),"",INDIRECT("'SorP'!$A$"&amp;MATCH($Q2188&amp;$H2188,SorP!C:C,0))))</f>
        <v/>
      </c>
      <c r="S2188" s="94"/>
      <c r="T2188" s="95" t="str">
        <f t="shared" si="138"/>
        <v/>
      </c>
      <c r="U2188" s="95" t="b">
        <f t="shared" si="139"/>
        <v>1</v>
      </c>
      <c r="V2188" s="95" t="str">
        <f t="shared" si="137"/>
        <v/>
      </c>
    </row>
    <row r="2189" spans="1:22" s="95" customFormat="1" ht="20.100000000000001" customHeight="1">
      <c r="A2189" s="88"/>
      <c r="B2189" s="88"/>
      <c r="C2189" s="88"/>
      <c r="D2189" s="88"/>
      <c r="E2189" s="88"/>
      <c r="F2189" s="89"/>
      <c r="G2189" s="90"/>
      <c r="H2189" s="90"/>
      <c r="I2189" s="91"/>
      <c r="J2189" s="91"/>
      <c r="K2189" s="91"/>
      <c r="L2189" s="91"/>
      <c r="M2189" s="91"/>
      <c r="N2189" s="91"/>
      <c r="O2189" s="92"/>
      <c r="P2189" s="93"/>
      <c r="Q2189" s="92" t="str">
        <f t="shared" ca="1" si="136"/>
        <v/>
      </c>
      <c r="R2189" s="92" t="str">
        <f ca="1">IF(A2189="","",IF(ISERROR(MATCH($H2189,SorP!B:B,0)),"",INDIRECT("'SorP'!$A$"&amp;MATCH($Q2189&amp;$H2189,SorP!C:C,0))))</f>
        <v/>
      </c>
      <c r="S2189" s="94"/>
      <c r="T2189" s="95" t="str">
        <f t="shared" si="138"/>
        <v/>
      </c>
      <c r="U2189" s="95" t="b">
        <f t="shared" si="139"/>
        <v>1</v>
      </c>
      <c r="V2189" s="95" t="str">
        <f t="shared" si="137"/>
        <v/>
      </c>
    </row>
    <row r="2190" spans="1:22" s="95" customFormat="1" ht="20.100000000000001" customHeight="1">
      <c r="A2190" s="88"/>
      <c r="B2190" s="88"/>
      <c r="C2190" s="88"/>
      <c r="D2190" s="88"/>
      <c r="E2190" s="88"/>
      <c r="F2190" s="89"/>
      <c r="G2190" s="90"/>
      <c r="H2190" s="90"/>
      <c r="I2190" s="91"/>
      <c r="J2190" s="91"/>
      <c r="K2190" s="91"/>
      <c r="L2190" s="91"/>
      <c r="M2190" s="91"/>
      <c r="N2190" s="91"/>
      <c r="O2190" s="92"/>
      <c r="P2190" s="93"/>
      <c r="Q2190" s="92" t="str">
        <f t="shared" ca="1" si="136"/>
        <v/>
      </c>
      <c r="R2190" s="92" t="str">
        <f ca="1">IF(A2190="","",IF(ISERROR(MATCH($H2190,SorP!B:B,0)),"",INDIRECT("'SorP'!$A$"&amp;MATCH($Q2190&amp;$H2190,SorP!C:C,0))))</f>
        <v/>
      </c>
      <c r="S2190" s="94"/>
      <c r="T2190" s="95" t="str">
        <f t="shared" si="138"/>
        <v/>
      </c>
      <c r="U2190" s="95" t="b">
        <f t="shared" si="139"/>
        <v>1</v>
      </c>
      <c r="V2190" s="95" t="str">
        <f t="shared" si="137"/>
        <v/>
      </c>
    </row>
    <row r="2191" spans="1:22" s="95" customFormat="1" ht="20.100000000000001" customHeight="1">
      <c r="A2191" s="88"/>
      <c r="B2191" s="88"/>
      <c r="C2191" s="88"/>
      <c r="D2191" s="88"/>
      <c r="E2191" s="88"/>
      <c r="F2191" s="89"/>
      <c r="G2191" s="90"/>
      <c r="H2191" s="90"/>
      <c r="I2191" s="91"/>
      <c r="J2191" s="91"/>
      <c r="K2191" s="91"/>
      <c r="L2191" s="91"/>
      <c r="M2191" s="91"/>
      <c r="N2191" s="91"/>
      <c r="O2191" s="92"/>
      <c r="P2191" s="93"/>
      <c r="Q2191" s="92" t="str">
        <f t="shared" ca="1" si="136"/>
        <v/>
      </c>
      <c r="R2191" s="92" t="str">
        <f ca="1">IF(A2191="","",IF(ISERROR(MATCH($H2191,SorP!B:B,0)),"",INDIRECT("'SorP'!$A$"&amp;MATCH($Q2191&amp;$H2191,SorP!C:C,0))))</f>
        <v/>
      </c>
      <c r="S2191" s="94"/>
      <c r="T2191" s="95" t="str">
        <f t="shared" si="138"/>
        <v/>
      </c>
      <c r="U2191" s="95" t="b">
        <f t="shared" si="139"/>
        <v>1</v>
      </c>
      <c r="V2191" s="95" t="str">
        <f t="shared" si="137"/>
        <v/>
      </c>
    </row>
    <row r="2192" spans="1:22" s="95" customFormat="1" ht="20.100000000000001" customHeight="1">
      <c r="A2192" s="88"/>
      <c r="B2192" s="88"/>
      <c r="C2192" s="88"/>
      <c r="D2192" s="88"/>
      <c r="E2192" s="88"/>
      <c r="F2192" s="89"/>
      <c r="G2192" s="90"/>
      <c r="H2192" s="90"/>
      <c r="I2192" s="91"/>
      <c r="J2192" s="91"/>
      <c r="K2192" s="91"/>
      <c r="L2192" s="91"/>
      <c r="M2192" s="91"/>
      <c r="N2192" s="91"/>
      <c r="O2192" s="92"/>
      <c r="P2192" s="93"/>
      <c r="Q2192" s="92" t="str">
        <f t="shared" ca="1" si="136"/>
        <v/>
      </c>
      <c r="R2192" s="92" t="str">
        <f ca="1">IF(A2192="","",IF(ISERROR(MATCH($H2192,SorP!B:B,0)),"",INDIRECT("'SorP'!$A$"&amp;MATCH($Q2192&amp;$H2192,SorP!C:C,0))))</f>
        <v/>
      </c>
      <c r="S2192" s="94"/>
      <c r="T2192" s="95" t="str">
        <f t="shared" si="138"/>
        <v/>
      </c>
      <c r="U2192" s="95" t="b">
        <f t="shared" si="139"/>
        <v>1</v>
      </c>
      <c r="V2192" s="95" t="str">
        <f t="shared" si="137"/>
        <v/>
      </c>
    </row>
    <row r="2193" spans="1:22" s="95" customFormat="1" ht="20.100000000000001" customHeight="1">
      <c r="A2193" s="88"/>
      <c r="B2193" s="88"/>
      <c r="C2193" s="88"/>
      <c r="D2193" s="88"/>
      <c r="E2193" s="88"/>
      <c r="F2193" s="89"/>
      <c r="G2193" s="90"/>
      <c r="H2193" s="90"/>
      <c r="I2193" s="91"/>
      <c r="J2193" s="91"/>
      <c r="K2193" s="91"/>
      <c r="L2193" s="91"/>
      <c r="M2193" s="91"/>
      <c r="N2193" s="91"/>
      <c r="O2193" s="92"/>
      <c r="P2193" s="93"/>
      <c r="Q2193" s="92" t="str">
        <f t="shared" ca="1" si="136"/>
        <v/>
      </c>
      <c r="R2193" s="92" t="str">
        <f ca="1">IF(A2193="","",IF(ISERROR(MATCH($H2193,SorP!B:B,0)),"",INDIRECT("'SorP'!$A$"&amp;MATCH($Q2193&amp;$H2193,SorP!C:C,0))))</f>
        <v/>
      </c>
      <c r="S2193" s="94"/>
      <c r="T2193" s="95" t="str">
        <f t="shared" si="138"/>
        <v/>
      </c>
      <c r="U2193" s="95" t="b">
        <f t="shared" si="139"/>
        <v>1</v>
      </c>
      <c r="V2193" s="95" t="str">
        <f t="shared" si="137"/>
        <v/>
      </c>
    </row>
    <row r="2194" spans="1:22" s="95" customFormat="1" ht="20.100000000000001" customHeight="1">
      <c r="A2194" s="88"/>
      <c r="B2194" s="88"/>
      <c r="C2194" s="88"/>
      <c r="D2194" s="88"/>
      <c r="E2194" s="88"/>
      <c r="F2194" s="89"/>
      <c r="G2194" s="90"/>
      <c r="H2194" s="90"/>
      <c r="I2194" s="91"/>
      <c r="J2194" s="91"/>
      <c r="K2194" s="91"/>
      <c r="L2194" s="91"/>
      <c r="M2194" s="91"/>
      <c r="N2194" s="91"/>
      <c r="O2194" s="92"/>
      <c r="P2194" s="93"/>
      <c r="Q2194" s="92" t="str">
        <f t="shared" ca="1" si="136"/>
        <v/>
      </c>
      <c r="R2194" s="92" t="str">
        <f ca="1">IF(A2194="","",IF(ISERROR(MATCH($H2194,SorP!B:B,0)),"",INDIRECT("'SorP'!$A$"&amp;MATCH($Q2194&amp;$H2194,SorP!C:C,0))))</f>
        <v/>
      </c>
      <c r="S2194" s="94"/>
      <c r="T2194" s="95" t="str">
        <f t="shared" si="138"/>
        <v/>
      </c>
      <c r="U2194" s="95" t="b">
        <f t="shared" si="139"/>
        <v>1</v>
      </c>
      <c r="V2194" s="95" t="str">
        <f t="shared" si="137"/>
        <v/>
      </c>
    </row>
    <row r="2195" spans="1:22" s="95" customFormat="1" ht="20.100000000000001" customHeight="1">
      <c r="A2195" s="88"/>
      <c r="B2195" s="88"/>
      <c r="C2195" s="88"/>
      <c r="D2195" s="88"/>
      <c r="E2195" s="88"/>
      <c r="F2195" s="89"/>
      <c r="G2195" s="90"/>
      <c r="H2195" s="90"/>
      <c r="I2195" s="91"/>
      <c r="J2195" s="91"/>
      <c r="K2195" s="91"/>
      <c r="L2195" s="91"/>
      <c r="M2195" s="91"/>
      <c r="N2195" s="91"/>
      <c r="O2195" s="92"/>
      <c r="P2195" s="93"/>
      <c r="Q2195" s="92" t="str">
        <f t="shared" ca="1" si="136"/>
        <v/>
      </c>
      <c r="R2195" s="92" t="str">
        <f ca="1">IF(A2195="","",IF(ISERROR(MATCH($H2195,SorP!B:B,0)),"",INDIRECT("'SorP'!$A$"&amp;MATCH($Q2195&amp;$H2195,SorP!C:C,0))))</f>
        <v/>
      </c>
      <c r="S2195" s="94"/>
      <c r="T2195" s="95" t="str">
        <f t="shared" si="138"/>
        <v/>
      </c>
      <c r="U2195" s="95" t="b">
        <f t="shared" si="139"/>
        <v>1</v>
      </c>
      <c r="V2195" s="95" t="str">
        <f t="shared" si="137"/>
        <v/>
      </c>
    </row>
    <row r="2196" spans="1:22" s="95" customFormat="1" ht="20.100000000000001" customHeight="1">
      <c r="A2196" s="88"/>
      <c r="B2196" s="88"/>
      <c r="C2196" s="88"/>
      <c r="D2196" s="88"/>
      <c r="E2196" s="88"/>
      <c r="F2196" s="89"/>
      <c r="G2196" s="90"/>
      <c r="H2196" s="90"/>
      <c r="I2196" s="91"/>
      <c r="J2196" s="91"/>
      <c r="K2196" s="91"/>
      <c r="L2196" s="91"/>
      <c r="M2196" s="91"/>
      <c r="N2196" s="91"/>
      <c r="O2196" s="92"/>
      <c r="P2196" s="93"/>
      <c r="Q2196" s="92" t="str">
        <f t="shared" ca="1" si="136"/>
        <v/>
      </c>
      <c r="R2196" s="92" t="str">
        <f ca="1">IF(A2196="","",IF(ISERROR(MATCH($H2196,SorP!B:B,0)),"",INDIRECT("'SorP'!$A$"&amp;MATCH($Q2196&amp;$H2196,SorP!C:C,0))))</f>
        <v/>
      </c>
      <c r="S2196" s="94"/>
      <c r="T2196" s="95" t="str">
        <f t="shared" si="138"/>
        <v/>
      </c>
      <c r="U2196" s="95" t="b">
        <f t="shared" si="139"/>
        <v>1</v>
      </c>
      <c r="V2196" s="95" t="str">
        <f t="shared" si="137"/>
        <v/>
      </c>
    </row>
    <row r="2197" spans="1:22" s="95" customFormat="1" ht="20.100000000000001" customHeight="1">
      <c r="A2197" s="88"/>
      <c r="B2197" s="88"/>
      <c r="C2197" s="88"/>
      <c r="D2197" s="88"/>
      <c r="E2197" s="88"/>
      <c r="F2197" s="89"/>
      <c r="G2197" s="90"/>
      <c r="H2197" s="90"/>
      <c r="I2197" s="91"/>
      <c r="J2197" s="91"/>
      <c r="K2197" s="91"/>
      <c r="L2197" s="91"/>
      <c r="M2197" s="91"/>
      <c r="N2197" s="91"/>
      <c r="O2197" s="92"/>
      <c r="P2197" s="93"/>
      <c r="Q2197" s="92" t="str">
        <f t="shared" ca="1" si="136"/>
        <v/>
      </c>
      <c r="R2197" s="92" t="str">
        <f ca="1">IF(A2197="","",IF(ISERROR(MATCH($H2197,SorP!B:B,0)),"",INDIRECT("'SorP'!$A$"&amp;MATCH($Q2197&amp;$H2197,SorP!C:C,0))))</f>
        <v/>
      </c>
      <c r="S2197" s="94"/>
      <c r="T2197" s="95" t="str">
        <f t="shared" si="138"/>
        <v/>
      </c>
      <c r="U2197" s="95" t="b">
        <f t="shared" si="139"/>
        <v>1</v>
      </c>
      <c r="V2197" s="95" t="str">
        <f t="shared" si="137"/>
        <v/>
      </c>
    </row>
    <row r="2198" spans="1:22" s="95" customFormat="1" ht="20.100000000000001" customHeight="1">
      <c r="A2198" s="88"/>
      <c r="B2198" s="88"/>
      <c r="C2198" s="88"/>
      <c r="D2198" s="88"/>
      <c r="E2198" s="88"/>
      <c r="F2198" s="89"/>
      <c r="G2198" s="90"/>
      <c r="H2198" s="90"/>
      <c r="I2198" s="91"/>
      <c r="J2198" s="91"/>
      <c r="K2198" s="91"/>
      <c r="L2198" s="91"/>
      <c r="M2198" s="91"/>
      <c r="N2198" s="91"/>
      <c r="O2198" s="92"/>
      <c r="P2198" s="93"/>
      <c r="Q2198" s="92" t="str">
        <f t="shared" ca="1" si="136"/>
        <v/>
      </c>
      <c r="R2198" s="92" t="str">
        <f ca="1">IF(A2198="","",IF(ISERROR(MATCH($H2198,SorP!B:B,0)),"",INDIRECT("'SorP'!$A$"&amp;MATCH($Q2198&amp;$H2198,SorP!C:C,0))))</f>
        <v/>
      </c>
      <c r="S2198" s="94"/>
      <c r="T2198" s="95" t="str">
        <f t="shared" si="138"/>
        <v/>
      </c>
      <c r="U2198" s="95" t="b">
        <f t="shared" si="139"/>
        <v>1</v>
      </c>
      <c r="V2198" s="95" t="str">
        <f t="shared" si="137"/>
        <v/>
      </c>
    </row>
    <row r="2199" spans="1:22" s="95" customFormat="1" ht="20.100000000000001" customHeight="1">
      <c r="A2199" s="88"/>
      <c r="B2199" s="88"/>
      <c r="C2199" s="88"/>
      <c r="D2199" s="88"/>
      <c r="E2199" s="88"/>
      <c r="F2199" s="89"/>
      <c r="G2199" s="90"/>
      <c r="H2199" s="90"/>
      <c r="I2199" s="91"/>
      <c r="J2199" s="91"/>
      <c r="K2199" s="91"/>
      <c r="L2199" s="91"/>
      <c r="M2199" s="91"/>
      <c r="N2199" s="91"/>
      <c r="O2199" s="92"/>
      <c r="P2199" s="93"/>
      <c r="Q2199" s="92" t="str">
        <f t="shared" ca="1" si="136"/>
        <v/>
      </c>
      <c r="R2199" s="92" t="str">
        <f ca="1">IF(A2199="","",IF(ISERROR(MATCH($H2199,SorP!B:B,0)),"",INDIRECT("'SorP'!$A$"&amp;MATCH($Q2199&amp;$H2199,SorP!C:C,0))))</f>
        <v/>
      </c>
      <c r="S2199" s="94"/>
      <c r="T2199" s="95" t="str">
        <f t="shared" si="138"/>
        <v/>
      </c>
      <c r="U2199" s="95" t="b">
        <f t="shared" si="139"/>
        <v>1</v>
      </c>
      <c r="V2199" s="95" t="str">
        <f t="shared" si="137"/>
        <v/>
      </c>
    </row>
    <row r="2200" spans="1:22" s="95" customFormat="1" ht="20.100000000000001" customHeight="1">
      <c r="A2200" s="88"/>
      <c r="B2200" s="88"/>
      <c r="C2200" s="88"/>
      <c r="D2200" s="88"/>
      <c r="E2200" s="88"/>
      <c r="F2200" s="89"/>
      <c r="G2200" s="90"/>
      <c r="H2200" s="90"/>
      <c r="I2200" s="91"/>
      <c r="J2200" s="91"/>
      <c r="K2200" s="91"/>
      <c r="L2200" s="91"/>
      <c r="M2200" s="91"/>
      <c r="N2200" s="91"/>
      <c r="O2200" s="92"/>
      <c r="P2200" s="93"/>
      <c r="Q2200" s="92" t="str">
        <f t="shared" ca="1" si="136"/>
        <v/>
      </c>
      <c r="R2200" s="92" t="str">
        <f ca="1">IF(A2200="","",IF(ISERROR(MATCH($H2200,SorP!B:B,0)),"",INDIRECT("'SorP'!$A$"&amp;MATCH($Q2200&amp;$H2200,SorP!C:C,0))))</f>
        <v/>
      </c>
      <c r="S2200" s="94"/>
      <c r="T2200" s="95" t="str">
        <f t="shared" si="138"/>
        <v/>
      </c>
      <c r="U2200" s="95" t="b">
        <f t="shared" si="139"/>
        <v>1</v>
      </c>
      <c r="V2200" s="95" t="str">
        <f t="shared" si="137"/>
        <v/>
      </c>
    </row>
    <row r="2201" spans="1:22" s="95" customFormat="1" ht="20.100000000000001" customHeight="1">
      <c r="A2201" s="88"/>
      <c r="B2201" s="88"/>
      <c r="C2201" s="88"/>
      <c r="D2201" s="88"/>
      <c r="E2201" s="88"/>
      <c r="F2201" s="89"/>
      <c r="G2201" s="90"/>
      <c r="H2201" s="90"/>
      <c r="I2201" s="91"/>
      <c r="J2201" s="91"/>
      <c r="K2201" s="91"/>
      <c r="L2201" s="91"/>
      <c r="M2201" s="91"/>
      <c r="N2201" s="91"/>
      <c r="O2201" s="92"/>
      <c r="P2201" s="93"/>
      <c r="Q2201" s="92" t="str">
        <f t="shared" ca="1" si="136"/>
        <v/>
      </c>
      <c r="R2201" s="92" t="str">
        <f ca="1">IF(A2201="","",IF(ISERROR(MATCH($H2201,SorP!B:B,0)),"",INDIRECT("'SorP'!$A$"&amp;MATCH($Q2201&amp;$H2201,SorP!C:C,0))))</f>
        <v/>
      </c>
      <c r="S2201" s="94"/>
      <c r="T2201" s="95" t="str">
        <f t="shared" si="138"/>
        <v/>
      </c>
      <c r="U2201" s="95" t="b">
        <f t="shared" si="139"/>
        <v>1</v>
      </c>
      <c r="V2201" s="95" t="str">
        <f t="shared" si="137"/>
        <v/>
      </c>
    </row>
    <row r="2202" spans="1:22" s="95" customFormat="1" ht="20.100000000000001" customHeight="1">
      <c r="A2202" s="88"/>
      <c r="B2202" s="88"/>
      <c r="C2202" s="88"/>
      <c r="D2202" s="88"/>
      <c r="E2202" s="88"/>
      <c r="F2202" s="89"/>
      <c r="G2202" s="90"/>
      <c r="H2202" s="90"/>
      <c r="I2202" s="91"/>
      <c r="J2202" s="91"/>
      <c r="K2202" s="91"/>
      <c r="L2202" s="91"/>
      <c r="M2202" s="91"/>
      <c r="N2202" s="91"/>
      <c r="O2202" s="92"/>
      <c r="P2202" s="93"/>
      <c r="Q2202" s="92" t="str">
        <f t="shared" ca="1" si="136"/>
        <v/>
      </c>
      <c r="R2202" s="92" t="str">
        <f ca="1">IF(A2202="","",IF(ISERROR(MATCH($H2202,SorP!B:B,0)),"",INDIRECT("'SorP'!$A$"&amp;MATCH($Q2202&amp;$H2202,SorP!C:C,0))))</f>
        <v/>
      </c>
      <c r="S2202" s="94"/>
      <c r="T2202" s="95" t="str">
        <f t="shared" si="138"/>
        <v/>
      </c>
      <c r="U2202" s="95" t="b">
        <f t="shared" si="139"/>
        <v>1</v>
      </c>
      <c r="V2202" s="95" t="str">
        <f t="shared" si="137"/>
        <v/>
      </c>
    </row>
    <row r="2203" spans="1:22" s="95" customFormat="1" ht="20.100000000000001" customHeight="1">
      <c r="A2203" s="88"/>
      <c r="B2203" s="88"/>
      <c r="C2203" s="88"/>
      <c r="D2203" s="88"/>
      <c r="E2203" s="88"/>
      <c r="F2203" s="89"/>
      <c r="G2203" s="90"/>
      <c r="H2203" s="90"/>
      <c r="I2203" s="91"/>
      <c r="J2203" s="91"/>
      <c r="K2203" s="91"/>
      <c r="L2203" s="91"/>
      <c r="M2203" s="91"/>
      <c r="N2203" s="91"/>
      <c r="O2203" s="92"/>
      <c r="P2203" s="93"/>
      <c r="Q2203" s="92" t="str">
        <f t="shared" ca="1" si="136"/>
        <v/>
      </c>
      <c r="R2203" s="92" t="str">
        <f ca="1">IF(A2203="","",IF(ISERROR(MATCH($H2203,SorP!B:B,0)),"",INDIRECT("'SorP'!$A$"&amp;MATCH($Q2203&amp;$H2203,SorP!C:C,0))))</f>
        <v/>
      </c>
      <c r="S2203" s="94"/>
      <c r="T2203" s="95" t="str">
        <f t="shared" si="138"/>
        <v/>
      </c>
      <c r="U2203" s="95" t="b">
        <f t="shared" si="139"/>
        <v>1</v>
      </c>
      <c r="V2203" s="95" t="str">
        <f t="shared" si="137"/>
        <v/>
      </c>
    </row>
    <row r="2204" spans="1:22" s="95" customFormat="1" ht="20.100000000000001" customHeight="1">
      <c r="A2204" s="88"/>
      <c r="B2204" s="88"/>
      <c r="C2204" s="88"/>
      <c r="D2204" s="88"/>
      <c r="E2204" s="88"/>
      <c r="F2204" s="89"/>
      <c r="G2204" s="90"/>
      <c r="H2204" s="90"/>
      <c r="I2204" s="91"/>
      <c r="J2204" s="91"/>
      <c r="K2204" s="91"/>
      <c r="L2204" s="91"/>
      <c r="M2204" s="91"/>
      <c r="N2204" s="91"/>
      <c r="O2204" s="92"/>
      <c r="P2204" s="93"/>
      <c r="Q2204" s="92" t="str">
        <f t="shared" ca="1" si="136"/>
        <v/>
      </c>
      <c r="R2204" s="92" t="str">
        <f ca="1">IF(A2204="","",IF(ISERROR(MATCH($H2204,SorP!B:B,0)),"",INDIRECT("'SorP'!$A$"&amp;MATCH($Q2204&amp;$H2204,SorP!C:C,0))))</f>
        <v/>
      </c>
      <c r="S2204" s="94"/>
      <c r="T2204" s="95" t="str">
        <f t="shared" si="138"/>
        <v/>
      </c>
      <c r="U2204" s="95" t="b">
        <f t="shared" si="139"/>
        <v>1</v>
      </c>
      <c r="V2204" s="95" t="str">
        <f t="shared" si="137"/>
        <v/>
      </c>
    </row>
    <row r="2205" spans="1:22" s="95" customFormat="1" ht="20.100000000000001" customHeight="1">
      <c r="A2205" s="88"/>
      <c r="B2205" s="88"/>
      <c r="C2205" s="88"/>
      <c r="D2205" s="88"/>
      <c r="E2205" s="88"/>
      <c r="F2205" s="89"/>
      <c r="G2205" s="90"/>
      <c r="H2205" s="90"/>
      <c r="I2205" s="91"/>
      <c r="J2205" s="91"/>
      <c r="K2205" s="91"/>
      <c r="L2205" s="91"/>
      <c r="M2205" s="91"/>
      <c r="N2205" s="91"/>
      <c r="O2205" s="92"/>
      <c r="P2205" s="93"/>
      <c r="Q2205" s="92" t="str">
        <f t="shared" ca="1" si="136"/>
        <v/>
      </c>
      <c r="R2205" s="92" t="str">
        <f ca="1">IF(A2205="","",IF(ISERROR(MATCH($H2205,SorP!B:B,0)),"",INDIRECT("'SorP'!$A$"&amp;MATCH($Q2205&amp;$H2205,SorP!C:C,0))))</f>
        <v/>
      </c>
      <c r="S2205" s="94"/>
      <c r="T2205" s="95" t="str">
        <f t="shared" si="138"/>
        <v/>
      </c>
      <c r="U2205" s="95" t="b">
        <f t="shared" si="139"/>
        <v>1</v>
      </c>
      <c r="V2205" s="95" t="str">
        <f t="shared" si="137"/>
        <v/>
      </c>
    </row>
    <row r="2206" spans="1:22" s="95" customFormat="1" ht="20.100000000000001" customHeight="1">
      <c r="A2206" s="88"/>
      <c r="B2206" s="88"/>
      <c r="C2206" s="88"/>
      <c r="D2206" s="88"/>
      <c r="E2206" s="88"/>
      <c r="F2206" s="89"/>
      <c r="G2206" s="90"/>
      <c r="H2206" s="90"/>
      <c r="I2206" s="91"/>
      <c r="J2206" s="91"/>
      <c r="K2206" s="91"/>
      <c r="L2206" s="91"/>
      <c r="M2206" s="91"/>
      <c r="N2206" s="91"/>
      <c r="O2206" s="92"/>
      <c r="P2206" s="93"/>
      <c r="Q2206" s="92" t="str">
        <f t="shared" ca="1" si="136"/>
        <v/>
      </c>
      <c r="R2206" s="92" t="str">
        <f ca="1">IF(A2206="","",IF(ISERROR(MATCH($H2206,SorP!B:B,0)),"",INDIRECT("'SorP'!$A$"&amp;MATCH($Q2206&amp;$H2206,SorP!C:C,0))))</f>
        <v/>
      </c>
      <c r="S2206" s="94"/>
      <c r="T2206" s="95" t="str">
        <f t="shared" si="138"/>
        <v/>
      </c>
      <c r="U2206" s="95" t="b">
        <f t="shared" si="139"/>
        <v>1</v>
      </c>
      <c r="V2206" s="95" t="str">
        <f t="shared" si="137"/>
        <v/>
      </c>
    </row>
    <row r="2207" spans="1:22" s="95" customFormat="1" ht="20.100000000000001" customHeight="1">
      <c r="A2207" s="88"/>
      <c r="B2207" s="88"/>
      <c r="C2207" s="88"/>
      <c r="D2207" s="88"/>
      <c r="E2207" s="88"/>
      <c r="F2207" s="89"/>
      <c r="G2207" s="90"/>
      <c r="H2207" s="90"/>
      <c r="I2207" s="91"/>
      <c r="J2207" s="91"/>
      <c r="K2207" s="91"/>
      <c r="L2207" s="91"/>
      <c r="M2207" s="91"/>
      <c r="N2207" s="91"/>
      <c r="O2207" s="92"/>
      <c r="P2207" s="93"/>
      <c r="Q2207" s="92" t="str">
        <f t="shared" ca="1" si="136"/>
        <v/>
      </c>
      <c r="R2207" s="92" t="str">
        <f ca="1">IF(A2207="","",IF(ISERROR(MATCH($H2207,SorP!B:B,0)),"",INDIRECT("'SorP'!$A$"&amp;MATCH($Q2207&amp;$H2207,SorP!C:C,0))))</f>
        <v/>
      </c>
      <c r="S2207" s="94"/>
      <c r="T2207" s="95" t="str">
        <f t="shared" si="138"/>
        <v/>
      </c>
      <c r="U2207" s="95" t="b">
        <f t="shared" si="139"/>
        <v>1</v>
      </c>
      <c r="V2207" s="95" t="str">
        <f t="shared" si="137"/>
        <v/>
      </c>
    </row>
    <row r="2208" spans="1:22" s="95" customFormat="1" ht="20.100000000000001" customHeight="1">
      <c r="A2208" s="88"/>
      <c r="B2208" s="88"/>
      <c r="C2208" s="88"/>
      <c r="D2208" s="88"/>
      <c r="E2208" s="88"/>
      <c r="F2208" s="89"/>
      <c r="G2208" s="90"/>
      <c r="H2208" s="90"/>
      <c r="I2208" s="91"/>
      <c r="J2208" s="91"/>
      <c r="K2208" s="91"/>
      <c r="L2208" s="91"/>
      <c r="M2208" s="91"/>
      <c r="N2208" s="91"/>
      <c r="O2208" s="92"/>
      <c r="P2208" s="93"/>
      <c r="Q2208" s="92" t="str">
        <f t="shared" ca="1" si="136"/>
        <v/>
      </c>
      <c r="R2208" s="92" t="str">
        <f ca="1">IF(A2208="","",IF(ISERROR(MATCH($H2208,SorP!B:B,0)),"",INDIRECT("'SorP'!$A$"&amp;MATCH($Q2208&amp;$H2208,SorP!C:C,0))))</f>
        <v/>
      </c>
      <c r="S2208" s="94"/>
      <c r="T2208" s="95" t="str">
        <f t="shared" si="138"/>
        <v/>
      </c>
      <c r="U2208" s="95" t="b">
        <f t="shared" si="139"/>
        <v>1</v>
      </c>
      <c r="V2208" s="95" t="str">
        <f t="shared" si="137"/>
        <v/>
      </c>
    </row>
    <row r="2209" spans="1:22" s="95" customFormat="1" ht="20.100000000000001" customHeight="1">
      <c r="A2209" s="88"/>
      <c r="B2209" s="88"/>
      <c r="C2209" s="88"/>
      <c r="D2209" s="88"/>
      <c r="E2209" s="88"/>
      <c r="F2209" s="89"/>
      <c r="G2209" s="90"/>
      <c r="H2209" s="90"/>
      <c r="I2209" s="91"/>
      <c r="J2209" s="91"/>
      <c r="K2209" s="91"/>
      <c r="L2209" s="91"/>
      <c r="M2209" s="91"/>
      <c r="N2209" s="91"/>
      <c r="O2209" s="92"/>
      <c r="P2209" s="93"/>
      <c r="Q2209" s="92" t="str">
        <f t="shared" ca="1" si="136"/>
        <v/>
      </c>
      <c r="R2209" s="92" t="str">
        <f ca="1">IF(A2209="","",IF(ISERROR(MATCH($H2209,SorP!B:B,0)),"",INDIRECT("'SorP'!$A$"&amp;MATCH($Q2209&amp;$H2209,SorP!C:C,0))))</f>
        <v/>
      </c>
      <c r="S2209" s="94"/>
      <c r="T2209" s="95" t="str">
        <f t="shared" si="138"/>
        <v/>
      </c>
      <c r="U2209" s="95" t="b">
        <f t="shared" si="139"/>
        <v>1</v>
      </c>
      <c r="V2209" s="95" t="str">
        <f t="shared" si="137"/>
        <v/>
      </c>
    </row>
    <row r="2210" spans="1:22" s="95" customFormat="1" ht="20.100000000000001" customHeight="1">
      <c r="A2210" s="88"/>
      <c r="B2210" s="88"/>
      <c r="C2210" s="88"/>
      <c r="D2210" s="88"/>
      <c r="E2210" s="88"/>
      <c r="F2210" s="89"/>
      <c r="G2210" s="90"/>
      <c r="H2210" s="90"/>
      <c r="I2210" s="91"/>
      <c r="J2210" s="91"/>
      <c r="K2210" s="91"/>
      <c r="L2210" s="91"/>
      <c r="M2210" s="91"/>
      <c r="N2210" s="91"/>
      <c r="O2210" s="92"/>
      <c r="P2210" s="93"/>
      <c r="Q2210" s="92" t="str">
        <f t="shared" ca="1" si="136"/>
        <v/>
      </c>
      <c r="R2210" s="92" t="str">
        <f ca="1">IF(A2210="","",IF(ISERROR(MATCH($H2210,SorP!B:B,0)),"",INDIRECT("'SorP'!$A$"&amp;MATCH($Q2210&amp;$H2210,SorP!C:C,0))))</f>
        <v/>
      </c>
      <c r="S2210" s="94"/>
      <c r="T2210" s="95" t="str">
        <f t="shared" si="138"/>
        <v/>
      </c>
      <c r="U2210" s="95" t="b">
        <f t="shared" si="139"/>
        <v>1</v>
      </c>
      <c r="V2210" s="95" t="str">
        <f t="shared" si="137"/>
        <v/>
      </c>
    </row>
    <row r="2211" spans="1:22" s="95" customFormat="1" ht="20.100000000000001" customHeight="1">
      <c r="A2211" s="88"/>
      <c r="B2211" s="88"/>
      <c r="C2211" s="88"/>
      <c r="D2211" s="88"/>
      <c r="E2211" s="88"/>
      <c r="F2211" s="89"/>
      <c r="G2211" s="90"/>
      <c r="H2211" s="90"/>
      <c r="I2211" s="91"/>
      <c r="J2211" s="91"/>
      <c r="K2211" s="91"/>
      <c r="L2211" s="91"/>
      <c r="M2211" s="91"/>
      <c r="N2211" s="91"/>
      <c r="O2211" s="92"/>
      <c r="P2211" s="93"/>
      <c r="Q2211" s="92" t="str">
        <f t="shared" ca="1" si="136"/>
        <v/>
      </c>
      <c r="R2211" s="92" t="str">
        <f ca="1">IF(A2211="","",IF(ISERROR(MATCH($H2211,SorP!B:B,0)),"",INDIRECT("'SorP'!$A$"&amp;MATCH($Q2211&amp;$H2211,SorP!C:C,0))))</f>
        <v/>
      </c>
      <c r="S2211" s="94"/>
      <c r="T2211" s="95" t="str">
        <f t="shared" si="138"/>
        <v/>
      </c>
      <c r="U2211" s="95" t="b">
        <f t="shared" si="139"/>
        <v>1</v>
      </c>
      <c r="V2211" s="95" t="str">
        <f t="shared" si="137"/>
        <v/>
      </c>
    </row>
    <row r="2212" spans="1:22" s="95" customFormat="1" ht="20.100000000000001" customHeight="1">
      <c r="A2212" s="88"/>
      <c r="B2212" s="88"/>
      <c r="C2212" s="88"/>
      <c r="D2212" s="88"/>
      <c r="E2212" s="88"/>
      <c r="F2212" s="89"/>
      <c r="G2212" s="90"/>
      <c r="H2212" s="90"/>
      <c r="I2212" s="91"/>
      <c r="J2212" s="91"/>
      <c r="K2212" s="91"/>
      <c r="L2212" s="91"/>
      <c r="M2212" s="91"/>
      <c r="N2212" s="91"/>
      <c r="O2212" s="92"/>
      <c r="P2212" s="93"/>
      <c r="Q2212" s="92" t="str">
        <f t="shared" ca="1" si="136"/>
        <v/>
      </c>
      <c r="R2212" s="92" t="str">
        <f ca="1">IF(A2212="","",IF(ISERROR(MATCH($H2212,SorP!B:B,0)),"",INDIRECT("'SorP'!$A$"&amp;MATCH($Q2212&amp;$H2212,SorP!C:C,0))))</f>
        <v/>
      </c>
      <c r="S2212" s="94"/>
      <c r="T2212" s="95" t="str">
        <f t="shared" si="138"/>
        <v/>
      </c>
      <c r="U2212" s="95" t="b">
        <f t="shared" si="139"/>
        <v>1</v>
      </c>
      <c r="V2212" s="95" t="str">
        <f t="shared" si="137"/>
        <v/>
      </c>
    </row>
    <row r="2213" spans="1:22" s="95" customFormat="1" ht="20.100000000000001" customHeight="1">
      <c r="A2213" s="88"/>
      <c r="B2213" s="88"/>
      <c r="C2213" s="88"/>
      <c r="D2213" s="88"/>
      <c r="E2213" s="88"/>
      <c r="F2213" s="89"/>
      <c r="G2213" s="90"/>
      <c r="H2213" s="90"/>
      <c r="I2213" s="91"/>
      <c r="J2213" s="91"/>
      <c r="K2213" s="91"/>
      <c r="L2213" s="91"/>
      <c r="M2213" s="91"/>
      <c r="N2213" s="91"/>
      <c r="O2213" s="92"/>
      <c r="P2213" s="93"/>
      <c r="Q2213" s="92" t="str">
        <f t="shared" ca="1" si="136"/>
        <v/>
      </c>
      <c r="R2213" s="92" t="str">
        <f ca="1">IF(A2213="","",IF(ISERROR(MATCH($H2213,SorP!B:B,0)),"",INDIRECT("'SorP'!$A$"&amp;MATCH($Q2213&amp;$H2213,SorP!C:C,0))))</f>
        <v/>
      </c>
      <c r="S2213" s="94"/>
      <c r="T2213" s="95" t="str">
        <f t="shared" si="138"/>
        <v/>
      </c>
      <c r="U2213" s="95" t="b">
        <f t="shared" si="139"/>
        <v>1</v>
      </c>
      <c r="V2213" s="95" t="str">
        <f t="shared" si="137"/>
        <v/>
      </c>
    </row>
    <row r="2214" spans="1:22" s="95" customFormat="1" ht="20.100000000000001" customHeight="1">
      <c r="A2214" s="88"/>
      <c r="B2214" s="88"/>
      <c r="C2214" s="88"/>
      <c r="D2214" s="88"/>
      <c r="E2214" s="88"/>
      <c r="F2214" s="89"/>
      <c r="G2214" s="90"/>
      <c r="H2214" s="90"/>
      <c r="I2214" s="91"/>
      <c r="J2214" s="91"/>
      <c r="K2214" s="91"/>
      <c r="L2214" s="91"/>
      <c r="M2214" s="91"/>
      <c r="N2214" s="91"/>
      <c r="O2214" s="92"/>
      <c r="P2214" s="93"/>
      <c r="Q2214" s="92" t="str">
        <f t="shared" ca="1" si="136"/>
        <v/>
      </c>
      <c r="R2214" s="92" t="str">
        <f ca="1">IF(A2214="","",IF(ISERROR(MATCH($H2214,SorP!B:B,0)),"",INDIRECT("'SorP'!$A$"&amp;MATCH($Q2214&amp;$H2214,SorP!C:C,0))))</f>
        <v/>
      </c>
      <c r="S2214" s="94"/>
      <c r="T2214" s="95" t="str">
        <f t="shared" si="138"/>
        <v/>
      </c>
      <c r="U2214" s="95" t="b">
        <f t="shared" si="139"/>
        <v>1</v>
      </c>
      <c r="V2214" s="95" t="str">
        <f t="shared" si="137"/>
        <v/>
      </c>
    </row>
    <row r="2215" spans="1:22" s="95" customFormat="1" ht="20.100000000000001" customHeight="1">
      <c r="A2215" s="88"/>
      <c r="B2215" s="88"/>
      <c r="C2215" s="88"/>
      <c r="D2215" s="88"/>
      <c r="E2215" s="88"/>
      <c r="F2215" s="89"/>
      <c r="G2215" s="90"/>
      <c r="H2215" s="90"/>
      <c r="I2215" s="91"/>
      <c r="J2215" s="91"/>
      <c r="K2215" s="91"/>
      <c r="L2215" s="91"/>
      <c r="M2215" s="91"/>
      <c r="N2215" s="91"/>
      <c r="O2215" s="92"/>
      <c r="P2215" s="93"/>
      <c r="Q2215" s="92" t="str">
        <f t="shared" ca="1" si="136"/>
        <v/>
      </c>
      <c r="R2215" s="92" t="str">
        <f ca="1">IF(A2215="","",IF(ISERROR(MATCH($H2215,SorP!B:B,0)),"",INDIRECT("'SorP'!$A$"&amp;MATCH($Q2215&amp;$H2215,SorP!C:C,0))))</f>
        <v/>
      </c>
      <c r="S2215" s="94"/>
      <c r="T2215" s="95" t="str">
        <f t="shared" si="138"/>
        <v/>
      </c>
      <c r="U2215" s="95" t="b">
        <f t="shared" si="139"/>
        <v>1</v>
      </c>
      <c r="V2215" s="95" t="str">
        <f t="shared" si="137"/>
        <v/>
      </c>
    </row>
    <row r="2216" spans="1:22" s="95" customFormat="1" ht="20.100000000000001" customHeight="1">
      <c r="A2216" s="88"/>
      <c r="B2216" s="88"/>
      <c r="C2216" s="88"/>
      <c r="D2216" s="88"/>
      <c r="E2216" s="88"/>
      <c r="F2216" s="89"/>
      <c r="G2216" s="90"/>
      <c r="H2216" s="90"/>
      <c r="I2216" s="91"/>
      <c r="J2216" s="91"/>
      <c r="K2216" s="91"/>
      <c r="L2216" s="91"/>
      <c r="M2216" s="91"/>
      <c r="N2216" s="91"/>
      <c r="O2216" s="92"/>
      <c r="P2216" s="93"/>
      <c r="Q2216" s="92" t="str">
        <f t="shared" ca="1" si="136"/>
        <v/>
      </c>
      <c r="R2216" s="92" t="str">
        <f ca="1">IF(A2216="","",IF(ISERROR(MATCH($H2216,SorP!B:B,0)),"",INDIRECT("'SorP'!$A$"&amp;MATCH($Q2216&amp;$H2216,SorP!C:C,0))))</f>
        <v/>
      </c>
      <c r="S2216" s="94"/>
      <c r="T2216" s="95" t="str">
        <f t="shared" si="138"/>
        <v/>
      </c>
      <c r="U2216" s="95" t="b">
        <f t="shared" si="139"/>
        <v>1</v>
      </c>
      <c r="V2216" s="95" t="str">
        <f t="shared" si="137"/>
        <v/>
      </c>
    </row>
    <row r="2217" spans="1:22" s="95" customFormat="1" ht="20.100000000000001" customHeight="1">
      <c r="A2217" s="88"/>
      <c r="B2217" s="88"/>
      <c r="C2217" s="88"/>
      <c r="D2217" s="88"/>
      <c r="E2217" s="88"/>
      <c r="F2217" s="89"/>
      <c r="G2217" s="90"/>
      <c r="H2217" s="90"/>
      <c r="I2217" s="91"/>
      <c r="J2217" s="91"/>
      <c r="K2217" s="91"/>
      <c r="L2217" s="91"/>
      <c r="M2217" s="91"/>
      <c r="N2217" s="91"/>
      <c r="O2217" s="92"/>
      <c r="P2217" s="93"/>
      <c r="Q2217" s="92" t="str">
        <f t="shared" ca="1" si="136"/>
        <v/>
      </c>
      <c r="R2217" s="92" t="str">
        <f ca="1">IF(A2217="","",IF(ISERROR(MATCH($H2217,SorP!B:B,0)),"",INDIRECT("'SorP'!$A$"&amp;MATCH($Q2217&amp;$H2217,SorP!C:C,0))))</f>
        <v/>
      </c>
      <c r="S2217" s="94"/>
      <c r="T2217" s="95" t="str">
        <f t="shared" si="138"/>
        <v/>
      </c>
      <c r="U2217" s="95" t="b">
        <f t="shared" si="139"/>
        <v>1</v>
      </c>
      <c r="V2217" s="95" t="str">
        <f t="shared" si="137"/>
        <v/>
      </c>
    </row>
    <row r="2218" spans="1:22" s="95" customFormat="1" ht="20.100000000000001" customHeight="1">
      <c r="A2218" s="88"/>
      <c r="B2218" s="88"/>
      <c r="C2218" s="88"/>
      <c r="D2218" s="88"/>
      <c r="E2218" s="88"/>
      <c r="F2218" s="89"/>
      <c r="G2218" s="90"/>
      <c r="H2218" s="90"/>
      <c r="I2218" s="91"/>
      <c r="J2218" s="91"/>
      <c r="K2218" s="91"/>
      <c r="L2218" s="91"/>
      <c r="M2218" s="91"/>
      <c r="N2218" s="91"/>
      <c r="O2218" s="92"/>
      <c r="P2218" s="93"/>
      <c r="Q2218" s="92" t="str">
        <f t="shared" ca="1" si="136"/>
        <v/>
      </c>
      <c r="R2218" s="92" t="str">
        <f ca="1">IF(A2218="","",IF(ISERROR(MATCH($H2218,SorP!B:B,0)),"",INDIRECT("'SorP'!$A$"&amp;MATCH($Q2218&amp;$H2218,SorP!C:C,0))))</f>
        <v/>
      </c>
      <c r="S2218" s="94"/>
      <c r="T2218" s="95" t="str">
        <f t="shared" si="138"/>
        <v/>
      </c>
      <c r="U2218" s="95" t="b">
        <f t="shared" si="139"/>
        <v>1</v>
      </c>
      <c r="V2218" s="95" t="str">
        <f t="shared" si="137"/>
        <v/>
      </c>
    </row>
    <row r="2219" spans="1:22" s="95" customFormat="1" ht="20.100000000000001" customHeight="1">
      <c r="A2219" s="88"/>
      <c r="B2219" s="88"/>
      <c r="C2219" s="88"/>
      <c r="D2219" s="88"/>
      <c r="E2219" s="88"/>
      <c r="F2219" s="89"/>
      <c r="G2219" s="90"/>
      <c r="H2219" s="90"/>
      <c r="I2219" s="91"/>
      <c r="J2219" s="91"/>
      <c r="K2219" s="91"/>
      <c r="L2219" s="91"/>
      <c r="M2219" s="91"/>
      <c r="N2219" s="91"/>
      <c r="O2219" s="92"/>
      <c r="P2219" s="93"/>
      <c r="Q2219" s="92" t="str">
        <f t="shared" ca="1" si="136"/>
        <v/>
      </c>
      <c r="R2219" s="92" t="str">
        <f ca="1">IF(A2219="","",IF(ISERROR(MATCH($H2219,SorP!B:B,0)),"",INDIRECT("'SorP'!$A$"&amp;MATCH($Q2219&amp;$H2219,SorP!C:C,0))))</f>
        <v/>
      </c>
      <c r="S2219" s="94"/>
      <c r="T2219" s="95" t="str">
        <f t="shared" si="138"/>
        <v/>
      </c>
      <c r="U2219" s="95" t="b">
        <f t="shared" si="139"/>
        <v>1</v>
      </c>
      <c r="V2219" s="95" t="str">
        <f t="shared" si="137"/>
        <v/>
      </c>
    </row>
    <row r="2220" spans="1:22" s="95" customFormat="1" ht="20.100000000000001" customHeight="1">
      <c r="A2220" s="88"/>
      <c r="B2220" s="88"/>
      <c r="C2220" s="88"/>
      <c r="D2220" s="88"/>
      <c r="E2220" s="88"/>
      <c r="F2220" s="89"/>
      <c r="G2220" s="90"/>
      <c r="H2220" s="90"/>
      <c r="I2220" s="91"/>
      <c r="J2220" s="91"/>
      <c r="K2220" s="91"/>
      <c r="L2220" s="91"/>
      <c r="M2220" s="91"/>
      <c r="N2220" s="91"/>
      <c r="O2220" s="92"/>
      <c r="P2220" s="93"/>
      <c r="Q2220" s="92" t="str">
        <f t="shared" ca="1" si="136"/>
        <v/>
      </c>
      <c r="R2220" s="92" t="str">
        <f ca="1">IF(A2220="","",IF(ISERROR(MATCH($H2220,SorP!B:B,0)),"",INDIRECT("'SorP'!$A$"&amp;MATCH($Q2220&amp;$H2220,SorP!C:C,0))))</f>
        <v/>
      </c>
      <c r="S2220" s="94"/>
      <c r="T2220" s="95" t="str">
        <f t="shared" si="138"/>
        <v/>
      </c>
      <c r="U2220" s="95" t="b">
        <f t="shared" si="139"/>
        <v>1</v>
      </c>
      <c r="V2220" s="95" t="str">
        <f t="shared" si="137"/>
        <v/>
      </c>
    </row>
    <row r="2221" spans="1:22" s="95" customFormat="1" ht="20.100000000000001" customHeight="1">
      <c r="A2221" s="88"/>
      <c r="B2221" s="88"/>
      <c r="C2221" s="88"/>
      <c r="D2221" s="88"/>
      <c r="E2221" s="88"/>
      <c r="F2221" s="89"/>
      <c r="G2221" s="90"/>
      <c r="H2221" s="90"/>
      <c r="I2221" s="91"/>
      <c r="J2221" s="91"/>
      <c r="K2221" s="91"/>
      <c r="L2221" s="91"/>
      <c r="M2221" s="91"/>
      <c r="N2221" s="91"/>
      <c r="O2221" s="92"/>
      <c r="P2221" s="93"/>
      <c r="Q2221" s="92" t="str">
        <f t="shared" ca="1" si="136"/>
        <v/>
      </c>
      <c r="R2221" s="92" t="str">
        <f ca="1">IF(A2221="","",IF(ISERROR(MATCH($H2221,SorP!B:B,0)),"",INDIRECT("'SorP'!$A$"&amp;MATCH($Q2221&amp;$H2221,SorP!C:C,0))))</f>
        <v/>
      </c>
      <c r="S2221" s="94"/>
      <c r="T2221" s="95" t="str">
        <f t="shared" si="138"/>
        <v/>
      </c>
      <c r="U2221" s="95" t="b">
        <f t="shared" si="139"/>
        <v>1</v>
      </c>
      <c r="V2221" s="95" t="str">
        <f t="shared" si="137"/>
        <v/>
      </c>
    </row>
    <row r="2222" spans="1:22" s="95" customFormat="1" ht="20.100000000000001" customHeight="1">
      <c r="A2222" s="88"/>
      <c r="B2222" s="88"/>
      <c r="C2222" s="88"/>
      <c r="D2222" s="88"/>
      <c r="E2222" s="88"/>
      <c r="F2222" s="89"/>
      <c r="G2222" s="90"/>
      <c r="H2222" s="90"/>
      <c r="I2222" s="91"/>
      <c r="J2222" s="91"/>
      <c r="K2222" s="91"/>
      <c r="L2222" s="91"/>
      <c r="M2222" s="91"/>
      <c r="N2222" s="91"/>
      <c r="O2222" s="92"/>
      <c r="P2222" s="93"/>
      <c r="Q2222" s="92" t="str">
        <f t="shared" ca="1" si="136"/>
        <v/>
      </c>
      <c r="R2222" s="92" t="str">
        <f ca="1">IF(A2222="","",IF(ISERROR(MATCH($H2222,SorP!B:B,0)),"",INDIRECT("'SorP'!$A$"&amp;MATCH($Q2222&amp;$H2222,SorP!C:C,0))))</f>
        <v/>
      </c>
      <c r="S2222" s="94"/>
      <c r="T2222" s="95" t="str">
        <f t="shared" si="138"/>
        <v/>
      </c>
      <c r="U2222" s="95" t="b">
        <f t="shared" si="139"/>
        <v>1</v>
      </c>
      <c r="V2222" s="95" t="str">
        <f t="shared" si="137"/>
        <v/>
      </c>
    </row>
    <row r="2223" spans="1:22" s="95" customFormat="1" ht="20.100000000000001" customHeight="1">
      <c r="A2223" s="88"/>
      <c r="B2223" s="88"/>
      <c r="C2223" s="88"/>
      <c r="D2223" s="88"/>
      <c r="E2223" s="88"/>
      <c r="F2223" s="89"/>
      <c r="G2223" s="90"/>
      <c r="H2223" s="90"/>
      <c r="I2223" s="91"/>
      <c r="J2223" s="91"/>
      <c r="K2223" s="91"/>
      <c r="L2223" s="91"/>
      <c r="M2223" s="91"/>
      <c r="N2223" s="91"/>
      <c r="O2223" s="92"/>
      <c r="P2223" s="93"/>
      <c r="Q2223" s="92" t="str">
        <f t="shared" ca="1" si="136"/>
        <v/>
      </c>
      <c r="R2223" s="92" t="str">
        <f ca="1">IF(A2223="","",IF(ISERROR(MATCH($H2223,SorP!B:B,0)),"",INDIRECT("'SorP'!$A$"&amp;MATCH($Q2223&amp;$H2223,SorP!C:C,0))))</f>
        <v/>
      </c>
      <c r="S2223" s="94"/>
      <c r="T2223" s="95" t="str">
        <f t="shared" si="138"/>
        <v/>
      </c>
      <c r="U2223" s="95" t="b">
        <f t="shared" si="139"/>
        <v>1</v>
      </c>
      <c r="V2223" s="95" t="str">
        <f t="shared" si="137"/>
        <v/>
      </c>
    </row>
    <row r="2224" spans="1:22" s="95" customFormat="1" ht="20.100000000000001" customHeight="1">
      <c r="A2224" s="88"/>
      <c r="B2224" s="88"/>
      <c r="C2224" s="88"/>
      <c r="D2224" s="88"/>
      <c r="E2224" s="88"/>
      <c r="F2224" s="89"/>
      <c r="G2224" s="90"/>
      <c r="H2224" s="90"/>
      <c r="I2224" s="91"/>
      <c r="J2224" s="91"/>
      <c r="K2224" s="91"/>
      <c r="L2224" s="91"/>
      <c r="M2224" s="91"/>
      <c r="N2224" s="91"/>
      <c r="O2224" s="92"/>
      <c r="P2224" s="93"/>
      <c r="Q2224" s="92" t="str">
        <f t="shared" ca="1" si="136"/>
        <v/>
      </c>
      <c r="R2224" s="92" t="str">
        <f ca="1">IF(A2224="","",IF(ISERROR(MATCH($H2224,SorP!B:B,0)),"",INDIRECT("'SorP'!$A$"&amp;MATCH($Q2224&amp;$H2224,SorP!C:C,0))))</f>
        <v/>
      </c>
      <c r="S2224" s="94"/>
      <c r="T2224" s="95" t="str">
        <f t="shared" si="138"/>
        <v/>
      </c>
      <c r="U2224" s="95" t="b">
        <f t="shared" si="139"/>
        <v>1</v>
      </c>
      <c r="V2224" s="95" t="str">
        <f t="shared" si="137"/>
        <v/>
      </c>
    </row>
    <row r="2225" spans="1:22" s="95" customFormat="1" ht="20.100000000000001" customHeight="1">
      <c r="A2225" s="88"/>
      <c r="B2225" s="88"/>
      <c r="C2225" s="88"/>
      <c r="D2225" s="88"/>
      <c r="E2225" s="88"/>
      <c r="F2225" s="89"/>
      <c r="G2225" s="90"/>
      <c r="H2225" s="90"/>
      <c r="I2225" s="91"/>
      <c r="J2225" s="91"/>
      <c r="K2225" s="91"/>
      <c r="L2225" s="91"/>
      <c r="M2225" s="91"/>
      <c r="N2225" s="91"/>
      <c r="O2225" s="92"/>
      <c r="P2225" s="93"/>
      <c r="Q2225" s="92" t="str">
        <f t="shared" ca="1" si="136"/>
        <v/>
      </c>
      <c r="R2225" s="92" t="str">
        <f ca="1">IF(A2225="","",IF(ISERROR(MATCH($H2225,SorP!B:B,0)),"",INDIRECT("'SorP'!$A$"&amp;MATCH($Q2225&amp;$H2225,SorP!C:C,0))))</f>
        <v/>
      </c>
      <c r="S2225" s="94"/>
      <c r="T2225" s="95" t="str">
        <f t="shared" si="138"/>
        <v/>
      </c>
      <c r="U2225" s="95" t="b">
        <f t="shared" si="139"/>
        <v>1</v>
      </c>
      <c r="V2225" s="95" t="str">
        <f t="shared" si="137"/>
        <v/>
      </c>
    </row>
    <row r="2226" spans="1:22" s="95" customFormat="1" ht="20.100000000000001" customHeight="1">
      <c r="A2226" s="88"/>
      <c r="B2226" s="88"/>
      <c r="C2226" s="88"/>
      <c r="D2226" s="88"/>
      <c r="E2226" s="88"/>
      <c r="F2226" s="89"/>
      <c r="G2226" s="90"/>
      <c r="H2226" s="90"/>
      <c r="I2226" s="91"/>
      <c r="J2226" s="91"/>
      <c r="K2226" s="91"/>
      <c r="L2226" s="91"/>
      <c r="M2226" s="91"/>
      <c r="N2226" s="91"/>
      <c r="O2226" s="92"/>
      <c r="P2226" s="93"/>
      <c r="Q2226" s="92" t="str">
        <f t="shared" ca="1" si="136"/>
        <v/>
      </c>
      <c r="R2226" s="92" t="str">
        <f ca="1">IF(A2226="","",IF(ISERROR(MATCH($H2226,SorP!B:B,0)),"",INDIRECT("'SorP'!$A$"&amp;MATCH($Q2226&amp;$H2226,SorP!C:C,0))))</f>
        <v/>
      </c>
      <c r="S2226" s="94"/>
      <c r="T2226" s="95" t="str">
        <f t="shared" si="138"/>
        <v/>
      </c>
      <c r="U2226" s="95" t="b">
        <f t="shared" si="139"/>
        <v>1</v>
      </c>
      <c r="V2226" s="95" t="str">
        <f t="shared" si="137"/>
        <v/>
      </c>
    </row>
    <row r="2227" spans="1:22" s="95" customFormat="1" ht="20.100000000000001" customHeight="1">
      <c r="A2227" s="88"/>
      <c r="B2227" s="88"/>
      <c r="C2227" s="88"/>
      <c r="D2227" s="88"/>
      <c r="E2227" s="88"/>
      <c r="F2227" s="89"/>
      <c r="G2227" s="90"/>
      <c r="H2227" s="90"/>
      <c r="I2227" s="91"/>
      <c r="J2227" s="91"/>
      <c r="K2227" s="91"/>
      <c r="L2227" s="91"/>
      <c r="M2227" s="91"/>
      <c r="N2227" s="91"/>
      <c r="O2227" s="92"/>
      <c r="P2227" s="93"/>
      <c r="Q2227" s="92" t="str">
        <f t="shared" ca="1" si="136"/>
        <v/>
      </c>
      <c r="R2227" s="92" t="str">
        <f ca="1">IF(A2227="","",IF(ISERROR(MATCH($H2227,SorP!B:B,0)),"",INDIRECT("'SorP'!$A$"&amp;MATCH($Q2227&amp;$H2227,SorP!C:C,0))))</f>
        <v/>
      </c>
      <c r="S2227" s="94"/>
      <c r="T2227" s="95" t="str">
        <f t="shared" si="138"/>
        <v/>
      </c>
      <c r="U2227" s="95" t="b">
        <f t="shared" si="139"/>
        <v>1</v>
      </c>
      <c r="V2227" s="95" t="str">
        <f t="shared" si="137"/>
        <v/>
      </c>
    </row>
    <row r="2228" spans="1:22" s="95" customFormat="1" ht="20.100000000000001" customHeight="1">
      <c r="A2228" s="88"/>
      <c r="B2228" s="88"/>
      <c r="C2228" s="88"/>
      <c r="D2228" s="88"/>
      <c r="E2228" s="88"/>
      <c r="F2228" s="89"/>
      <c r="G2228" s="90"/>
      <c r="H2228" s="90"/>
      <c r="I2228" s="91"/>
      <c r="J2228" s="91"/>
      <c r="K2228" s="91"/>
      <c r="L2228" s="91"/>
      <c r="M2228" s="91"/>
      <c r="N2228" s="91"/>
      <c r="O2228" s="92"/>
      <c r="P2228" s="93"/>
      <c r="Q2228" s="92" t="str">
        <f t="shared" ca="1" si="136"/>
        <v/>
      </c>
      <c r="R2228" s="92" t="str">
        <f ca="1">IF(A2228="","",IF(ISERROR(MATCH($H2228,SorP!B:B,0)),"",INDIRECT("'SorP'!$A$"&amp;MATCH($Q2228&amp;$H2228,SorP!C:C,0))))</f>
        <v/>
      </c>
      <c r="S2228" s="94"/>
      <c r="T2228" s="95" t="str">
        <f t="shared" si="138"/>
        <v/>
      </c>
      <c r="U2228" s="95" t="b">
        <f t="shared" si="139"/>
        <v>1</v>
      </c>
      <c r="V2228" s="95" t="str">
        <f t="shared" si="137"/>
        <v/>
      </c>
    </row>
    <row r="2229" spans="1:22" s="95" customFormat="1" ht="20.100000000000001" customHeight="1">
      <c r="A2229" s="88"/>
      <c r="B2229" s="88"/>
      <c r="C2229" s="88"/>
      <c r="D2229" s="88"/>
      <c r="E2229" s="88"/>
      <c r="F2229" s="89"/>
      <c r="G2229" s="90"/>
      <c r="H2229" s="90"/>
      <c r="I2229" s="91"/>
      <c r="J2229" s="91"/>
      <c r="K2229" s="91"/>
      <c r="L2229" s="91"/>
      <c r="M2229" s="91"/>
      <c r="N2229" s="91"/>
      <c r="O2229" s="92"/>
      <c r="P2229" s="93"/>
      <c r="Q2229" s="92" t="str">
        <f t="shared" ca="1" si="136"/>
        <v/>
      </c>
      <c r="R2229" s="92" t="str">
        <f ca="1">IF(A2229="","",IF(ISERROR(MATCH($H2229,SorP!B:B,0)),"",INDIRECT("'SorP'!$A$"&amp;MATCH($Q2229&amp;$H2229,SorP!C:C,0))))</f>
        <v/>
      </c>
      <c r="S2229" s="94"/>
      <c r="T2229" s="95" t="str">
        <f t="shared" si="138"/>
        <v/>
      </c>
      <c r="U2229" s="95" t="b">
        <f t="shared" si="139"/>
        <v>1</v>
      </c>
      <c r="V2229" s="95" t="str">
        <f t="shared" si="137"/>
        <v/>
      </c>
    </row>
    <row r="2230" spans="1:22" s="95" customFormat="1" ht="20.100000000000001" customHeight="1">
      <c r="A2230" s="88"/>
      <c r="B2230" s="88"/>
      <c r="C2230" s="88"/>
      <c r="D2230" s="88"/>
      <c r="E2230" s="88"/>
      <c r="F2230" s="89"/>
      <c r="G2230" s="90"/>
      <c r="H2230" s="90"/>
      <c r="I2230" s="91"/>
      <c r="J2230" s="91"/>
      <c r="K2230" s="91"/>
      <c r="L2230" s="91"/>
      <c r="M2230" s="91"/>
      <c r="N2230" s="91"/>
      <c r="O2230" s="92"/>
      <c r="P2230" s="93"/>
      <c r="Q2230" s="92" t="str">
        <f t="shared" ca="1" si="136"/>
        <v/>
      </c>
      <c r="R2230" s="92" t="str">
        <f ca="1">IF(A2230="","",IF(ISERROR(MATCH($H2230,SorP!B:B,0)),"",INDIRECT("'SorP'!$A$"&amp;MATCH($Q2230&amp;$H2230,SorP!C:C,0))))</f>
        <v/>
      </c>
      <c r="S2230" s="94"/>
      <c r="T2230" s="95" t="str">
        <f t="shared" si="138"/>
        <v/>
      </c>
      <c r="U2230" s="95" t="b">
        <f t="shared" si="139"/>
        <v>1</v>
      </c>
      <c r="V2230" s="95" t="str">
        <f t="shared" si="137"/>
        <v/>
      </c>
    </row>
    <row r="2231" spans="1:22" s="95" customFormat="1" ht="20.100000000000001" customHeight="1">
      <c r="A2231" s="88"/>
      <c r="B2231" s="88"/>
      <c r="C2231" s="88"/>
      <c r="D2231" s="88"/>
      <c r="E2231" s="88"/>
      <c r="F2231" s="89"/>
      <c r="G2231" s="90"/>
      <c r="H2231" s="90"/>
      <c r="I2231" s="91"/>
      <c r="J2231" s="91"/>
      <c r="K2231" s="91"/>
      <c r="L2231" s="91"/>
      <c r="M2231" s="91"/>
      <c r="N2231" s="91"/>
      <c r="O2231" s="92"/>
      <c r="P2231" s="93"/>
      <c r="Q2231" s="92" t="str">
        <f t="shared" ca="1" si="136"/>
        <v/>
      </c>
      <c r="R2231" s="92" t="str">
        <f ca="1">IF(A2231="","",IF(ISERROR(MATCH($H2231,SorP!B:B,0)),"",INDIRECT("'SorP'!$A$"&amp;MATCH($Q2231&amp;$H2231,SorP!C:C,0))))</f>
        <v/>
      </c>
      <c r="S2231" s="94"/>
      <c r="T2231" s="95" t="str">
        <f t="shared" si="138"/>
        <v/>
      </c>
      <c r="U2231" s="95" t="b">
        <f t="shared" si="139"/>
        <v>1</v>
      </c>
      <c r="V2231" s="95" t="str">
        <f t="shared" si="137"/>
        <v/>
      </c>
    </row>
    <row r="2232" spans="1:22" s="95" customFormat="1" ht="20.100000000000001" customHeight="1">
      <c r="A2232" s="88"/>
      <c r="B2232" s="88"/>
      <c r="C2232" s="88"/>
      <c r="D2232" s="88"/>
      <c r="E2232" s="88"/>
      <c r="F2232" s="89"/>
      <c r="G2232" s="90"/>
      <c r="H2232" s="90"/>
      <c r="I2232" s="91"/>
      <c r="J2232" s="91"/>
      <c r="K2232" s="91"/>
      <c r="L2232" s="91"/>
      <c r="M2232" s="91"/>
      <c r="N2232" s="91"/>
      <c r="O2232" s="92"/>
      <c r="P2232" s="93"/>
      <c r="Q2232" s="92" t="str">
        <f t="shared" ca="1" si="136"/>
        <v/>
      </c>
      <c r="R2232" s="92" t="str">
        <f ca="1">IF(A2232="","",IF(ISERROR(MATCH($H2232,SorP!B:B,0)),"",INDIRECT("'SorP'!$A$"&amp;MATCH($Q2232&amp;$H2232,SorP!C:C,0))))</f>
        <v/>
      </c>
      <c r="S2232" s="94"/>
      <c r="T2232" s="95" t="str">
        <f t="shared" si="138"/>
        <v/>
      </c>
      <c r="U2232" s="95" t="b">
        <f t="shared" si="139"/>
        <v>1</v>
      </c>
      <c r="V2232" s="95" t="str">
        <f t="shared" si="137"/>
        <v/>
      </c>
    </row>
    <row r="2233" spans="1:22" s="95" customFormat="1" ht="20.100000000000001" customHeight="1">
      <c r="A2233" s="88"/>
      <c r="B2233" s="88"/>
      <c r="C2233" s="88"/>
      <c r="D2233" s="88"/>
      <c r="E2233" s="88"/>
      <c r="F2233" s="89"/>
      <c r="G2233" s="90"/>
      <c r="H2233" s="90"/>
      <c r="I2233" s="91"/>
      <c r="J2233" s="91"/>
      <c r="K2233" s="91"/>
      <c r="L2233" s="91"/>
      <c r="M2233" s="91"/>
      <c r="N2233" s="91"/>
      <c r="O2233" s="92"/>
      <c r="P2233" s="93"/>
      <c r="Q2233" s="92" t="str">
        <f t="shared" ca="1" si="136"/>
        <v/>
      </c>
      <c r="R2233" s="92" t="str">
        <f ca="1">IF(A2233="","",IF(ISERROR(MATCH($H2233,SorP!B:B,0)),"",INDIRECT("'SorP'!$A$"&amp;MATCH($Q2233&amp;$H2233,SorP!C:C,0))))</f>
        <v/>
      </c>
      <c r="S2233" s="94"/>
      <c r="T2233" s="95" t="str">
        <f t="shared" si="138"/>
        <v/>
      </c>
      <c r="U2233" s="95" t="b">
        <f t="shared" si="139"/>
        <v>1</v>
      </c>
      <c r="V2233" s="95" t="str">
        <f t="shared" si="137"/>
        <v/>
      </c>
    </row>
    <row r="2234" spans="1:22" s="95" customFormat="1" ht="20.100000000000001" customHeight="1">
      <c r="A2234" s="88"/>
      <c r="B2234" s="88"/>
      <c r="C2234" s="88"/>
      <c r="D2234" s="88"/>
      <c r="E2234" s="88"/>
      <c r="F2234" s="89"/>
      <c r="G2234" s="90"/>
      <c r="H2234" s="90"/>
      <c r="I2234" s="91"/>
      <c r="J2234" s="91"/>
      <c r="K2234" s="91"/>
      <c r="L2234" s="91"/>
      <c r="M2234" s="91"/>
      <c r="N2234" s="91"/>
      <c r="O2234" s="92"/>
      <c r="P2234" s="93"/>
      <c r="Q2234" s="92" t="str">
        <f t="shared" ca="1" si="136"/>
        <v/>
      </c>
      <c r="R2234" s="92" t="str">
        <f ca="1">IF(A2234="","",IF(ISERROR(MATCH($H2234,SorP!B:B,0)),"",INDIRECT("'SorP'!$A$"&amp;MATCH($Q2234&amp;$H2234,SorP!C:C,0))))</f>
        <v/>
      </c>
      <c r="S2234" s="94"/>
      <c r="T2234" s="95" t="str">
        <f t="shared" si="138"/>
        <v/>
      </c>
      <c r="U2234" s="95" t="b">
        <f t="shared" si="139"/>
        <v>1</v>
      </c>
      <c r="V2234" s="95" t="str">
        <f t="shared" si="137"/>
        <v/>
      </c>
    </row>
    <row r="2235" spans="1:22" s="95" customFormat="1" ht="20.100000000000001" customHeight="1">
      <c r="A2235" s="88"/>
      <c r="B2235" s="88"/>
      <c r="C2235" s="88"/>
      <c r="D2235" s="88"/>
      <c r="E2235" s="88"/>
      <c r="F2235" s="89"/>
      <c r="G2235" s="90"/>
      <c r="H2235" s="90"/>
      <c r="I2235" s="91"/>
      <c r="J2235" s="91"/>
      <c r="K2235" s="91"/>
      <c r="L2235" s="91"/>
      <c r="M2235" s="91"/>
      <c r="N2235" s="91"/>
      <c r="O2235" s="92"/>
      <c r="P2235" s="93"/>
      <c r="Q2235" s="92" t="str">
        <f t="shared" ca="1" si="136"/>
        <v/>
      </c>
      <c r="R2235" s="92" t="str">
        <f ca="1">IF(A2235="","",IF(ISERROR(MATCH($H2235,SorP!B:B,0)),"",INDIRECT("'SorP'!$A$"&amp;MATCH($Q2235&amp;$H2235,SorP!C:C,0))))</f>
        <v/>
      </c>
      <c r="S2235" s="94"/>
      <c r="T2235" s="95" t="str">
        <f t="shared" si="138"/>
        <v/>
      </c>
      <c r="U2235" s="95" t="b">
        <f t="shared" si="139"/>
        <v>1</v>
      </c>
      <c r="V2235" s="95" t="str">
        <f t="shared" si="137"/>
        <v/>
      </c>
    </row>
    <row r="2236" spans="1:22" s="95" customFormat="1" ht="20.100000000000001" customHeight="1">
      <c r="A2236" s="88"/>
      <c r="B2236" s="88"/>
      <c r="C2236" s="88"/>
      <c r="D2236" s="88"/>
      <c r="E2236" s="88"/>
      <c r="F2236" s="89"/>
      <c r="G2236" s="90"/>
      <c r="H2236" s="90"/>
      <c r="I2236" s="91"/>
      <c r="J2236" s="91"/>
      <c r="K2236" s="91"/>
      <c r="L2236" s="91"/>
      <c r="M2236" s="91"/>
      <c r="N2236" s="91"/>
      <c r="O2236" s="92"/>
      <c r="P2236" s="93"/>
      <c r="Q2236" s="92" t="str">
        <f t="shared" ca="1" si="136"/>
        <v/>
      </c>
      <c r="R2236" s="92" t="str">
        <f ca="1">IF(A2236="","",IF(ISERROR(MATCH($H2236,SorP!B:B,0)),"",INDIRECT("'SorP'!$A$"&amp;MATCH($Q2236&amp;$H2236,SorP!C:C,0))))</f>
        <v/>
      </c>
      <c r="S2236" s="94"/>
      <c r="T2236" s="95" t="str">
        <f t="shared" si="138"/>
        <v/>
      </c>
      <c r="U2236" s="95" t="b">
        <f t="shared" si="139"/>
        <v>1</v>
      </c>
      <c r="V2236" s="95" t="str">
        <f t="shared" si="137"/>
        <v/>
      </c>
    </row>
    <row r="2237" spans="1:22" s="95" customFormat="1" ht="20.100000000000001" customHeight="1">
      <c r="A2237" s="88"/>
      <c r="B2237" s="88"/>
      <c r="C2237" s="88"/>
      <c r="D2237" s="88"/>
      <c r="E2237" s="88"/>
      <c r="F2237" s="89"/>
      <c r="G2237" s="90"/>
      <c r="H2237" s="90"/>
      <c r="I2237" s="91"/>
      <c r="J2237" s="91"/>
      <c r="K2237" s="91"/>
      <c r="L2237" s="91"/>
      <c r="M2237" s="91"/>
      <c r="N2237" s="91"/>
      <c r="O2237" s="92"/>
      <c r="P2237" s="93"/>
      <c r="Q2237" s="92" t="str">
        <f t="shared" ca="1" si="136"/>
        <v/>
      </c>
      <c r="R2237" s="92" t="str">
        <f ca="1">IF(A2237="","",IF(ISERROR(MATCH($H2237,SorP!B:B,0)),"",INDIRECT("'SorP'!$A$"&amp;MATCH($Q2237&amp;$H2237,SorP!C:C,0))))</f>
        <v/>
      </c>
      <c r="S2237" s="94"/>
      <c r="T2237" s="95" t="str">
        <f t="shared" si="138"/>
        <v/>
      </c>
      <c r="U2237" s="95" t="b">
        <f t="shared" si="139"/>
        <v>1</v>
      </c>
      <c r="V2237" s="95" t="str">
        <f t="shared" si="137"/>
        <v/>
      </c>
    </row>
    <row r="2238" spans="1:22" s="95" customFormat="1" ht="20.100000000000001" customHeight="1">
      <c r="A2238" s="88"/>
      <c r="B2238" s="88"/>
      <c r="C2238" s="88"/>
      <c r="D2238" s="88"/>
      <c r="E2238" s="88"/>
      <c r="F2238" s="89"/>
      <c r="G2238" s="90"/>
      <c r="H2238" s="90"/>
      <c r="I2238" s="91"/>
      <c r="J2238" s="91"/>
      <c r="K2238" s="91"/>
      <c r="L2238" s="91"/>
      <c r="M2238" s="91"/>
      <c r="N2238" s="91"/>
      <c r="O2238" s="92"/>
      <c r="P2238" s="93"/>
      <c r="Q2238" s="92" t="str">
        <f t="shared" ca="1" si="136"/>
        <v/>
      </c>
      <c r="R2238" s="92" t="str">
        <f ca="1">IF(A2238="","",IF(ISERROR(MATCH($H2238,SorP!B:B,0)),"",INDIRECT("'SorP'!$A$"&amp;MATCH($Q2238&amp;$H2238,SorP!C:C,0))))</f>
        <v/>
      </c>
      <c r="S2238" s="94"/>
      <c r="T2238" s="95" t="str">
        <f t="shared" si="138"/>
        <v/>
      </c>
      <c r="U2238" s="95" t="b">
        <f t="shared" si="139"/>
        <v>1</v>
      </c>
      <c r="V2238" s="95" t="str">
        <f t="shared" si="137"/>
        <v/>
      </c>
    </row>
    <row r="2239" spans="1:22" s="95" customFormat="1" ht="20.100000000000001" customHeight="1">
      <c r="A2239" s="88"/>
      <c r="B2239" s="88"/>
      <c r="C2239" s="88"/>
      <c r="D2239" s="88"/>
      <c r="E2239" s="88"/>
      <c r="F2239" s="89"/>
      <c r="G2239" s="90"/>
      <c r="H2239" s="90"/>
      <c r="I2239" s="91"/>
      <c r="J2239" s="91"/>
      <c r="K2239" s="91"/>
      <c r="L2239" s="91"/>
      <c r="M2239" s="91"/>
      <c r="N2239" s="91"/>
      <c r="O2239" s="92"/>
      <c r="P2239" s="93"/>
      <c r="Q2239" s="92" t="str">
        <f t="shared" ca="1" si="136"/>
        <v/>
      </c>
      <c r="R2239" s="92" t="str">
        <f ca="1">IF(A2239="","",IF(ISERROR(MATCH($H2239,SorP!B:B,0)),"",INDIRECT("'SorP'!$A$"&amp;MATCH($Q2239&amp;$H2239,SorP!C:C,0))))</f>
        <v/>
      </c>
      <c r="S2239" s="94"/>
      <c r="T2239" s="95" t="str">
        <f t="shared" si="138"/>
        <v/>
      </c>
      <c r="U2239" s="95" t="b">
        <f t="shared" si="139"/>
        <v>1</v>
      </c>
      <c r="V2239" s="95" t="str">
        <f t="shared" si="137"/>
        <v/>
      </c>
    </row>
    <row r="2240" spans="1:22" s="95" customFormat="1" ht="20.100000000000001" customHeight="1">
      <c r="A2240" s="88"/>
      <c r="B2240" s="88"/>
      <c r="C2240" s="88"/>
      <c r="D2240" s="88"/>
      <c r="E2240" s="88"/>
      <c r="F2240" s="89"/>
      <c r="G2240" s="90"/>
      <c r="H2240" s="90"/>
      <c r="I2240" s="91"/>
      <c r="J2240" s="91"/>
      <c r="K2240" s="91"/>
      <c r="L2240" s="91"/>
      <c r="M2240" s="91"/>
      <c r="N2240" s="91"/>
      <c r="O2240" s="92"/>
      <c r="P2240" s="93"/>
      <c r="Q2240" s="92" t="str">
        <f t="shared" ca="1" si="136"/>
        <v/>
      </c>
      <c r="R2240" s="92" t="str">
        <f ca="1">IF(A2240="","",IF(ISERROR(MATCH($H2240,SorP!B:B,0)),"",INDIRECT("'SorP'!$A$"&amp;MATCH($Q2240&amp;$H2240,SorP!C:C,0))))</f>
        <v/>
      </c>
      <c r="S2240" s="94"/>
      <c r="T2240" s="95" t="str">
        <f t="shared" si="138"/>
        <v/>
      </c>
      <c r="U2240" s="95" t="b">
        <f t="shared" si="139"/>
        <v>1</v>
      </c>
      <c r="V2240" s="95" t="str">
        <f t="shared" si="137"/>
        <v/>
      </c>
    </row>
    <row r="2241" spans="1:22" s="95" customFormat="1" ht="20.100000000000001" customHeight="1">
      <c r="A2241" s="88"/>
      <c r="B2241" s="88"/>
      <c r="C2241" s="88"/>
      <c r="D2241" s="88"/>
      <c r="E2241" s="88"/>
      <c r="F2241" s="89"/>
      <c r="G2241" s="90"/>
      <c r="H2241" s="90"/>
      <c r="I2241" s="91"/>
      <c r="J2241" s="91"/>
      <c r="K2241" s="91"/>
      <c r="L2241" s="91"/>
      <c r="M2241" s="91"/>
      <c r="N2241" s="91"/>
      <c r="O2241" s="92"/>
      <c r="P2241" s="93"/>
      <c r="Q2241" s="92" t="str">
        <f t="shared" ca="1" si="136"/>
        <v/>
      </c>
      <c r="R2241" s="92" t="str">
        <f ca="1">IF(A2241="","",IF(ISERROR(MATCH($H2241,SorP!B:B,0)),"",INDIRECT("'SorP'!$A$"&amp;MATCH($Q2241&amp;$H2241,SorP!C:C,0))))</f>
        <v/>
      </c>
      <c r="S2241" s="94"/>
      <c r="T2241" s="95" t="str">
        <f t="shared" si="138"/>
        <v/>
      </c>
      <c r="U2241" s="95" t="b">
        <f t="shared" si="139"/>
        <v>1</v>
      </c>
      <c r="V2241" s="95" t="str">
        <f t="shared" si="137"/>
        <v/>
      </c>
    </row>
    <row r="2242" spans="1:22" s="95" customFormat="1" ht="20.100000000000001" customHeight="1">
      <c r="A2242" s="88"/>
      <c r="B2242" s="88"/>
      <c r="C2242" s="88"/>
      <c r="D2242" s="88"/>
      <c r="E2242" s="88"/>
      <c r="F2242" s="89"/>
      <c r="G2242" s="90"/>
      <c r="H2242" s="90"/>
      <c r="I2242" s="91"/>
      <c r="J2242" s="91"/>
      <c r="K2242" s="91"/>
      <c r="L2242" s="91"/>
      <c r="M2242" s="91"/>
      <c r="N2242" s="91"/>
      <c r="O2242" s="92"/>
      <c r="P2242" s="93"/>
      <c r="Q2242" s="92" t="str">
        <f t="shared" ca="1" si="136"/>
        <v/>
      </c>
      <c r="R2242" s="92" t="str">
        <f ca="1">IF(A2242="","",IF(ISERROR(MATCH($H2242,SorP!B:B,0)),"",INDIRECT("'SorP'!$A$"&amp;MATCH($Q2242&amp;$H2242,SorP!C:C,0))))</f>
        <v/>
      </c>
      <c r="S2242" s="94"/>
      <c r="T2242" s="95" t="str">
        <f t="shared" si="138"/>
        <v/>
      </c>
      <c r="U2242" s="95" t="b">
        <f t="shared" si="139"/>
        <v>1</v>
      </c>
      <c r="V2242" s="95" t="str">
        <f t="shared" si="137"/>
        <v/>
      </c>
    </row>
    <row r="2243" spans="1:22" s="95" customFormat="1" ht="20.100000000000001" customHeight="1">
      <c r="A2243" s="88"/>
      <c r="B2243" s="88"/>
      <c r="C2243" s="88"/>
      <c r="D2243" s="88"/>
      <c r="E2243" s="88"/>
      <c r="F2243" s="89"/>
      <c r="G2243" s="90"/>
      <c r="H2243" s="90"/>
      <c r="I2243" s="91"/>
      <c r="J2243" s="91"/>
      <c r="K2243" s="91"/>
      <c r="L2243" s="91"/>
      <c r="M2243" s="91"/>
      <c r="N2243" s="91"/>
      <c r="O2243" s="92"/>
      <c r="P2243" s="93"/>
      <c r="Q2243" s="92" t="str">
        <f t="shared" ca="1" si="136"/>
        <v/>
      </c>
      <c r="R2243" s="92" t="str">
        <f ca="1">IF(A2243="","",IF(ISERROR(MATCH($H2243,SorP!B:B,0)),"",INDIRECT("'SorP'!$A$"&amp;MATCH($Q2243&amp;$H2243,SorP!C:C,0))))</f>
        <v/>
      </c>
      <c r="S2243" s="94"/>
      <c r="T2243" s="95" t="str">
        <f t="shared" si="138"/>
        <v/>
      </c>
      <c r="U2243" s="95" t="b">
        <f t="shared" si="139"/>
        <v>1</v>
      </c>
      <c r="V2243" s="95" t="str">
        <f t="shared" si="137"/>
        <v/>
      </c>
    </row>
    <row r="2244" spans="1:22" s="95" customFormat="1" ht="20.100000000000001" customHeight="1">
      <c r="A2244" s="88"/>
      <c r="B2244" s="88"/>
      <c r="C2244" s="88"/>
      <c r="D2244" s="88"/>
      <c r="E2244" s="88"/>
      <c r="F2244" s="89"/>
      <c r="G2244" s="90"/>
      <c r="H2244" s="90"/>
      <c r="I2244" s="91"/>
      <c r="J2244" s="91"/>
      <c r="K2244" s="91"/>
      <c r="L2244" s="91"/>
      <c r="M2244" s="91"/>
      <c r="N2244" s="91"/>
      <c r="O2244" s="92"/>
      <c r="P2244" s="93"/>
      <c r="Q2244" s="92" t="str">
        <f t="shared" ca="1" si="136"/>
        <v/>
      </c>
      <c r="R2244" s="92" t="str">
        <f ca="1">IF(A2244="","",IF(ISERROR(MATCH($H2244,SorP!B:B,0)),"",INDIRECT("'SorP'!$A$"&amp;MATCH($Q2244&amp;$H2244,SorP!C:C,0))))</f>
        <v/>
      </c>
      <c r="S2244" s="94"/>
      <c r="T2244" s="95" t="str">
        <f t="shared" si="138"/>
        <v/>
      </c>
      <c r="U2244" s="95" t="b">
        <f t="shared" si="139"/>
        <v>1</v>
      </c>
      <c r="V2244" s="95" t="str">
        <f t="shared" si="137"/>
        <v/>
      </c>
    </row>
    <row r="2245" spans="1:22" s="95" customFormat="1" ht="20.100000000000001" customHeight="1">
      <c r="A2245" s="88"/>
      <c r="B2245" s="88"/>
      <c r="C2245" s="88"/>
      <c r="D2245" s="88"/>
      <c r="E2245" s="88"/>
      <c r="F2245" s="89"/>
      <c r="G2245" s="90"/>
      <c r="H2245" s="90"/>
      <c r="I2245" s="91"/>
      <c r="J2245" s="91"/>
      <c r="K2245" s="91"/>
      <c r="L2245" s="91"/>
      <c r="M2245" s="91"/>
      <c r="N2245" s="91"/>
      <c r="O2245" s="92"/>
      <c r="P2245" s="93"/>
      <c r="Q2245" s="92" t="str">
        <f t="shared" ref="Q2245:Q2308" ca="1" si="140">IF(A2245="","",IF(ISERROR(MATCH($C2245,CL,0)),"Unknown",INDIRECT("'C'!$A$"&amp;MATCH($C2245,CL,0)+1)))</f>
        <v/>
      </c>
      <c r="R2245" s="92" t="str">
        <f ca="1">IF(A2245="","",IF(ISERROR(MATCH($H2245,SorP!B:B,0)),"",INDIRECT("'SorP'!$A$"&amp;MATCH($Q2245&amp;$H2245,SorP!C:C,0))))</f>
        <v/>
      </c>
      <c r="S2245" s="94"/>
      <c r="T2245" s="95" t="str">
        <f t="shared" si="138"/>
        <v/>
      </c>
      <c r="U2245" s="95" t="b">
        <f t="shared" si="139"/>
        <v>1</v>
      </c>
      <c r="V2245" s="95" t="str">
        <f t="shared" ref="V2245:V2308" si="141">IF(U2245,"",A2245&amp;"+")</f>
        <v/>
      </c>
    </row>
    <row r="2246" spans="1:22" s="95" customFormat="1" ht="20.100000000000001" customHeight="1">
      <c r="A2246" s="88"/>
      <c r="B2246" s="88"/>
      <c r="C2246" s="88"/>
      <c r="D2246" s="88"/>
      <c r="E2246" s="88"/>
      <c r="F2246" s="89"/>
      <c r="G2246" s="90"/>
      <c r="H2246" s="90"/>
      <c r="I2246" s="91"/>
      <c r="J2246" s="91"/>
      <c r="K2246" s="91"/>
      <c r="L2246" s="91"/>
      <c r="M2246" s="91"/>
      <c r="N2246" s="91"/>
      <c r="O2246" s="92"/>
      <c r="P2246" s="93"/>
      <c r="Q2246" s="92" t="str">
        <f t="shared" ca="1" si="140"/>
        <v/>
      </c>
      <c r="R2246" s="92" t="str">
        <f ca="1">IF(A2246="","",IF(ISERROR(MATCH($H2246,SorP!B:B,0)),"",INDIRECT("'SorP'!$A$"&amp;MATCH($Q2246&amp;$H2246,SorP!C:C,0))))</f>
        <v/>
      </c>
      <c r="S2246" s="94"/>
      <c r="T2246" s="95" t="str">
        <f t="shared" ref="T2246:T2309" si="142">A2246&amp;B2246</f>
        <v/>
      </c>
      <c r="U2246" s="95" t="b">
        <f t="shared" ref="U2246:U2309" si="143">OR(ISBLANK(B2246),ISBLANK(C2246))</f>
        <v>1</v>
      </c>
      <c r="V2246" s="95" t="str">
        <f t="shared" si="141"/>
        <v/>
      </c>
    </row>
    <row r="2247" spans="1:22" s="95" customFormat="1" ht="20.100000000000001" customHeight="1">
      <c r="A2247" s="88"/>
      <c r="B2247" s="88"/>
      <c r="C2247" s="88"/>
      <c r="D2247" s="88"/>
      <c r="E2247" s="88"/>
      <c r="F2247" s="89"/>
      <c r="G2247" s="90"/>
      <c r="H2247" s="90"/>
      <c r="I2247" s="91"/>
      <c r="J2247" s="91"/>
      <c r="K2247" s="91"/>
      <c r="L2247" s="91"/>
      <c r="M2247" s="91"/>
      <c r="N2247" s="91"/>
      <c r="O2247" s="92"/>
      <c r="P2247" s="93"/>
      <c r="Q2247" s="92" t="str">
        <f t="shared" ca="1" si="140"/>
        <v/>
      </c>
      <c r="R2247" s="92" t="str">
        <f ca="1">IF(A2247="","",IF(ISERROR(MATCH($H2247,SorP!B:B,0)),"",INDIRECT("'SorP'!$A$"&amp;MATCH($Q2247&amp;$H2247,SorP!C:C,0))))</f>
        <v/>
      </c>
      <c r="S2247" s="94"/>
      <c r="T2247" s="95" t="str">
        <f t="shared" si="142"/>
        <v/>
      </c>
      <c r="U2247" s="95" t="b">
        <f t="shared" si="143"/>
        <v>1</v>
      </c>
      <c r="V2247" s="95" t="str">
        <f t="shared" si="141"/>
        <v/>
      </c>
    </row>
    <row r="2248" spans="1:22" s="95" customFormat="1" ht="20.100000000000001" customHeight="1">
      <c r="A2248" s="88"/>
      <c r="B2248" s="88"/>
      <c r="C2248" s="88"/>
      <c r="D2248" s="88"/>
      <c r="E2248" s="88"/>
      <c r="F2248" s="89"/>
      <c r="G2248" s="90"/>
      <c r="H2248" s="90"/>
      <c r="I2248" s="91"/>
      <c r="J2248" s="91"/>
      <c r="K2248" s="91"/>
      <c r="L2248" s="91"/>
      <c r="M2248" s="91"/>
      <c r="N2248" s="91"/>
      <c r="O2248" s="92"/>
      <c r="P2248" s="93"/>
      <c r="Q2248" s="92" t="str">
        <f t="shared" ca="1" si="140"/>
        <v/>
      </c>
      <c r="R2248" s="92" t="str">
        <f ca="1">IF(A2248="","",IF(ISERROR(MATCH($H2248,SorP!B:B,0)),"",INDIRECT("'SorP'!$A$"&amp;MATCH($Q2248&amp;$H2248,SorP!C:C,0))))</f>
        <v/>
      </c>
      <c r="S2248" s="94"/>
      <c r="T2248" s="95" t="str">
        <f t="shared" si="142"/>
        <v/>
      </c>
      <c r="U2248" s="95" t="b">
        <f t="shared" si="143"/>
        <v>1</v>
      </c>
      <c r="V2248" s="95" t="str">
        <f t="shared" si="141"/>
        <v/>
      </c>
    </row>
    <row r="2249" spans="1:22" s="95" customFormat="1" ht="20.100000000000001" customHeight="1">
      <c r="A2249" s="88"/>
      <c r="B2249" s="88"/>
      <c r="C2249" s="88"/>
      <c r="D2249" s="88"/>
      <c r="E2249" s="88"/>
      <c r="F2249" s="89"/>
      <c r="G2249" s="90"/>
      <c r="H2249" s="90"/>
      <c r="I2249" s="91"/>
      <c r="J2249" s="91"/>
      <c r="K2249" s="91"/>
      <c r="L2249" s="91"/>
      <c r="M2249" s="91"/>
      <c r="N2249" s="91"/>
      <c r="O2249" s="92"/>
      <c r="P2249" s="93"/>
      <c r="Q2249" s="92" t="str">
        <f t="shared" ca="1" si="140"/>
        <v/>
      </c>
      <c r="R2249" s="92" t="str">
        <f ca="1">IF(A2249="","",IF(ISERROR(MATCH($H2249,SorP!B:B,0)),"",INDIRECT("'SorP'!$A$"&amp;MATCH($Q2249&amp;$H2249,SorP!C:C,0))))</f>
        <v/>
      </c>
      <c r="S2249" s="94"/>
      <c r="T2249" s="95" t="str">
        <f t="shared" si="142"/>
        <v/>
      </c>
      <c r="U2249" s="95" t="b">
        <f t="shared" si="143"/>
        <v>1</v>
      </c>
      <c r="V2249" s="95" t="str">
        <f t="shared" si="141"/>
        <v/>
      </c>
    </row>
    <row r="2250" spans="1:22" s="95" customFormat="1" ht="20.100000000000001" customHeight="1">
      <c r="A2250" s="88"/>
      <c r="B2250" s="88"/>
      <c r="C2250" s="88"/>
      <c r="D2250" s="88"/>
      <c r="E2250" s="88"/>
      <c r="F2250" s="89"/>
      <c r="G2250" s="90"/>
      <c r="H2250" s="90"/>
      <c r="I2250" s="91"/>
      <c r="J2250" s="91"/>
      <c r="K2250" s="91"/>
      <c r="L2250" s="91"/>
      <c r="M2250" s="91"/>
      <c r="N2250" s="91"/>
      <c r="O2250" s="92"/>
      <c r="P2250" s="93"/>
      <c r="Q2250" s="92" t="str">
        <f t="shared" ca="1" si="140"/>
        <v/>
      </c>
      <c r="R2250" s="92" t="str">
        <f ca="1">IF(A2250="","",IF(ISERROR(MATCH($H2250,SorP!B:B,0)),"",INDIRECT("'SorP'!$A$"&amp;MATCH($Q2250&amp;$H2250,SorP!C:C,0))))</f>
        <v/>
      </c>
      <c r="S2250" s="94"/>
      <c r="T2250" s="95" t="str">
        <f t="shared" si="142"/>
        <v/>
      </c>
      <c r="U2250" s="95" t="b">
        <f t="shared" si="143"/>
        <v>1</v>
      </c>
      <c r="V2250" s="95" t="str">
        <f t="shared" si="141"/>
        <v/>
      </c>
    </row>
    <row r="2251" spans="1:22" s="95" customFormat="1" ht="20.100000000000001" customHeight="1">
      <c r="A2251" s="88"/>
      <c r="B2251" s="88"/>
      <c r="C2251" s="88"/>
      <c r="D2251" s="88"/>
      <c r="E2251" s="88"/>
      <c r="F2251" s="89"/>
      <c r="G2251" s="90"/>
      <c r="H2251" s="90"/>
      <c r="I2251" s="91"/>
      <c r="J2251" s="91"/>
      <c r="K2251" s="91"/>
      <c r="L2251" s="91"/>
      <c r="M2251" s="91"/>
      <c r="N2251" s="91"/>
      <c r="O2251" s="92"/>
      <c r="P2251" s="93"/>
      <c r="Q2251" s="92" t="str">
        <f t="shared" ca="1" si="140"/>
        <v/>
      </c>
      <c r="R2251" s="92" t="str">
        <f ca="1">IF(A2251="","",IF(ISERROR(MATCH($H2251,SorP!B:B,0)),"",INDIRECT("'SorP'!$A$"&amp;MATCH($Q2251&amp;$H2251,SorP!C:C,0))))</f>
        <v/>
      </c>
      <c r="S2251" s="94"/>
      <c r="T2251" s="95" t="str">
        <f t="shared" si="142"/>
        <v/>
      </c>
      <c r="U2251" s="95" t="b">
        <f t="shared" si="143"/>
        <v>1</v>
      </c>
      <c r="V2251" s="95" t="str">
        <f t="shared" si="141"/>
        <v/>
      </c>
    </row>
    <row r="2252" spans="1:22" s="95" customFormat="1" ht="20.100000000000001" customHeight="1">
      <c r="A2252" s="88"/>
      <c r="B2252" s="88"/>
      <c r="C2252" s="88"/>
      <c r="D2252" s="88"/>
      <c r="E2252" s="88"/>
      <c r="F2252" s="89"/>
      <c r="G2252" s="90"/>
      <c r="H2252" s="90"/>
      <c r="I2252" s="91"/>
      <c r="J2252" s="91"/>
      <c r="K2252" s="91"/>
      <c r="L2252" s="91"/>
      <c r="M2252" s="91"/>
      <c r="N2252" s="91"/>
      <c r="O2252" s="92"/>
      <c r="P2252" s="93"/>
      <c r="Q2252" s="92" t="str">
        <f t="shared" ca="1" si="140"/>
        <v/>
      </c>
      <c r="R2252" s="92" t="str">
        <f ca="1">IF(A2252="","",IF(ISERROR(MATCH($H2252,SorP!B:B,0)),"",INDIRECT("'SorP'!$A$"&amp;MATCH($Q2252&amp;$H2252,SorP!C:C,0))))</f>
        <v/>
      </c>
      <c r="S2252" s="94"/>
      <c r="T2252" s="95" t="str">
        <f t="shared" si="142"/>
        <v/>
      </c>
      <c r="U2252" s="95" t="b">
        <f t="shared" si="143"/>
        <v>1</v>
      </c>
      <c r="V2252" s="95" t="str">
        <f t="shared" si="141"/>
        <v/>
      </c>
    </row>
    <row r="2253" spans="1:22" s="95" customFormat="1" ht="20.100000000000001" customHeight="1">
      <c r="A2253" s="88"/>
      <c r="B2253" s="88"/>
      <c r="C2253" s="88"/>
      <c r="D2253" s="88"/>
      <c r="E2253" s="88"/>
      <c r="F2253" s="89"/>
      <c r="G2253" s="90"/>
      <c r="H2253" s="90"/>
      <c r="I2253" s="91"/>
      <c r="J2253" s="91"/>
      <c r="K2253" s="91"/>
      <c r="L2253" s="91"/>
      <c r="M2253" s="91"/>
      <c r="N2253" s="91"/>
      <c r="O2253" s="92"/>
      <c r="P2253" s="93"/>
      <c r="Q2253" s="92" t="str">
        <f t="shared" ca="1" si="140"/>
        <v/>
      </c>
      <c r="R2253" s="92" t="str">
        <f ca="1">IF(A2253="","",IF(ISERROR(MATCH($H2253,SorP!B:B,0)),"",INDIRECT("'SorP'!$A$"&amp;MATCH($Q2253&amp;$H2253,SorP!C:C,0))))</f>
        <v/>
      </c>
      <c r="S2253" s="94"/>
      <c r="T2253" s="95" t="str">
        <f t="shared" si="142"/>
        <v/>
      </c>
      <c r="U2253" s="95" t="b">
        <f t="shared" si="143"/>
        <v>1</v>
      </c>
      <c r="V2253" s="95" t="str">
        <f t="shared" si="141"/>
        <v/>
      </c>
    </row>
    <row r="2254" spans="1:22" s="95" customFormat="1" ht="20.100000000000001" customHeight="1">
      <c r="A2254" s="88"/>
      <c r="B2254" s="88"/>
      <c r="C2254" s="88"/>
      <c r="D2254" s="88"/>
      <c r="E2254" s="88"/>
      <c r="F2254" s="89"/>
      <c r="G2254" s="90"/>
      <c r="H2254" s="90"/>
      <c r="I2254" s="91"/>
      <c r="J2254" s="91"/>
      <c r="K2254" s="91"/>
      <c r="L2254" s="91"/>
      <c r="M2254" s="91"/>
      <c r="N2254" s="91"/>
      <c r="O2254" s="92"/>
      <c r="P2254" s="93"/>
      <c r="Q2254" s="92" t="str">
        <f t="shared" ca="1" si="140"/>
        <v/>
      </c>
      <c r="R2254" s="92" t="str">
        <f ca="1">IF(A2254="","",IF(ISERROR(MATCH($H2254,SorP!B:B,0)),"",INDIRECT("'SorP'!$A$"&amp;MATCH($Q2254&amp;$H2254,SorP!C:C,0))))</f>
        <v/>
      </c>
      <c r="S2254" s="94"/>
      <c r="T2254" s="95" t="str">
        <f t="shared" si="142"/>
        <v/>
      </c>
      <c r="U2254" s="95" t="b">
        <f t="shared" si="143"/>
        <v>1</v>
      </c>
      <c r="V2254" s="95" t="str">
        <f t="shared" si="141"/>
        <v/>
      </c>
    </row>
    <row r="2255" spans="1:22" s="95" customFormat="1" ht="20.100000000000001" customHeight="1">
      <c r="A2255" s="88"/>
      <c r="B2255" s="88"/>
      <c r="C2255" s="88"/>
      <c r="D2255" s="88"/>
      <c r="E2255" s="88"/>
      <c r="F2255" s="89"/>
      <c r="G2255" s="90"/>
      <c r="H2255" s="90"/>
      <c r="I2255" s="91"/>
      <c r="J2255" s="91"/>
      <c r="K2255" s="91"/>
      <c r="L2255" s="91"/>
      <c r="M2255" s="91"/>
      <c r="N2255" s="91"/>
      <c r="O2255" s="92"/>
      <c r="P2255" s="93"/>
      <c r="Q2255" s="92" t="str">
        <f t="shared" ca="1" si="140"/>
        <v/>
      </c>
      <c r="R2255" s="92" t="str">
        <f ca="1">IF(A2255="","",IF(ISERROR(MATCH($H2255,SorP!B:B,0)),"",INDIRECT("'SorP'!$A$"&amp;MATCH($Q2255&amp;$H2255,SorP!C:C,0))))</f>
        <v/>
      </c>
      <c r="S2255" s="94"/>
      <c r="T2255" s="95" t="str">
        <f t="shared" si="142"/>
        <v/>
      </c>
      <c r="U2255" s="95" t="b">
        <f t="shared" si="143"/>
        <v>1</v>
      </c>
      <c r="V2255" s="95" t="str">
        <f t="shared" si="141"/>
        <v/>
      </c>
    </row>
    <row r="2256" spans="1:22" s="95" customFormat="1" ht="20.100000000000001" customHeight="1">
      <c r="A2256" s="88"/>
      <c r="B2256" s="88"/>
      <c r="C2256" s="88"/>
      <c r="D2256" s="88"/>
      <c r="E2256" s="88"/>
      <c r="F2256" s="89"/>
      <c r="G2256" s="90"/>
      <c r="H2256" s="90"/>
      <c r="I2256" s="91"/>
      <c r="J2256" s="91"/>
      <c r="K2256" s="91"/>
      <c r="L2256" s="91"/>
      <c r="M2256" s="91"/>
      <c r="N2256" s="91"/>
      <c r="O2256" s="92"/>
      <c r="P2256" s="93"/>
      <c r="Q2256" s="92" t="str">
        <f t="shared" ca="1" si="140"/>
        <v/>
      </c>
      <c r="R2256" s="92" t="str">
        <f ca="1">IF(A2256="","",IF(ISERROR(MATCH($H2256,SorP!B:B,0)),"",INDIRECT("'SorP'!$A$"&amp;MATCH($Q2256&amp;$H2256,SorP!C:C,0))))</f>
        <v/>
      </c>
      <c r="S2256" s="94"/>
      <c r="T2256" s="95" t="str">
        <f t="shared" si="142"/>
        <v/>
      </c>
      <c r="U2256" s="95" t="b">
        <f t="shared" si="143"/>
        <v>1</v>
      </c>
      <c r="V2256" s="95" t="str">
        <f t="shared" si="141"/>
        <v/>
      </c>
    </row>
    <row r="2257" spans="1:22" s="95" customFormat="1" ht="20.100000000000001" customHeight="1">
      <c r="A2257" s="88"/>
      <c r="B2257" s="88"/>
      <c r="C2257" s="88"/>
      <c r="D2257" s="88"/>
      <c r="E2257" s="88"/>
      <c r="F2257" s="89"/>
      <c r="G2257" s="90"/>
      <c r="H2257" s="90"/>
      <c r="I2257" s="91"/>
      <c r="J2257" s="91"/>
      <c r="K2257" s="91"/>
      <c r="L2257" s="91"/>
      <c r="M2257" s="91"/>
      <c r="N2257" s="91"/>
      <c r="O2257" s="92"/>
      <c r="P2257" s="93"/>
      <c r="Q2257" s="92" t="str">
        <f t="shared" ca="1" si="140"/>
        <v/>
      </c>
      <c r="R2257" s="92" t="str">
        <f ca="1">IF(A2257="","",IF(ISERROR(MATCH($H2257,SorP!B:B,0)),"",INDIRECT("'SorP'!$A$"&amp;MATCH($Q2257&amp;$H2257,SorP!C:C,0))))</f>
        <v/>
      </c>
      <c r="S2257" s="94"/>
      <c r="T2257" s="95" t="str">
        <f t="shared" si="142"/>
        <v/>
      </c>
      <c r="U2257" s="95" t="b">
        <f t="shared" si="143"/>
        <v>1</v>
      </c>
      <c r="V2257" s="95" t="str">
        <f t="shared" si="141"/>
        <v/>
      </c>
    </row>
    <row r="2258" spans="1:22" s="95" customFormat="1" ht="20.100000000000001" customHeight="1">
      <c r="A2258" s="88"/>
      <c r="B2258" s="88"/>
      <c r="C2258" s="88"/>
      <c r="D2258" s="88"/>
      <c r="E2258" s="88"/>
      <c r="F2258" s="89"/>
      <c r="G2258" s="90"/>
      <c r="H2258" s="90"/>
      <c r="I2258" s="91"/>
      <c r="J2258" s="91"/>
      <c r="K2258" s="91"/>
      <c r="L2258" s="91"/>
      <c r="M2258" s="91"/>
      <c r="N2258" s="91"/>
      <c r="O2258" s="92"/>
      <c r="P2258" s="93"/>
      <c r="Q2258" s="92" t="str">
        <f t="shared" ca="1" si="140"/>
        <v/>
      </c>
      <c r="R2258" s="92" t="str">
        <f ca="1">IF(A2258="","",IF(ISERROR(MATCH($H2258,SorP!B:B,0)),"",INDIRECT("'SorP'!$A$"&amp;MATCH($Q2258&amp;$H2258,SorP!C:C,0))))</f>
        <v/>
      </c>
      <c r="S2258" s="94"/>
      <c r="T2258" s="95" t="str">
        <f t="shared" si="142"/>
        <v/>
      </c>
      <c r="U2258" s="95" t="b">
        <f t="shared" si="143"/>
        <v>1</v>
      </c>
      <c r="V2258" s="95" t="str">
        <f t="shared" si="141"/>
        <v/>
      </c>
    </row>
    <row r="2259" spans="1:22" s="95" customFormat="1" ht="20.100000000000001" customHeight="1">
      <c r="A2259" s="88"/>
      <c r="B2259" s="88"/>
      <c r="C2259" s="88"/>
      <c r="D2259" s="88"/>
      <c r="E2259" s="88"/>
      <c r="F2259" s="89"/>
      <c r="G2259" s="90"/>
      <c r="H2259" s="90"/>
      <c r="I2259" s="91"/>
      <c r="J2259" s="91"/>
      <c r="K2259" s="91"/>
      <c r="L2259" s="91"/>
      <c r="M2259" s="91"/>
      <c r="N2259" s="91"/>
      <c r="O2259" s="92"/>
      <c r="P2259" s="93"/>
      <c r="Q2259" s="92" t="str">
        <f t="shared" ca="1" si="140"/>
        <v/>
      </c>
      <c r="R2259" s="92" t="str">
        <f ca="1">IF(A2259="","",IF(ISERROR(MATCH($H2259,SorP!B:B,0)),"",INDIRECT("'SorP'!$A$"&amp;MATCH($Q2259&amp;$H2259,SorP!C:C,0))))</f>
        <v/>
      </c>
      <c r="S2259" s="94"/>
      <c r="T2259" s="95" t="str">
        <f t="shared" si="142"/>
        <v/>
      </c>
      <c r="U2259" s="95" t="b">
        <f t="shared" si="143"/>
        <v>1</v>
      </c>
      <c r="V2259" s="95" t="str">
        <f t="shared" si="141"/>
        <v/>
      </c>
    </row>
    <row r="2260" spans="1:22" s="95" customFormat="1" ht="20.100000000000001" customHeight="1">
      <c r="A2260" s="88"/>
      <c r="B2260" s="88"/>
      <c r="C2260" s="88"/>
      <c r="D2260" s="88"/>
      <c r="E2260" s="88"/>
      <c r="F2260" s="89"/>
      <c r="G2260" s="90"/>
      <c r="H2260" s="90"/>
      <c r="I2260" s="91"/>
      <c r="J2260" s="91"/>
      <c r="K2260" s="91"/>
      <c r="L2260" s="91"/>
      <c r="M2260" s="91"/>
      <c r="N2260" s="91"/>
      <c r="O2260" s="92"/>
      <c r="P2260" s="93"/>
      <c r="Q2260" s="92" t="str">
        <f t="shared" ca="1" si="140"/>
        <v/>
      </c>
      <c r="R2260" s="92" t="str">
        <f ca="1">IF(A2260="","",IF(ISERROR(MATCH($H2260,SorP!B:B,0)),"",INDIRECT("'SorP'!$A$"&amp;MATCH($Q2260&amp;$H2260,SorP!C:C,0))))</f>
        <v/>
      </c>
      <c r="S2260" s="94"/>
      <c r="T2260" s="95" t="str">
        <f t="shared" si="142"/>
        <v/>
      </c>
      <c r="U2260" s="95" t="b">
        <f t="shared" si="143"/>
        <v>1</v>
      </c>
      <c r="V2260" s="95" t="str">
        <f t="shared" si="141"/>
        <v/>
      </c>
    </row>
    <row r="2261" spans="1:22" s="95" customFormat="1" ht="20.100000000000001" customHeight="1">
      <c r="A2261" s="88"/>
      <c r="B2261" s="88"/>
      <c r="C2261" s="88"/>
      <c r="D2261" s="88"/>
      <c r="E2261" s="88"/>
      <c r="F2261" s="89"/>
      <c r="G2261" s="90"/>
      <c r="H2261" s="90"/>
      <c r="I2261" s="91"/>
      <c r="J2261" s="91"/>
      <c r="K2261" s="91"/>
      <c r="L2261" s="91"/>
      <c r="M2261" s="91"/>
      <c r="N2261" s="91"/>
      <c r="O2261" s="92"/>
      <c r="P2261" s="93"/>
      <c r="Q2261" s="92" t="str">
        <f t="shared" ca="1" si="140"/>
        <v/>
      </c>
      <c r="R2261" s="92" t="str">
        <f ca="1">IF(A2261="","",IF(ISERROR(MATCH($H2261,SorP!B:B,0)),"",INDIRECT("'SorP'!$A$"&amp;MATCH($Q2261&amp;$H2261,SorP!C:C,0))))</f>
        <v/>
      </c>
      <c r="S2261" s="94"/>
      <c r="T2261" s="95" t="str">
        <f t="shared" si="142"/>
        <v/>
      </c>
      <c r="U2261" s="95" t="b">
        <f t="shared" si="143"/>
        <v>1</v>
      </c>
      <c r="V2261" s="95" t="str">
        <f t="shared" si="141"/>
        <v/>
      </c>
    </row>
    <row r="2262" spans="1:22" s="95" customFormat="1" ht="20.100000000000001" customHeight="1">
      <c r="A2262" s="88"/>
      <c r="B2262" s="88"/>
      <c r="C2262" s="88"/>
      <c r="D2262" s="88"/>
      <c r="E2262" s="88"/>
      <c r="F2262" s="89"/>
      <c r="G2262" s="90"/>
      <c r="H2262" s="90"/>
      <c r="I2262" s="91"/>
      <c r="J2262" s="91"/>
      <c r="K2262" s="91"/>
      <c r="L2262" s="91"/>
      <c r="M2262" s="91"/>
      <c r="N2262" s="91"/>
      <c r="O2262" s="92"/>
      <c r="P2262" s="93"/>
      <c r="Q2262" s="92" t="str">
        <f t="shared" ca="1" si="140"/>
        <v/>
      </c>
      <c r="R2262" s="92" t="str">
        <f ca="1">IF(A2262="","",IF(ISERROR(MATCH($H2262,SorP!B:B,0)),"",INDIRECT("'SorP'!$A$"&amp;MATCH($Q2262&amp;$H2262,SorP!C:C,0))))</f>
        <v/>
      </c>
      <c r="S2262" s="94"/>
      <c r="T2262" s="95" t="str">
        <f t="shared" si="142"/>
        <v/>
      </c>
      <c r="U2262" s="95" t="b">
        <f t="shared" si="143"/>
        <v>1</v>
      </c>
      <c r="V2262" s="95" t="str">
        <f t="shared" si="141"/>
        <v/>
      </c>
    </row>
    <row r="2263" spans="1:22" s="95" customFormat="1" ht="20.100000000000001" customHeight="1">
      <c r="A2263" s="88"/>
      <c r="B2263" s="88"/>
      <c r="C2263" s="88"/>
      <c r="D2263" s="88"/>
      <c r="E2263" s="88"/>
      <c r="F2263" s="89"/>
      <c r="G2263" s="90"/>
      <c r="H2263" s="90"/>
      <c r="I2263" s="91"/>
      <c r="J2263" s="91"/>
      <c r="K2263" s="91"/>
      <c r="L2263" s="91"/>
      <c r="M2263" s="91"/>
      <c r="N2263" s="91"/>
      <c r="O2263" s="92"/>
      <c r="P2263" s="93"/>
      <c r="Q2263" s="92" t="str">
        <f t="shared" ca="1" si="140"/>
        <v/>
      </c>
      <c r="R2263" s="92" t="str">
        <f ca="1">IF(A2263="","",IF(ISERROR(MATCH($H2263,SorP!B:B,0)),"",INDIRECT("'SorP'!$A$"&amp;MATCH($Q2263&amp;$H2263,SorP!C:C,0))))</f>
        <v/>
      </c>
      <c r="S2263" s="94"/>
      <c r="T2263" s="95" t="str">
        <f t="shared" si="142"/>
        <v/>
      </c>
      <c r="U2263" s="95" t="b">
        <f t="shared" si="143"/>
        <v>1</v>
      </c>
      <c r="V2263" s="95" t="str">
        <f t="shared" si="141"/>
        <v/>
      </c>
    </row>
    <row r="2264" spans="1:22" s="95" customFormat="1" ht="20.100000000000001" customHeight="1">
      <c r="A2264" s="88"/>
      <c r="B2264" s="88"/>
      <c r="C2264" s="88"/>
      <c r="D2264" s="88"/>
      <c r="E2264" s="88"/>
      <c r="F2264" s="89"/>
      <c r="G2264" s="90"/>
      <c r="H2264" s="90"/>
      <c r="I2264" s="91"/>
      <c r="J2264" s="91"/>
      <c r="K2264" s="91"/>
      <c r="L2264" s="91"/>
      <c r="M2264" s="91"/>
      <c r="N2264" s="91"/>
      <c r="O2264" s="92"/>
      <c r="P2264" s="93"/>
      <c r="Q2264" s="92" t="str">
        <f t="shared" ca="1" si="140"/>
        <v/>
      </c>
      <c r="R2264" s="92" t="str">
        <f ca="1">IF(A2264="","",IF(ISERROR(MATCH($H2264,SorP!B:B,0)),"",INDIRECT("'SorP'!$A$"&amp;MATCH($Q2264&amp;$H2264,SorP!C:C,0))))</f>
        <v/>
      </c>
      <c r="S2264" s="94"/>
      <c r="T2264" s="95" t="str">
        <f t="shared" si="142"/>
        <v/>
      </c>
      <c r="U2264" s="95" t="b">
        <f t="shared" si="143"/>
        <v>1</v>
      </c>
      <c r="V2264" s="95" t="str">
        <f t="shared" si="141"/>
        <v/>
      </c>
    </row>
    <row r="2265" spans="1:22" s="95" customFormat="1" ht="20.100000000000001" customHeight="1">
      <c r="A2265" s="88"/>
      <c r="B2265" s="88"/>
      <c r="C2265" s="88"/>
      <c r="D2265" s="88"/>
      <c r="E2265" s="88"/>
      <c r="F2265" s="89"/>
      <c r="G2265" s="90"/>
      <c r="H2265" s="90"/>
      <c r="I2265" s="91"/>
      <c r="J2265" s="91"/>
      <c r="K2265" s="91"/>
      <c r="L2265" s="91"/>
      <c r="M2265" s="91"/>
      <c r="N2265" s="91"/>
      <c r="O2265" s="92"/>
      <c r="P2265" s="93"/>
      <c r="Q2265" s="92" t="str">
        <f t="shared" ca="1" si="140"/>
        <v/>
      </c>
      <c r="R2265" s="92" t="str">
        <f ca="1">IF(A2265="","",IF(ISERROR(MATCH($H2265,SorP!B:B,0)),"",INDIRECT("'SorP'!$A$"&amp;MATCH($Q2265&amp;$H2265,SorP!C:C,0))))</f>
        <v/>
      </c>
      <c r="S2265" s="94"/>
      <c r="T2265" s="95" t="str">
        <f t="shared" si="142"/>
        <v/>
      </c>
      <c r="U2265" s="95" t="b">
        <f t="shared" si="143"/>
        <v>1</v>
      </c>
      <c r="V2265" s="95" t="str">
        <f t="shared" si="141"/>
        <v/>
      </c>
    </row>
    <row r="2266" spans="1:22" s="95" customFormat="1" ht="20.100000000000001" customHeight="1">
      <c r="A2266" s="88"/>
      <c r="B2266" s="88"/>
      <c r="C2266" s="88"/>
      <c r="D2266" s="88"/>
      <c r="E2266" s="88"/>
      <c r="F2266" s="89"/>
      <c r="G2266" s="90"/>
      <c r="H2266" s="90"/>
      <c r="I2266" s="91"/>
      <c r="J2266" s="91"/>
      <c r="K2266" s="91"/>
      <c r="L2266" s="91"/>
      <c r="M2266" s="91"/>
      <c r="N2266" s="91"/>
      <c r="O2266" s="92"/>
      <c r="P2266" s="93"/>
      <c r="Q2266" s="92" t="str">
        <f t="shared" ca="1" si="140"/>
        <v/>
      </c>
      <c r="R2266" s="92" t="str">
        <f ca="1">IF(A2266="","",IF(ISERROR(MATCH($H2266,SorP!B:B,0)),"",INDIRECT("'SorP'!$A$"&amp;MATCH($Q2266&amp;$H2266,SorP!C:C,0))))</f>
        <v/>
      </c>
      <c r="S2266" s="94"/>
      <c r="T2266" s="95" t="str">
        <f t="shared" si="142"/>
        <v/>
      </c>
      <c r="U2266" s="95" t="b">
        <f t="shared" si="143"/>
        <v>1</v>
      </c>
      <c r="V2266" s="95" t="str">
        <f t="shared" si="141"/>
        <v/>
      </c>
    </row>
    <row r="2267" spans="1:22" s="95" customFormat="1" ht="20.100000000000001" customHeight="1">
      <c r="A2267" s="88"/>
      <c r="B2267" s="88"/>
      <c r="C2267" s="88"/>
      <c r="D2267" s="88"/>
      <c r="E2267" s="88"/>
      <c r="F2267" s="89"/>
      <c r="G2267" s="90"/>
      <c r="H2267" s="90"/>
      <c r="I2267" s="91"/>
      <c r="J2267" s="91"/>
      <c r="K2267" s="91"/>
      <c r="L2267" s="91"/>
      <c r="M2267" s="91"/>
      <c r="N2267" s="91"/>
      <c r="O2267" s="92"/>
      <c r="P2267" s="93"/>
      <c r="Q2267" s="92" t="str">
        <f t="shared" ca="1" si="140"/>
        <v/>
      </c>
      <c r="R2267" s="92" t="str">
        <f ca="1">IF(A2267="","",IF(ISERROR(MATCH($H2267,SorP!B:B,0)),"",INDIRECT("'SorP'!$A$"&amp;MATCH($Q2267&amp;$H2267,SorP!C:C,0))))</f>
        <v/>
      </c>
      <c r="S2267" s="94"/>
      <c r="T2267" s="95" t="str">
        <f t="shared" si="142"/>
        <v/>
      </c>
      <c r="U2267" s="95" t="b">
        <f t="shared" si="143"/>
        <v>1</v>
      </c>
      <c r="V2267" s="95" t="str">
        <f t="shared" si="141"/>
        <v/>
      </c>
    </row>
    <row r="2268" spans="1:22" s="95" customFormat="1" ht="20.100000000000001" customHeight="1">
      <c r="A2268" s="88"/>
      <c r="B2268" s="88"/>
      <c r="C2268" s="88"/>
      <c r="D2268" s="88"/>
      <c r="E2268" s="88"/>
      <c r="F2268" s="89"/>
      <c r="G2268" s="90"/>
      <c r="H2268" s="90"/>
      <c r="I2268" s="91"/>
      <c r="J2268" s="91"/>
      <c r="K2268" s="91"/>
      <c r="L2268" s="91"/>
      <c r="M2268" s="91"/>
      <c r="N2268" s="91"/>
      <c r="O2268" s="92"/>
      <c r="P2268" s="93"/>
      <c r="Q2268" s="92" t="str">
        <f t="shared" ca="1" si="140"/>
        <v/>
      </c>
      <c r="R2268" s="92" t="str">
        <f ca="1">IF(A2268="","",IF(ISERROR(MATCH($H2268,SorP!B:B,0)),"",INDIRECT("'SorP'!$A$"&amp;MATCH($Q2268&amp;$H2268,SorP!C:C,0))))</f>
        <v/>
      </c>
      <c r="S2268" s="94"/>
      <c r="T2268" s="95" t="str">
        <f t="shared" si="142"/>
        <v/>
      </c>
      <c r="U2268" s="95" t="b">
        <f t="shared" si="143"/>
        <v>1</v>
      </c>
      <c r="V2268" s="95" t="str">
        <f t="shared" si="141"/>
        <v/>
      </c>
    </row>
    <row r="2269" spans="1:22" s="95" customFormat="1" ht="20.100000000000001" customHeight="1">
      <c r="A2269" s="88"/>
      <c r="B2269" s="88"/>
      <c r="C2269" s="88"/>
      <c r="D2269" s="88"/>
      <c r="E2269" s="88"/>
      <c r="F2269" s="89"/>
      <c r="G2269" s="90"/>
      <c r="H2269" s="90"/>
      <c r="I2269" s="91"/>
      <c r="J2269" s="91"/>
      <c r="K2269" s="91"/>
      <c r="L2269" s="91"/>
      <c r="M2269" s="91"/>
      <c r="N2269" s="91"/>
      <c r="O2269" s="92"/>
      <c r="P2269" s="93"/>
      <c r="Q2269" s="92" t="str">
        <f t="shared" ca="1" si="140"/>
        <v/>
      </c>
      <c r="R2269" s="92" t="str">
        <f ca="1">IF(A2269="","",IF(ISERROR(MATCH($H2269,SorP!B:B,0)),"",INDIRECT("'SorP'!$A$"&amp;MATCH($Q2269&amp;$H2269,SorP!C:C,0))))</f>
        <v/>
      </c>
      <c r="S2269" s="94"/>
      <c r="T2269" s="95" t="str">
        <f t="shared" si="142"/>
        <v/>
      </c>
      <c r="U2269" s="95" t="b">
        <f t="shared" si="143"/>
        <v>1</v>
      </c>
      <c r="V2269" s="95" t="str">
        <f t="shared" si="141"/>
        <v/>
      </c>
    </row>
    <row r="2270" spans="1:22" s="95" customFormat="1" ht="20.100000000000001" customHeight="1">
      <c r="A2270" s="88"/>
      <c r="B2270" s="88"/>
      <c r="C2270" s="88"/>
      <c r="D2270" s="88"/>
      <c r="E2270" s="88"/>
      <c r="F2270" s="89"/>
      <c r="G2270" s="90"/>
      <c r="H2270" s="90"/>
      <c r="I2270" s="91"/>
      <c r="J2270" s="91"/>
      <c r="K2270" s="91"/>
      <c r="L2270" s="91"/>
      <c r="M2270" s="91"/>
      <c r="N2270" s="91"/>
      <c r="O2270" s="92"/>
      <c r="P2270" s="93"/>
      <c r="Q2270" s="92" t="str">
        <f t="shared" ca="1" si="140"/>
        <v/>
      </c>
      <c r="R2270" s="92" t="str">
        <f ca="1">IF(A2270="","",IF(ISERROR(MATCH($H2270,SorP!B:B,0)),"",INDIRECT("'SorP'!$A$"&amp;MATCH($Q2270&amp;$H2270,SorP!C:C,0))))</f>
        <v/>
      </c>
      <c r="S2270" s="94"/>
      <c r="T2270" s="95" t="str">
        <f t="shared" si="142"/>
        <v/>
      </c>
      <c r="U2270" s="95" t="b">
        <f t="shared" si="143"/>
        <v>1</v>
      </c>
      <c r="V2270" s="95" t="str">
        <f t="shared" si="141"/>
        <v/>
      </c>
    </row>
    <row r="2271" spans="1:22" s="95" customFormat="1" ht="20.100000000000001" customHeight="1">
      <c r="A2271" s="88"/>
      <c r="B2271" s="88"/>
      <c r="C2271" s="88"/>
      <c r="D2271" s="88"/>
      <c r="E2271" s="88"/>
      <c r="F2271" s="89"/>
      <c r="G2271" s="90"/>
      <c r="H2271" s="90"/>
      <c r="I2271" s="91"/>
      <c r="J2271" s="91"/>
      <c r="K2271" s="91"/>
      <c r="L2271" s="91"/>
      <c r="M2271" s="91"/>
      <c r="N2271" s="91"/>
      <c r="O2271" s="92"/>
      <c r="P2271" s="93"/>
      <c r="Q2271" s="92" t="str">
        <f t="shared" ca="1" si="140"/>
        <v/>
      </c>
      <c r="R2271" s="92" t="str">
        <f ca="1">IF(A2271="","",IF(ISERROR(MATCH($H2271,SorP!B:B,0)),"",INDIRECT("'SorP'!$A$"&amp;MATCH($Q2271&amp;$H2271,SorP!C:C,0))))</f>
        <v/>
      </c>
      <c r="S2271" s="94"/>
      <c r="T2271" s="95" t="str">
        <f t="shared" si="142"/>
        <v/>
      </c>
      <c r="U2271" s="95" t="b">
        <f t="shared" si="143"/>
        <v>1</v>
      </c>
      <c r="V2271" s="95" t="str">
        <f t="shared" si="141"/>
        <v/>
      </c>
    </row>
    <row r="2272" spans="1:22" s="95" customFormat="1" ht="20.100000000000001" customHeight="1">
      <c r="A2272" s="88"/>
      <c r="B2272" s="88"/>
      <c r="C2272" s="88"/>
      <c r="D2272" s="88"/>
      <c r="E2272" s="88"/>
      <c r="F2272" s="89"/>
      <c r="G2272" s="90"/>
      <c r="H2272" s="90"/>
      <c r="I2272" s="91"/>
      <c r="J2272" s="91"/>
      <c r="K2272" s="91"/>
      <c r="L2272" s="91"/>
      <c r="M2272" s="91"/>
      <c r="N2272" s="91"/>
      <c r="O2272" s="92"/>
      <c r="P2272" s="93"/>
      <c r="Q2272" s="92" t="str">
        <f t="shared" ca="1" si="140"/>
        <v/>
      </c>
      <c r="R2272" s="92" t="str">
        <f ca="1">IF(A2272="","",IF(ISERROR(MATCH($H2272,SorP!B:B,0)),"",INDIRECT("'SorP'!$A$"&amp;MATCH($Q2272&amp;$H2272,SorP!C:C,0))))</f>
        <v/>
      </c>
      <c r="S2272" s="94"/>
      <c r="T2272" s="95" t="str">
        <f t="shared" si="142"/>
        <v/>
      </c>
      <c r="U2272" s="95" t="b">
        <f t="shared" si="143"/>
        <v>1</v>
      </c>
      <c r="V2272" s="95" t="str">
        <f t="shared" si="141"/>
        <v/>
      </c>
    </row>
    <row r="2273" spans="1:22" s="95" customFormat="1" ht="20.100000000000001" customHeight="1">
      <c r="A2273" s="88"/>
      <c r="B2273" s="88"/>
      <c r="C2273" s="88"/>
      <c r="D2273" s="88"/>
      <c r="E2273" s="88"/>
      <c r="F2273" s="89"/>
      <c r="G2273" s="90"/>
      <c r="H2273" s="90"/>
      <c r="I2273" s="91"/>
      <c r="J2273" s="91"/>
      <c r="K2273" s="91"/>
      <c r="L2273" s="91"/>
      <c r="M2273" s="91"/>
      <c r="N2273" s="91"/>
      <c r="O2273" s="92"/>
      <c r="P2273" s="93"/>
      <c r="Q2273" s="92" t="str">
        <f t="shared" ca="1" si="140"/>
        <v/>
      </c>
      <c r="R2273" s="92" t="str">
        <f ca="1">IF(A2273="","",IF(ISERROR(MATCH($H2273,SorP!B:B,0)),"",INDIRECT("'SorP'!$A$"&amp;MATCH($Q2273&amp;$H2273,SorP!C:C,0))))</f>
        <v/>
      </c>
      <c r="S2273" s="94"/>
      <c r="T2273" s="95" t="str">
        <f t="shared" si="142"/>
        <v/>
      </c>
      <c r="U2273" s="95" t="b">
        <f t="shared" si="143"/>
        <v>1</v>
      </c>
      <c r="V2273" s="95" t="str">
        <f t="shared" si="141"/>
        <v/>
      </c>
    </row>
    <row r="2274" spans="1:22" s="95" customFormat="1" ht="20.100000000000001" customHeight="1">
      <c r="A2274" s="88"/>
      <c r="B2274" s="88"/>
      <c r="C2274" s="88"/>
      <c r="D2274" s="88"/>
      <c r="E2274" s="88"/>
      <c r="F2274" s="89"/>
      <c r="G2274" s="90"/>
      <c r="H2274" s="90"/>
      <c r="I2274" s="91"/>
      <c r="J2274" s="91"/>
      <c r="K2274" s="91"/>
      <c r="L2274" s="91"/>
      <c r="M2274" s="91"/>
      <c r="N2274" s="91"/>
      <c r="O2274" s="92"/>
      <c r="P2274" s="93"/>
      <c r="Q2274" s="92" t="str">
        <f t="shared" ca="1" si="140"/>
        <v/>
      </c>
      <c r="R2274" s="92" t="str">
        <f ca="1">IF(A2274="","",IF(ISERROR(MATCH($H2274,SorP!B:B,0)),"",INDIRECT("'SorP'!$A$"&amp;MATCH($Q2274&amp;$H2274,SorP!C:C,0))))</f>
        <v/>
      </c>
      <c r="S2274" s="94"/>
      <c r="T2274" s="95" t="str">
        <f t="shared" si="142"/>
        <v/>
      </c>
      <c r="U2274" s="95" t="b">
        <f t="shared" si="143"/>
        <v>1</v>
      </c>
      <c r="V2274" s="95" t="str">
        <f t="shared" si="141"/>
        <v/>
      </c>
    </row>
    <row r="2275" spans="1:22" s="95" customFormat="1" ht="20.100000000000001" customHeight="1">
      <c r="A2275" s="88"/>
      <c r="B2275" s="88"/>
      <c r="C2275" s="88"/>
      <c r="D2275" s="88"/>
      <c r="E2275" s="88"/>
      <c r="F2275" s="89"/>
      <c r="G2275" s="90"/>
      <c r="H2275" s="90"/>
      <c r="I2275" s="91"/>
      <c r="J2275" s="91"/>
      <c r="K2275" s="91"/>
      <c r="L2275" s="91"/>
      <c r="M2275" s="91"/>
      <c r="N2275" s="91"/>
      <c r="O2275" s="92"/>
      <c r="P2275" s="93"/>
      <c r="Q2275" s="92" t="str">
        <f t="shared" ca="1" si="140"/>
        <v/>
      </c>
      <c r="R2275" s="92" t="str">
        <f ca="1">IF(A2275="","",IF(ISERROR(MATCH($H2275,SorP!B:B,0)),"",INDIRECT("'SorP'!$A$"&amp;MATCH($Q2275&amp;$H2275,SorP!C:C,0))))</f>
        <v/>
      </c>
      <c r="S2275" s="94"/>
      <c r="T2275" s="95" t="str">
        <f t="shared" si="142"/>
        <v/>
      </c>
      <c r="U2275" s="95" t="b">
        <f t="shared" si="143"/>
        <v>1</v>
      </c>
      <c r="V2275" s="95" t="str">
        <f t="shared" si="141"/>
        <v/>
      </c>
    </row>
    <row r="2276" spans="1:22" s="95" customFormat="1" ht="20.100000000000001" customHeight="1">
      <c r="A2276" s="88"/>
      <c r="B2276" s="88"/>
      <c r="C2276" s="88"/>
      <c r="D2276" s="88"/>
      <c r="E2276" s="88"/>
      <c r="F2276" s="89"/>
      <c r="G2276" s="90"/>
      <c r="H2276" s="90"/>
      <c r="I2276" s="91"/>
      <c r="J2276" s="91"/>
      <c r="K2276" s="91"/>
      <c r="L2276" s="91"/>
      <c r="M2276" s="91"/>
      <c r="N2276" s="91"/>
      <c r="O2276" s="92"/>
      <c r="P2276" s="93"/>
      <c r="Q2276" s="92" t="str">
        <f t="shared" ca="1" si="140"/>
        <v/>
      </c>
      <c r="R2276" s="92" t="str">
        <f ca="1">IF(A2276="","",IF(ISERROR(MATCH($H2276,SorP!B:B,0)),"",INDIRECT("'SorP'!$A$"&amp;MATCH($Q2276&amp;$H2276,SorP!C:C,0))))</f>
        <v/>
      </c>
      <c r="S2276" s="94"/>
      <c r="T2276" s="95" t="str">
        <f t="shared" si="142"/>
        <v/>
      </c>
      <c r="U2276" s="95" t="b">
        <f t="shared" si="143"/>
        <v>1</v>
      </c>
      <c r="V2276" s="95" t="str">
        <f t="shared" si="141"/>
        <v/>
      </c>
    </row>
    <row r="2277" spans="1:22" s="95" customFormat="1" ht="20.100000000000001" customHeight="1">
      <c r="A2277" s="88"/>
      <c r="B2277" s="88"/>
      <c r="C2277" s="88"/>
      <c r="D2277" s="88"/>
      <c r="E2277" s="88"/>
      <c r="F2277" s="89"/>
      <c r="G2277" s="90"/>
      <c r="H2277" s="90"/>
      <c r="I2277" s="91"/>
      <c r="J2277" s="91"/>
      <c r="K2277" s="91"/>
      <c r="L2277" s="91"/>
      <c r="M2277" s="91"/>
      <c r="N2277" s="91"/>
      <c r="O2277" s="92"/>
      <c r="P2277" s="93"/>
      <c r="Q2277" s="92" t="str">
        <f t="shared" ca="1" si="140"/>
        <v/>
      </c>
      <c r="R2277" s="92" t="str">
        <f ca="1">IF(A2277="","",IF(ISERROR(MATCH($H2277,SorP!B:B,0)),"",INDIRECT("'SorP'!$A$"&amp;MATCH($Q2277&amp;$H2277,SorP!C:C,0))))</f>
        <v/>
      </c>
      <c r="S2277" s="94"/>
      <c r="T2277" s="95" t="str">
        <f t="shared" si="142"/>
        <v/>
      </c>
      <c r="U2277" s="95" t="b">
        <f t="shared" si="143"/>
        <v>1</v>
      </c>
      <c r="V2277" s="95" t="str">
        <f t="shared" si="141"/>
        <v/>
      </c>
    </row>
    <row r="2278" spans="1:22" s="95" customFormat="1" ht="20.100000000000001" customHeight="1">
      <c r="A2278" s="88"/>
      <c r="B2278" s="88"/>
      <c r="C2278" s="88"/>
      <c r="D2278" s="88"/>
      <c r="E2278" s="88"/>
      <c r="F2278" s="89"/>
      <c r="G2278" s="90"/>
      <c r="H2278" s="90"/>
      <c r="I2278" s="91"/>
      <c r="J2278" s="91"/>
      <c r="K2278" s="91"/>
      <c r="L2278" s="91"/>
      <c r="M2278" s="91"/>
      <c r="N2278" s="91"/>
      <c r="O2278" s="92"/>
      <c r="P2278" s="93"/>
      <c r="Q2278" s="92" t="str">
        <f t="shared" ca="1" si="140"/>
        <v/>
      </c>
      <c r="R2278" s="92" t="str">
        <f ca="1">IF(A2278="","",IF(ISERROR(MATCH($H2278,SorP!B:B,0)),"",INDIRECT("'SorP'!$A$"&amp;MATCH($Q2278&amp;$H2278,SorP!C:C,0))))</f>
        <v/>
      </c>
      <c r="S2278" s="94"/>
      <c r="T2278" s="95" t="str">
        <f t="shared" si="142"/>
        <v/>
      </c>
      <c r="U2278" s="95" t="b">
        <f t="shared" si="143"/>
        <v>1</v>
      </c>
      <c r="V2278" s="95" t="str">
        <f t="shared" si="141"/>
        <v/>
      </c>
    </row>
    <row r="2279" spans="1:22" s="95" customFormat="1" ht="20.100000000000001" customHeight="1">
      <c r="A2279" s="88"/>
      <c r="B2279" s="88"/>
      <c r="C2279" s="88"/>
      <c r="D2279" s="88"/>
      <c r="E2279" s="88"/>
      <c r="F2279" s="89"/>
      <c r="G2279" s="90"/>
      <c r="H2279" s="90"/>
      <c r="I2279" s="91"/>
      <c r="J2279" s="91"/>
      <c r="K2279" s="91"/>
      <c r="L2279" s="91"/>
      <c r="M2279" s="91"/>
      <c r="N2279" s="91"/>
      <c r="O2279" s="92"/>
      <c r="P2279" s="93"/>
      <c r="Q2279" s="92" t="str">
        <f t="shared" ca="1" si="140"/>
        <v/>
      </c>
      <c r="R2279" s="92" t="str">
        <f ca="1">IF(A2279="","",IF(ISERROR(MATCH($H2279,SorP!B:B,0)),"",INDIRECT("'SorP'!$A$"&amp;MATCH($Q2279&amp;$H2279,SorP!C:C,0))))</f>
        <v/>
      </c>
      <c r="S2279" s="94"/>
      <c r="T2279" s="95" t="str">
        <f t="shared" si="142"/>
        <v/>
      </c>
      <c r="U2279" s="95" t="b">
        <f t="shared" si="143"/>
        <v>1</v>
      </c>
      <c r="V2279" s="95" t="str">
        <f t="shared" si="141"/>
        <v/>
      </c>
    </row>
    <row r="2280" spans="1:22" s="95" customFormat="1" ht="20.100000000000001" customHeight="1">
      <c r="A2280" s="88"/>
      <c r="B2280" s="88"/>
      <c r="C2280" s="88"/>
      <c r="D2280" s="88"/>
      <c r="E2280" s="88"/>
      <c r="F2280" s="89"/>
      <c r="G2280" s="90"/>
      <c r="H2280" s="90"/>
      <c r="I2280" s="91"/>
      <c r="J2280" s="91"/>
      <c r="K2280" s="91"/>
      <c r="L2280" s="91"/>
      <c r="M2280" s="91"/>
      <c r="N2280" s="91"/>
      <c r="O2280" s="92"/>
      <c r="P2280" s="93"/>
      <c r="Q2280" s="92" t="str">
        <f t="shared" ca="1" si="140"/>
        <v/>
      </c>
      <c r="R2280" s="92" t="str">
        <f ca="1">IF(A2280="","",IF(ISERROR(MATCH($H2280,SorP!B:B,0)),"",INDIRECT("'SorP'!$A$"&amp;MATCH($Q2280&amp;$H2280,SorP!C:C,0))))</f>
        <v/>
      </c>
      <c r="S2280" s="94"/>
      <c r="T2280" s="95" t="str">
        <f t="shared" si="142"/>
        <v/>
      </c>
      <c r="U2280" s="95" t="b">
        <f t="shared" si="143"/>
        <v>1</v>
      </c>
      <c r="V2280" s="95" t="str">
        <f t="shared" si="141"/>
        <v/>
      </c>
    </row>
    <row r="2281" spans="1:22" s="95" customFormat="1" ht="20.100000000000001" customHeight="1">
      <c r="A2281" s="88"/>
      <c r="B2281" s="88"/>
      <c r="C2281" s="88"/>
      <c r="D2281" s="88"/>
      <c r="E2281" s="88"/>
      <c r="F2281" s="89"/>
      <c r="G2281" s="90"/>
      <c r="H2281" s="90"/>
      <c r="I2281" s="91"/>
      <c r="J2281" s="91"/>
      <c r="K2281" s="91"/>
      <c r="L2281" s="91"/>
      <c r="M2281" s="91"/>
      <c r="N2281" s="91"/>
      <c r="O2281" s="92"/>
      <c r="P2281" s="93"/>
      <c r="Q2281" s="92" t="str">
        <f t="shared" ca="1" si="140"/>
        <v/>
      </c>
      <c r="R2281" s="92" t="str">
        <f ca="1">IF(A2281="","",IF(ISERROR(MATCH($H2281,SorP!B:B,0)),"",INDIRECT("'SorP'!$A$"&amp;MATCH($Q2281&amp;$H2281,SorP!C:C,0))))</f>
        <v/>
      </c>
      <c r="S2281" s="94"/>
      <c r="T2281" s="95" t="str">
        <f t="shared" si="142"/>
        <v/>
      </c>
      <c r="U2281" s="95" t="b">
        <f t="shared" si="143"/>
        <v>1</v>
      </c>
      <c r="V2281" s="95" t="str">
        <f t="shared" si="141"/>
        <v/>
      </c>
    </row>
    <row r="2282" spans="1:22" s="95" customFormat="1" ht="20.100000000000001" customHeight="1">
      <c r="A2282" s="88"/>
      <c r="B2282" s="88"/>
      <c r="C2282" s="88"/>
      <c r="D2282" s="88"/>
      <c r="E2282" s="88"/>
      <c r="F2282" s="89"/>
      <c r="G2282" s="90"/>
      <c r="H2282" s="90"/>
      <c r="I2282" s="91"/>
      <c r="J2282" s="91"/>
      <c r="K2282" s="91"/>
      <c r="L2282" s="91"/>
      <c r="M2282" s="91"/>
      <c r="N2282" s="91"/>
      <c r="O2282" s="92"/>
      <c r="P2282" s="93"/>
      <c r="Q2282" s="92" t="str">
        <f t="shared" ca="1" si="140"/>
        <v/>
      </c>
      <c r="R2282" s="92" t="str">
        <f ca="1">IF(A2282="","",IF(ISERROR(MATCH($H2282,SorP!B:B,0)),"",INDIRECT("'SorP'!$A$"&amp;MATCH($Q2282&amp;$H2282,SorP!C:C,0))))</f>
        <v/>
      </c>
      <c r="S2282" s="94"/>
      <c r="T2282" s="95" t="str">
        <f t="shared" si="142"/>
        <v/>
      </c>
      <c r="U2282" s="95" t="b">
        <f t="shared" si="143"/>
        <v>1</v>
      </c>
      <c r="V2282" s="95" t="str">
        <f t="shared" si="141"/>
        <v/>
      </c>
    </row>
    <row r="2283" spans="1:22" s="95" customFormat="1" ht="20.100000000000001" customHeight="1">
      <c r="A2283" s="88"/>
      <c r="B2283" s="88"/>
      <c r="C2283" s="88"/>
      <c r="D2283" s="88"/>
      <c r="E2283" s="88"/>
      <c r="F2283" s="89"/>
      <c r="G2283" s="90"/>
      <c r="H2283" s="90"/>
      <c r="I2283" s="91"/>
      <c r="J2283" s="91"/>
      <c r="K2283" s="91"/>
      <c r="L2283" s="91"/>
      <c r="M2283" s="91"/>
      <c r="N2283" s="91"/>
      <c r="O2283" s="92"/>
      <c r="P2283" s="93"/>
      <c r="Q2283" s="92" t="str">
        <f t="shared" ca="1" si="140"/>
        <v/>
      </c>
      <c r="R2283" s="92" t="str">
        <f ca="1">IF(A2283="","",IF(ISERROR(MATCH($H2283,SorP!B:B,0)),"",INDIRECT("'SorP'!$A$"&amp;MATCH($Q2283&amp;$H2283,SorP!C:C,0))))</f>
        <v/>
      </c>
      <c r="S2283" s="94"/>
      <c r="T2283" s="95" t="str">
        <f t="shared" si="142"/>
        <v/>
      </c>
      <c r="U2283" s="95" t="b">
        <f t="shared" si="143"/>
        <v>1</v>
      </c>
      <c r="V2283" s="95" t="str">
        <f t="shared" si="141"/>
        <v/>
      </c>
    </row>
    <row r="2284" spans="1:22" s="95" customFormat="1" ht="20.100000000000001" customHeight="1">
      <c r="A2284" s="88"/>
      <c r="B2284" s="88"/>
      <c r="C2284" s="88"/>
      <c r="D2284" s="88"/>
      <c r="E2284" s="88"/>
      <c r="F2284" s="89"/>
      <c r="G2284" s="90"/>
      <c r="H2284" s="90"/>
      <c r="I2284" s="91"/>
      <c r="J2284" s="91"/>
      <c r="K2284" s="91"/>
      <c r="L2284" s="91"/>
      <c r="M2284" s="91"/>
      <c r="N2284" s="91"/>
      <c r="O2284" s="92"/>
      <c r="P2284" s="93"/>
      <c r="Q2284" s="92" t="str">
        <f t="shared" ca="1" si="140"/>
        <v/>
      </c>
      <c r="R2284" s="92" t="str">
        <f ca="1">IF(A2284="","",IF(ISERROR(MATCH($H2284,SorP!B:B,0)),"",INDIRECT("'SorP'!$A$"&amp;MATCH($Q2284&amp;$H2284,SorP!C:C,0))))</f>
        <v/>
      </c>
      <c r="S2284" s="94"/>
      <c r="T2284" s="95" t="str">
        <f t="shared" si="142"/>
        <v/>
      </c>
      <c r="U2284" s="95" t="b">
        <f t="shared" si="143"/>
        <v>1</v>
      </c>
      <c r="V2284" s="95" t="str">
        <f t="shared" si="141"/>
        <v/>
      </c>
    </row>
    <row r="2285" spans="1:22" s="95" customFormat="1" ht="20.100000000000001" customHeight="1">
      <c r="A2285" s="88"/>
      <c r="B2285" s="88"/>
      <c r="C2285" s="88"/>
      <c r="D2285" s="88"/>
      <c r="E2285" s="88"/>
      <c r="F2285" s="89"/>
      <c r="G2285" s="90"/>
      <c r="H2285" s="90"/>
      <c r="I2285" s="91"/>
      <c r="J2285" s="91"/>
      <c r="K2285" s="91"/>
      <c r="L2285" s="91"/>
      <c r="M2285" s="91"/>
      <c r="N2285" s="91"/>
      <c r="O2285" s="92"/>
      <c r="P2285" s="93"/>
      <c r="Q2285" s="92" t="str">
        <f t="shared" ca="1" si="140"/>
        <v/>
      </c>
      <c r="R2285" s="92" t="str">
        <f ca="1">IF(A2285="","",IF(ISERROR(MATCH($H2285,SorP!B:B,0)),"",INDIRECT("'SorP'!$A$"&amp;MATCH($Q2285&amp;$H2285,SorP!C:C,0))))</f>
        <v/>
      </c>
      <c r="S2285" s="94"/>
      <c r="T2285" s="95" t="str">
        <f t="shared" si="142"/>
        <v/>
      </c>
      <c r="U2285" s="95" t="b">
        <f t="shared" si="143"/>
        <v>1</v>
      </c>
      <c r="V2285" s="95" t="str">
        <f t="shared" si="141"/>
        <v/>
      </c>
    </row>
    <row r="2286" spans="1:22" s="95" customFormat="1" ht="20.100000000000001" customHeight="1">
      <c r="A2286" s="88"/>
      <c r="B2286" s="88"/>
      <c r="C2286" s="88"/>
      <c r="D2286" s="88"/>
      <c r="E2286" s="88"/>
      <c r="F2286" s="89"/>
      <c r="G2286" s="90"/>
      <c r="H2286" s="90"/>
      <c r="I2286" s="91"/>
      <c r="J2286" s="91"/>
      <c r="K2286" s="91"/>
      <c r="L2286" s="91"/>
      <c r="M2286" s="91"/>
      <c r="N2286" s="91"/>
      <c r="O2286" s="92"/>
      <c r="P2286" s="93"/>
      <c r="Q2286" s="92" t="str">
        <f t="shared" ca="1" si="140"/>
        <v/>
      </c>
      <c r="R2286" s="92" t="str">
        <f ca="1">IF(A2286="","",IF(ISERROR(MATCH($H2286,SorP!B:B,0)),"",INDIRECT("'SorP'!$A$"&amp;MATCH($Q2286&amp;$H2286,SorP!C:C,0))))</f>
        <v/>
      </c>
      <c r="S2286" s="94"/>
      <c r="T2286" s="95" t="str">
        <f t="shared" si="142"/>
        <v/>
      </c>
      <c r="U2286" s="95" t="b">
        <f t="shared" si="143"/>
        <v>1</v>
      </c>
      <c r="V2286" s="95" t="str">
        <f t="shared" si="141"/>
        <v/>
      </c>
    </row>
    <row r="2287" spans="1:22" s="95" customFormat="1" ht="20.100000000000001" customHeight="1">
      <c r="A2287" s="88"/>
      <c r="B2287" s="88"/>
      <c r="C2287" s="88"/>
      <c r="D2287" s="88"/>
      <c r="E2287" s="88"/>
      <c r="F2287" s="89"/>
      <c r="G2287" s="90"/>
      <c r="H2287" s="90"/>
      <c r="I2287" s="91"/>
      <c r="J2287" s="91"/>
      <c r="K2287" s="91"/>
      <c r="L2287" s="91"/>
      <c r="M2287" s="91"/>
      <c r="N2287" s="91"/>
      <c r="O2287" s="92"/>
      <c r="P2287" s="93"/>
      <c r="Q2287" s="92" t="str">
        <f t="shared" ca="1" si="140"/>
        <v/>
      </c>
      <c r="R2287" s="92" t="str">
        <f ca="1">IF(A2287="","",IF(ISERROR(MATCH($H2287,SorP!B:B,0)),"",INDIRECT("'SorP'!$A$"&amp;MATCH($Q2287&amp;$H2287,SorP!C:C,0))))</f>
        <v/>
      </c>
      <c r="S2287" s="94"/>
      <c r="T2287" s="95" t="str">
        <f t="shared" si="142"/>
        <v/>
      </c>
      <c r="U2287" s="95" t="b">
        <f t="shared" si="143"/>
        <v>1</v>
      </c>
      <c r="V2287" s="95" t="str">
        <f t="shared" si="141"/>
        <v/>
      </c>
    </row>
    <row r="2288" spans="1:22" s="95" customFormat="1" ht="20.100000000000001" customHeight="1">
      <c r="A2288" s="88"/>
      <c r="B2288" s="88"/>
      <c r="C2288" s="88"/>
      <c r="D2288" s="88"/>
      <c r="E2288" s="88"/>
      <c r="F2288" s="89"/>
      <c r="G2288" s="90"/>
      <c r="H2288" s="90"/>
      <c r="I2288" s="91"/>
      <c r="J2288" s="91"/>
      <c r="K2288" s="91"/>
      <c r="L2288" s="91"/>
      <c r="M2288" s="91"/>
      <c r="N2288" s="91"/>
      <c r="O2288" s="92"/>
      <c r="P2288" s="93"/>
      <c r="Q2288" s="92" t="str">
        <f t="shared" ca="1" si="140"/>
        <v/>
      </c>
      <c r="R2288" s="92" t="str">
        <f ca="1">IF(A2288="","",IF(ISERROR(MATCH($H2288,SorP!B:B,0)),"",INDIRECT("'SorP'!$A$"&amp;MATCH($Q2288&amp;$H2288,SorP!C:C,0))))</f>
        <v/>
      </c>
      <c r="S2288" s="94"/>
      <c r="T2288" s="95" t="str">
        <f t="shared" si="142"/>
        <v/>
      </c>
      <c r="U2288" s="95" t="b">
        <f t="shared" si="143"/>
        <v>1</v>
      </c>
      <c r="V2288" s="95" t="str">
        <f t="shared" si="141"/>
        <v/>
      </c>
    </row>
    <row r="2289" spans="1:22" s="95" customFormat="1" ht="20.100000000000001" customHeight="1">
      <c r="A2289" s="88"/>
      <c r="B2289" s="88"/>
      <c r="C2289" s="88"/>
      <c r="D2289" s="88"/>
      <c r="E2289" s="88"/>
      <c r="F2289" s="89"/>
      <c r="G2289" s="90"/>
      <c r="H2289" s="90"/>
      <c r="I2289" s="91"/>
      <c r="J2289" s="91"/>
      <c r="K2289" s="91"/>
      <c r="L2289" s="91"/>
      <c r="M2289" s="91"/>
      <c r="N2289" s="91"/>
      <c r="O2289" s="92"/>
      <c r="P2289" s="93"/>
      <c r="Q2289" s="92" t="str">
        <f t="shared" ca="1" si="140"/>
        <v/>
      </c>
      <c r="R2289" s="92" t="str">
        <f ca="1">IF(A2289="","",IF(ISERROR(MATCH($H2289,SorP!B:B,0)),"",INDIRECT("'SorP'!$A$"&amp;MATCH($Q2289&amp;$H2289,SorP!C:C,0))))</f>
        <v/>
      </c>
      <c r="S2289" s="94"/>
      <c r="T2289" s="95" t="str">
        <f t="shared" si="142"/>
        <v/>
      </c>
      <c r="U2289" s="95" t="b">
        <f t="shared" si="143"/>
        <v>1</v>
      </c>
      <c r="V2289" s="95" t="str">
        <f t="shared" si="141"/>
        <v/>
      </c>
    </row>
    <row r="2290" spans="1:22" s="95" customFormat="1" ht="20.100000000000001" customHeight="1">
      <c r="A2290" s="88"/>
      <c r="B2290" s="88"/>
      <c r="C2290" s="88"/>
      <c r="D2290" s="88"/>
      <c r="E2290" s="88"/>
      <c r="F2290" s="89"/>
      <c r="G2290" s="90"/>
      <c r="H2290" s="90"/>
      <c r="I2290" s="91"/>
      <c r="J2290" s="91"/>
      <c r="K2290" s="91"/>
      <c r="L2290" s="91"/>
      <c r="M2290" s="91"/>
      <c r="N2290" s="91"/>
      <c r="O2290" s="92"/>
      <c r="P2290" s="93"/>
      <c r="Q2290" s="92" t="str">
        <f t="shared" ca="1" si="140"/>
        <v/>
      </c>
      <c r="R2290" s="92" t="str">
        <f ca="1">IF(A2290="","",IF(ISERROR(MATCH($H2290,SorP!B:B,0)),"",INDIRECT("'SorP'!$A$"&amp;MATCH($Q2290&amp;$H2290,SorP!C:C,0))))</f>
        <v/>
      </c>
      <c r="S2290" s="94"/>
      <c r="T2290" s="95" t="str">
        <f t="shared" si="142"/>
        <v/>
      </c>
      <c r="U2290" s="95" t="b">
        <f t="shared" si="143"/>
        <v>1</v>
      </c>
      <c r="V2290" s="95" t="str">
        <f t="shared" si="141"/>
        <v/>
      </c>
    </row>
    <row r="2291" spans="1:22" s="95" customFormat="1" ht="20.100000000000001" customHeight="1">
      <c r="A2291" s="88"/>
      <c r="B2291" s="88"/>
      <c r="C2291" s="88"/>
      <c r="D2291" s="88"/>
      <c r="E2291" s="88"/>
      <c r="F2291" s="89"/>
      <c r="G2291" s="90"/>
      <c r="H2291" s="90"/>
      <c r="I2291" s="91"/>
      <c r="J2291" s="91"/>
      <c r="K2291" s="91"/>
      <c r="L2291" s="91"/>
      <c r="M2291" s="91"/>
      <c r="N2291" s="91"/>
      <c r="O2291" s="92"/>
      <c r="P2291" s="93"/>
      <c r="Q2291" s="92" t="str">
        <f t="shared" ca="1" si="140"/>
        <v/>
      </c>
      <c r="R2291" s="92" t="str">
        <f ca="1">IF(A2291="","",IF(ISERROR(MATCH($H2291,SorP!B:B,0)),"",INDIRECT("'SorP'!$A$"&amp;MATCH($Q2291&amp;$H2291,SorP!C:C,0))))</f>
        <v/>
      </c>
      <c r="S2291" s="94"/>
      <c r="T2291" s="95" t="str">
        <f t="shared" si="142"/>
        <v/>
      </c>
      <c r="U2291" s="95" t="b">
        <f t="shared" si="143"/>
        <v>1</v>
      </c>
      <c r="V2291" s="95" t="str">
        <f t="shared" si="141"/>
        <v/>
      </c>
    </row>
    <row r="2292" spans="1:22" s="95" customFormat="1" ht="20.100000000000001" customHeight="1">
      <c r="A2292" s="88"/>
      <c r="B2292" s="88"/>
      <c r="C2292" s="88"/>
      <c r="D2292" s="88"/>
      <c r="E2292" s="88"/>
      <c r="F2292" s="89"/>
      <c r="G2292" s="90"/>
      <c r="H2292" s="90"/>
      <c r="I2292" s="91"/>
      <c r="J2292" s="91"/>
      <c r="K2292" s="91"/>
      <c r="L2292" s="91"/>
      <c r="M2292" s="91"/>
      <c r="N2292" s="91"/>
      <c r="O2292" s="92"/>
      <c r="P2292" s="93"/>
      <c r="Q2292" s="92" t="str">
        <f t="shared" ca="1" si="140"/>
        <v/>
      </c>
      <c r="R2292" s="92" t="str">
        <f ca="1">IF(A2292="","",IF(ISERROR(MATCH($H2292,SorP!B:B,0)),"",INDIRECT("'SorP'!$A$"&amp;MATCH($Q2292&amp;$H2292,SorP!C:C,0))))</f>
        <v/>
      </c>
      <c r="S2292" s="94"/>
      <c r="T2292" s="95" t="str">
        <f t="shared" si="142"/>
        <v/>
      </c>
      <c r="U2292" s="95" t="b">
        <f t="shared" si="143"/>
        <v>1</v>
      </c>
      <c r="V2292" s="95" t="str">
        <f t="shared" si="141"/>
        <v/>
      </c>
    </row>
    <row r="2293" spans="1:22" s="95" customFormat="1" ht="20.100000000000001" customHeight="1">
      <c r="A2293" s="88"/>
      <c r="B2293" s="88"/>
      <c r="C2293" s="88"/>
      <c r="D2293" s="88"/>
      <c r="E2293" s="88"/>
      <c r="F2293" s="89"/>
      <c r="G2293" s="90"/>
      <c r="H2293" s="90"/>
      <c r="I2293" s="91"/>
      <c r="J2293" s="91"/>
      <c r="K2293" s="91"/>
      <c r="L2293" s="91"/>
      <c r="M2293" s="91"/>
      <c r="N2293" s="91"/>
      <c r="O2293" s="92"/>
      <c r="P2293" s="93"/>
      <c r="Q2293" s="92" t="str">
        <f t="shared" ca="1" si="140"/>
        <v/>
      </c>
      <c r="R2293" s="92" t="str">
        <f ca="1">IF(A2293="","",IF(ISERROR(MATCH($H2293,SorP!B:B,0)),"",INDIRECT("'SorP'!$A$"&amp;MATCH($Q2293&amp;$H2293,SorP!C:C,0))))</f>
        <v/>
      </c>
      <c r="S2293" s="94"/>
      <c r="T2293" s="95" t="str">
        <f t="shared" si="142"/>
        <v/>
      </c>
      <c r="U2293" s="95" t="b">
        <f t="shared" si="143"/>
        <v>1</v>
      </c>
      <c r="V2293" s="95" t="str">
        <f t="shared" si="141"/>
        <v/>
      </c>
    </row>
    <row r="2294" spans="1:22" s="95" customFormat="1" ht="20.100000000000001" customHeight="1">
      <c r="A2294" s="88"/>
      <c r="B2294" s="88"/>
      <c r="C2294" s="88"/>
      <c r="D2294" s="88"/>
      <c r="E2294" s="88"/>
      <c r="F2294" s="89"/>
      <c r="G2294" s="90"/>
      <c r="H2294" s="90"/>
      <c r="I2294" s="91"/>
      <c r="J2294" s="91"/>
      <c r="K2294" s="91"/>
      <c r="L2294" s="91"/>
      <c r="M2294" s="91"/>
      <c r="N2294" s="91"/>
      <c r="O2294" s="92"/>
      <c r="P2294" s="93"/>
      <c r="Q2294" s="92" t="str">
        <f t="shared" ca="1" si="140"/>
        <v/>
      </c>
      <c r="R2294" s="92" t="str">
        <f ca="1">IF(A2294="","",IF(ISERROR(MATCH($H2294,SorP!B:B,0)),"",INDIRECT("'SorP'!$A$"&amp;MATCH($Q2294&amp;$H2294,SorP!C:C,0))))</f>
        <v/>
      </c>
      <c r="S2294" s="94"/>
      <c r="T2294" s="95" t="str">
        <f t="shared" si="142"/>
        <v/>
      </c>
      <c r="U2294" s="95" t="b">
        <f t="shared" si="143"/>
        <v>1</v>
      </c>
      <c r="V2294" s="95" t="str">
        <f t="shared" si="141"/>
        <v/>
      </c>
    </row>
    <row r="2295" spans="1:22" s="95" customFormat="1" ht="20.100000000000001" customHeight="1">
      <c r="A2295" s="88"/>
      <c r="B2295" s="88"/>
      <c r="C2295" s="88"/>
      <c r="D2295" s="88"/>
      <c r="E2295" s="88"/>
      <c r="F2295" s="89"/>
      <c r="G2295" s="90"/>
      <c r="H2295" s="90"/>
      <c r="I2295" s="91"/>
      <c r="J2295" s="91"/>
      <c r="K2295" s="91"/>
      <c r="L2295" s="91"/>
      <c r="M2295" s="91"/>
      <c r="N2295" s="91"/>
      <c r="O2295" s="92"/>
      <c r="P2295" s="93"/>
      <c r="Q2295" s="92" t="str">
        <f t="shared" ca="1" si="140"/>
        <v/>
      </c>
      <c r="R2295" s="92" t="str">
        <f ca="1">IF(A2295="","",IF(ISERROR(MATCH($H2295,SorP!B:B,0)),"",INDIRECT("'SorP'!$A$"&amp;MATCH($Q2295&amp;$H2295,SorP!C:C,0))))</f>
        <v/>
      </c>
      <c r="S2295" s="94"/>
      <c r="T2295" s="95" t="str">
        <f t="shared" si="142"/>
        <v/>
      </c>
      <c r="U2295" s="95" t="b">
        <f t="shared" si="143"/>
        <v>1</v>
      </c>
      <c r="V2295" s="95" t="str">
        <f t="shared" si="141"/>
        <v/>
      </c>
    </row>
    <row r="2296" spans="1:22" s="95" customFormat="1" ht="20.100000000000001" customHeight="1">
      <c r="A2296" s="88"/>
      <c r="B2296" s="88"/>
      <c r="C2296" s="88"/>
      <c r="D2296" s="88"/>
      <c r="E2296" s="88"/>
      <c r="F2296" s="89"/>
      <c r="G2296" s="90"/>
      <c r="H2296" s="90"/>
      <c r="I2296" s="91"/>
      <c r="J2296" s="91"/>
      <c r="K2296" s="91"/>
      <c r="L2296" s="91"/>
      <c r="M2296" s="91"/>
      <c r="N2296" s="91"/>
      <c r="O2296" s="92"/>
      <c r="P2296" s="93"/>
      <c r="Q2296" s="92" t="str">
        <f t="shared" ca="1" si="140"/>
        <v/>
      </c>
      <c r="R2296" s="92" t="str">
        <f ca="1">IF(A2296="","",IF(ISERROR(MATCH($H2296,SorP!B:B,0)),"",INDIRECT("'SorP'!$A$"&amp;MATCH($Q2296&amp;$H2296,SorP!C:C,0))))</f>
        <v/>
      </c>
      <c r="S2296" s="94"/>
      <c r="T2296" s="95" t="str">
        <f t="shared" si="142"/>
        <v/>
      </c>
      <c r="U2296" s="95" t="b">
        <f t="shared" si="143"/>
        <v>1</v>
      </c>
      <c r="V2296" s="95" t="str">
        <f t="shared" si="141"/>
        <v/>
      </c>
    </row>
    <row r="2297" spans="1:22" s="95" customFormat="1" ht="20.100000000000001" customHeight="1">
      <c r="A2297" s="88"/>
      <c r="B2297" s="88"/>
      <c r="C2297" s="88"/>
      <c r="D2297" s="88"/>
      <c r="E2297" s="88"/>
      <c r="F2297" s="89"/>
      <c r="G2297" s="90"/>
      <c r="H2297" s="90"/>
      <c r="I2297" s="91"/>
      <c r="J2297" s="91"/>
      <c r="K2297" s="91"/>
      <c r="L2297" s="91"/>
      <c r="M2297" s="91"/>
      <c r="N2297" s="91"/>
      <c r="O2297" s="92"/>
      <c r="P2297" s="93"/>
      <c r="Q2297" s="92" t="str">
        <f t="shared" ca="1" si="140"/>
        <v/>
      </c>
      <c r="R2297" s="92" t="str">
        <f ca="1">IF(A2297="","",IF(ISERROR(MATCH($H2297,SorP!B:B,0)),"",INDIRECT("'SorP'!$A$"&amp;MATCH($Q2297&amp;$H2297,SorP!C:C,0))))</f>
        <v/>
      </c>
      <c r="S2297" s="94"/>
      <c r="T2297" s="95" t="str">
        <f t="shared" si="142"/>
        <v/>
      </c>
      <c r="U2297" s="95" t="b">
        <f t="shared" si="143"/>
        <v>1</v>
      </c>
      <c r="V2297" s="95" t="str">
        <f t="shared" si="141"/>
        <v/>
      </c>
    </row>
    <row r="2298" spans="1:22" s="95" customFormat="1" ht="20.100000000000001" customHeight="1">
      <c r="A2298" s="88"/>
      <c r="B2298" s="88"/>
      <c r="C2298" s="88"/>
      <c r="D2298" s="88"/>
      <c r="E2298" s="88"/>
      <c r="F2298" s="89"/>
      <c r="G2298" s="90"/>
      <c r="H2298" s="90"/>
      <c r="I2298" s="91"/>
      <c r="J2298" s="91"/>
      <c r="K2298" s="91"/>
      <c r="L2298" s="91"/>
      <c r="M2298" s="91"/>
      <c r="N2298" s="91"/>
      <c r="O2298" s="92"/>
      <c r="P2298" s="93"/>
      <c r="Q2298" s="92" t="str">
        <f t="shared" ca="1" si="140"/>
        <v/>
      </c>
      <c r="R2298" s="92" t="str">
        <f ca="1">IF(A2298="","",IF(ISERROR(MATCH($H2298,SorP!B:B,0)),"",INDIRECT("'SorP'!$A$"&amp;MATCH($Q2298&amp;$H2298,SorP!C:C,0))))</f>
        <v/>
      </c>
      <c r="S2298" s="94"/>
      <c r="T2298" s="95" t="str">
        <f t="shared" si="142"/>
        <v/>
      </c>
      <c r="U2298" s="95" t="b">
        <f t="shared" si="143"/>
        <v>1</v>
      </c>
      <c r="V2298" s="95" t="str">
        <f t="shared" si="141"/>
        <v/>
      </c>
    </row>
    <row r="2299" spans="1:22" s="95" customFormat="1" ht="20.100000000000001" customHeight="1">
      <c r="A2299" s="88"/>
      <c r="B2299" s="88"/>
      <c r="C2299" s="88"/>
      <c r="D2299" s="88"/>
      <c r="E2299" s="88"/>
      <c r="F2299" s="89"/>
      <c r="G2299" s="90"/>
      <c r="H2299" s="90"/>
      <c r="I2299" s="91"/>
      <c r="J2299" s="91"/>
      <c r="K2299" s="91"/>
      <c r="L2299" s="91"/>
      <c r="M2299" s="91"/>
      <c r="N2299" s="91"/>
      <c r="O2299" s="92"/>
      <c r="P2299" s="93"/>
      <c r="Q2299" s="92" t="str">
        <f t="shared" ca="1" si="140"/>
        <v/>
      </c>
      <c r="R2299" s="92" t="str">
        <f ca="1">IF(A2299="","",IF(ISERROR(MATCH($H2299,SorP!B:B,0)),"",INDIRECT("'SorP'!$A$"&amp;MATCH($Q2299&amp;$H2299,SorP!C:C,0))))</f>
        <v/>
      </c>
      <c r="S2299" s="94"/>
      <c r="T2299" s="95" t="str">
        <f t="shared" si="142"/>
        <v/>
      </c>
      <c r="U2299" s="95" t="b">
        <f t="shared" si="143"/>
        <v>1</v>
      </c>
      <c r="V2299" s="95" t="str">
        <f t="shared" si="141"/>
        <v/>
      </c>
    </row>
    <row r="2300" spans="1:22" s="95" customFormat="1" ht="20.100000000000001" customHeight="1">
      <c r="A2300" s="88"/>
      <c r="B2300" s="88"/>
      <c r="C2300" s="88"/>
      <c r="D2300" s="88"/>
      <c r="E2300" s="88"/>
      <c r="F2300" s="89"/>
      <c r="G2300" s="90"/>
      <c r="H2300" s="90"/>
      <c r="I2300" s="91"/>
      <c r="J2300" s="91"/>
      <c r="K2300" s="91"/>
      <c r="L2300" s="91"/>
      <c r="M2300" s="91"/>
      <c r="N2300" s="91"/>
      <c r="O2300" s="92"/>
      <c r="P2300" s="93"/>
      <c r="Q2300" s="92" t="str">
        <f t="shared" ca="1" si="140"/>
        <v/>
      </c>
      <c r="R2300" s="92" t="str">
        <f ca="1">IF(A2300="","",IF(ISERROR(MATCH($H2300,SorP!B:B,0)),"",INDIRECT("'SorP'!$A$"&amp;MATCH($Q2300&amp;$H2300,SorP!C:C,0))))</f>
        <v/>
      </c>
      <c r="S2300" s="94"/>
      <c r="T2300" s="95" t="str">
        <f t="shared" si="142"/>
        <v/>
      </c>
      <c r="U2300" s="95" t="b">
        <f t="shared" si="143"/>
        <v>1</v>
      </c>
      <c r="V2300" s="95" t="str">
        <f t="shared" si="141"/>
        <v/>
      </c>
    </row>
    <row r="2301" spans="1:22" s="95" customFormat="1" ht="20.100000000000001" customHeight="1">
      <c r="A2301" s="88"/>
      <c r="B2301" s="88"/>
      <c r="C2301" s="88"/>
      <c r="D2301" s="88"/>
      <c r="E2301" s="88"/>
      <c r="F2301" s="89"/>
      <c r="G2301" s="90"/>
      <c r="H2301" s="90"/>
      <c r="I2301" s="91"/>
      <c r="J2301" s="91"/>
      <c r="K2301" s="91"/>
      <c r="L2301" s="91"/>
      <c r="M2301" s="91"/>
      <c r="N2301" s="91"/>
      <c r="O2301" s="92"/>
      <c r="P2301" s="93"/>
      <c r="Q2301" s="92" t="str">
        <f t="shared" ca="1" si="140"/>
        <v/>
      </c>
      <c r="R2301" s="92" t="str">
        <f ca="1">IF(A2301="","",IF(ISERROR(MATCH($H2301,SorP!B:B,0)),"",INDIRECT("'SorP'!$A$"&amp;MATCH($Q2301&amp;$H2301,SorP!C:C,0))))</f>
        <v/>
      </c>
      <c r="S2301" s="94"/>
      <c r="T2301" s="95" t="str">
        <f t="shared" si="142"/>
        <v/>
      </c>
      <c r="U2301" s="95" t="b">
        <f t="shared" si="143"/>
        <v>1</v>
      </c>
      <c r="V2301" s="95" t="str">
        <f t="shared" si="141"/>
        <v/>
      </c>
    </row>
    <row r="2302" spans="1:22" s="95" customFormat="1" ht="20.100000000000001" customHeight="1">
      <c r="A2302" s="88"/>
      <c r="B2302" s="88"/>
      <c r="C2302" s="88"/>
      <c r="D2302" s="88"/>
      <c r="E2302" s="88"/>
      <c r="F2302" s="89"/>
      <c r="G2302" s="90"/>
      <c r="H2302" s="90"/>
      <c r="I2302" s="91"/>
      <c r="J2302" s="91"/>
      <c r="K2302" s="91"/>
      <c r="L2302" s="91"/>
      <c r="M2302" s="91"/>
      <c r="N2302" s="91"/>
      <c r="O2302" s="92"/>
      <c r="P2302" s="93"/>
      <c r="Q2302" s="92" t="str">
        <f t="shared" ca="1" si="140"/>
        <v/>
      </c>
      <c r="R2302" s="92" t="str">
        <f ca="1">IF(A2302="","",IF(ISERROR(MATCH($H2302,SorP!B:B,0)),"",INDIRECT("'SorP'!$A$"&amp;MATCH($Q2302&amp;$H2302,SorP!C:C,0))))</f>
        <v/>
      </c>
      <c r="S2302" s="94"/>
      <c r="T2302" s="95" t="str">
        <f t="shared" si="142"/>
        <v/>
      </c>
      <c r="U2302" s="95" t="b">
        <f t="shared" si="143"/>
        <v>1</v>
      </c>
      <c r="V2302" s="95" t="str">
        <f t="shared" si="141"/>
        <v/>
      </c>
    </row>
    <row r="2303" spans="1:22" s="95" customFormat="1" ht="20.100000000000001" customHeight="1">
      <c r="A2303" s="88"/>
      <c r="B2303" s="88"/>
      <c r="C2303" s="88"/>
      <c r="D2303" s="88"/>
      <c r="E2303" s="88"/>
      <c r="F2303" s="89"/>
      <c r="G2303" s="90"/>
      <c r="H2303" s="90"/>
      <c r="I2303" s="91"/>
      <c r="J2303" s="91"/>
      <c r="K2303" s="91"/>
      <c r="L2303" s="91"/>
      <c r="M2303" s="91"/>
      <c r="N2303" s="91"/>
      <c r="O2303" s="92"/>
      <c r="P2303" s="93"/>
      <c r="Q2303" s="92" t="str">
        <f t="shared" ca="1" si="140"/>
        <v/>
      </c>
      <c r="R2303" s="92" t="str">
        <f ca="1">IF(A2303="","",IF(ISERROR(MATCH($H2303,SorP!B:B,0)),"",INDIRECT("'SorP'!$A$"&amp;MATCH($Q2303&amp;$H2303,SorP!C:C,0))))</f>
        <v/>
      </c>
      <c r="S2303" s="94"/>
      <c r="T2303" s="95" t="str">
        <f t="shared" si="142"/>
        <v/>
      </c>
      <c r="U2303" s="95" t="b">
        <f t="shared" si="143"/>
        <v>1</v>
      </c>
      <c r="V2303" s="95" t="str">
        <f t="shared" si="141"/>
        <v/>
      </c>
    </row>
    <row r="2304" spans="1:22" s="95" customFormat="1" ht="20.100000000000001" customHeight="1">
      <c r="A2304" s="88"/>
      <c r="B2304" s="88"/>
      <c r="C2304" s="88"/>
      <c r="D2304" s="88"/>
      <c r="E2304" s="88"/>
      <c r="F2304" s="89"/>
      <c r="G2304" s="90"/>
      <c r="H2304" s="90"/>
      <c r="I2304" s="91"/>
      <c r="J2304" s="91"/>
      <c r="K2304" s="91"/>
      <c r="L2304" s="91"/>
      <c r="M2304" s="91"/>
      <c r="N2304" s="91"/>
      <c r="O2304" s="92"/>
      <c r="P2304" s="93"/>
      <c r="Q2304" s="92" t="str">
        <f t="shared" ca="1" si="140"/>
        <v/>
      </c>
      <c r="R2304" s="92" t="str">
        <f ca="1">IF(A2304="","",IF(ISERROR(MATCH($H2304,SorP!B:B,0)),"",INDIRECT("'SorP'!$A$"&amp;MATCH($Q2304&amp;$H2304,SorP!C:C,0))))</f>
        <v/>
      </c>
      <c r="S2304" s="94"/>
      <c r="T2304" s="95" t="str">
        <f t="shared" si="142"/>
        <v/>
      </c>
      <c r="U2304" s="95" t="b">
        <f t="shared" si="143"/>
        <v>1</v>
      </c>
      <c r="V2304" s="95" t="str">
        <f t="shared" si="141"/>
        <v/>
      </c>
    </row>
    <row r="2305" spans="1:22" s="95" customFormat="1" ht="20.100000000000001" customHeight="1">
      <c r="A2305" s="88"/>
      <c r="B2305" s="88"/>
      <c r="C2305" s="88"/>
      <c r="D2305" s="88"/>
      <c r="E2305" s="88"/>
      <c r="F2305" s="89"/>
      <c r="G2305" s="90"/>
      <c r="H2305" s="90"/>
      <c r="I2305" s="91"/>
      <c r="J2305" s="91"/>
      <c r="K2305" s="91"/>
      <c r="L2305" s="91"/>
      <c r="M2305" s="91"/>
      <c r="N2305" s="91"/>
      <c r="O2305" s="92"/>
      <c r="P2305" s="93"/>
      <c r="Q2305" s="92" t="str">
        <f t="shared" ca="1" si="140"/>
        <v/>
      </c>
      <c r="R2305" s="92" t="str">
        <f ca="1">IF(A2305="","",IF(ISERROR(MATCH($H2305,SorP!B:B,0)),"",INDIRECT("'SorP'!$A$"&amp;MATCH($Q2305&amp;$H2305,SorP!C:C,0))))</f>
        <v/>
      </c>
      <c r="S2305" s="94"/>
      <c r="T2305" s="95" t="str">
        <f t="shared" si="142"/>
        <v/>
      </c>
      <c r="U2305" s="95" t="b">
        <f t="shared" si="143"/>
        <v>1</v>
      </c>
      <c r="V2305" s="95" t="str">
        <f t="shared" si="141"/>
        <v/>
      </c>
    </row>
    <row r="2306" spans="1:22" s="95" customFormat="1" ht="20.100000000000001" customHeight="1">
      <c r="A2306" s="88"/>
      <c r="B2306" s="88"/>
      <c r="C2306" s="88"/>
      <c r="D2306" s="88"/>
      <c r="E2306" s="88"/>
      <c r="F2306" s="89"/>
      <c r="G2306" s="90"/>
      <c r="H2306" s="90"/>
      <c r="I2306" s="91"/>
      <c r="J2306" s="91"/>
      <c r="K2306" s="91"/>
      <c r="L2306" s="91"/>
      <c r="M2306" s="91"/>
      <c r="N2306" s="91"/>
      <c r="O2306" s="92"/>
      <c r="P2306" s="93"/>
      <c r="Q2306" s="92" t="str">
        <f t="shared" ca="1" si="140"/>
        <v/>
      </c>
      <c r="R2306" s="92" t="str">
        <f ca="1">IF(A2306="","",IF(ISERROR(MATCH($H2306,SorP!B:B,0)),"",INDIRECT("'SorP'!$A$"&amp;MATCH($Q2306&amp;$H2306,SorP!C:C,0))))</f>
        <v/>
      </c>
      <c r="S2306" s="94"/>
      <c r="T2306" s="95" t="str">
        <f t="shared" si="142"/>
        <v/>
      </c>
      <c r="U2306" s="95" t="b">
        <f t="shared" si="143"/>
        <v>1</v>
      </c>
      <c r="V2306" s="95" t="str">
        <f t="shared" si="141"/>
        <v/>
      </c>
    </row>
    <row r="2307" spans="1:22" s="95" customFormat="1" ht="20.100000000000001" customHeight="1">
      <c r="A2307" s="88"/>
      <c r="B2307" s="88"/>
      <c r="C2307" s="88"/>
      <c r="D2307" s="88"/>
      <c r="E2307" s="88"/>
      <c r="F2307" s="89"/>
      <c r="G2307" s="90"/>
      <c r="H2307" s="90"/>
      <c r="I2307" s="91"/>
      <c r="J2307" s="91"/>
      <c r="K2307" s="91"/>
      <c r="L2307" s="91"/>
      <c r="M2307" s="91"/>
      <c r="N2307" s="91"/>
      <c r="O2307" s="92"/>
      <c r="P2307" s="93"/>
      <c r="Q2307" s="92" t="str">
        <f t="shared" ca="1" si="140"/>
        <v/>
      </c>
      <c r="R2307" s="92" t="str">
        <f ca="1">IF(A2307="","",IF(ISERROR(MATCH($H2307,SorP!B:B,0)),"",INDIRECT("'SorP'!$A$"&amp;MATCH($Q2307&amp;$H2307,SorP!C:C,0))))</f>
        <v/>
      </c>
      <c r="S2307" s="94"/>
      <c r="T2307" s="95" t="str">
        <f t="shared" si="142"/>
        <v/>
      </c>
      <c r="U2307" s="95" t="b">
        <f t="shared" si="143"/>
        <v>1</v>
      </c>
      <c r="V2307" s="95" t="str">
        <f t="shared" si="141"/>
        <v/>
      </c>
    </row>
    <row r="2308" spans="1:22" s="95" customFormat="1" ht="20.100000000000001" customHeight="1">
      <c r="A2308" s="88"/>
      <c r="B2308" s="88"/>
      <c r="C2308" s="88"/>
      <c r="D2308" s="88"/>
      <c r="E2308" s="88"/>
      <c r="F2308" s="89"/>
      <c r="G2308" s="90"/>
      <c r="H2308" s="90"/>
      <c r="I2308" s="91"/>
      <c r="J2308" s="91"/>
      <c r="K2308" s="91"/>
      <c r="L2308" s="91"/>
      <c r="M2308" s="91"/>
      <c r="N2308" s="91"/>
      <c r="O2308" s="92"/>
      <c r="P2308" s="93"/>
      <c r="Q2308" s="92" t="str">
        <f t="shared" ca="1" si="140"/>
        <v/>
      </c>
      <c r="R2308" s="92" t="str">
        <f ca="1">IF(A2308="","",IF(ISERROR(MATCH($H2308,SorP!B:B,0)),"",INDIRECT("'SorP'!$A$"&amp;MATCH($Q2308&amp;$H2308,SorP!C:C,0))))</f>
        <v/>
      </c>
      <c r="S2308" s="94"/>
      <c r="T2308" s="95" t="str">
        <f t="shared" si="142"/>
        <v/>
      </c>
      <c r="U2308" s="95" t="b">
        <f t="shared" si="143"/>
        <v>1</v>
      </c>
      <c r="V2308" s="95" t="str">
        <f t="shared" si="141"/>
        <v/>
      </c>
    </row>
    <row r="2309" spans="1:22" s="95" customFormat="1" ht="20.100000000000001" customHeight="1">
      <c r="A2309" s="88"/>
      <c r="B2309" s="88"/>
      <c r="C2309" s="88"/>
      <c r="D2309" s="88"/>
      <c r="E2309" s="88"/>
      <c r="F2309" s="89"/>
      <c r="G2309" s="90"/>
      <c r="H2309" s="90"/>
      <c r="I2309" s="91"/>
      <c r="J2309" s="91"/>
      <c r="K2309" s="91"/>
      <c r="L2309" s="91"/>
      <c r="M2309" s="91"/>
      <c r="N2309" s="91"/>
      <c r="O2309" s="92"/>
      <c r="P2309" s="93"/>
      <c r="Q2309" s="92" t="str">
        <f t="shared" ref="Q2309:Q2372" ca="1" si="144">IF(A2309="","",IF(ISERROR(MATCH($C2309,CL,0)),"Unknown",INDIRECT("'C'!$A$"&amp;MATCH($C2309,CL,0)+1)))</f>
        <v/>
      </c>
      <c r="R2309" s="92" t="str">
        <f ca="1">IF(A2309="","",IF(ISERROR(MATCH($H2309,SorP!B:B,0)),"",INDIRECT("'SorP'!$A$"&amp;MATCH($Q2309&amp;$H2309,SorP!C:C,0))))</f>
        <v/>
      </c>
      <c r="S2309" s="94"/>
      <c r="T2309" s="95" t="str">
        <f t="shared" si="142"/>
        <v/>
      </c>
      <c r="U2309" s="95" t="b">
        <f t="shared" si="143"/>
        <v>1</v>
      </c>
      <c r="V2309" s="95" t="str">
        <f t="shared" ref="V2309:V2372" si="145">IF(U2309,"",A2309&amp;"+")</f>
        <v/>
      </c>
    </row>
    <row r="2310" spans="1:22" s="95" customFormat="1" ht="20.100000000000001" customHeight="1">
      <c r="A2310" s="88"/>
      <c r="B2310" s="88"/>
      <c r="C2310" s="88"/>
      <c r="D2310" s="88"/>
      <c r="E2310" s="88"/>
      <c r="F2310" s="89"/>
      <c r="G2310" s="90"/>
      <c r="H2310" s="90"/>
      <c r="I2310" s="91"/>
      <c r="J2310" s="91"/>
      <c r="K2310" s="91"/>
      <c r="L2310" s="91"/>
      <c r="M2310" s="91"/>
      <c r="N2310" s="91"/>
      <c r="O2310" s="92"/>
      <c r="P2310" s="93"/>
      <c r="Q2310" s="92" t="str">
        <f t="shared" ca="1" si="144"/>
        <v/>
      </c>
      <c r="R2310" s="92" t="str">
        <f ca="1">IF(A2310="","",IF(ISERROR(MATCH($H2310,SorP!B:B,0)),"",INDIRECT("'SorP'!$A$"&amp;MATCH($Q2310&amp;$H2310,SorP!C:C,0))))</f>
        <v/>
      </c>
      <c r="S2310" s="94"/>
      <c r="T2310" s="95" t="str">
        <f t="shared" ref="T2310:T2373" si="146">A2310&amp;B2310</f>
        <v/>
      </c>
      <c r="U2310" s="95" t="b">
        <f t="shared" ref="U2310:U2373" si="147">OR(ISBLANK(B2310),ISBLANK(C2310))</f>
        <v>1</v>
      </c>
      <c r="V2310" s="95" t="str">
        <f t="shared" si="145"/>
        <v/>
      </c>
    </row>
    <row r="2311" spans="1:22" s="95" customFormat="1" ht="20.100000000000001" customHeight="1">
      <c r="A2311" s="88"/>
      <c r="B2311" s="88"/>
      <c r="C2311" s="88"/>
      <c r="D2311" s="88"/>
      <c r="E2311" s="88"/>
      <c r="F2311" s="89"/>
      <c r="G2311" s="90"/>
      <c r="H2311" s="90"/>
      <c r="I2311" s="91"/>
      <c r="J2311" s="91"/>
      <c r="K2311" s="91"/>
      <c r="L2311" s="91"/>
      <c r="M2311" s="91"/>
      <c r="N2311" s="91"/>
      <c r="O2311" s="92"/>
      <c r="P2311" s="93"/>
      <c r="Q2311" s="92" t="str">
        <f t="shared" ca="1" si="144"/>
        <v/>
      </c>
      <c r="R2311" s="92" t="str">
        <f ca="1">IF(A2311="","",IF(ISERROR(MATCH($H2311,SorP!B:B,0)),"",INDIRECT("'SorP'!$A$"&amp;MATCH($Q2311&amp;$H2311,SorP!C:C,0))))</f>
        <v/>
      </c>
      <c r="S2311" s="94"/>
      <c r="T2311" s="95" t="str">
        <f t="shared" si="146"/>
        <v/>
      </c>
      <c r="U2311" s="95" t="b">
        <f t="shared" si="147"/>
        <v>1</v>
      </c>
      <c r="V2311" s="95" t="str">
        <f t="shared" si="145"/>
        <v/>
      </c>
    </row>
    <row r="2312" spans="1:22" s="95" customFormat="1" ht="20.100000000000001" customHeight="1">
      <c r="A2312" s="88"/>
      <c r="B2312" s="88"/>
      <c r="C2312" s="88"/>
      <c r="D2312" s="88"/>
      <c r="E2312" s="88"/>
      <c r="F2312" s="89"/>
      <c r="G2312" s="90"/>
      <c r="H2312" s="90"/>
      <c r="I2312" s="91"/>
      <c r="J2312" s="91"/>
      <c r="K2312" s="91"/>
      <c r="L2312" s="91"/>
      <c r="M2312" s="91"/>
      <c r="N2312" s="91"/>
      <c r="O2312" s="92"/>
      <c r="P2312" s="93"/>
      <c r="Q2312" s="92" t="str">
        <f t="shared" ca="1" si="144"/>
        <v/>
      </c>
      <c r="R2312" s="92" t="str">
        <f ca="1">IF(A2312="","",IF(ISERROR(MATCH($H2312,SorP!B:B,0)),"",INDIRECT("'SorP'!$A$"&amp;MATCH($Q2312&amp;$H2312,SorP!C:C,0))))</f>
        <v/>
      </c>
      <c r="S2312" s="94"/>
      <c r="T2312" s="95" t="str">
        <f t="shared" si="146"/>
        <v/>
      </c>
      <c r="U2312" s="95" t="b">
        <f t="shared" si="147"/>
        <v>1</v>
      </c>
      <c r="V2312" s="95" t="str">
        <f t="shared" si="145"/>
        <v/>
      </c>
    </row>
    <row r="2313" spans="1:22" s="95" customFormat="1" ht="20.100000000000001" customHeight="1">
      <c r="A2313" s="88"/>
      <c r="B2313" s="88"/>
      <c r="C2313" s="88"/>
      <c r="D2313" s="88"/>
      <c r="E2313" s="88"/>
      <c r="F2313" s="89"/>
      <c r="G2313" s="90"/>
      <c r="H2313" s="90"/>
      <c r="I2313" s="91"/>
      <c r="J2313" s="91"/>
      <c r="K2313" s="91"/>
      <c r="L2313" s="91"/>
      <c r="M2313" s="91"/>
      <c r="N2313" s="91"/>
      <c r="O2313" s="92"/>
      <c r="P2313" s="93"/>
      <c r="Q2313" s="92" t="str">
        <f t="shared" ca="1" si="144"/>
        <v/>
      </c>
      <c r="R2313" s="92" t="str">
        <f ca="1">IF(A2313="","",IF(ISERROR(MATCH($H2313,SorP!B:B,0)),"",INDIRECT("'SorP'!$A$"&amp;MATCH($Q2313&amp;$H2313,SorP!C:C,0))))</f>
        <v/>
      </c>
      <c r="S2313" s="94"/>
      <c r="T2313" s="95" t="str">
        <f t="shared" si="146"/>
        <v/>
      </c>
      <c r="U2313" s="95" t="b">
        <f t="shared" si="147"/>
        <v>1</v>
      </c>
      <c r="V2313" s="95" t="str">
        <f t="shared" si="145"/>
        <v/>
      </c>
    </row>
    <row r="2314" spans="1:22" s="95" customFormat="1" ht="20.100000000000001" customHeight="1">
      <c r="A2314" s="88"/>
      <c r="B2314" s="88"/>
      <c r="C2314" s="88"/>
      <c r="D2314" s="88"/>
      <c r="E2314" s="88"/>
      <c r="F2314" s="89"/>
      <c r="G2314" s="90"/>
      <c r="H2314" s="90"/>
      <c r="I2314" s="91"/>
      <c r="J2314" s="91"/>
      <c r="K2314" s="91"/>
      <c r="L2314" s="91"/>
      <c r="M2314" s="91"/>
      <c r="N2314" s="91"/>
      <c r="O2314" s="92"/>
      <c r="P2314" s="93"/>
      <c r="Q2314" s="92" t="str">
        <f t="shared" ca="1" si="144"/>
        <v/>
      </c>
      <c r="R2314" s="92" t="str">
        <f ca="1">IF(A2314="","",IF(ISERROR(MATCH($H2314,SorP!B:B,0)),"",INDIRECT("'SorP'!$A$"&amp;MATCH($Q2314&amp;$H2314,SorP!C:C,0))))</f>
        <v/>
      </c>
      <c r="S2314" s="94"/>
      <c r="T2314" s="95" t="str">
        <f t="shared" si="146"/>
        <v/>
      </c>
      <c r="U2314" s="95" t="b">
        <f t="shared" si="147"/>
        <v>1</v>
      </c>
      <c r="V2314" s="95" t="str">
        <f t="shared" si="145"/>
        <v/>
      </c>
    </row>
    <row r="2315" spans="1:22" s="95" customFormat="1" ht="20.100000000000001" customHeight="1">
      <c r="A2315" s="88"/>
      <c r="B2315" s="88"/>
      <c r="C2315" s="88"/>
      <c r="D2315" s="88"/>
      <c r="E2315" s="88"/>
      <c r="F2315" s="89"/>
      <c r="G2315" s="90"/>
      <c r="H2315" s="90"/>
      <c r="I2315" s="91"/>
      <c r="J2315" s="91"/>
      <c r="K2315" s="91"/>
      <c r="L2315" s="91"/>
      <c r="M2315" s="91"/>
      <c r="N2315" s="91"/>
      <c r="O2315" s="92"/>
      <c r="P2315" s="93"/>
      <c r="Q2315" s="92" t="str">
        <f t="shared" ca="1" si="144"/>
        <v/>
      </c>
      <c r="R2315" s="92" t="str">
        <f ca="1">IF(A2315="","",IF(ISERROR(MATCH($H2315,SorP!B:B,0)),"",INDIRECT("'SorP'!$A$"&amp;MATCH($Q2315&amp;$H2315,SorP!C:C,0))))</f>
        <v/>
      </c>
      <c r="S2315" s="94"/>
      <c r="T2315" s="95" t="str">
        <f t="shared" si="146"/>
        <v/>
      </c>
      <c r="U2315" s="95" t="b">
        <f t="shared" si="147"/>
        <v>1</v>
      </c>
      <c r="V2315" s="95" t="str">
        <f t="shared" si="145"/>
        <v/>
      </c>
    </row>
    <row r="2316" spans="1:22" s="95" customFormat="1" ht="20.100000000000001" customHeight="1">
      <c r="A2316" s="88"/>
      <c r="B2316" s="88"/>
      <c r="C2316" s="88"/>
      <c r="D2316" s="88"/>
      <c r="E2316" s="88"/>
      <c r="F2316" s="89"/>
      <c r="G2316" s="90"/>
      <c r="H2316" s="90"/>
      <c r="I2316" s="91"/>
      <c r="J2316" s="91"/>
      <c r="K2316" s="91"/>
      <c r="L2316" s="91"/>
      <c r="M2316" s="91"/>
      <c r="N2316" s="91"/>
      <c r="O2316" s="92"/>
      <c r="P2316" s="93"/>
      <c r="Q2316" s="92" t="str">
        <f t="shared" ca="1" si="144"/>
        <v/>
      </c>
      <c r="R2316" s="92" t="str">
        <f ca="1">IF(A2316="","",IF(ISERROR(MATCH($H2316,SorP!B:B,0)),"",INDIRECT("'SorP'!$A$"&amp;MATCH($Q2316&amp;$H2316,SorP!C:C,0))))</f>
        <v/>
      </c>
      <c r="S2316" s="94"/>
      <c r="T2316" s="95" t="str">
        <f t="shared" si="146"/>
        <v/>
      </c>
      <c r="U2316" s="95" t="b">
        <f t="shared" si="147"/>
        <v>1</v>
      </c>
      <c r="V2316" s="95" t="str">
        <f t="shared" si="145"/>
        <v/>
      </c>
    </row>
    <row r="2317" spans="1:22" s="95" customFormat="1" ht="20.100000000000001" customHeight="1">
      <c r="A2317" s="88"/>
      <c r="B2317" s="88"/>
      <c r="C2317" s="88"/>
      <c r="D2317" s="88"/>
      <c r="E2317" s="88"/>
      <c r="F2317" s="89"/>
      <c r="G2317" s="90"/>
      <c r="H2317" s="90"/>
      <c r="I2317" s="91"/>
      <c r="J2317" s="91"/>
      <c r="K2317" s="91"/>
      <c r="L2317" s="91"/>
      <c r="M2317" s="91"/>
      <c r="N2317" s="91"/>
      <c r="O2317" s="92"/>
      <c r="P2317" s="93"/>
      <c r="Q2317" s="92" t="str">
        <f t="shared" ca="1" si="144"/>
        <v/>
      </c>
      <c r="R2317" s="92" t="str">
        <f ca="1">IF(A2317="","",IF(ISERROR(MATCH($H2317,SorP!B:B,0)),"",INDIRECT("'SorP'!$A$"&amp;MATCH($Q2317&amp;$H2317,SorP!C:C,0))))</f>
        <v/>
      </c>
      <c r="S2317" s="94"/>
      <c r="T2317" s="95" t="str">
        <f t="shared" si="146"/>
        <v/>
      </c>
      <c r="U2317" s="95" t="b">
        <f t="shared" si="147"/>
        <v>1</v>
      </c>
      <c r="V2317" s="95" t="str">
        <f t="shared" si="145"/>
        <v/>
      </c>
    </row>
    <row r="2318" spans="1:22" s="95" customFormat="1" ht="20.100000000000001" customHeight="1">
      <c r="A2318" s="88"/>
      <c r="B2318" s="88"/>
      <c r="C2318" s="88"/>
      <c r="D2318" s="88"/>
      <c r="E2318" s="88"/>
      <c r="F2318" s="89"/>
      <c r="G2318" s="90"/>
      <c r="H2318" s="90"/>
      <c r="I2318" s="91"/>
      <c r="J2318" s="91"/>
      <c r="K2318" s="91"/>
      <c r="L2318" s="91"/>
      <c r="M2318" s="91"/>
      <c r="N2318" s="91"/>
      <c r="O2318" s="92"/>
      <c r="P2318" s="93"/>
      <c r="Q2318" s="92" t="str">
        <f t="shared" ca="1" si="144"/>
        <v/>
      </c>
      <c r="R2318" s="92" t="str">
        <f ca="1">IF(A2318="","",IF(ISERROR(MATCH($H2318,SorP!B:B,0)),"",INDIRECT("'SorP'!$A$"&amp;MATCH($Q2318&amp;$H2318,SorP!C:C,0))))</f>
        <v/>
      </c>
      <c r="S2318" s="94"/>
      <c r="T2318" s="95" t="str">
        <f t="shared" si="146"/>
        <v/>
      </c>
      <c r="U2318" s="95" t="b">
        <f t="shared" si="147"/>
        <v>1</v>
      </c>
      <c r="V2318" s="95" t="str">
        <f t="shared" si="145"/>
        <v/>
      </c>
    </row>
    <row r="2319" spans="1:22" s="95" customFormat="1" ht="20.100000000000001" customHeight="1">
      <c r="A2319" s="88"/>
      <c r="B2319" s="88"/>
      <c r="C2319" s="88"/>
      <c r="D2319" s="88"/>
      <c r="E2319" s="88"/>
      <c r="F2319" s="89"/>
      <c r="G2319" s="90"/>
      <c r="H2319" s="90"/>
      <c r="I2319" s="91"/>
      <c r="J2319" s="91"/>
      <c r="K2319" s="91"/>
      <c r="L2319" s="91"/>
      <c r="M2319" s="91"/>
      <c r="N2319" s="91"/>
      <c r="O2319" s="92"/>
      <c r="P2319" s="93"/>
      <c r="Q2319" s="92" t="str">
        <f t="shared" ca="1" si="144"/>
        <v/>
      </c>
      <c r="R2319" s="92" t="str">
        <f ca="1">IF(A2319="","",IF(ISERROR(MATCH($H2319,SorP!B:B,0)),"",INDIRECT("'SorP'!$A$"&amp;MATCH($Q2319&amp;$H2319,SorP!C:C,0))))</f>
        <v/>
      </c>
      <c r="S2319" s="94"/>
      <c r="T2319" s="95" t="str">
        <f t="shared" si="146"/>
        <v/>
      </c>
      <c r="U2319" s="95" t="b">
        <f t="shared" si="147"/>
        <v>1</v>
      </c>
      <c r="V2319" s="95" t="str">
        <f t="shared" si="145"/>
        <v/>
      </c>
    </row>
    <row r="2320" spans="1:22" s="95" customFormat="1" ht="20.100000000000001" customHeight="1">
      <c r="A2320" s="88"/>
      <c r="B2320" s="88"/>
      <c r="C2320" s="88"/>
      <c r="D2320" s="88"/>
      <c r="E2320" s="88"/>
      <c r="F2320" s="89"/>
      <c r="G2320" s="90"/>
      <c r="H2320" s="90"/>
      <c r="I2320" s="91"/>
      <c r="J2320" s="91"/>
      <c r="K2320" s="91"/>
      <c r="L2320" s="91"/>
      <c r="M2320" s="91"/>
      <c r="N2320" s="91"/>
      <c r="O2320" s="92"/>
      <c r="P2320" s="93"/>
      <c r="Q2320" s="92" t="str">
        <f t="shared" ca="1" si="144"/>
        <v/>
      </c>
      <c r="R2320" s="92" t="str">
        <f ca="1">IF(A2320="","",IF(ISERROR(MATCH($H2320,SorP!B:B,0)),"",INDIRECT("'SorP'!$A$"&amp;MATCH($Q2320&amp;$H2320,SorP!C:C,0))))</f>
        <v/>
      </c>
      <c r="S2320" s="94"/>
      <c r="T2320" s="95" t="str">
        <f t="shared" si="146"/>
        <v/>
      </c>
      <c r="U2320" s="95" t="b">
        <f t="shared" si="147"/>
        <v>1</v>
      </c>
      <c r="V2320" s="95" t="str">
        <f t="shared" si="145"/>
        <v/>
      </c>
    </row>
    <row r="2321" spans="1:22" s="95" customFormat="1" ht="20.100000000000001" customHeight="1">
      <c r="A2321" s="88"/>
      <c r="B2321" s="88"/>
      <c r="C2321" s="88"/>
      <c r="D2321" s="88"/>
      <c r="E2321" s="88"/>
      <c r="F2321" s="89"/>
      <c r="G2321" s="90"/>
      <c r="H2321" s="90"/>
      <c r="I2321" s="91"/>
      <c r="J2321" s="91"/>
      <c r="K2321" s="91"/>
      <c r="L2321" s="91"/>
      <c r="M2321" s="91"/>
      <c r="N2321" s="91"/>
      <c r="O2321" s="92"/>
      <c r="P2321" s="93"/>
      <c r="Q2321" s="92" t="str">
        <f t="shared" ca="1" si="144"/>
        <v/>
      </c>
      <c r="R2321" s="92" t="str">
        <f ca="1">IF(A2321="","",IF(ISERROR(MATCH($H2321,SorP!B:B,0)),"",INDIRECT("'SorP'!$A$"&amp;MATCH($Q2321&amp;$H2321,SorP!C:C,0))))</f>
        <v/>
      </c>
      <c r="S2321" s="94"/>
      <c r="T2321" s="95" t="str">
        <f t="shared" si="146"/>
        <v/>
      </c>
      <c r="U2321" s="95" t="b">
        <f t="shared" si="147"/>
        <v>1</v>
      </c>
      <c r="V2321" s="95" t="str">
        <f t="shared" si="145"/>
        <v/>
      </c>
    </row>
    <row r="2322" spans="1:22" s="95" customFormat="1" ht="20.100000000000001" customHeight="1">
      <c r="A2322" s="88"/>
      <c r="B2322" s="88"/>
      <c r="C2322" s="88"/>
      <c r="D2322" s="88"/>
      <c r="E2322" s="88"/>
      <c r="F2322" s="89"/>
      <c r="G2322" s="90"/>
      <c r="H2322" s="90"/>
      <c r="I2322" s="91"/>
      <c r="J2322" s="91"/>
      <c r="K2322" s="91"/>
      <c r="L2322" s="91"/>
      <c r="M2322" s="91"/>
      <c r="N2322" s="91"/>
      <c r="O2322" s="92"/>
      <c r="P2322" s="93"/>
      <c r="Q2322" s="92" t="str">
        <f t="shared" ca="1" si="144"/>
        <v/>
      </c>
      <c r="R2322" s="92" t="str">
        <f ca="1">IF(A2322="","",IF(ISERROR(MATCH($H2322,SorP!B:B,0)),"",INDIRECT("'SorP'!$A$"&amp;MATCH($Q2322&amp;$H2322,SorP!C:C,0))))</f>
        <v/>
      </c>
      <c r="S2322" s="94"/>
      <c r="T2322" s="95" t="str">
        <f t="shared" si="146"/>
        <v/>
      </c>
      <c r="U2322" s="95" t="b">
        <f t="shared" si="147"/>
        <v>1</v>
      </c>
      <c r="V2322" s="95" t="str">
        <f t="shared" si="145"/>
        <v/>
      </c>
    </row>
    <row r="2323" spans="1:22" s="95" customFormat="1" ht="20.100000000000001" customHeight="1">
      <c r="A2323" s="88"/>
      <c r="B2323" s="88"/>
      <c r="C2323" s="88"/>
      <c r="D2323" s="88"/>
      <c r="E2323" s="88"/>
      <c r="F2323" s="89"/>
      <c r="G2323" s="90"/>
      <c r="H2323" s="90"/>
      <c r="I2323" s="91"/>
      <c r="J2323" s="91"/>
      <c r="K2323" s="91"/>
      <c r="L2323" s="91"/>
      <c r="M2323" s="91"/>
      <c r="N2323" s="91"/>
      <c r="O2323" s="92"/>
      <c r="P2323" s="93"/>
      <c r="Q2323" s="92" t="str">
        <f t="shared" ca="1" si="144"/>
        <v/>
      </c>
      <c r="R2323" s="92" t="str">
        <f ca="1">IF(A2323="","",IF(ISERROR(MATCH($H2323,SorP!B:B,0)),"",INDIRECT("'SorP'!$A$"&amp;MATCH($Q2323&amp;$H2323,SorP!C:C,0))))</f>
        <v/>
      </c>
      <c r="S2323" s="94"/>
      <c r="T2323" s="95" t="str">
        <f t="shared" si="146"/>
        <v/>
      </c>
      <c r="U2323" s="95" t="b">
        <f t="shared" si="147"/>
        <v>1</v>
      </c>
      <c r="V2323" s="95" t="str">
        <f t="shared" si="145"/>
        <v/>
      </c>
    </row>
    <row r="2324" spans="1:22" s="95" customFormat="1" ht="20.100000000000001" customHeight="1">
      <c r="A2324" s="88"/>
      <c r="B2324" s="88"/>
      <c r="C2324" s="88"/>
      <c r="D2324" s="88"/>
      <c r="E2324" s="88"/>
      <c r="F2324" s="89"/>
      <c r="G2324" s="90"/>
      <c r="H2324" s="90"/>
      <c r="I2324" s="91"/>
      <c r="J2324" s="91"/>
      <c r="K2324" s="91"/>
      <c r="L2324" s="91"/>
      <c r="M2324" s="91"/>
      <c r="N2324" s="91"/>
      <c r="O2324" s="92"/>
      <c r="P2324" s="93"/>
      <c r="Q2324" s="92" t="str">
        <f t="shared" ca="1" si="144"/>
        <v/>
      </c>
      <c r="R2324" s="92" t="str">
        <f ca="1">IF(A2324="","",IF(ISERROR(MATCH($H2324,SorP!B:B,0)),"",INDIRECT("'SorP'!$A$"&amp;MATCH($Q2324&amp;$H2324,SorP!C:C,0))))</f>
        <v/>
      </c>
      <c r="S2324" s="94"/>
      <c r="T2324" s="95" t="str">
        <f t="shared" si="146"/>
        <v/>
      </c>
      <c r="U2324" s="95" t="b">
        <f t="shared" si="147"/>
        <v>1</v>
      </c>
      <c r="V2324" s="95" t="str">
        <f t="shared" si="145"/>
        <v/>
      </c>
    </row>
    <row r="2325" spans="1:22" s="95" customFormat="1" ht="20.100000000000001" customHeight="1">
      <c r="A2325" s="88"/>
      <c r="B2325" s="88"/>
      <c r="C2325" s="88"/>
      <c r="D2325" s="88"/>
      <c r="E2325" s="88"/>
      <c r="F2325" s="89"/>
      <c r="G2325" s="90"/>
      <c r="H2325" s="90"/>
      <c r="I2325" s="91"/>
      <c r="J2325" s="91"/>
      <c r="K2325" s="91"/>
      <c r="L2325" s="91"/>
      <c r="M2325" s="91"/>
      <c r="N2325" s="91"/>
      <c r="O2325" s="92"/>
      <c r="P2325" s="93"/>
      <c r="Q2325" s="92" t="str">
        <f t="shared" ca="1" si="144"/>
        <v/>
      </c>
      <c r="R2325" s="92" t="str">
        <f ca="1">IF(A2325="","",IF(ISERROR(MATCH($H2325,SorP!B:B,0)),"",INDIRECT("'SorP'!$A$"&amp;MATCH($Q2325&amp;$H2325,SorP!C:C,0))))</f>
        <v/>
      </c>
      <c r="S2325" s="94"/>
      <c r="T2325" s="95" t="str">
        <f t="shared" si="146"/>
        <v/>
      </c>
      <c r="U2325" s="95" t="b">
        <f t="shared" si="147"/>
        <v>1</v>
      </c>
      <c r="V2325" s="95" t="str">
        <f t="shared" si="145"/>
        <v/>
      </c>
    </row>
    <row r="2326" spans="1:22" s="95" customFormat="1" ht="20.100000000000001" customHeight="1">
      <c r="A2326" s="88"/>
      <c r="B2326" s="88"/>
      <c r="C2326" s="88"/>
      <c r="D2326" s="88"/>
      <c r="E2326" s="88"/>
      <c r="F2326" s="89"/>
      <c r="G2326" s="90"/>
      <c r="H2326" s="90"/>
      <c r="I2326" s="91"/>
      <c r="J2326" s="91"/>
      <c r="K2326" s="91"/>
      <c r="L2326" s="91"/>
      <c r="M2326" s="91"/>
      <c r="N2326" s="91"/>
      <c r="O2326" s="92"/>
      <c r="P2326" s="93"/>
      <c r="Q2326" s="92" t="str">
        <f t="shared" ca="1" si="144"/>
        <v/>
      </c>
      <c r="R2326" s="92" t="str">
        <f ca="1">IF(A2326="","",IF(ISERROR(MATCH($H2326,SorP!B:B,0)),"",INDIRECT("'SorP'!$A$"&amp;MATCH($Q2326&amp;$H2326,SorP!C:C,0))))</f>
        <v/>
      </c>
      <c r="S2326" s="94"/>
      <c r="T2326" s="95" t="str">
        <f t="shared" si="146"/>
        <v/>
      </c>
      <c r="U2326" s="95" t="b">
        <f t="shared" si="147"/>
        <v>1</v>
      </c>
      <c r="V2326" s="95" t="str">
        <f t="shared" si="145"/>
        <v/>
      </c>
    </row>
    <row r="2327" spans="1:22" s="95" customFormat="1" ht="20.100000000000001" customHeight="1">
      <c r="A2327" s="88"/>
      <c r="B2327" s="88"/>
      <c r="C2327" s="88"/>
      <c r="D2327" s="88"/>
      <c r="E2327" s="88"/>
      <c r="F2327" s="89"/>
      <c r="G2327" s="90"/>
      <c r="H2327" s="90"/>
      <c r="I2327" s="91"/>
      <c r="J2327" s="91"/>
      <c r="K2327" s="91"/>
      <c r="L2327" s="91"/>
      <c r="M2327" s="91"/>
      <c r="N2327" s="91"/>
      <c r="O2327" s="92"/>
      <c r="P2327" s="93"/>
      <c r="Q2327" s="92" t="str">
        <f t="shared" ca="1" si="144"/>
        <v/>
      </c>
      <c r="R2327" s="92" t="str">
        <f ca="1">IF(A2327="","",IF(ISERROR(MATCH($H2327,SorP!B:B,0)),"",INDIRECT("'SorP'!$A$"&amp;MATCH($Q2327&amp;$H2327,SorP!C:C,0))))</f>
        <v/>
      </c>
      <c r="S2327" s="94"/>
      <c r="T2327" s="95" t="str">
        <f t="shared" si="146"/>
        <v/>
      </c>
      <c r="U2327" s="95" t="b">
        <f t="shared" si="147"/>
        <v>1</v>
      </c>
      <c r="V2327" s="95" t="str">
        <f t="shared" si="145"/>
        <v/>
      </c>
    </row>
    <row r="2328" spans="1:22" s="95" customFormat="1" ht="20.100000000000001" customHeight="1">
      <c r="A2328" s="88"/>
      <c r="B2328" s="88"/>
      <c r="C2328" s="88"/>
      <c r="D2328" s="88"/>
      <c r="E2328" s="88"/>
      <c r="F2328" s="89"/>
      <c r="G2328" s="90"/>
      <c r="H2328" s="90"/>
      <c r="I2328" s="91"/>
      <c r="J2328" s="91"/>
      <c r="K2328" s="91"/>
      <c r="L2328" s="91"/>
      <c r="M2328" s="91"/>
      <c r="N2328" s="91"/>
      <c r="O2328" s="92"/>
      <c r="P2328" s="93"/>
      <c r="Q2328" s="92" t="str">
        <f t="shared" ca="1" si="144"/>
        <v/>
      </c>
      <c r="R2328" s="92" t="str">
        <f ca="1">IF(A2328="","",IF(ISERROR(MATCH($H2328,SorP!B:B,0)),"",INDIRECT("'SorP'!$A$"&amp;MATCH($Q2328&amp;$H2328,SorP!C:C,0))))</f>
        <v/>
      </c>
      <c r="S2328" s="94"/>
      <c r="T2328" s="95" t="str">
        <f t="shared" si="146"/>
        <v/>
      </c>
      <c r="U2328" s="95" t="b">
        <f t="shared" si="147"/>
        <v>1</v>
      </c>
      <c r="V2328" s="95" t="str">
        <f t="shared" si="145"/>
        <v/>
      </c>
    </row>
    <row r="2329" spans="1:22" s="95" customFormat="1" ht="20.100000000000001" customHeight="1">
      <c r="A2329" s="88"/>
      <c r="B2329" s="88"/>
      <c r="C2329" s="88"/>
      <c r="D2329" s="88"/>
      <c r="E2329" s="88"/>
      <c r="F2329" s="89"/>
      <c r="G2329" s="90"/>
      <c r="H2329" s="90"/>
      <c r="I2329" s="91"/>
      <c r="J2329" s="91"/>
      <c r="K2329" s="91"/>
      <c r="L2329" s="91"/>
      <c r="M2329" s="91"/>
      <c r="N2329" s="91"/>
      <c r="O2329" s="92"/>
      <c r="P2329" s="93"/>
      <c r="Q2329" s="92" t="str">
        <f t="shared" ca="1" si="144"/>
        <v/>
      </c>
      <c r="R2329" s="92" t="str">
        <f ca="1">IF(A2329="","",IF(ISERROR(MATCH($H2329,SorP!B:B,0)),"",INDIRECT("'SorP'!$A$"&amp;MATCH($Q2329&amp;$H2329,SorP!C:C,0))))</f>
        <v/>
      </c>
      <c r="S2329" s="94"/>
      <c r="T2329" s="95" t="str">
        <f t="shared" si="146"/>
        <v/>
      </c>
      <c r="U2329" s="95" t="b">
        <f t="shared" si="147"/>
        <v>1</v>
      </c>
      <c r="V2329" s="95" t="str">
        <f t="shared" si="145"/>
        <v/>
      </c>
    </row>
    <row r="2330" spans="1:22" s="95" customFormat="1" ht="20.100000000000001" customHeight="1">
      <c r="A2330" s="88"/>
      <c r="B2330" s="88"/>
      <c r="C2330" s="88"/>
      <c r="D2330" s="88"/>
      <c r="E2330" s="88"/>
      <c r="F2330" s="89"/>
      <c r="G2330" s="90"/>
      <c r="H2330" s="90"/>
      <c r="I2330" s="91"/>
      <c r="J2330" s="91"/>
      <c r="K2330" s="91"/>
      <c r="L2330" s="91"/>
      <c r="M2330" s="91"/>
      <c r="N2330" s="91"/>
      <c r="O2330" s="92"/>
      <c r="P2330" s="93"/>
      <c r="Q2330" s="92" t="str">
        <f t="shared" ca="1" si="144"/>
        <v/>
      </c>
      <c r="R2330" s="92" t="str">
        <f ca="1">IF(A2330="","",IF(ISERROR(MATCH($H2330,SorP!B:B,0)),"",INDIRECT("'SorP'!$A$"&amp;MATCH($Q2330&amp;$H2330,SorP!C:C,0))))</f>
        <v/>
      </c>
      <c r="S2330" s="94"/>
      <c r="T2330" s="95" t="str">
        <f t="shared" si="146"/>
        <v/>
      </c>
      <c r="U2330" s="95" t="b">
        <f t="shared" si="147"/>
        <v>1</v>
      </c>
      <c r="V2330" s="95" t="str">
        <f t="shared" si="145"/>
        <v/>
      </c>
    </row>
    <row r="2331" spans="1:22" s="95" customFormat="1" ht="20.100000000000001" customHeight="1">
      <c r="A2331" s="88"/>
      <c r="B2331" s="88"/>
      <c r="C2331" s="88"/>
      <c r="D2331" s="88"/>
      <c r="E2331" s="88"/>
      <c r="F2331" s="89"/>
      <c r="G2331" s="90"/>
      <c r="H2331" s="90"/>
      <c r="I2331" s="91"/>
      <c r="J2331" s="91"/>
      <c r="K2331" s="91"/>
      <c r="L2331" s="91"/>
      <c r="M2331" s="91"/>
      <c r="N2331" s="91"/>
      <c r="O2331" s="92"/>
      <c r="P2331" s="93"/>
      <c r="Q2331" s="92" t="str">
        <f t="shared" ca="1" si="144"/>
        <v/>
      </c>
      <c r="R2331" s="92" t="str">
        <f ca="1">IF(A2331="","",IF(ISERROR(MATCH($H2331,SorP!B:B,0)),"",INDIRECT("'SorP'!$A$"&amp;MATCH($Q2331&amp;$H2331,SorP!C:C,0))))</f>
        <v/>
      </c>
      <c r="S2331" s="94"/>
      <c r="T2331" s="95" t="str">
        <f t="shared" si="146"/>
        <v/>
      </c>
      <c r="U2331" s="95" t="b">
        <f t="shared" si="147"/>
        <v>1</v>
      </c>
      <c r="V2331" s="95" t="str">
        <f t="shared" si="145"/>
        <v/>
      </c>
    </row>
    <row r="2332" spans="1:22" s="95" customFormat="1" ht="20.100000000000001" customHeight="1">
      <c r="A2332" s="88"/>
      <c r="B2332" s="88"/>
      <c r="C2332" s="88"/>
      <c r="D2332" s="88"/>
      <c r="E2332" s="88"/>
      <c r="F2332" s="89"/>
      <c r="G2332" s="90"/>
      <c r="H2332" s="90"/>
      <c r="I2332" s="91"/>
      <c r="J2332" s="91"/>
      <c r="K2332" s="91"/>
      <c r="L2332" s="91"/>
      <c r="M2332" s="91"/>
      <c r="N2332" s="91"/>
      <c r="O2332" s="92"/>
      <c r="P2332" s="93"/>
      <c r="Q2332" s="92" t="str">
        <f t="shared" ca="1" si="144"/>
        <v/>
      </c>
      <c r="R2332" s="92" t="str">
        <f ca="1">IF(A2332="","",IF(ISERROR(MATCH($H2332,SorP!B:B,0)),"",INDIRECT("'SorP'!$A$"&amp;MATCH($Q2332&amp;$H2332,SorP!C:C,0))))</f>
        <v/>
      </c>
      <c r="S2332" s="94"/>
      <c r="T2332" s="95" t="str">
        <f t="shared" si="146"/>
        <v/>
      </c>
      <c r="U2332" s="95" t="b">
        <f t="shared" si="147"/>
        <v>1</v>
      </c>
      <c r="V2332" s="95" t="str">
        <f t="shared" si="145"/>
        <v/>
      </c>
    </row>
    <row r="2333" spans="1:22" s="95" customFormat="1" ht="20.100000000000001" customHeight="1">
      <c r="A2333" s="88"/>
      <c r="B2333" s="88"/>
      <c r="C2333" s="88"/>
      <c r="D2333" s="88"/>
      <c r="E2333" s="88"/>
      <c r="F2333" s="89"/>
      <c r="G2333" s="90"/>
      <c r="H2333" s="90"/>
      <c r="I2333" s="91"/>
      <c r="J2333" s="91"/>
      <c r="K2333" s="91"/>
      <c r="L2333" s="91"/>
      <c r="M2333" s="91"/>
      <c r="N2333" s="91"/>
      <c r="O2333" s="92"/>
      <c r="P2333" s="93"/>
      <c r="Q2333" s="92" t="str">
        <f t="shared" ca="1" si="144"/>
        <v/>
      </c>
      <c r="R2333" s="92" t="str">
        <f ca="1">IF(A2333="","",IF(ISERROR(MATCH($H2333,SorP!B:B,0)),"",INDIRECT("'SorP'!$A$"&amp;MATCH($Q2333&amp;$H2333,SorP!C:C,0))))</f>
        <v/>
      </c>
      <c r="S2333" s="94"/>
      <c r="T2333" s="95" t="str">
        <f t="shared" si="146"/>
        <v/>
      </c>
      <c r="U2333" s="95" t="b">
        <f t="shared" si="147"/>
        <v>1</v>
      </c>
      <c r="V2333" s="95" t="str">
        <f t="shared" si="145"/>
        <v/>
      </c>
    </row>
    <row r="2334" spans="1:22" s="95" customFormat="1" ht="20.100000000000001" customHeight="1">
      <c r="A2334" s="88"/>
      <c r="B2334" s="88"/>
      <c r="C2334" s="88"/>
      <c r="D2334" s="88"/>
      <c r="E2334" s="88"/>
      <c r="F2334" s="89"/>
      <c r="G2334" s="90"/>
      <c r="H2334" s="90"/>
      <c r="I2334" s="91"/>
      <c r="J2334" s="91"/>
      <c r="K2334" s="91"/>
      <c r="L2334" s="91"/>
      <c r="M2334" s="91"/>
      <c r="N2334" s="91"/>
      <c r="O2334" s="92"/>
      <c r="P2334" s="93"/>
      <c r="Q2334" s="92" t="str">
        <f t="shared" ca="1" si="144"/>
        <v/>
      </c>
      <c r="R2334" s="92" t="str">
        <f ca="1">IF(A2334="","",IF(ISERROR(MATCH($H2334,SorP!B:B,0)),"",INDIRECT("'SorP'!$A$"&amp;MATCH($Q2334&amp;$H2334,SorP!C:C,0))))</f>
        <v/>
      </c>
      <c r="S2334" s="94"/>
      <c r="T2334" s="95" t="str">
        <f t="shared" si="146"/>
        <v/>
      </c>
      <c r="U2334" s="95" t="b">
        <f t="shared" si="147"/>
        <v>1</v>
      </c>
      <c r="V2334" s="95" t="str">
        <f t="shared" si="145"/>
        <v/>
      </c>
    </row>
    <row r="2335" spans="1:22" s="95" customFormat="1" ht="20.100000000000001" customHeight="1">
      <c r="A2335" s="88"/>
      <c r="B2335" s="88"/>
      <c r="C2335" s="88"/>
      <c r="D2335" s="88"/>
      <c r="E2335" s="88"/>
      <c r="F2335" s="89"/>
      <c r="G2335" s="90"/>
      <c r="H2335" s="90"/>
      <c r="I2335" s="91"/>
      <c r="J2335" s="91"/>
      <c r="K2335" s="91"/>
      <c r="L2335" s="91"/>
      <c r="M2335" s="91"/>
      <c r="N2335" s="91"/>
      <c r="O2335" s="92"/>
      <c r="P2335" s="93"/>
      <c r="Q2335" s="92" t="str">
        <f t="shared" ca="1" si="144"/>
        <v/>
      </c>
      <c r="R2335" s="92" t="str">
        <f ca="1">IF(A2335="","",IF(ISERROR(MATCH($H2335,SorP!B:B,0)),"",INDIRECT("'SorP'!$A$"&amp;MATCH($Q2335&amp;$H2335,SorP!C:C,0))))</f>
        <v/>
      </c>
      <c r="S2335" s="94"/>
      <c r="T2335" s="95" t="str">
        <f t="shared" si="146"/>
        <v/>
      </c>
      <c r="U2335" s="95" t="b">
        <f t="shared" si="147"/>
        <v>1</v>
      </c>
      <c r="V2335" s="95" t="str">
        <f t="shared" si="145"/>
        <v/>
      </c>
    </row>
    <row r="2336" spans="1:22" s="95" customFormat="1" ht="20.100000000000001" customHeight="1">
      <c r="A2336" s="88"/>
      <c r="B2336" s="88"/>
      <c r="C2336" s="88"/>
      <c r="D2336" s="88"/>
      <c r="E2336" s="88"/>
      <c r="F2336" s="89"/>
      <c r="G2336" s="90"/>
      <c r="H2336" s="90"/>
      <c r="I2336" s="91"/>
      <c r="J2336" s="91"/>
      <c r="K2336" s="91"/>
      <c r="L2336" s="91"/>
      <c r="M2336" s="91"/>
      <c r="N2336" s="91"/>
      <c r="O2336" s="92"/>
      <c r="P2336" s="93"/>
      <c r="Q2336" s="92" t="str">
        <f t="shared" ca="1" si="144"/>
        <v/>
      </c>
      <c r="R2336" s="92" t="str">
        <f ca="1">IF(A2336="","",IF(ISERROR(MATCH($H2336,SorP!B:B,0)),"",INDIRECT("'SorP'!$A$"&amp;MATCH($Q2336&amp;$H2336,SorP!C:C,0))))</f>
        <v/>
      </c>
      <c r="S2336" s="94"/>
      <c r="T2336" s="95" t="str">
        <f t="shared" si="146"/>
        <v/>
      </c>
      <c r="U2336" s="95" t="b">
        <f t="shared" si="147"/>
        <v>1</v>
      </c>
      <c r="V2336" s="95" t="str">
        <f t="shared" si="145"/>
        <v/>
      </c>
    </row>
    <row r="2337" spans="1:22" s="95" customFormat="1" ht="20.100000000000001" customHeight="1">
      <c r="A2337" s="88"/>
      <c r="B2337" s="88"/>
      <c r="C2337" s="88"/>
      <c r="D2337" s="88"/>
      <c r="E2337" s="88"/>
      <c r="F2337" s="89"/>
      <c r="G2337" s="90"/>
      <c r="H2337" s="90"/>
      <c r="I2337" s="91"/>
      <c r="J2337" s="91"/>
      <c r="K2337" s="91"/>
      <c r="L2337" s="91"/>
      <c r="M2337" s="91"/>
      <c r="N2337" s="91"/>
      <c r="O2337" s="92"/>
      <c r="P2337" s="93"/>
      <c r="Q2337" s="92" t="str">
        <f t="shared" ca="1" si="144"/>
        <v/>
      </c>
      <c r="R2337" s="92" t="str">
        <f ca="1">IF(A2337="","",IF(ISERROR(MATCH($H2337,SorP!B:B,0)),"",INDIRECT("'SorP'!$A$"&amp;MATCH($Q2337&amp;$H2337,SorP!C:C,0))))</f>
        <v/>
      </c>
      <c r="S2337" s="94"/>
      <c r="T2337" s="95" t="str">
        <f t="shared" si="146"/>
        <v/>
      </c>
      <c r="U2337" s="95" t="b">
        <f t="shared" si="147"/>
        <v>1</v>
      </c>
      <c r="V2337" s="95" t="str">
        <f t="shared" si="145"/>
        <v/>
      </c>
    </row>
    <row r="2338" spans="1:22" s="95" customFormat="1" ht="20.100000000000001" customHeight="1">
      <c r="A2338" s="88"/>
      <c r="B2338" s="88"/>
      <c r="C2338" s="88"/>
      <c r="D2338" s="88"/>
      <c r="E2338" s="88"/>
      <c r="F2338" s="89"/>
      <c r="G2338" s="90"/>
      <c r="H2338" s="90"/>
      <c r="I2338" s="91"/>
      <c r="J2338" s="91"/>
      <c r="K2338" s="91"/>
      <c r="L2338" s="91"/>
      <c r="M2338" s="91"/>
      <c r="N2338" s="91"/>
      <c r="O2338" s="92"/>
      <c r="P2338" s="93"/>
      <c r="Q2338" s="92" t="str">
        <f t="shared" ca="1" si="144"/>
        <v/>
      </c>
      <c r="R2338" s="92" t="str">
        <f ca="1">IF(A2338="","",IF(ISERROR(MATCH($H2338,SorP!B:B,0)),"",INDIRECT("'SorP'!$A$"&amp;MATCH($Q2338&amp;$H2338,SorP!C:C,0))))</f>
        <v/>
      </c>
      <c r="S2338" s="94"/>
      <c r="T2338" s="95" t="str">
        <f t="shared" si="146"/>
        <v/>
      </c>
      <c r="U2338" s="95" t="b">
        <f t="shared" si="147"/>
        <v>1</v>
      </c>
      <c r="V2338" s="95" t="str">
        <f t="shared" si="145"/>
        <v/>
      </c>
    </row>
    <row r="2339" spans="1:22" s="95" customFormat="1" ht="20.100000000000001" customHeight="1">
      <c r="A2339" s="88"/>
      <c r="B2339" s="88"/>
      <c r="C2339" s="88"/>
      <c r="D2339" s="88"/>
      <c r="E2339" s="88"/>
      <c r="F2339" s="89"/>
      <c r="G2339" s="90"/>
      <c r="H2339" s="90"/>
      <c r="I2339" s="91"/>
      <c r="J2339" s="91"/>
      <c r="K2339" s="91"/>
      <c r="L2339" s="91"/>
      <c r="M2339" s="91"/>
      <c r="N2339" s="91"/>
      <c r="O2339" s="92"/>
      <c r="P2339" s="93"/>
      <c r="Q2339" s="92" t="str">
        <f t="shared" ca="1" si="144"/>
        <v/>
      </c>
      <c r="R2339" s="92" t="str">
        <f ca="1">IF(A2339="","",IF(ISERROR(MATCH($H2339,SorP!B:B,0)),"",INDIRECT("'SorP'!$A$"&amp;MATCH($Q2339&amp;$H2339,SorP!C:C,0))))</f>
        <v/>
      </c>
      <c r="S2339" s="94"/>
      <c r="T2339" s="95" t="str">
        <f t="shared" si="146"/>
        <v/>
      </c>
      <c r="U2339" s="95" t="b">
        <f t="shared" si="147"/>
        <v>1</v>
      </c>
      <c r="V2339" s="95" t="str">
        <f t="shared" si="145"/>
        <v/>
      </c>
    </row>
    <row r="2340" spans="1:22" s="95" customFormat="1" ht="20.100000000000001" customHeight="1">
      <c r="A2340" s="88"/>
      <c r="B2340" s="88"/>
      <c r="C2340" s="88"/>
      <c r="D2340" s="88"/>
      <c r="E2340" s="88"/>
      <c r="F2340" s="89"/>
      <c r="G2340" s="90"/>
      <c r="H2340" s="90"/>
      <c r="I2340" s="91"/>
      <c r="J2340" s="91"/>
      <c r="K2340" s="91"/>
      <c r="L2340" s="91"/>
      <c r="M2340" s="91"/>
      <c r="N2340" s="91"/>
      <c r="O2340" s="92"/>
      <c r="P2340" s="93"/>
      <c r="Q2340" s="92" t="str">
        <f t="shared" ca="1" si="144"/>
        <v/>
      </c>
      <c r="R2340" s="92" t="str">
        <f ca="1">IF(A2340="","",IF(ISERROR(MATCH($H2340,SorP!B:B,0)),"",INDIRECT("'SorP'!$A$"&amp;MATCH($Q2340&amp;$H2340,SorP!C:C,0))))</f>
        <v/>
      </c>
      <c r="S2340" s="94"/>
      <c r="T2340" s="95" t="str">
        <f t="shared" si="146"/>
        <v/>
      </c>
      <c r="U2340" s="95" t="b">
        <f t="shared" si="147"/>
        <v>1</v>
      </c>
      <c r="V2340" s="95" t="str">
        <f t="shared" si="145"/>
        <v/>
      </c>
    </row>
    <row r="2341" spans="1:22" s="95" customFormat="1" ht="20.100000000000001" customHeight="1">
      <c r="A2341" s="88"/>
      <c r="B2341" s="88"/>
      <c r="C2341" s="88"/>
      <c r="D2341" s="88"/>
      <c r="E2341" s="88"/>
      <c r="F2341" s="89"/>
      <c r="G2341" s="90"/>
      <c r="H2341" s="90"/>
      <c r="I2341" s="91"/>
      <c r="J2341" s="91"/>
      <c r="K2341" s="91"/>
      <c r="L2341" s="91"/>
      <c r="M2341" s="91"/>
      <c r="N2341" s="91"/>
      <c r="O2341" s="92"/>
      <c r="P2341" s="93"/>
      <c r="Q2341" s="92" t="str">
        <f t="shared" ca="1" si="144"/>
        <v/>
      </c>
      <c r="R2341" s="92" t="str">
        <f ca="1">IF(A2341="","",IF(ISERROR(MATCH($H2341,SorP!B:B,0)),"",INDIRECT("'SorP'!$A$"&amp;MATCH($Q2341&amp;$H2341,SorP!C:C,0))))</f>
        <v/>
      </c>
      <c r="S2341" s="94"/>
      <c r="T2341" s="95" t="str">
        <f t="shared" si="146"/>
        <v/>
      </c>
      <c r="U2341" s="95" t="b">
        <f t="shared" si="147"/>
        <v>1</v>
      </c>
      <c r="V2341" s="95" t="str">
        <f t="shared" si="145"/>
        <v/>
      </c>
    </row>
    <row r="2342" spans="1:22" s="95" customFormat="1" ht="20.100000000000001" customHeight="1">
      <c r="A2342" s="88"/>
      <c r="B2342" s="88"/>
      <c r="C2342" s="88"/>
      <c r="D2342" s="88"/>
      <c r="E2342" s="88"/>
      <c r="F2342" s="89"/>
      <c r="G2342" s="90"/>
      <c r="H2342" s="90"/>
      <c r="I2342" s="91"/>
      <c r="J2342" s="91"/>
      <c r="K2342" s="91"/>
      <c r="L2342" s="91"/>
      <c r="M2342" s="91"/>
      <c r="N2342" s="91"/>
      <c r="O2342" s="92"/>
      <c r="P2342" s="93"/>
      <c r="Q2342" s="92" t="str">
        <f t="shared" ca="1" si="144"/>
        <v/>
      </c>
      <c r="R2342" s="92" t="str">
        <f ca="1">IF(A2342="","",IF(ISERROR(MATCH($H2342,SorP!B:B,0)),"",INDIRECT("'SorP'!$A$"&amp;MATCH($Q2342&amp;$H2342,SorP!C:C,0))))</f>
        <v/>
      </c>
      <c r="S2342" s="94"/>
      <c r="T2342" s="95" t="str">
        <f t="shared" si="146"/>
        <v/>
      </c>
      <c r="U2342" s="95" t="b">
        <f t="shared" si="147"/>
        <v>1</v>
      </c>
      <c r="V2342" s="95" t="str">
        <f t="shared" si="145"/>
        <v/>
      </c>
    </row>
    <row r="2343" spans="1:22" s="95" customFormat="1" ht="20.100000000000001" customHeight="1">
      <c r="A2343" s="88"/>
      <c r="B2343" s="88"/>
      <c r="C2343" s="88"/>
      <c r="D2343" s="88"/>
      <c r="E2343" s="88"/>
      <c r="F2343" s="89"/>
      <c r="G2343" s="90"/>
      <c r="H2343" s="90"/>
      <c r="I2343" s="91"/>
      <c r="J2343" s="91"/>
      <c r="K2343" s="91"/>
      <c r="L2343" s="91"/>
      <c r="M2343" s="91"/>
      <c r="N2343" s="91"/>
      <c r="O2343" s="92"/>
      <c r="P2343" s="93"/>
      <c r="Q2343" s="92" t="str">
        <f t="shared" ca="1" si="144"/>
        <v/>
      </c>
      <c r="R2343" s="92" t="str">
        <f ca="1">IF(A2343="","",IF(ISERROR(MATCH($H2343,SorP!B:B,0)),"",INDIRECT("'SorP'!$A$"&amp;MATCH($Q2343&amp;$H2343,SorP!C:C,0))))</f>
        <v/>
      </c>
      <c r="S2343" s="94"/>
      <c r="T2343" s="95" t="str">
        <f t="shared" si="146"/>
        <v/>
      </c>
      <c r="U2343" s="95" t="b">
        <f t="shared" si="147"/>
        <v>1</v>
      </c>
      <c r="V2343" s="95" t="str">
        <f t="shared" si="145"/>
        <v/>
      </c>
    </row>
    <row r="2344" spans="1:22" s="95" customFormat="1" ht="20.100000000000001" customHeight="1">
      <c r="A2344" s="88"/>
      <c r="B2344" s="88"/>
      <c r="C2344" s="88"/>
      <c r="D2344" s="88"/>
      <c r="E2344" s="88"/>
      <c r="F2344" s="89"/>
      <c r="G2344" s="90"/>
      <c r="H2344" s="90"/>
      <c r="I2344" s="91"/>
      <c r="J2344" s="91"/>
      <c r="K2344" s="91"/>
      <c r="L2344" s="91"/>
      <c r="M2344" s="91"/>
      <c r="N2344" s="91"/>
      <c r="O2344" s="92"/>
      <c r="P2344" s="93"/>
      <c r="Q2344" s="92" t="str">
        <f t="shared" ca="1" si="144"/>
        <v/>
      </c>
      <c r="R2344" s="92" t="str">
        <f ca="1">IF(A2344="","",IF(ISERROR(MATCH($H2344,SorP!B:B,0)),"",INDIRECT("'SorP'!$A$"&amp;MATCH($Q2344&amp;$H2344,SorP!C:C,0))))</f>
        <v/>
      </c>
      <c r="S2344" s="94"/>
      <c r="T2344" s="95" t="str">
        <f t="shared" si="146"/>
        <v/>
      </c>
      <c r="U2344" s="95" t="b">
        <f t="shared" si="147"/>
        <v>1</v>
      </c>
      <c r="V2344" s="95" t="str">
        <f t="shared" si="145"/>
        <v/>
      </c>
    </row>
    <row r="2345" spans="1:22" s="95" customFormat="1" ht="20.100000000000001" customHeight="1">
      <c r="A2345" s="88"/>
      <c r="B2345" s="88"/>
      <c r="C2345" s="88"/>
      <c r="D2345" s="88"/>
      <c r="E2345" s="88"/>
      <c r="F2345" s="89"/>
      <c r="G2345" s="90"/>
      <c r="H2345" s="90"/>
      <c r="I2345" s="91"/>
      <c r="J2345" s="91"/>
      <c r="K2345" s="91"/>
      <c r="L2345" s="91"/>
      <c r="M2345" s="91"/>
      <c r="N2345" s="91"/>
      <c r="O2345" s="92"/>
      <c r="P2345" s="93"/>
      <c r="Q2345" s="92" t="str">
        <f t="shared" ca="1" si="144"/>
        <v/>
      </c>
      <c r="R2345" s="92" t="str">
        <f ca="1">IF(A2345="","",IF(ISERROR(MATCH($H2345,SorP!B:B,0)),"",INDIRECT("'SorP'!$A$"&amp;MATCH($Q2345&amp;$H2345,SorP!C:C,0))))</f>
        <v/>
      </c>
      <c r="S2345" s="94"/>
      <c r="T2345" s="95" t="str">
        <f t="shared" si="146"/>
        <v/>
      </c>
      <c r="U2345" s="95" t="b">
        <f t="shared" si="147"/>
        <v>1</v>
      </c>
      <c r="V2345" s="95" t="str">
        <f t="shared" si="145"/>
        <v/>
      </c>
    </row>
    <row r="2346" spans="1:22" s="95" customFormat="1" ht="20.100000000000001" customHeight="1">
      <c r="A2346" s="88"/>
      <c r="B2346" s="88"/>
      <c r="C2346" s="88"/>
      <c r="D2346" s="88"/>
      <c r="E2346" s="88"/>
      <c r="F2346" s="89"/>
      <c r="G2346" s="90"/>
      <c r="H2346" s="90"/>
      <c r="I2346" s="91"/>
      <c r="J2346" s="91"/>
      <c r="K2346" s="91"/>
      <c r="L2346" s="91"/>
      <c r="M2346" s="91"/>
      <c r="N2346" s="91"/>
      <c r="O2346" s="92"/>
      <c r="P2346" s="93"/>
      <c r="Q2346" s="92" t="str">
        <f t="shared" ca="1" si="144"/>
        <v/>
      </c>
      <c r="R2346" s="92" t="str">
        <f ca="1">IF(A2346="","",IF(ISERROR(MATCH($H2346,SorP!B:B,0)),"",INDIRECT("'SorP'!$A$"&amp;MATCH($Q2346&amp;$H2346,SorP!C:C,0))))</f>
        <v/>
      </c>
      <c r="S2346" s="94"/>
      <c r="T2346" s="95" t="str">
        <f t="shared" si="146"/>
        <v/>
      </c>
      <c r="U2346" s="95" t="b">
        <f t="shared" si="147"/>
        <v>1</v>
      </c>
      <c r="V2346" s="95" t="str">
        <f t="shared" si="145"/>
        <v/>
      </c>
    </row>
    <row r="2347" spans="1:22" s="95" customFormat="1" ht="20.100000000000001" customHeight="1">
      <c r="A2347" s="88"/>
      <c r="B2347" s="88"/>
      <c r="C2347" s="88"/>
      <c r="D2347" s="88"/>
      <c r="E2347" s="88"/>
      <c r="F2347" s="89"/>
      <c r="G2347" s="90"/>
      <c r="H2347" s="90"/>
      <c r="I2347" s="91"/>
      <c r="J2347" s="91"/>
      <c r="K2347" s="91"/>
      <c r="L2347" s="91"/>
      <c r="M2347" s="91"/>
      <c r="N2347" s="91"/>
      <c r="O2347" s="92"/>
      <c r="P2347" s="93"/>
      <c r="Q2347" s="92" t="str">
        <f t="shared" ca="1" si="144"/>
        <v/>
      </c>
      <c r="R2347" s="92" t="str">
        <f ca="1">IF(A2347="","",IF(ISERROR(MATCH($H2347,SorP!B:B,0)),"",INDIRECT("'SorP'!$A$"&amp;MATCH($Q2347&amp;$H2347,SorP!C:C,0))))</f>
        <v/>
      </c>
      <c r="S2347" s="94"/>
      <c r="T2347" s="95" t="str">
        <f t="shared" si="146"/>
        <v/>
      </c>
      <c r="U2347" s="95" t="b">
        <f t="shared" si="147"/>
        <v>1</v>
      </c>
      <c r="V2347" s="95" t="str">
        <f t="shared" si="145"/>
        <v/>
      </c>
    </row>
    <row r="2348" spans="1:22" s="95" customFormat="1" ht="20.100000000000001" customHeight="1">
      <c r="A2348" s="88"/>
      <c r="B2348" s="88"/>
      <c r="C2348" s="88"/>
      <c r="D2348" s="88"/>
      <c r="E2348" s="88"/>
      <c r="F2348" s="89"/>
      <c r="G2348" s="90"/>
      <c r="H2348" s="90"/>
      <c r="I2348" s="91"/>
      <c r="J2348" s="91"/>
      <c r="K2348" s="91"/>
      <c r="L2348" s="91"/>
      <c r="M2348" s="91"/>
      <c r="N2348" s="91"/>
      <c r="O2348" s="92"/>
      <c r="P2348" s="93"/>
      <c r="Q2348" s="92" t="str">
        <f t="shared" ca="1" si="144"/>
        <v/>
      </c>
      <c r="R2348" s="92" t="str">
        <f ca="1">IF(A2348="","",IF(ISERROR(MATCH($H2348,SorP!B:B,0)),"",INDIRECT("'SorP'!$A$"&amp;MATCH($Q2348&amp;$H2348,SorP!C:C,0))))</f>
        <v/>
      </c>
      <c r="S2348" s="94"/>
      <c r="T2348" s="95" t="str">
        <f t="shared" si="146"/>
        <v/>
      </c>
      <c r="U2348" s="95" t="b">
        <f t="shared" si="147"/>
        <v>1</v>
      </c>
      <c r="V2348" s="95" t="str">
        <f t="shared" si="145"/>
        <v/>
      </c>
    </row>
    <row r="2349" spans="1:22" s="95" customFormat="1" ht="20.100000000000001" customHeight="1">
      <c r="A2349" s="88"/>
      <c r="B2349" s="88"/>
      <c r="C2349" s="88"/>
      <c r="D2349" s="88"/>
      <c r="E2349" s="88"/>
      <c r="F2349" s="89"/>
      <c r="G2349" s="90"/>
      <c r="H2349" s="90"/>
      <c r="I2349" s="91"/>
      <c r="J2349" s="91"/>
      <c r="K2349" s="91"/>
      <c r="L2349" s="91"/>
      <c r="M2349" s="91"/>
      <c r="N2349" s="91"/>
      <c r="O2349" s="92"/>
      <c r="P2349" s="93"/>
      <c r="Q2349" s="92" t="str">
        <f t="shared" ca="1" si="144"/>
        <v/>
      </c>
      <c r="R2349" s="92" t="str">
        <f ca="1">IF(A2349="","",IF(ISERROR(MATCH($H2349,SorP!B:B,0)),"",INDIRECT("'SorP'!$A$"&amp;MATCH($Q2349&amp;$H2349,SorP!C:C,0))))</f>
        <v/>
      </c>
      <c r="S2349" s="94"/>
      <c r="T2349" s="95" t="str">
        <f t="shared" si="146"/>
        <v/>
      </c>
      <c r="U2349" s="95" t="b">
        <f t="shared" si="147"/>
        <v>1</v>
      </c>
      <c r="V2349" s="95" t="str">
        <f t="shared" si="145"/>
        <v/>
      </c>
    </row>
    <row r="2350" spans="1:22" s="95" customFormat="1" ht="20.100000000000001" customHeight="1">
      <c r="A2350" s="88"/>
      <c r="B2350" s="88"/>
      <c r="C2350" s="88"/>
      <c r="D2350" s="88"/>
      <c r="E2350" s="88"/>
      <c r="F2350" s="89"/>
      <c r="G2350" s="90"/>
      <c r="H2350" s="90"/>
      <c r="I2350" s="91"/>
      <c r="J2350" s="91"/>
      <c r="K2350" s="91"/>
      <c r="L2350" s="91"/>
      <c r="M2350" s="91"/>
      <c r="N2350" s="91"/>
      <c r="O2350" s="92"/>
      <c r="P2350" s="93"/>
      <c r="Q2350" s="92" t="str">
        <f t="shared" ca="1" si="144"/>
        <v/>
      </c>
      <c r="R2350" s="92" t="str">
        <f ca="1">IF(A2350="","",IF(ISERROR(MATCH($H2350,SorP!B:B,0)),"",INDIRECT("'SorP'!$A$"&amp;MATCH($Q2350&amp;$H2350,SorP!C:C,0))))</f>
        <v/>
      </c>
      <c r="S2350" s="94"/>
      <c r="T2350" s="95" t="str">
        <f t="shared" si="146"/>
        <v/>
      </c>
      <c r="U2350" s="95" t="b">
        <f t="shared" si="147"/>
        <v>1</v>
      </c>
      <c r="V2350" s="95" t="str">
        <f t="shared" si="145"/>
        <v/>
      </c>
    </row>
    <row r="2351" spans="1:22" s="95" customFormat="1" ht="20.100000000000001" customHeight="1">
      <c r="A2351" s="88"/>
      <c r="B2351" s="88"/>
      <c r="C2351" s="88"/>
      <c r="D2351" s="88"/>
      <c r="E2351" s="88"/>
      <c r="F2351" s="89"/>
      <c r="G2351" s="90"/>
      <c r="H2351" s="90"/>
      <c r="I2351" s="91"/>
      <c r="J2351" s="91"/>
      <c r="K2351" s="91"/>
      <c r="L2351" s="91"/>
      <c r="M2351" s="91"/>
      <c r="N2351" s="91"/>
      <c r="O2351" s="92"/>
      <c r="P2351" s="93"/>
      <c r="Q2351" s="92" t="str">
        <f t="shared" ca="1" si="144"/>
        <v/>
      </c>
      <c r="R2351" s="92" t="str">
        <f ca="1">IF(A2351="","",IF(ISERROR(MATCH($H2351,SorP!B:B,0)),"",INDIRECT("'SorP'!$A$"&amp;MATCH($Q2351&amp;$H2351,SorP!C:C,0))))</f>
        <v/>
      </c>
      <c r="S2351" s="94"/>
      <c r="T2351" s="95" t="str">
        <f t="shared" si="146"/>
        <v/>
      </c>
      <c r="U2351" s="95" t="b">
        <f t="shared" si="147"/>
        <v>1</v>
      </c>
      <c r="V2351" s="95" t="str">
        <f t="shared" si="145"/>
        <v/>
      </c>
    </row>
    <row r="2352" spans="1:22" s="95" customFormat="1" ht="20.100000000000001" customHeight="1">
      <c r="A2352" s="88"/>
      <c r="B2352" s="88"/>
      <c r="C2352" s="88"/>
      <c r="D2352" s="88"/>
      <c r="E2352" s="88"/>
      <c r="F2352" s="89"/>
      <c r="G2352" s="90"/>
      <c r="H2352" s="90"/>
      <c r="I2352" s="91"/>
      <c r="J2352" s="91"/>
      <c r="K2352" s="91"/>
      <c r="L2352" s="91"/>
      <c r="M2352" s="91"/>
      <c r="N2352" s="91"/>
      <c r="O2352" s="92"/>
      <c r="P2352" s="93"/>
      <c r="Q2352" s="92" t="str">
        <f t="shared" ca="1" si="144"/>
        <v/>
      </c>
      <c r="R2352" s="92" t="str">
        <f ca="1">IF(A2352="","",IF(ISERROR(MATCH($H2352,SorP!B:B,0)),"",INDIRECT("'SorP'!$A$"&amp;MATCH($Q2352&amp;$H2352,SorP!C:C,0))))</f>
        <v/>
      </c>
      <c r="S2352" s="94"/>
      <c r="T2352" s="95" t="str">
        <f t="shared" si="146"/>
        <v/>
      </c>
      <c r="U2352" s="95" t="b">
        <f t="shared" si="147"/>
        <v>1</v>
      </c>
      <c r="V2352" s="95" t="str">
        <f t="shared" si="145"/>
        <v/>
      </c>
    </row>
    <row r="2353" spans="1:22" s="95" customFormat="1" ht="20.100000000000001" customHeight="1">
      <c r="A2353" s="88"/>
      <c r="B2353" s="88"/>
      <c r="C2353" s="88"/>
      <c r="D2353" s="88"/>
      <c r="E2353" s="88"/>
      <c r="F2353" s="89"/>
      <c r="G2353" s="90"/>
      <c r="H2353" s="90"/>
      <c r="I2353" s="91"/>
      <c r="J2353" s="91"/>
      <c r="K2353" s="91"/>
      <c r="L2353" s="91"/>
      <c r="M2353" s="91"/>
      <c r="N2353" s="91"/>
      <c r="O2353" s="92"/>
      <c r="P2353" s="93"/>
      <c r="Q2353" s="92" t="str">
        <f t="shared" ca="1" si="144"/>
        <v/>
      </c>
      <c r="R2353" s="92" t="str">
        <f ca="1">IF(A2353="","",IF(ISERROR(MATCH($H2353,SorP!B:B,0)),"",INDIRECT("'SorP'!$A$"&amp;MATCH($Q2353&amp;$H2353,SorP!C:C,0))))</f>
        <v/>
      </c>
      <c r="S2353" s="94"/>
      <c r="T2353" s="95" t="str">
        <f t="shared" si="146"/>
        <v/>
      </c>
      <c r="U2353" s="95" t="b">
        <f t="shared" si="147"/>
        <v>1</v>
      </c>
      <c r="V2353" s="95" t="str">
        <f t="shared" si="145"/>
        <v/>
      </c>
    </row>
    <row r="2354" spans="1:22" s="95" customFormat="1" ht="20.100000000000001" customHeight="1">
      <c r="A2354" s="88"/>
      <c r="B2354" s="88"/>
      <c r="C2354" s="88"/>
      <c r="D2354" s="88"/>
      <c r="E2354" s="88"/>
      <c r="F2354" s="89"/>
      <c r="G2354" s="90"/>
      <c r="H2354" s="90"/>
      <c r="I2354" s="91"/>
      <c r="J2354" s="91"/>
      <c r="K2354" s="91"/>
      <c r="L2354" s="91"/>
      <c r="M2354" s="91"/>
      <c r="N2354" s="91"/>
      <c r="O2354" s="92"/>
      <c r="P2354" s="93"/>
      <c r="Q2354" s="92" t="str">
        <f t="shared" ca="1" si="144"/>
        <v/>
      </c>
      <c r="R2354" s="92" t="str">
        <f ca="1">IF(A2354="","",IF(ISERROR(MATCH($H2354,SorP!B:B,0)),"",INDIRECT("'SorP'!$A$"&amp;MATCH($Q2354&amp;$H2354,SorP!C:C,0))))</f>
        <v/>
      </c>
      <c r="S2354" s="94"/>
      <c r="T2354" s="95" t="str">
        <f t="shared" si="146"/>
        <v/>
      </c>
      <c r="U2354" s="95" t="b">
        <f t="shared" si="147"/>
        <v>1</v>
      </c>
      <c r="V2354" s="95" t="str">
        <f t="shared" si="145"/>
        <v/>
      </c>
    </row>
    <row r="2355" spans="1:22" s="95" customFormat="1" ht="20.100000000000001" customHeight="1">
      <c r="A2355" s="88"/>
      <c r="B2355" s="88"/>
      <c r="C2355" s="88"/>
      <c r="D2355" s="88"/>
      <c r="E2355" s="88"/>
      <c r="F2355" s="89"/>
      <c r="G2355" s="90"/>
      <c r="H2355" s="90"/>
      <c r="I2355" s="91"/>
      <c r="J2355" s="91"/>
      <c r="K2355" s="91"/>
      <c r="L2355" s="91"/>
      <c r="M2355" s="91"/>
      <c r="N2355" s="91"/>
      <c r="O2355" s="92"/>
      <c r="P2355" s="93"/>
      <c r="Q2355" s="92" t="str">
        <f t="shared" ca="1" si="144"/>
        <v/>
      </c>
      <c r="R2355" s="92" t="str">
        <f ca="1">IF(A2355="","",IF(ISERROR(MATCH($H2355,SorP!B:B,0)),"",INDIRECT("'SorP'!$A$"&amp;MATCH($Q2355&amp;$H2355,SorP!C:C,0))))</f>
        <v/>
      </c>
      <c r="S2355" s="94"/>
      <c r="T2355" s="95" t="str">
        <f t="shared" si="146"/>
        <v/>
      </c>
      <c r="U2355" s="95" t="b">
        <f t="shared" si="147"/>
        <v>1</v>
      </c>
      <c r="V2355" s="95" t="str">
        <f t="shared" si="145"/>
        <v/>
      </c>
    </row>
    <row r="2356" spans="1:22" s="95" customFormat="1" ht="20.100000000000001" customHeight="1">
      <c r="A2356" s="88"/>
      <c r="B2356" s="88"/>
      <c r="C2356" s="88"/>
      <c r="D2356" s="88"/>
      <c r="E2356" s="88"/>
      <c r="F2356" s="89"/>
      <c r="G2356" s="90"/>
      <c r="H2356" s="90"/>
      <c r="I2356" s="91"/>
      <c r="J2356" s="91"/>
      <c r="K2356" s="91"/>
      <c r="L2356" s="91"/>
      <c r="M2356" s="91"/>
      <c r="N2356" s="91"/>
      <c r="O2356" s="92"/>
      <c r="P2356" s="93"/>
      <c r="Q2356" s="92" t="str">
        <f t="shared" ca="1" si="144"/>
        <v/>
      </c>
      <c r="R2356" s="92" t="str">
        <f ca="1">IF(A2356="","",IF(ISERROR(MATCH($H2356,SorP!B:B,0)),"",INDIRECT("'SorP'!$A$"&amp;MATCH($Q2356&amp;$H2356,SorP!C:C,0))))</f>
        <v/>
      </c>
      <c r="S2356" s="94"/>
      <c r="T2356" s="95" t="str">
        <f t="shared" si="146"/>
        <v/>
      </c>
      <c r="U2356" s="95" t="b">
        <f t="shared" si="147"/>
        <v>1</v>
      </c>
      <c r="V2356" s="95" t="str">
        <f t="shared" si="145"/>
        <v/>
      </c>
    </row>
    <row r="2357" spans="1:22" s="95" customFormat="1" ht="20.100000000000001" customHeight="1">
      <c r="A2357" s="88"/>
      <c r="B2357" s="88"/>
      <c r="C2357" s="88"/>
      <c r="D2357" s="88"/>
      <c r="E2357" s="88"/>
      <c r="F2357" s="89"/>
      <c r="G2357" s="90"/>
      <c r="H2357" s="90"/>
      <c r="I2357" s="91"/>
      <c r="J2357" s="91"/>
      <c r="K2357" s="91"/>
      <c r="L2357" s="91"/>
      <c r="M2357" s="91"/>
      <c r="N2357" s="91"/>
      <c r="O2357" s="92"/>
      <c r="P2357" s="93"/>
      <c r="Q2357" s="92" t="str">
        <f t="shared" ca="1" si="144"/>
        <v/>
      </c>
      <c r="R2357" s="92" t="str">
        <f ca="1">IF(A2357="","",IF(ISERROR(MATCH($H2357,SorP!B:B,0)),"",INDIRECT("'SorP'!$A$"&amp;MATCH($Q2357&amp;$H2357,SorP!C:C,0))))</f>
        <v/>
      </c>
      <c r="S2357" s="94"/>
      <c r="T2357" s="95" t="str">
        <f t="shared" si="146"/>
        <v/>
      </c>
      <c r="U2357" s="95" t="b">
        <f t="shared" si="147"/>
        <v>1</v>
      </c>
      <c r="V2357" s="95" t="str">
        <f t="shared" si="145"/>
        <v/>
      </c>
    </row>
    <row r="2358" spans="1:22" s="95" customFormat="1" ht="20.100000000000001" customHeight="1">
      <c r="A2358" s="88"/>
      <c r="B2358" s="88"/>
      <c r="C2358" s="88"/>
      <c r="D2358" s="88"/>
      <c r="E2358" s="88"/>
      <c r="F2358" s="89"/>
      <c r="G2358" s="90"/>
      <c r="H2358" s="90"/>
      <c r="I2358" s="91"/>
      <c r="J2358" s="91"/>
      <c r="K2358" s="91"/>
      <c r="L2358" s="91"/>
      <c r="M2358" s="91"/>
      <c r="N2358" s="91"/>
      <c r="O2358" s="92"/>
      <c r="P2358" s="93"/>
      <c r="Q2358" s="92" t="str">
        <f t="shared" ca="1" si="144"/>
        <v/>
      </c>
      <c r="R2358" s="92" t="str">
        <f ca="1">IF(A2358="","",IF(ISERROR(MATCH($H2358,SorP!B:B,0)),"",INDIRECT("'SorP'!$A$"&amp;MATCH($Q2358&amp;$H2358,SorP!C:C,0))))</f>
        <v/>
      </c>
      <c r="S2358" s="94"/>
      <c r="T2358" s="95" t="str">
        <f t="shared" si="146"/>
        <v/>
      </c>
      <c r="U2358" s="95" t="b">
        <f t="shared" si="147"/>
        <v>1</v>
      </c>
      <c r="V2358" s="95" t="str">
        <f t="shared" si="145"/>
        <v/>
      </c>
    </row>
    <row r="2359" spans="1:22" s="95" customFormat="1" ht="20.100000000000001" customHeight="1">
      <c r="A2359" s="88"/>
      <c r="B2359" s="88"/>
      <c r="C2359" s="88"/>
      <c r="D2359" s="88"/>
      <c r="E2359" s="88"/>
      <c r="F2359" s="89"/>
      <c r="G2359" s="90"/>
      <c r="H2359" s="90"/>
      <c r="I2359" s="91"/>
      <c r="J2359" s="91"/>
      <c r="K2359" s="91"/>
      <c r="L2359" s="91"/>
      <c r="M2359" s="91"/>
      <c r="N2359" s="91"/>
      <c r="O2359" s="92"/>
      <c r="P2359" s="93"/>
      <c r="Q2359" s="92" t="str">
        <f t="shared" ca="1" si="144"/>
        <v/>
      </c>
      <c r="R2359" s="92" t="str">
        <f ca="1">IF(A2359="","",IF(ISERROR(MATCH($H2359,SorP!B:B,0)),"",INDIRECT("'SorP'!$A$"&amp;MATCH($Q2359&amp;$H2359,SorP!C:C,0))))</f>
        <v/>
      </c>
      <c r="S2359" s="94"/>
      <c r="T2359" s="95" t="str">
        <f t="shared" si="146"/>
        <v/>
      </c>
      <c r="U2359" s="95" t="b">
        <f t="shared" si="147"/>
        <v>1</v>
      </c>
      <c r="V2359" s="95" t="str">
        <f t="shared" si="145"/>
        <v/>
      </c>
    </row>
    <row r="2360" spans="1:22" s="95" customFormat="1" ht="20.100000000000001" customHeight="1">
      <c r="A2360" s="88"/>
      <c r="B2360" s="88"/>
      <c r="C2360" s="88"/>
      <c r="D2360" s="88"/>
      <c r="E2360" s="88"/>
      <c r="F2360" s="89"/>
      <c r="G2360" s="90"/>
      <c r="H2360" s="90"/>
      <c r="I2360" s="91"/>
      <c r="J2360" s="91"/>
      <c r="K2360" s="91"/>
      <c r="L2360" s="91"/>
      <c r="M2360" s="91"/>
      <c r="N2360" s="91"/>
      <c r="O2360" s="92"/>
      <c r="P2360" s="93"/>
      <c r="Q2360" s="92" t="str">
        <f t="shared" ca="1" si="144"/>
        <v/>
      </c>
      <c r="R2360" s="92" t="str">
        <f ca="1">IF(A2360="","",IF(ISERROR(MATCH($H2360,SorP!B:B,0)),"",INDIRECT("'SorP'!$A$"&amp;MATCH($Q2360&amp;$H2360,SorP!C:C,0))))</f>
        <v/>
      </c>
      <c r="S2360" s="94"/>
      <c r="T2360" s="95" t="str">
        <f t="shared" si="146"/>
        <v/>
      </c>
      <c r="U2360" s="95" t="b">
        <f t="shared" si="147"/>
        <v>1</v>
      </c>
      <c r="V2360" s="95" t="str">
        <f t="shared" si="145"/>
        <v/>
      </c>
    </row>
    <row r="2361" spans="1:22" s="95" customFormat="1" ht="20.100000000000001" customHeight="1">
      <c r="A2361" s="88"/>
      <c r="B2361" s="88"/>
      <c r="C2361" s="88"/>
      <c r="D2361" s="88"/>
      <c r="E2361" s="88"/>
      <c r="F2361" s="89"/>
      <c r="G2361" s="90"/>
      <c r="H2361" s="90"/>
      <c r="I2361" s="91"/>
      <c r="J2361" s="91"/>
      <c r="K2361" s="91"/>
      <c r="L2361" s="91"/>
      <c r="M2361" s="91"/>
      <c r="N2361" s="91"/>
      <c r="O2361" s="92"/>
      <c r="P2361" s="93"/>
      <c r="Q2361" s="92" t="str">
        <f t="shared" ca="1" si="144"/>
        <v/>
      </c>
      <c r="R2361" s="92" t="str">
        <f ca="1">IF(A2361="","",IF(ISERROR(MATCH($H2361,SorP!B:B,0)),"",INDIRECT("'SorP'!$A$"&amp;MATCH($Q2361&amp;$H2361,SorP!C:C,0))))</f>
        <v/>
      </c>
      <c r="S2361" s="94"/>
      <c r="T2361" s="95" t="str">
        <f t="shared" si="146"/>
        <v/>
      </c>
      <c r="U2361" s="95" t="b">
        <f t="shared" si="147"/>
        <v>1</v>
      </c>
      <c r="V2361" s="95" t="str">
        <f t="shared" si="145"/>
        <v/>
      </c>
    </row>
    <row r="2362" spans="1:22" s="95" customFormat="1" ht="20.100000000000001" customHeight="1">
      <c r="A2362" s="88"/>
      <c r="B2362" s="88"/>
      <c r="C2362" s="88"/>
      <c r="D2362" s="88"/>
      <c r="E2362" s="88"/>
      <c r="F2362" s="89"/>
      <c r="G2362" s="90"/>
      <c r="H2362" s="90"/>
      <c r="I2362" s="91"/>
      <c r="J2362" s="91"/>
      <c r="K2362" s="91"/>
      <c r="L2362" s="91"/>
      <c r="M2362" s="91"/>
      <c r="N2362" s="91"/>
      <c r="O2362" s="92"/>
      <c r="P2362" s="93"/>
      <c r="Q2362" s="92" t="str">
        <f t="shared" ca="1" si="144"/>
        <v/>
      </c>
      <c r="R2362" s="92" t="str">
        <f ca="1">IF(A2362="","",IF(ISERROR(MATCH($H2362,SorP!B:B,0)),"",INDIRECT("'SorP'!$A$"&amp;MATCH($Q2362&amp;$H2362,SorP!C:C,0))))</f>
        <v/>
      </c>
      <c r="S2362" s="94"/>
      <c r="T2362" s="95" t="str">
        <f t="shared" si="146"/>
        <v/>
      </c>
      <c r="U2362" s="95" t="b">
        <f t="shared" si="147"/>
        <v>1</v>
      </c>
      <c r="V2362" s="95" t="str">
        <f t="shared" si="145"/>
        <v/>
      </c>
    </row>
    <row r="2363" spans="1:22" s="95" customFormat="1" ht="20.100000000000001" customHeight="1">
      <c r="A2363" s="88"/>
      <c r="B2363" s="88"/>
      <c r="C2363" s="88"/>
      <c r="D2363" s="88"/>
      <c r="E2363" s="88"/>
      <c r="F2363" s="89"/>
      <c r="G2363" s="90"/>
      <c r="H2363" s="90"/>
      <c r="I2363" s="91"/>
      <c r="J2363" s="91"/>
      <c r="K2363" s="91"/>
      <c r="L2363" s="91"/>
      <c r="M2363" s="91"/>
      <c r="N2363" s="91"/>
      <c r="O2363" s="92"/>
      <c r="P2363" s="93"/>
      <c r="Q2363" s="92" t="str">
        <f t="shared" ca="1" si="144"/>
        <v/>
      </c>
      <c r="R2363" s="92" t="str">
        <f ca="1">IF(A2363="","",IF(ISERROR(MATCH($H2363,SorP!B:B,0)),"",INDIRECT("'SorP'!$A$"&amp;MATCH($Q2363&amp;$H2363,SorP!C:C,0))))</f>
        <v/>
      </c>
      <c r="S2363" s="94"/>
      <c r="T2363" s="95" t="str">
        <f t="shared" si="146"/>
        <v/>
      </c>
      <c r="U2363" s="95" t="b">
        <f t="shared" si="147"/>
        <v>1</v>
      </c>
      <c r="V2363" s="95" t="str">
        <f t="shared" si="145"/>
        <v/>
      </c>
    </row>
    <row r="2364" spans="1:22" s="95" customFormat="1" ht="20.100000000000001" customHeight="1">
      <c r="A2364" s="88"/>
      <c r="B2364" s="88"/>
      <c r="C2364" s="88"/>
      <c r="D2364" s="88"/>
      <c r="E2364" s="88"/>
      <c r="F2364" s="89"/>
      <c r="G2364" s="90"/>
      <c r="H2364" s="90"/>
      <c r="I2364" s="91"/>
      <c r="J2364" s="91"/>
      <c r="K2364" s="91"/>
      <c r="L2364" s="91"/>
      <c r="M2364" s="91"/>
      <c r="N2364" s="91"/>
      <c r="O2364" s="92"/>
      <c r="P2364" s="93"/>
      <c r="Q2364" s="92" t="str">
        <f t="shared" ca="1" si="144"/>
        <v/>
      </c>
      <c r="R2364" s="92" t="str">
        <f ca="1">IF(A2364="","",IF(ISERROR(MATCH($H2364,SorP!B:B,0)),"",INDIRECT("'SorP'!$A$"&amp;MATCH($Q2364&amp;$H2364,SorP!C:C,0))))</f>
        <v/>
      </c>
      <c r="S2364" s="94"/>
      <c r="T2364" s="95" t="str">
        <f t="shared" si="146"/>
        <v/>
      </c>
      <c r="U2364" s="95" t="b">
        <f t="shared" si="147"/>
        <v>1</v>
      </c>
      <c r="V2364" s="95" t="str">
        <f t="shared" si="145"/>
        <v/>
      </c>
    </row>
    <row r="2365" spans="1:22" s="95" customFormat="1" ht="20.100000000000001" customHeight="1">
      <c r="A2365" s="88"/>
      <c r="B2365" s="88"/>
      <c r="C2365" s="88"/>
      <c r="D2365" s="88"/>
      <c r="E2365" s="88"/>
      <c r="F2365" s="89"/>
      <c r="G2365" s="90"/>
      <c r="H2365" s="90"/>
      <c r="I2365" s="91"/>
      <c r="J2365" s="91"/>
      <c r="K2365" s="91"/>
      <c r="L2365" s="91"/>
      <c r="M2365" s="91"/>
      <c r="N2365" s="91"/>
      <c r="O2365" s="92"/>
      <c r="P2365" s="93"/>
      <c r="Q2365" s="92" t="str">
        <f t="shared" ca="1" si="144"/>
        <v/>
      </c>
      <c r="R2365" s="92" t="str">
        <f ca="1">IF(A2365="","",IF(ISERROR(MATCH($H2365,SorP!B:B,0)),"",INDIRECT("'SorP'!$A$"&amp;MATCH($Q2365&amp;$H2365,SorP!C:C,0))))</f>
        <v/>
      </c>
      <c r="S2365" s="94"/>
      <c r="T2365" s="95" t="str">
        <f t="shared" si="146"/>
        <v/>
      </c>
      <c r="U2365" s="95" t="b">
        <f t="shared" si="147"/>
        <v>1</v>
      </c>
      <c r="V2365" s="95" t="str">
        <f t="shared" si="145"/>
        <v/>
      </c>
    </row>
    <row r="2366" spans="1:22" s="95" customFormat="1" ht="20.100000000000001" customHeight="1">
      <c r="A2366" s="88"/>
      <c r="B2366" s="88"/>
      <c r="C2366" s="88"/>
      <c r="D2366" s="88"/>
      <c r="E2366" s="88"/>
      <c r="F2366" s="89"/>
      <c r="G2366" s="90"/>
      <c r="H2366" s="90"/>
      <c r="I2366" s="91"/>
      <c r="J2366" s="91"/>
      <c r="K2366" s="91"/>
      <c r="L2366" s="91"/>
      <c r="M2366" s="91"/>
      <c r="N2366" s="91"/>
      <c r="O2366" s="92"/>
      <c r="P2366" s="93"/>
      <c r="Q2366" s="92" t="str">
        <f t="shared" ca="1" si="144"/>
        <v/>
      </c>
      <c r="R2366" s="92" t="str">
        <f ca="1">IF(A2366="","",IF(ISERROR(MATCH($H2366,SorP!B:B,0)),"",INDIRECT("'SorP'!$A$"&amp;MATCH($Q2366&amp;$H2366,SorP!C:C,0))))</f>
        <v/>
      </c>
      <c r="S2366" s="94"/>
      <c r="T2366" s="95" t="str">
        <f t="shared" si="146"/>
        <v/>
      </c>
      <c r="U2366" s="95" t="b">
        <f t="shared" si="147"/>
        <v>1</v>
      </c>
      <c r="V2366" s="95" t="str">
        <f t="shared" si="145"/>
        <v/>
      </c>
    </row>
    <row r="2367" spans="1:22" s="95" customFormat="1" ht="20.100000000000001" customHeight="1">
      <c r="A2367" s="88"/>
      <c r="B2367" s="88"/>
      <c r="C2367" s="88"/>
      <c r="D2367" s="88"/>
      <c r="E2367" s="88"/>
      <c r="F2367" s="89"/>
      <c r="G2367" s="90"/>
      <c r="H2367" s="90"/>
      <c r="I2367" s="91"/>
      <c r="J2367" s="91"/>
      <c r="K2367" s="91"/>
      <c r="L2367" s="91"/>
      <c r="M2367" s="91"/>
      <c r="N2367" s="91"/>
      <c r="O2367" s="92"/>
      <c r="P2367" s="93"/>
      <c r="Q2367" s="92" t="str">
        <f t="shared" ca="1" si="144"/>
        <v/>
      </c>
      <c r="R2367" s="92" t="str">
        <f ca="1">IF(A2367="","",IF(ISERROR(MATCH($H2367,SorP!B:B,0)),"",INDIRECT("'SorP'!$A$"&amp;MATCH($Q2367&amp;$H2367,SorP!C:C,0))))</f>
        <v/>
      </c>
      <c r="S2367" s="94"/>
      <c r="T2367" s="95" t="str">
        <f t="shared" si="146"/>
        <v/>
      </c>
      <c r="U2367" s="95" t="b">
        <f t="shared" si="147"/>
        <v>1</v>
      </c>
      <c r="V2367" s="95" t="str">
        <f t="shared" si="145"/>
        <v/>
      </c>
    </row>
    <row r="2368" spans="1:22" s="95" customFormat="1" ht="20.100000000000001" customHeight="1">
      <c r="A2368" s="88"/>
      <c r="B2368" s="88"/>
      <c r="C2368" s="88"/>
      <c r="D2368" s="88"/>
      <c r="E2368" s="88"/>
      <c r="F2368" s="89"/>
      <c r="G2368" s="90"/>
      <c r="H2368" s="90"/>
      <c r="I2368" s="91"/>
      <c r="J2368" s="91"/>
      <c r="K2368" s="91"/>
      <c r="L2368" s="91"/>
      <c r="M2368" s="91"/>
      <c r="N2368" s="91"/>
      <c r="O2368" s="92"/>
      <c r="P2368" s="93"/>
      <c r="Q2368" s="92" t="str">
        <f t="shared" ca="1" si="144"/>
        <v/>
      </c>
      <c r="R2368" s="92" t="str">
        <f ca="1">IF(A2368="","",IF(ISERROR(MATCH($H2368,SorP!B:B,0)),"",INDIRECT("'SorP'!$A$"&amp;MATCH($Q2368&amp;$H2368,SorP!C:C,0))))</f>
        <v/>
      </c>
      <c r="S2368" s="94"/>
      <c r="T2368" s="95" t="str">
        <f t="shared" si="146"/>
        <v/>
      </c>
      <c r="U2368" s="95" t="b">
        <f t="shared" si="147"/>
        <v>1</v>
      </c>
      <c r="V2368" s="95" t="str">
        <f t="shared" si="145"/>
        <v/>
      </c>
    </row>
    <row r="2369" spans="1:22" s="95" customFormat="1" ht="20.100000000000001" customHeight="1">
      <c r="A2369" s="88"/>
      <c r="B2369" s="88"/>
      <c r="C2369" s="88"/>
      <c r="D2369" s="88"/>
      <c r="E2369" s="88"/>
      <c r="F2369" s="89"/>
      <c r="G2369" s="90"/>
      <c r="H2369" s="90"/>
      <c r="I2369" s="91"/>
      <c r="J2369" s="91"/>
      <c r="K2369" s="91"/>
      <c r="L2369" s="91"/>
      <c r="M2369" s="91"/>
      <c r="N2369" s="91"/>
      <c r="O2369" s="92"/>
      <c r="P2369" s="93"/>
      <c r="Q2369" s="92" t="str">
        <f t="shared" ca="1" si="144"/>
        <v/>
      </c>
      <c r="R2369" s="92" t="str">
        <f ca="1">IF(A2369="","",IF(ISERROR(MATCH($H2369,SorP!B:B,0)),"",INDIRECT("'SorP'!$A$"&amp;MATCH($Q2369&amp;$H2369,SorP!C:C,0))))</f>
        <v/>
      </c>
      <c r="S2369" s="94"/>
      <c r="T2369" s="95" t="str">
        <f t="shared" si="146"/>
        <v/>
      </c>
      <c r="U2369" s="95" t="b">
        <f t="shared" si="147"/>
        <v>1</v>
      </c>
      <c r="V2369" s="95" t="str">
        <f t="shared" si="145"/>
        <v/>
      </c>
    </row>
    <row r="2370" spans="1:22" s="95" customFormat="1" ht="20.100000000000001" customHeight="1">
      <c r="A2370" s="88"/>
      <c r="B2370" s="88"/>
      <c r="C2370" s="88"/>
      <c r="D2370" s="88"/>
      <c r="E2370" s="88"/>
      <c r="F2370" s="89"/>
      <c r="G2370" s="90"/>
      <c r="H2370" s="90"/>
      <c r="I2370" s="91"/>
      <c r="J2370" s="91"/>
      <c r="K2370" s="91"/>
      <c r="L2370" s="91"/>
      <c r="M2370" s="91"/>
      <c r="N2370" s="91"/>
      <c r="O2370" s="92"/>
      <c r="P2370" s="93"/>
      <c r="Q2370" s="92" t="str">
        <f t="shared" ca="1" si="144"/>
        <v/>
      </c>
      <c r="R2370" s="92" t="str">
        <f ca="1">IF(A2370="","",IF(ISERROR(MATCH($H2370,SorP!B:B,0)),"",INDIRECT("'SorP'!$A$"&amp;MATCH($Q2370&amp;$H2370,SorP!C:C,0))))</f>
        <v/>
      </c>
      <c r="S2370" s="94"/>
      <c r="T2370" s="95" t="str">
        <f t="shared" si="146"/>
        <v/>
      </c>
      <c r="U2370" s="95" t="b">
        <f t="shared" si="147"/>
        <v>1</v>
      </c>
      <c r="V2370" s="95" t="str">
        <f t="shared" si="145"/>
        <v/>
      </c>
    </row>
    <row r="2371" spans="1:22" s="95" customFormat="1" ht="20.100000000000001" customHeight="1">
      <c r="A2371" s="88"/>
      <c r="B2371" s="88"/>
      <c r="C2371" s="88"/>
      <c r="D2371" s="88"/>
      <c r="E2371" s="88"/>
      <c r="F2371" s="89"/>
      <c r="G2371" s="90"/>
      <c r="H2371" s="90"/>
      <c r="I2371" s="91"/>
      <c r="J2371" s="91"/>
      <c r="K2371" s="91"/>
      <c r="L2371" s="91"/>
      <c r="M2371" s="91"/>
      <c r="N2371" s="91"/>
      <c r="O2371" s="92"/>
      <c r="P2371" s="93"/>
      <c r="Q2371" s="92" t="str">
        <f t="shared" ca="1" si="144"/>
        <v/>
      </c>
      <c r="R2371" s="92" t="str">
        <f ca="1">IF(A2371="","",IF(ISERROR(MATCH($H2371,SorP!B:B,0)),"",INDIRECT("'SorP'!$A$"&amp;MATCH($Q2371&amp;$H2371,SorP!C:C,0))))</f>
        <v/>
      </c>
      <c r="S2371" s="94"/>
      <c r="T2371" s="95" t="str">
        <f t="shared" si="146"/>
        <v/>
      </c>
      <c r="U2371" s="95" t="b">
        <f t="shared" si="147"/>
        <v>1</v>
      </c>
      <c r="V2371" s="95" t="str">
        <f t="shared" si="145"/>
        <v/>
      </c>
    </row>
    <row r="2372" spans="1:22" s="95" customFormat="1" ht="20.100000000000001" customHeight="1">
      <c r="A2372" s="88"/>
      <c r="B2372" s="88"/>
      <c r="C2372" s="88"/>
      <c r="D2372" s="88"/>
      <c r="E2372" s="88"/>
      <c r="F2372" s="89"/>
      <c r="G2372" s="90"/>
      <c r="H2372" s="90"/>
      <c r="I2372" s="91"/>
      <c r="J2372" s="91"/>
      <c r="K2372" s="91"/>
      <c r="L2372" s="91"/>
      <c r="M2372" s="91"/>
      <c r="N2372" s="91"/>
      <c r="O2372" s="92"/>
      <c r="P2372" s="93"/>
      <c r="Q2372" s="92" t="str">
        <f t="shared" ca="1" si="144"/>
        <v/>
      </c>
      <c r="R2372" s="92" t="str">
        <f ca="1">IF(A2372="","",IF(ISERROR(MATCH($H2372,SorP!B:B,0)),"",INDIRECT("'SorP'!$A$"&amp;MATCH($Q2372&amp;$H2372,SorP!C:C,0))))</f>
        <v/>
      </c>
      <c r="S2372" s="94"/>
      <c r="T2372" s="95" t="str">
        <f t="shared" si="146"/>
        <v/>
      </c>
      <c r="U2372" s="95" t="b">
        <f t="shared" si="147"/>
        <v>1</v>
      </c>
      <c r="V2372" s="95" t="str">
        <f t="shared" si="145"/>
        <v/>
      </c>
    </row>
    <row r="2373" spans="1:22" s="95" customFormat="1" ht="20.100000000000001" customHeight="1">
      <c r="A2373" s="88"/>
      <c r="B2373" s="88"/>
      <c r="C2373" s="88"/>
      <c r="D2373" s="88"/>
      <c r="E2373" s="88"/>
      <c r="F2373" s="89"/>
      <c r="G2373" s="90"/>
      <c r="H2373" s="90"/>
      <c r="I2373" s="91"/>
      <c r="J2373" s="91"/>
      <c r="K2373" s="91"/>
      <c r="L2373" s="91"/>
      <c r="M2373" s="91"/>
      <c r="N2373" s="91"/>
      <c r="O2373" s="92"/>
      <c r="P2373" s="93"/>
      <c r="Q2373" s="92" t="str">
        <f t="shared" ref="Q2373:Q2436" ca="1" si="148">IF(A2373="","",IF(ISERROR(MATCH($C2373,CL,0)),"Unknown",INDIRECT("'C'!$A$"&amp;MATCH($C2373,CL,0)+1)))</f>
        <v/>
      </c>
      <c r="R2373" s="92" t="str">
        <f ca="1">IF(A2373="","",IF(ISERROR(MATCH($H2373,SorP!B:B,0)),"",INDIRECT("'SorP'!$A$"&amp;MATCH($Q2373&amp;$H2373,SorP!C:C,0))))</f>
        <v/>
      </c>
      <c r="S2373" s="94"/>
      <c r="T2373" s="95" t="str">
        <f t="shared" si="146"/>
        <v/>
      </c>
      <c r="U2373" s="95" t="b">
        <f t="shared" si="147"/>
        <v>1</v>
      </c>
      <c r="V2373" s="95" t="str">
        <f t="shared" ref="V2373:V2436" si="149">IF(U2373,"",A2373&amp;"+")</f>
        <v/>
      </c>
    </row>
    <row r="2374" spans="1:22" s="95" customFormat="1" ht="20.100000000000001" customHeight="1">
      <c r="A2374" s="88"/>
      <c r="B2374" s="88"/>
      <c r="C2374" s="88"/>
      <c r="D2374" s="88"/>
      <c r="E2374" s="88"/>
      <c r="F2374" s="89"/>
      <c r="G2374" s="90"/>
      <c r="H2374" s="90"/>
      <c r="I2374" s="91"/>
      <c r="J2374" s="91"/>
      <c r="K2374" s="91"/>
      <c r="L2374" s="91"/>
      <c r="M2374" s="91"/>
      <c r="N2374" s="91"/>
      <c r="O2374" s="92"/>
      <c r="P2374" s="93"/>
      <c r="Q2374" s="92" t="str">
        <f t="shared" ca="1" si="148"/>
        <v/>
      </c>
      <c r="R2374" s="92" t="str">
        <f ca="1">IF(A2374="","",IF(ISERROR(MATCH($H2374,SorP!B:B,0)),"",INDIRECT("'SorP'!$A$"&amp;MATCH($Q2374&amp;$H2374,SorP!C:C,0))))</f>
        <v/>
      </c>
      <c r="S2374" s="94"/>
      <c r="T2374" s="95" t="str">
        <f t="shared" ref="T2374:T2437" si="150">A2374&amp;B2374</f>
        <v/>
      </c>
      <c r="U2374" s="95" t="b">
        <f t="shared" ref="U2374:U2437" si="151">OR(ISBLANK(B2374),ISBLANK(C2374))</f>
        <v>1</v>
      </c>
      <c r="V2374" s="95" t="str">
        <f t="shared" si="149"/>
        <v/>
      </c>
    </row>
    <row r="2375" spans="1:22" s="95" customFormat="1" ht="20.100000000000001" customHeight="1">
      <c r="A2375" s="88"/>
      <c r="B2375" s="88"/>
      <c r="C2375" s="88"/>
      <c r="D2375" s="88"/>
      <c r="E2375" s="88"/>
      <c r="F2375" s="89"/>
      <c r="G2375" s="90"/>
      <c r="H2375" s="90"/>
      <c r="I2375" s="91"/>
      <c r="J2375" s="91"/>
      <c r="K2375" s="91"/>
      <c r="L2375" s="91"/>
      <c r="M2375" s="91"/>
      <c r="N2375" s="91"/>
      <c r="O2375" s="92"/>
      <c r="P2375" s="93"/>
      <c r="Q2375" s="92" t="str">
        <f t="shared" ca="1" si="148"/>
        <v/>
      </c>
      <c r="R2375" s="92" t="str">
        <f ca="1">IF(A2375="","",IF(ISERROR(MATCH($H2375,SorP!B:B,0)),"",INDIRECT("'SorP'!$A$"&amp;MATCH($Q2375&amp;$H2375,SorP!C:C,0))))</f>
        <v/>
      </c>
      <c r="S2375" s="94"/>
      <c r="T2375" s="95" t="str">
        <f t="shared" si="150"/>
        <v/>
      </c>
      <c r="U2375" s="95" t="b">
        <f t="shared" si="151"/>
        <v>1</v>
      </c>
      <c r="V2375" s="95" t="str">
        <f t="shared" si="149"/>
        <v/>
      </c>
    </row>
    <row r="2376" spans="1:22" s="95" customFormat="1" ht="20.100000000000001" customHeight="1">
      <c r="A2376" s="88"/>
      <c r="B2376" s="88"/>
      <c r="C2376" s="88"/>
      <c r="D2376" s="88"/>
      <c r="E2376" s="88"/>
      <c r="F2376" s="89"/>
      <c r="G2376" s="90"/>
      <c r="H2376" s="90"/>
      <c r="I2376" s="91"/>
      <c r="J2376" s="91"/>
      <c r="K2376" s="91"/>
      <c r="L2376" s="91"/>
      <c r="M2376" s="91"/>
      <c r="N2376" s="91"/>
      <c r="O2376" s="92"/>
      <c r="P2376" s="93"/>
      <c r="Q2376" s="92" t="str">
        <f t="shared" ca="1" si="148"/>
        <v/>
      </c>
      <c r="R2376" s="92" t="str">
        <f ca="1">IF(A2376="","",IF(ISERROR(MATCH($H2376,SorP!B:B,0)),"",INDIRECT("'SorP'!$A$"&amp;MATCH($Q2376&amp;$H2376,SorP!C:C,0))))</f>
        <v/>
      </c>
      <c r="S2376" s="94"/>
      <c r="T2376" s="95" t="str">
        <f t="shared" si="150"/>
        <v/>
      </c>
      <c r="U2376" s="95" t="b">
        <f t="shared" si="151"/>
        <v>1</v>
      </c>
      <c r="V2376" s="95" t="str">
        <f t="shared" si="149"/>
        <v/>
      </c>
    </row>
    <row r="2377" spans="1:22" s="95" customFormat="1" ht="20.100000000000001" customHeight="1">
      <c r="A2377" s="88"/>
      <c r="B2377" s="88"/>
      <c r="C2377" s="88"/>
      <c r="D2377" s="88"/>
      <c r="E2377" s="88"/>
      <c r="F2377" s="89"/>
      <c r="G2377" s="90"/>
      <c r="H2377" s="90"/>
      <c r="I2377" s="91"/>
      <c r="J2377" s="91"/>
      <c r="K2377" s="91"/>
      <c r="L2377" s="91"/>
      <c r="M2377" s="91"/>
      <c r="N2377" s="91"/>
      <c r="O2377" s="92"/>
      <c r="P2377" s="93"/>
      <c r="Q2377" s="92" t="str">
        <f t="shared" ca="1" si="148"/>
        <v/>
      </c>
      <c r="R2377" s="92" t="str">
        <f ca="1">IF(A2377="","",IF(ISERROR(MATCH($H2377,SorP!B:B,0)),"",INDIRECT("'SorP'!$A$"&amp;MATCH($Q2377&amp;$H2377,SorP!C:C,0))))</f>
        <v/>
      </c>
      <c r="S2377" s="94"/>
      <c r="T2377" s="95" t="str">
        <f t="shared" si="150"/>
        <v/>
      </c>
      <c r="U2377" s="95" t="b">
        <f t="shared" si="151"/>
        <v>1</v>
      </c>
      <c r="V2377" s="95" t="str">
        <f t="shared" si="149"/>
        <v/>
      </c>
    </row>
    <row r="2378" spans="1:22" s="95" customFormat="1" ht="20.100000000000001" customHeight="1">
      <c r="A2378" s="88"/>
      <c r="B2378" s="88"/>
      <c r="C2378" s="88"/>
      <c r="D2378" s="88"/>
      <c r="E2378" s="88"/>
      <c r="F2378" s="89"/>
      <c r="G2378" s="90"/>
      <c r="H2378" s="90"/>
      <c r="I2378" s="91"/>
      <c r="J2378" s="91"/>
      <c r="K2378" s="91"/>
      <c r="L2378" s="91"/>
      <c r="M2378" s="91"/>
      <c r="N2378" s="91"/>
      <c r="O2378" s="92"/>
      <c r="P2378" s="93"/>
      <c r="Q2378" s="92" t="str">
        <f t="shared" ca="1" si="148"/>
        <v/>
      </c>
      <c r="R2378" s="92" t="str">
        <f ca="1">IF(A2378="","",IF(ISERROR(MATCH($H2378,SorP!B:B,0)),"",INDIRECT("'SorP'!$A$"&amp;MATCH($Q2378&amp;$H2378,SorP!C:C,0))))</f>
        <v/>
      </c>
      <c r="S2378" s="94"/>
      <c r="T2378" s="95" t="str">
        <f t="shared" si="150"/>
        <v/>
      </c>
      <c r="U2378" s="95" t="b">
        <f t="shared" si="151"/>
        <v>1</v>
      </c>
      <c r="V2378" s="95" t="str">
        <f t="shared" si="149"/>
        <v/>
      </c>
    </row>
    <row r="2379" spans="1:22" s="95" customFormat="1" ht="20.100000000000001" customHeight="1">
      <c r="A2379" s="88"/>
      <c r="B2379" s="88"/>
      <c r="C2379" s="88"/>
      <c r="D2379" s="88"/>
      <c r="E2379" s="88"/>
      <c r="F2379" s="89"/>
      <c r="G2379" s="90"/>
      <c r="H2379" s="90"/>
      <c r="I2379" s="91"/>
      <c r="J2379" s="91"/>
      <c r="K2379" s="91"/>
      <c r="L2379" s="91"/>
      <c r="M2379" s="91"/>
      <c r="N2379" s="91"/>
      <c r="O2379" s="92"/>
      <c r="P2379" s="93"/>
      <c r="Q2379" s="92" t="str">
        <f t="shared" ca="1" si="148"/>
        <v/>
      </c>
      <c r="R2379" s="92" t="str">
        <f ca="1">IF(A2379="","",IF(ISERROR(MATCH($H2379,SorP!B:B,0)),"",INDIRECT("'SorP'!$A$"&amp;MATCH($Q2379&amp;$H2379,SorP!C:C,0))))</f>
        <v/>
      </c>
      <c r="S2379" s="94"/>
      <c r="T2379" s="95" t="str">
        <f t="shared" si="150"/>
        <v/>
      </c>
      <c r="U2379" s="95" t="b">
        <f t="shared" si="151"/>
        <v>1</v>
      </c>
      <c r="V2379" s="95" t="str">
        <f t="shared" si="149"/>
        <v/>
      </c>
    </row>
    <row r="2380" spans="1:22" s="95" customFormat="1" ht="20.100000000000001" customHeight="1">
      <c r="A2380" s="88"/>
      <c r="B2380" s="88"/>
      <c r="C2380" s="88"/>
      <c r="D2380" s="88"/>
      <c r="E2380" s="88"/>
      <c r="F2380" s="89"/>
      <c r="G2380" s="90"/>
      <c r="H2380" s="90"/>
      <c r="I2380" s="91"/>
      <c r="J2380" s="91"/>
      <c r="K2380" s="91"/>
      <c r="L2380" s="91"/>
      <c r="M2380" s="91"/>
      <c r="N2380" s="91"/>
      <c r="O2380" s="92"/>
      <c r="P2380" s="93"/>
      <c r="Q2380" s="92" t="str">
        <f t="shared" ca="1" si="148"/>
        <v/>
      </c>
      <c r="R2380" s="92" t="str">
        <f ca="1">IF(A2380="","",IF(ISERROR(MATCH($H2380,SorP!B:B,0)),"",INDIRECT("'SorP'!$A$"&amp;MATCH($Q2380&amp;$H2380,SorP!C:C,0))))</f>
        <v/>
      </c>
      <c r="S2380" s="94"/>
      <c r="T2380" s="95" t="str">
        <f t="shared" si="150"/>
        <v/>
      </c>
      <c r="U2380" s="95" t="b">
        <f t="shared" si="151"/>
        <v>1</v>
      </c>
      <c r="V2380" s="95" t="str">
        <f t="shared" si="149"/>
        <v/>
      </c>
    </row>
    <row r="2381" spans="1:22" s="95" customFormat="1" ht="20.100000000000001" customHeight="1">
      <c r="A2381" s="88"/>
      <c r="B2381" s="88"/>
      <c r="C2381" s="88"/>
      <c r="D2381" s="88"/>
      <c r="E2381" s="88"/>
      <c r="F2381" s="89"/>
      <c r="G2381" s="90"/>
      <c r="H2381" s="90"/>
      <c r="I2381" s="91"/>
      <c r="J2381" s="91"/>
      <c r="K2381" s="91"/>
      <c r="L2381" s="91"/>
      <c r="M2381" s="91"/>
      <c r="N2381" s="91"/>
      <c r="O2381" s="92"/>
      <c r="P2381" s="93"/>
      <c r="Q2381" s="92" t="str">
        <f t="shared" ca="1" si="148"/>
        <v/>
      </c>
      <c r="R2381" s="92" t="str">
        <f ca="1">IF(A2381="","",IF(ISERROR(MATCH($H2381,SorP!B:B,0)),"",INDIRECT("'SorP'!$A$"&amp;MATCH($Q2381&amp;$H2381,SorP!C:C,0))))</f>
        <v/>
      </c>
      <c r="S2381" s="94"/>
      <c r="T2381" s="95" t="str">
        <f t="shared" si="150"/>
        <v/>
      </c>
      <c r="U2381" s="95" t="b">
        <f t="shared" si="151"/>
        <v>1</v>
      </c>
      <c r="V2381" s="95" t="str">
        <f t="shared" si="149"/>
        <v/>
      </c>
    </row>
    <row r="2382" spans="1:22" s="95" customFormat="1" ht="20.100000000000001" customHeight="1">
      <c r="A2382" s="88"/>
      <c r="B2382" s="88"/>
      <c r="C2382" s="88"/>
      <c r="D2382" s="88"/>
      <c r="E2382" s="88"/>
      <c r="F2382" s="89"/>
      <c r="G2382" s="90"/>
      <c r="H2382" s="90"/>
      <c r="I2382" s="91"/>
      <c r="J2382" s="91"/>
      <c r="K2382" s="91"/>
      <c r="L2382" s="91"/>
      <c r="M2382" s="91"/>
      <c r="N2382" s="91"/>
      <c r="O2382" s="92"/>
      <c r="P2382" s="93"/>
      <c r="Q2382" s="92" t="str">
        <f t="shared" ca="1" si="148"/>
        <v/>
      </c>
      <c r="R2382" s="92" t="str">
        <f ca="1">IF(A2382="","",IF(ISERROR(MATCH($H2382,SorP!B:B,0)),"",INDIRECT("'SorP'!$A$"&amp;MATCH($Q2382&amp;$H2382,SorP!C:C,0))))</f>
        <v/>
      </c>
      <c r="S2382" s="94"/>
      <c r="T2382" s="95" t="str">
        <f t="shared" si="150"/>
        <v/>
      </c>
      <c r="U2382" s="95" t="b">
        <f t="shared" si="151"/>
        <v>1</v>
      </c>
      <c r="V2382" s="95" t="str">
        <f t="shared" si="149"/>
        <v/>
      </c>
    </row>
    <row r="2383" spans="1:22" s="95" customFormat="1" ht="20.100000000000001" customHeight="1">
      <c r="A2383" s="88"/>
      <c r="B2383" s="88"/>
      <c r="C2383" s="88"/>
      <c r="D2383" s="88"/>
      <c r="E2383" s="88"/>
      <c r="F2383" s="89"/>
      <c r="G2383" s="90"/>
      <c r="H2383" s="90"/>
      <c r="I2383" s="91"/>
      <c r="J2383" s="91"/>
      <c r="K2383" s="91"/>
      <c r="L2383" s="91"/>
      <c r="M2383" s="91"/>
      <c r="N2383" s="91"/>
      <c r="O2383" s="92"/>
      <c r="P2383" s="93"/>
      <c r="Q2383" s="92" t="str">
        <f t="shared" ca="1" si="148"/>
        <v/>
      </c>
      <c r="R2383" s="92" t="str">
        <f ca="1">IF(A2383="","",IF(ISERROR(MATCH($H2383,SorP!B:B,0)),"",INDIRECT("'SorP'!$A$"&amp;MATCH($Q2383&amp;$H2383,SorP!C:C,0))))</f>
        <v/>
      </c>
      <c r="S2383" s="94"/>
      <c r="T2383" s="95" t="str">
        <f t="shared" si="150"/>
        <v/>
      </c>
      <c r="U2383" s="95" t="b">
        <f t="shared" si="151"/>
        <v>1</v>
      </c>
      <c r="V2383" s="95" t="str">
        <f t="shared" si="149"/>
        <v/>
      </c>
    </row>
    <row r="2384" spans="1:22" s="95" customFormat="1" ht="20.100000000000001" customHeight="1">
      <c r="A2384" s="88"/>
      <c r="B2384" s="88"/>
      <c r="C2384" s="88"/>
      <c r="D2384" s="88"/>
      <c r="E2384" s="88"/>
      <c r="F2384" s="89"/>
      <c r="G2384" s="90"/>
      <c r="H2384" s="90"/>
      <c r="I2384" s="91"/>
      <c r="J2384" s="91"/>
      <c r="K2384" s="91"/>
      <c r="L2384" s="91"/>
      <c r="M2384" s="91"/>
      <c r="N2384" s="91"/>
      <c r="O2384" s="92"/>
      <c r="P2384" s="93"/>
      <c r="Q2384" s="92" t="str">
        <f t="shared" ca="1" si="148"/>
        <v/>
      </c>
      <c r="R2384" s="92" t="str">
        <f ca="1">IF(A2384="","",IF(ISERROR(MATCH($H2384,SorP!B:B,0)),"",INDIRECT("'SorP'!$A$"&amp;MATCH($Q2384&amp;$H2384,SorP!C:C,0))))</f>
        <v/>
      </c>
      <c r="S2384" s="94"/>
      <c r="T2384" s="95" t="str">
        <f t="shared" si="150"/>
        <v/>
      </c>
      <c r="U2384" s="95" t="b">
        <f t="shared" si="151"/>
        <v>1</v>
      </c>
      <c r="V2384" s="95" t="str">
        <f t="shared" si="149"/>
        <v/>
      </c>
    </row>
    <row r="2385" spans="1:22" s="95" customFormat="1" ht="20.100000000000001" customHeight="1">
      <c r="A2385" s="88"/>
      <c r="B2385" s="88"/>
      <c r="C2385" s="88"/>
      <c r="D2385" s="88"/>
      <c r="E2385" s="88"/>
      <c r="F2385" s="89"/>
      <c r="G2385" s="90"/>
      <c r="H2385" s="90"/>
      <c r="I2385" s="91"/>
      <c r="J2385" s="91"/>
      <c r="K2385" s="91"/>
      <c r="L2385" s="91"/>
      <c r="M2385" s="91"/>
      <c r="N2385" s="91"/>
      <c r="O2385" s="92"/>
      <c r="P2385" s="93"/>
      <c r="Q2385" s="92" t="str">
        <f t="shared" ca="1" si="148"/>
        <v/>
      </c>
      <c r="R2385" s="92" t="str">
        <f ca="1">IF(A2385="","",IF(ISERROR(MATCH($H2385,SorP!B:B,0)),"",INDIRECT("'SorP'!$A$"&amp;MATCH($Q2385&amp;$H2385,SorP!C:C,0))))</f>
        <v/>
      </c>
      <c r="S2385" s="94"/>
      <c r="T2385" s="95" t="str">
        <f t="shared" si="150"/>
        <v/>
      </c>
      <c r="U2385" s="95" t="b">
        <f t="shared" si="151"/>
        <v>1</v>
      </c>
      <c r="V2385" s="95" t="str">
        <f t="shared" si="149"/>
        <v/>
      </c>
    </row>
    <row r="2386" spans="1:22" s="95" customFormat="1" ht="20.100000000000001" customHeight="1">
      <c r="A2386" s="88"/>
      <c r="B2386" s="88"/>
      <c r="C2386" s="88"/>
      <c r="D2386" s="88"/>
      <c r="E2386" s="88"/>
      <c r="F2386" s="89"/>
      <c r="G2386" s="90"/>
      <c r="H2386" s="90"/>
      <c r="I2386" s="91"/>
      <c r="J2386" s="91"/>
      <c r="K2386" s="91"/>
      <c r="L2386" s="91"/>
      <c r="M2386" s="91"/>
      <c r="N2386" s="91"/>
      <c r="O2386" s="92"/>
      <c r="P2386" s="93"/>
      <c r="Q2386" s="92" t="str">
        <f t="shared" ca="1" si="148"/>
        <v/>
      </c>
      <c r="R2386" s="92" t="str">
        <f ca="1">IF(A2386="","",IF(ISERROR(MATCH($H2386,SorP!B:B,0)),"",INDIRECT("'SorP'!$A$"&amp;MATCH($Q2386&amp;$H2386,SorP!C:C,0))))</f>
        <v/>
      </c>
      <c r="S2386" s="94"/>
      <c r="T2386" s="95" t="str">
        <f t="shared" si="150"/>
        <v/>
      </c>
      <c r="U2386" s="95" t="b">
        <f t="shared" si="151"/>
        <v>1</v>
      </c>
      <c r="V2386" s="95" t="str">
        <f t="shared" si="149"/>
        <v/>
      </c>
    </row>
    <row r="2387" spans="1:22" s="95" customFormat="1" ht="20.100000000000001" customHeight="1">
      <c r="A2387" s="88"/>
      <c r="B2387" s="88"/>
      <c r="C2387" s="88"/>
      <c r="D2387" s="88"/>
      <c r="E2387" s="88"/>
      <c r="F2387" s="89"/>
      <c r="G2387" s="90"/>
      <c r="H2387" s="90"/>
      <c r="I2387" s="91"/>
      <c r="J2387" s="91"/>
      <c r="K2387" s="91"/>
      <c r="L2387" s="91"/>
      <c r="M2387" s="91"/>
      <c r="N2387" s="91"/>
      <c r="O2387" s="92"/>
      <c r="P2387" s="93"/>
      <c r="Q2387" s="92" t="str">
        <f t="shared" ca="1" si="148"/>
        <v/>
      </c>
      <c r="R2387" s="92" t="str">
        <f ca="1">IF(A2387="","",IF(ISERROR(MATCH($H2387,SorP!B:B,0)),"",INDIRECT("'SorP'!$A$"&amp;MATCH($Q2387&amp;$H2387,SorP!C:C,0))))</f>
        <v/>
      </c>
      <c r="S2387" s="94"/>
      <c r="T2387" s="95" t="str">
        <f t="shared" si="150"/>
        <v/>
      </c>
      <c r="U2387" s="95" t="b">
        <f t="shared" si="151"/>
        <v>1</v>
      </c>
      <c r="V2387" s="95" t="str">
        <f t="shared" si="149"/>
        <v/>
      </c>
    </row>
    <row r="2388" spans="1:22" s="95" customFormat="1" ht="20.100000000000001" customHeight="1">
      <c r="A2388" s="88"/>
      <c r="B2388" s="88"/>
      <c r="C2388" s="88"/>
      <c r="D2388" s="88"/>
      <c r="E2388" s="88"/>
      <c r="F2388" s="89"/>
      <c r="G2388" s="90"/>
      <c r="H2388" s="90"/>
      <c r="I2388" s="91"/>
      <c r="J2388" s="91"/>
      <c r="K2388" s="91"/>
      <c r="L2388" s="91"/>
      <c r="M2388" s="91"/>
      <c r="N2388" s="91"/>
      <c r="O2388" s="92"/>
      <c r="P2388" s="93"/>
      <c r="Q2388" s="92" t="str">
        <f t="shared" ca="1" si="148"/>
        <v/>
      </c>
      <c r="R2388" s="92" t="str">
        <f ca="1">IF(A2388="","",IF(ISERROR(MATCH($H2388,SorP!B:B,0)),"",INDIRECT("'SorP'!$A$"&amp;MATCH($Q2388&amp;$H2388,SorP!C:C,0))))</f>
        <v/>
      </c>
      <c r="S2388" s="94"/>
      <c r="T2388" s="95" t="str">
        <f t="shared" si="150"/>
        <v/>
      </c>
      <c r="U2388" s="95" t="b">
        <f t="shared" si="151"/>
        <v>1</v>
      </c>
      <c r="V2388" s="95" t="str">
        <f t="shared" si="149"/>
        <v/>
      </c>
    </row>
    <row r="2389" spans="1:22" s="95" customFormat="1" ht="20.100000000000001" customHeight="1">
      <c r="A2389" s="88"/>
      <c r="B2389" s="88"/>
      <c r="C2389" s="88"/>
      <c r="D2389" s="88"/>
      <c r="E2389" s="88"/>
      <c r="F2389" s="89"/>
      <c r="G2389" s="90"/>
      <c r="H2389" s="90"/>
      <c r="I2389" s="91"/>
      <c r="J2389" s="91"/>
      <c r="K2389" s="91"/>
      <c r="L2389" s="91"/>
      <c r="M2389" s="91"/>
      <c r="N2389" s="91"/>
      <c r="O2389" s="92"/>
      <c r="P2389" s="93"/>
      <c r="Q2389" s="92" t="str">
        <f t="shared" ca="1" si="148"/>
        <v/>
      </c>
      <c r="R2389" s="92" t="str">
        <f ca="1">IF(A2389="","",IF(ISERROR(MATCH($H2389,SorP!B:B,0)),"",INDIRECT("'SorP'!$A$"&amp;MATCH($Q2389&amp;$H2389,SorP!C:C,0))))</f>
        <v/>
      </c>
      <c r="S2389" s="94"/>
      <c r="T2389" s="95" t="str">
        <f t="shared" si="150"/>
        <v/>
      </c>
      <c r="U2389" s="95" t="b">
        <f t="shared" si="151"/>
        <v>1</v>
      </c>
      <c r="V2389" s="95" t="str">
        <f t="shared" si="149"/>
        <v/>
      </c>
    </row>
    <row r="2390" spans="1:22" s="95" customFormat="1" ht="20.100000000000001" customHeight="1">
      <c r="A2390" s="88"/>
      <c r="B2390" s="88"/>
      <c r="C2390" s="88"/>
      <c r="D2390" s="88"/>
      <c r="E2390" s="88"/>
      <c r="F2390" s="89"/>
      <c r="G2390" s="90"/>
      <c r="H2390" s="90"/>
      <c r="I2390" s="91"/>
      <c r="J2390" s="91"/>
      <c r="K2390" s="91"/>
      <c r="L2390" s="91"/>
      <c r="M2390" s="91"/>
      <c r="N2390" s="91"/>
      <c r="O2390" s="92"/>
      <c r="P2390" s="93"/>
      <c r="Q2390" s="92" t="str">
        <f t="shared" ca="1" si="148"/>
        <v/>
      </c>
      <c r="R2390" s="92" t="str">
        <f ca="1">IF(A2390="","",IF(ISERROR(MATCH($H2390,SorP!B:B,0)),"",INDIRECT("'SorP'!$A$"&amp;MATCH($Q2390&amp;$H2390,SorP!C:C,0))))</f>
        <v/>
      </c>
      <c r="S2390" s="94"/>
      <c r="T2390" s="95" t="str">
        <f t="shared" si="150"/>
        <v/>
      </c>
      <c r="U2390" s="95" t="b">
        <f t="shared" si="151"/>
        <v>1</v>
      </c>
      <c r="V2390" s="95" t="str">
        <f t="shared" si="149"/>
        <v/>
      </c>
    </row>
    <row r="2391" spans="1:22" s="95" customFormat="1" ht="20.100000000000001" customHeight="1">
      <c r="A2391" s="88"/>
      <c r="B2391" s="88"/>
      <c r="C2391" s="88"/>
      <c r="D2391" s="88"/>
      <c r="E2391" s="88"/>
      <c r="F2391" s="89"/>
      <c r="G2391" s="90"/>
      <c r="H2391" s="90"/>
      <c r="I2391" s="91"/>
      <c r="J2391" s="91"/>
      <c r="K2391" s="91"/>
      <c r="L2391" s="91"/>
      <c r="M2391" s="91"/>
      <c r="N2391" s="91"/>
      <c r="O2391" s="92"/>
      <c r="P2391" s="93"/>
      <c r="Q2391" s="92" t="str">
        <f t="shared" ca="1" si="148"/>
        <v/>
      </c>
      <c r="R2391" s="92" t="str">
        <f ca="1">IF(A2391="","",IF(ISERROR(MATCH($H2391,SorP!B:B,0)),"",INDIRECT("'SorP'!$A$"&amp;MATCH($Q2391&amp;$H2391,SorP!C:C,0))))</f>
        <v/>
      </c>
      <c r="S2391" s="94"/>
      <c r="T2391" s="95" t="str">
        <f t="shared" si="150"/>
        <v/>
      </c>
      <c r="U2391" s="95" t="b">
        <f t="shared" si="151"/>
        <v>1</v>
      </c>
      <c r="V2391" s="95" t="str">
        <f t="shared" si="149"/>
        <v/>
      </c>
    </row>
    <row r="2392" spans="1:22" s="95" customFormat="1" ht="20.100000000000001" customHeight="1">
      <c r="A2392" s="88"/>
      <c r="B2392" s="88"/>
      <c r="C2392" s="88"/>
      <c r="D2392" s="88"/>
      <c r="E2392" s="88"/>
      <c r="F2392" s="89"/>
      <c r="G2392" s="90"/>
      <c r="H2392" s="90"/>
      <c r="I2392" s="91"/>
      <c r="J2392" s="91"/>
      <c r="K2392" s="91"/>
      <c r="L2392" s="91"/>
      <c r="M2392" s="91"/>
      <c r="N2392" s="91"/>
      <c r="O2392" s="92"/>
      <c r="P2392" s="93"/>
      <c r="Q2392" s="92" t="str">
        <f t="shared" ca="1" si="148"/>
        <v/>
      </c>
      <c r="R2392" s="92" t="str">
        <f ca="1">IF(A2392="","",IF(ISERROR(MATCH($H2392,SorP!B:B,0)),"",INDIRECT("'SorP'!$A$"&amp;MATCH($Q2392&amp;$H2392,SorP!C:C,0))))</f>
        <v/>
      </c>
      <c r="S2392" s="94"/>
      <c r="T2392" s="95" t="str">
        <f t="shared" si="150"/>
        <v/>
      </c>
      <c r="U2392" s="95" t="b">
        <f t="shared" si="151"/>
        <v>1</v>
      </c>
      <c r="V2392" s="95" t="str">
        <f t="shared" si="149"/>
        <v/>
      </c>
    </row>
    <row r="2393" spans="1:22" s="95" customFormat="1" ht="20.100000000000001" customHeight="1">
      <c r="A2393" s="88"/>
      <c r="B2393" s="88"/>
      <c r="C2393" s="88"/>
      <c r="D2393" s="88"/>
      <c r="E2393" s="88"/>
      <c r="F2393" s="89"/>
      <c r="G2393" s="90"/>
      <c r="H2393" s="90"/>
      <c r="I2393" s="91"/>
      <c r="J2393" s="91"/>
      <c r="K2393" s="91"/>
      <c r="L2393" s="91"/>
      <c r="M2393" s="91"/>
      <c r="N2393" s="91"/>
      <c r="O2393" s="92"/>
      <c r="P2393" s="93"/>
      <c r="Q2393" s="92" t="str">
        <f t="shared" ca="1" si="148"/>
        <v/>
      </c>
      <c r="R2393" s="92" t="str">
        <f ca="1">IF(A2393="","",IF(ISERROR(MATCH($H2393,SorP!B:B,0)),"",INDIRECT("'SorP'!$A$"&amp;MATCH($Q2393&amp;$H2393,SorP!C:C,0))))</f>
        <v/>
      </c>
      <c r="S2393" s="94"/>
      <c r="T2393" s="95" t="str">
        <f t="shared" si="150"/>
        <v/>
      </c>
      <c r="U2393" s="95" t="b">
        <f t="shared" si="151"/>
        <v>1</v>
      </c>
      <c r="V2393" s="95" t="str">
        <f t="shared" si="149"/>
        <v/>
      </c>
    </row>
    <row r="2394" spans="1:22" s="95" customFormat="1" ht="20.100000000000001" customHeight="1">
      <c r="A2394" s="88"/>
      <c r="B2394" s="88"/>
      <c r="C2394" s="88"/>
      <c r="D2394" s="88"/>
      <c r="E2394" s="88"/>
      <c r="F2394" s="89"/>
      <c r="G2394" s="90"/>
      <c r="H2394" s="90"/>
      <c r="I2394" s="91"/>
      <c r="J2394" s="91"/>
      <c r="K2394" s="91"/>
      <c r="L2394" s="91"/>
      <c r="M2394" s="91"/>
      <c r="N2394" s="91"/>
      <c r="O2394" s="92"/>
      <c r="P2394" s="93"/>
      <c r="Q2394" s="92" t="str">
        <f t="shared" ca="1" si="148"/>
        <v/>
      </c>
      <c r="R2394" s="92" t="str">
        <f ca="1">IF(A2394="","",IF(ISERROR(MATCH($H2394,SorP!B:B,0)),"",INDIRECT("'SorP'!$A$"&amp;MATCH($Q2394&amp;$H2394,SorP!C:C,0))))</f>
        <v/>
      </c>
      <c r="S2394" s="94"/>
      <c r="T2394" s="95" t="str">
        <f t="shared" si="150"/>
        <v/>
      </c>
      <c r="U2394" s="95" t="b">
        <f t="shared" si="151"/>
        <v>1</v>
      </c>
      <c r="V2394" s="95" t="str">
        <f t="shared" si="149"/>
        <v/>
      </c>
    </row>
    <row r="2395" spans="1:22" s="95" customFormat="1" ht="20.100000000000001" customHeight="1">
      <c r="A2395" s="88"/>
      <c r="B2395" s="88"/>
      <c r="C2395" s="88"/>
      <c r="D2395" s="88"/>
      <c r="E2395" s="88"/>
      <c r="F2395" s="89"/>
      <c r="G2395" s="90"/>
      <c r="H2395" s="90"/>
      <c r="I2395" s="91"/>
      <c r="J2395" s="91"/>
      <c r="K2395" s="91"/>
      <c r="L2395" s="91"/>
      <c r="M2395" s="91"/>
      <c r="N2395" s="91"/>
      <c r="O2395" s="92"/>
      <c r="P2395" s="93"/>
      <c r="Q2395" s="92" t="str">
        <f t="shared" ca="1" si="148"/>
        <v/>
      </c>
      <c r="R2395" s="92" t="str">
        <f ca="1">IF(A2395="","",IF(ISERROR(MATCH($H2395,SorP!B:B,0)),"",INDIRECT("'SorP'!$A$"&amp;MATCH($Q2395&amp;$H2395,SorP!C:C,0))))</f>
        <v/>
      </c>
      <c r="S2395" s="94"/>
      <c r="T2395" s="95" t="str">
        <f t="shared" si="150"/>
        <v/>
      </c>
      <c r="U2395" s="95" t="b">
        <f t="shared" si="151"/>
        <v>1</v>
      </c>
      <c r="V2395" s="95" t="str">
        <f t="shared" si="149"/>
        <v/>
      </c>
    </row>
    <row r="2396" spans="1:22" s="95" customFormat="1" ht="20.100000000000001" customHeight="1">
      <c r="A2396" s="88"/>
      <c r="B2396" s="88"/>
      <c r="C2396" s="88"/>
      <c r="D2396" s="88"/>
      <c r="E2396" s="88"/>
      <c r="F2396" s="89"/>
      <c r="G2396" s="90"/>
      <c r="H2396" s="90"/>
      <c r="I2396" s="91"/>
      <c r="J2396" s="91"/>
      <c r="K2396" s="91"/>
      <c r="L2396" s="91"/>
      <c r="M2396" s="91"/>
      <c r="N2396" s="91"/>
      <c r="O2396" s="92"/>
      <c r="P2396" s="93"/>
      <c r="Q2396" s="92" t="str">
        <f t="shared" ca="1" si="148"/>
        <v/>
      </c>
      <c r="R2396" s="92" t="str">
        <f ca="1">IF(A2396="","",IF(ISERROR(MATCH($H2396,SorP!B:B,0)),"",INDIRECT("'SorP'!$A$"&amp;MATCH($Q2396&amp;$H2396,SorP!C:C,0))))</f>
        <v/>
      </c>
      <c r="S2396" s="94"/>
      <c r="T2396" s="95" t="str">
        <f t="shared" si="150"/>
        <v/>
      </c>
      <c r="U2396" s="95" t="b">
        <f t="shared" si="151"/>
        <v>1</v>
      </c>
      <c r="V2396" s="95" t="str">
        <f t="shared" si="149"/>
        <v/>
      </c>
    </row>
    <row r="2397" spans="1:22" s="95" customFormat="1" ht="20.100000000000001" customHeight="1">
      <c r="A2397" s="88"/>
      <c r="B2397" s="88"/>
      <c r="C2397" s="88"/>
      <c r="D2397" s="88"/>
      <c r="E2397" s="88"/>
      <c r="F2397" s="89"/>
      <c r="G2397" s="90"/>
      <c r="H2397" s="90"/>
      <c r="I2397" s="91"/>
      <c r="J2397" s="91"/>
      <c r="K2397" s="91"/>
      <c r="L2397" s="91"/>
      <c r="M2397" s="91"/>
      <c r="N2397" s="91"/>
      <c r="O2397" s="92"/>
      <c r="P2397" s="93"/>
      <c r="Q2397" s="92" t="str">
        <f t="shared" ca="1" si="148"/>
        <v/>
      </c>
      <c r="R2397" s="92" t="str">
        <f ca="1">IF(A2397="","",IF(ISERROR(MATCH($H2397,SorP!B:B,0)),"",INDIRECT("'SorP'!$A$"&amp;MATCH($Q2397&amp;$H2397,SorP!C:C,0))))</f>
        <v/>
      </c>
      <c r="S2397" s="94"/>
      <c r="T2397" s="95" t="str">
        <f t="shared" si="150"/>
        <v/>
      </c>
      <c r="U2397" s="95" t="b">
        <f t="shared" si="151"/>
        <v>1</v>
      </c>
      <c r="V2397" s="95" t="str">
        <f t="shared" si="149"/>
        <v/>
      </c>
    </row>
    <row r="2398" spans="1:22" s="95" customFormat="1" ht="20.100000000000001" customHeight="1">
      <c r="A2398" s="88"/>
      <c r="B2398" s="88"/>
      <c r="C2398" s="88"/>
      <c r="D2398" s="88"/>
      <c r="E2398" s="88"/>
      <c r="F2398" s="89"/>
      <c r="G2398" s="90"/>
      <c r="H2398" s="90"/>
      <c r="I2398" s="91"/>
      <c r="J2398" s="91"/>
      <c r="K2398" s="91"/>
      <c r="L2398" s="91"/>
      <c r="M2398" s="91"/>
      <c r="N2398" s="91"/>
      <c r="O2398" s="92"/>
      <c r="P2398" s="93"/>
      <c r="Q2398" s="92" t="str">
        <f t="shared" ca="1" si="148"/>
        <v/>
      </c>
      <c r="R2398" s="92" t="str">
        <f ca="1">IF(A2398="","",IF(ISERROR(MATCH($H2398,SorP!B:B,0)),"",INDIRECT("'SorP'!$A$"&amp;MATCH($Q2398&amp;$H2398,SorP!C:C,0))))</f>
        <v/>
      </c>
      <c r="S2398" s="94"/>
      <c r="T2398" s="95" t="str">
        <f t="shared" si="150"/>
        <v/>
      </c>
      <c r="U2398" s="95" t="b">
        <f t="shared" si="151"/>
        <v>1</v>
      </c>
      <c r="V2398" s="95" t="str">
        <f t="shared" si="149"/>
        <v/>
      </c>
    </row>
    <row r="2399" spans="1:22" s="95" customFormat="1" ht="20.100000000000001" customHeight="1">
      <c r="A2399" s="88"/>
      <c r="B2399" s="88"/>
      <c r="C2399" s="88"/>
      <c r="D2399" s="88"/>
      <c r="E2399" s="88"/>
      <c r="F2399" s="89"/>
      <c r="G2399" s="90"/>
      <c r="H2399" s="90"/>
      <c r="I2399" s="91"/>
      <c r="J2399" s="91"/>
      <c r="K2399" s="91"/>
      <c r="L2399" s="91"/>
      <c r="M2399" s="91"/>
      <c r="N2399" s="91"/>
      <c r="O2399" s="92"/>
      <c r="P2399" s="93"/>
      <c r="Q2399" s="92" t="str">
        <f t="shared" ca="1" si="148"/>
        <v/>
      </c>
      <c r="R2399" s="92" t="str">
        <f ca="1">IF(A2399="","",IF(ISERROR(MATCH($H2399,SorP!B:B,0)),"",INDIRECT("'SorP'!$A$"&amp;MATCH($Q2399&amp;$H2399,SorP!C:C,0))))</f>
        <v/>
      </c>
      <c r="S2399" s="94"/>
      <c r="T2399" s="95" t="str">
        <f t="shared" si="150"/>
        <v/>
      </c>
      <c r="U2399" s="95" t="b">
        <f t="shared" si="151"/>
        <v>1</v>
      </c>
      <c r="V2399" s="95" t="str">
        <f t="shared" si="149"/>
        <v/>
      </c>
    </row>
    <row r="2400" spans="1:22" s="95" customFormat="1" ht="20.100000000000001" customHeight="1">
      <c r="A2400" s="88"/>
      <c r="B2400" s="88"/>
      <c r="C2400" s="88"/>
      <c r="D2400" s="88"/>
      <c r="E2400" s="88"/>
      <c r="F2400" s="89"/>
      <c r="G2400" s="90"/>
      <c r="H2400" s="90"/>
      <c r="I2400" s="91"/>
      <c r="J2400" s="91"/>
      <c r="K2400" s="91"/>
      <c r="L2400" s="91"/>
      <c r="M2400" s="91"/>
      <c r="N2400" s="91"/>
      <c r="O2400" s="92"/>
      <c r="P2400" s="93"/>
      <c r="Q2400" s="92" t="str">
        <f t="shared" ca="1" si="148"/>
        <v/>
      </c>
      <c r="R2400" s="92" t="str">
        <f ca="1">IF(A2400="","",IF(ISERROR(MATCH($H2400,SorP!B:B,0)),"",INDIRECT("'SorP'!$A$"&amp;MATCH($Q2400&amp;$H2400,SorP!C:C,0))))</f>
        <v/>
      </c>
      <c r="S2400" s="94"/>
      <c r="T2400" s="95" t="str">
        <f t="shared" si="150"/>
        <v/>
      </c>
      <c r="U2400" s="95" t="b">
        <f t="shared" si="151"/>
        <v>1</v>
      </c>
      <c r="V2400" s="95" t="str">
        <f t="shared" si="149"/>
        <v/>
      </c>
    </row>
    <row r="2401" spans="1:22" s="95" customFormat="1" ht="20.100000000000001" customHeight="1">
      <c r="A2401" s="88"/>
      <c r="B2401" s="88"/>
      <c r="C2401" s="88"/>
      <c r="D2401" s="88"/>
      <c r="E2401" s="88"/>
      <c r="F2401" s="89"/>
      <c r="G2401" s="90"/>
      <c r="H2401" s="90"/>
      <c r="I2401" s="91"/>
      <c r="J2401" s="91"/>
      <c r="K2401" s="91"/>
      <c r="L2401" s="91"/>
      <c r="M2401" s="91"/>
      <c r="N2401" s="91"/>
      <c r="O2401" s="92"/>
      <c r="P2401" s="93"/>
      <c r="Q2401" s="92" t="str">
        <f t="shared" ca="1" si="148"/>
        <v/>
      </c>
      <c r="R2401" s="92" t="str">
        <f ca="1">IF(A2401="","",IF(ISERROR(MATCH($H2401,SorP!B:B,0)),"",INDIRECT("'SorP'!$A$"&amp;MATCH($Q2401&amp;$H2401,SorP!C:C,0))))</f>
        <v/>
      </c>
      <c r="S2401" s="94"/>
      <c r="T2401" s="95" t="str">
        <f t="shared" si="150"/>
        <v/>
      </c>
      <c r="U2401" s="95" t="b">
        <f t="shared" si="151"/>
        <v>1</v>
      </c>
      <c r="V2401" s="95" t="str">
        <f t="shared" si="149"/>
        <v/>
      </c>
    </row>
    <row r="2402" spans="1:22" s="95" customFormat="1" ht="20.100000000000001" customHeight="1">
      <c r="A2402" s="88"/>
      <c r="B2402" s="88"/>
      <c r="C2402" s="88"/>
      <c r="D2402" s="88"/>
      <c r="E2402" s="88"/>
      <c r="F2402" s="89"/>
      <c r="G2402" s="90"/>
      <c r="H2402" s="90"/>
      <c r="I2402" s="91"/>
      <c r="J2402" s="91"/>
      <c r="K2402" s="91"/>
      <c r="L2402" s="91"/>
      <c r="M2402" s="91"/>
      <c r="N2402" s="91"/>
      <c r="O2402" s="92"/>
      <c r="P2402" s="93"/>
      <c r="Q2402" s="92" t="str">
        <f t="shared" ca="1" si="148"/>
        <v/>
      </c>
      <c r="R2402" s="92" t="str">
        <f ca="1">IF(A2402="","",IF(ISERROR(MATCH($H2402,SorP!B:B,0)),"",INDIRECT("'SorP'!$A$"&amp;MATCH($Q2402&amp;$H2402,SorP!C:C,0))))</f>
        <v/>
      </c>
      <c r="S2402" s="94"/>
      <c r="T2402" s="95" t="str">
        <f t="shared" si="150"/>
        <v/>
      </c>
      <c r="U2402" s="95" t="b">
        <f t="shared" si="151"/>
        <v>1</v>
      </c>
      <c r="V2402" s="95" t="str">
        <f t="shared" si="149"/>
        <v/>
      </c>
    </row>
    <row r="2403" spans="1:22" s="95" customFormat="1" ht="20.100000000000001" customHeight="1">
      <c r="A2403" s="88"/>
      <c r="B2403" s="88"/>
      <c r="C2403" s="88"/>
      <c r="D2403" s="88"/>
      <c r="E2403" s="88"/>
      <c r="F2403" s="89"/>
      <c r="G2403" s="90"/>
      <c r="H2403" s="90"/>
      <c r="I2403" s="91"/>
      <c r="J2403" s="91"/>
      <c r="K2403" s="91"/>
      <c r="L2403" s="91"/>
      <c r="M2403" s="91"/>
      <c r="N2403" s="91"/>
      <c r="O2403" s="92"/>
      <c r="P2403" s="93"/>
      <c r="Q2403" s="92" t="str">
        <f t="shared" ca="1" si="148"/>
        <v/>
      </c>
      <c r="R2403" s="92" t="str">
        <f ca="1">IF(A2403="","",IF(ISERROR(MATCH($H2403,SorP!B:B,0)),"",INDIRECT("'SorP'!$A$"&amp;MATCH($Q2403&amp;$H2403,SorP!C:C,0))))</f>
        <v/>
      </c>
      <c r="S2403" s="94"/>
      <c r="T2403" s="95" t="str">
        <f t="shared" si="150"/>
        <v/>
      </c>
      <c r="U2403" s="95" t="b">
        <f t="shared" si="151"/>
        <v>1</v>
      </c>
      <c r="V2403" s="95" t="str">
        <f t="shared" si="149"/>
        <v/>
      </c>
    </row>
    <row r="2404" spans="1:22" s="95" customFormat="1" ht="20.100000000000001" customHeight="1">
      <c r="A2404" s="88"/>
      <c r="B2404" s="88"/>
      <c r="C2404" s="88"/>
      <c r="D2404" s="88"/>
      <c r="E2404" s="88"/>
      <c r="F2404" s="89"/>
      <c r="G2404" s="90"/>
      <c r="H2404" s="90"/>
      <c r="I2404" s="91"/>
      <c r="J2404" s="91"/>
      <c r="K2404" s="91"/>
      <c r="L2404" s="91"/>
      <c r="M2404" s="91"/>
      <c r="N2404" s="91"/>
      <c r="O2404" s="92"/>
      <c r="P2404" s="93"/>
      <c r="Q2404" s="92" t="str">
        <f t="shared" ca="1" si="148"/>
        <v/>
      </c>
      <c r="R2404" s="92" t="str">
        <f ca="1">IF(A2404="","",IF(ISERROR(MATCH($H2404,SorP!B:B,0)),"",INDIRECT("'SorP'!$A$"&amp;MATCH($Q2404&amp;$H2404,SorP!C:C,0))))</f>
        <v/>
      </c>
      <c r="S2404" s="94"/>
      <c r="T2404" s="95" t="str">
        <f t="shared" si="150"/>
        <v/>
      </c>
      <c r="U2404" s="95" t="b">
        <f t="shared" si="151"/>
        <v>1</v>
      </c>
      <c r="V2404" s="95" t="str">
        <f t="shared" si="149"/>
        <v/>
      </c>
    </row>
    <row r="2405" spans="1:22" s="95" customFormat="1" ht="20.100000000000001" customHeight="1">
      <c r="A2405" s="88"/>
      <c r="B2405" s="88"/>
      <c r="C2405" s="88"/>
      <c r="D2405" s="88"/>
      <c r="E2405" s="88"/>
      <c r="F2405" s="89"/>
      <c r="G2405" s="90"/>
      <c r="H2405" s="90"/>
      <c r="I2405" s="91"/>
      <c r="J2405" s="91"/>
      <c r="K2405" s="91"/>
      <c r="L2405" s="91"/>
      <c r="M2405" s="91"/>
      <c r="N2405" s="91"/>
      <c r="O2405" s="92"/>
      <c r="P2405" s="93"/>
      <c r="Q2405" s="92" t="str">
        <f t="shared" ca="1" si="148"/>
        <v/>
      </c>
      <c r="R2405" s="92" t="str">
        <f ca="1">IF(A2405="","",IF(ISERROR(MATCH($H2405,SorP!B:B,0)),"",INDIRECT("'SorP'!$A$"&amp;MATCH($Q2405&amp;$H2405,SorP!C:C,0))))</f>
        <v/>
      </c>
      <c r="S2405" s="94"/>
      <c r="T2405" s="95" t="str">
        <f t="shared" si="150"/>
        <v/>
      </c>
      <c r="U2405" s="95" t="b">
        <f t="shared" si="151"/>
        <v>1</v>
      </c>
      <c r="V2405" s="95" t="str">
        <f t="shared" si="149"/>
        <v/>
      </c>
    </row>
    <row r="2406" spans="1:22" s="95" customFormat="1" ht="20.100000000000001" customHeight="1">
      <c r="A2406" s="88"/>
      <c r="B2406" s="88"/>
      <c r="C2406" s="88"/>
      <c r="D2406" s="88"/>
      <c r="E2406" s="88"/>
      <c r="F2406" s="89"/>
      <c r="G2406" s="90"/>
      <c r="H2406" s="90"/>
      <c r="I2406" s="91"/>
      <c r="J2406" s="91"/>
      <c r="K2406" s="91"/>
      <c r="L2406" s="91"/>
      <c r="M2406" s="91"/>
      <c r="N2406" s="91"/>
      <c r="O2406" s="92"/>
      <c r="P2406" s="93"/>
      <c r="Q2406" s="92" t="str">
        <f t="shared" ca="1" si="148"/>
        <v/>
      </c>
      <c r="R2406" s="92" t="str">
        <f ca="1">IF(A2406="","",IF(ISERROR(MATCH($H2406,SorP!B:B,0)),"",INDIRECT("'SorP'!$A$"&amp;MATCH($Q2406&amp;$H2406,SorP!C:C,0))))</f>
        <v/>
      </c>
      <c r="S2406" s="94"/>
      <c r="T2406" s="95" t="str">
        <f t="shared" si="150"/>
        <v/>
      </c>
      <c r="U2406" s="95" t="b">
        <f t="shared" si="151"/>
        <v>1</v>
      </c>
      <c r="V2406" s="95" t="str">
        <f t="shared" si="149"/>
        <v/>
      </c>
    </row>
    <row r="2407" spans="1:22" s="95" customFormat="1" ht="20.100000000000001" customHeight="1">
      <c r="A2407" s="88"/>
      <c r="B2407" s="88"/>
      <c r="C2407" s="88"/>
      <c r="D2407" s="88"/>
      <c r="E2407" s="88"/>
      <c r="F2407" s="89"/>
      <c r="G2407" s="90"/>
      <c r="H2407" s="90"/>
      <c r="I2407" s="91"/>
      <c r="J2407" s="91"/>
      <c r="K2407" s="91"/>
      <c r="L2407" s="91"/>
      <c r="M2407" s="91"/>
      <c r="N2407" s="91"/>
      <c r="O2407" s="92"/>
      <c r="P2407" s="93"/>
      <c r="Q2407" s="92" t="str">
        <f t="shared" ca="1" si="148"/>
        <v/>
      </c>
      <c r="R2407" s="92" t="str">
        <f ca="1">IF(A2407="","",IF(ISERROR(MATCH($H2407,SorP!B:B,0)),"",INDIRECT("'SorP'!$A$"&amp;MATCH($Q2407&amp;$H2407,SorP!C:C,0))))</f>
        <v/>
      </c>
      <c r="S2407" s="94"/>
      <c r="T2407" s="95" t="str">
        <f t="shared" si="150"/>
        <v/>
      </c>
      <c r="U2407" s="95" t="b">
        <f t="shared" si="151"/>
        <v>1</v>
      </c>
      <c r="V2407" s="95" t="str">
        <f t="shared" si="149"/>
        <v/>
      </c>
    </row>
    <row r="2408" spans="1:22" s="95" customFormat="1" ht="20.100000000000001" customHeight="1">
      <c r="A2408" s="88"/>
      <c r="B2408" s="88"/>
      <c r="C2408" s="88"/>
      <c r="D2408" s="88"/>
      <c r="E2408" s="88"/>
      <c r="F2408" s="89"/>
      <c r="G2408" s="90"/>
      <c r="H2408" s="90"/>
      <c r="I2408" s="91"/>
      <c r="J2408" s="91"/>
      <c r="K2408" s="91"/>
      <c r="L2408" s="91"/>
      <c r="M2408" s="91"/>
      <c r="N2408" s="91"/>
      <c r="O2408" s="92"/>
      <c r="P2408" s="93"/>
      <c r="Q2408" s="92" t="str">
        <f t="shared" ca="1" si="148"/>
        <v/>
      </c>
      <c r="R2408" s="92" t="str">
        <f ca="1">IF(A2408="","",IF(ISERROR(MATCH($H2408,SorP!B:B,0)),"",INDIRECT("'SorP'!$A$"&amp;MATCH($Q2408&amp;$H2408,SorP!C:C,0))))</f>
        <v/>
      </c>
      <c r="S2408" s="94"/>
      <c r="T2408" s="95" t="str">
        <f t="shared" si="150"/>
        <v/>
      </c>
      <c r="U2408" s="95" t="b">
        <f t="shared" si="151"/>
        <v>1</v>
      </c>
      <c r="V2408" s="95" t="str">
        <f t="shared" si="149"/>
        <v/>
      </c>
    </row>
    <row r="2409" spans="1:22" s="95" customFormat="1" ht="20.100000000000001" customHeight="1">
      <c r="A2409" s="88"/>
      <c r="B2409" s="88"/>
      <c r="C2409" s="88"/>
      <c r="D2409" s="88"/>
      <c r="E2409" s="88"/>
      <c r="F2409" s="89"/>
      <c r="G2409" s="90"/>
      <c r="H2409" s="90"/>
      <c r="I2409" s="91"/>
      <c r="J2409" s="91"/>
      <c r="K2409" s="91"/>
      <c r="L2409" s="91"/>
      <c r="M2409" s="91"/>
      <c r="N2409" s="91"/>
      <c r="O2409" s="92"/>
      <c r="P2409" s="93"/>
      <c r="Q2409" s="92" t="str">
        <f t="shared" ca="1" si="148"/>
        <v/>
      </c>
      <c r="R2409" s="92" t="str">
        <f ca="1">IF(A2409="","",IF(ISERROR(MATCH($H2409,SorP!B:B,0)),"",INDIRECT("'SorP'!$A$"&amp;MATCH($Q2409&amp;$H2409,SorP!C:C,0))))</f>
        <v/>
      </c>
      <c r="S2409" s="94"/>
      <c r="T2409" s="95" t="str">
        <f t="shared" si="150"/>
        <v/>
      </c>
      <c r="U2409" s="95" t="b">
        <f t="shared" si="151"/>
        <v>1</v>
      </c>
      <c r="V2409" s="95" t="str">
        <f t="shared" si="149"/>
        <v/>
      </c>
    </row>
    <row r="2410" spans="1:22" s="95" customFormat="1" ht="20.100000000000001" customHeight="1">
      <c r="A2410" s="88"/>
      <c r="B2410" s="88"/>
      <c r="C2410" s="88"/>
      <c r="D2410" s="88"/>
      <c r="E2410" s="88"/>
      <c r="F2410" s="89"/>
      <c r="G2410" s="90"/>
      <c r="H2410" s="90"/>
      <c r="I2410" s="91"/>
      <c r="J2410" s="91"/>
      <c r="K2410" s="91"/>
      <c r="L2410" s="91"/>
      <c r="M2410" s="91"/>
      <c r="N2410" s="91"/>
      <c r="O2410" s="92"/>
      <c r="P2410" s="93"/>
      <c r="Q2410" s="92" t="str">
        <f t="shared" ca="1" si="148"/>
        <v/>
      </c>
      <c r="R2410" s="92" t="str">
        <f ca="1">IF(A2410="","",IF(ISERROR(MATCH($H2410,SorP!B:B,0)),"",INDIRECT("'SorP'!$A$"&amp;MATCH($Q2410&amp;$H2410,SorP!C:C,0))))</f>
        <v/>
      </c>
      <c r="S2410" s="94"/>
      <c r="T2410" s="95" t="str">
        <f t="shared" si="150"/>
        <v/>
      </c>
      <c r="U2410" s="95" t="b">
        <f t="shared" si="151"/>
        <v>1</v>
      </c>
      <c r="V2410" s="95" t="str">
        <f t="shared" si="149"/>
        <v/>
      </c>
    </row>
    <row r="2411" spans="1:22" s="95" customFormat="1" ht="20.100000000000001" customHeight="1">
      <c r="A2411" s="88"/>
      <c r="B2411" s="88"/>
      <c r="C2411" s="88"/>
      <c r="D2411" s="88"/>
      <c r="E2411" s="88"/>
      <c r="F2411" s="89"/>
      <c r="G2411" s="90"/>
      <c r="H2411" s="90"/>
      <c r="I2411" s="91"/>
      <c r="J2411" s="91"/>
      <c r="K2411" s="91"/>
      <c r="L2411" s="91"/>
      <c r="M2411" s="91"/>
      <c r="N2411" s="91"/>
      <c r="O2411" s="92"/>
      <c r="P2411" s="93"/>
      <c r="Q2411" s="92" t="str">
        <f t="shared" ca="1" si="148"/>
        <v/>
      </c>
      <c r="R2411" s="92" t="str">
        <f ca="1">IF(A2411="","",IF(ISERROR(MATCH($H2411,SorP!B:B,0)),"",INDIRECT("'SorP'!$A$"&amp;MATCH($Q2411&amp;$H2411,SorP!C:C,0))))</f>
        <v/>
      </c>
      <c r="S2411" s="94"/>
      <c r="T2411" s="95" t="str">
        <f t="shared" si="150"/>
        <v/>
      </c>
      <c r="U2411" s="95" t="b">
        <f t="shared" si="151"/>
        <v>1</v>
      </c>
      <c r="V2411" s="95" t="str">
        <f t="shared" si="149"/>
        <v/>
      </c>
    </row>
    <row r="2412" spans="1:22" s="95" customFormat="1" ht="20.100000000000001" customHeight="1">
      <c r="A2412" s="88"/>
      <c r="B2412" s="88"/>
      <c r="C2412" s="88"/>
      <c r="D2412" s="88"/>
      <c r="E2412" s="88"/>
      <c r="F2412" s="89"/>
      <c r="G2412" s="90"/>
      <c r="H2412" s="90"/>
      <c r="I2412" s="91"/>
      <c r="J2412" s="91"/>
      <c r="K2412" s="91"/>
      <c r="L2412" s="91"/>
      <c r="M2412" s="91"/>
      <c r="N2412" s="91"/>
      <c r="O2412" s="92"/>
      <c r="P2412" s="93"/>
      <c r="Q2412" s="92" t="str">
        <f t="shared" ca="1" si="148"/>
        <v/>
      </c>
      <c r="R2412" s="92" t="str">
        <f ca="1">IF(A2412="","",IF(ISERROR(MATCH($H2412,SorP!B:B,0)),"",INDIRECT("'SorP'!$A$"&amp;MATCH($Q2412&amp;$H2412,SorP!C:C,0))))</f>
        <v/>
      </c>
      <c r="S2412" s="94"/>
      <c r="T2412" s="95" t="str">
        <f t="shared" si="150"/>
        <v/>
      </c>
      <c r="U2412" s="95" t="b">
        <f t="shared" si="151"/>
        <v>1</v>
      </c>
      <c r="V2412" s="95" t="str">
        <f t="shared" si="149"/>
        <v/>
      </c>
    </row>
    <row r="2413" spans="1:22" s="95" customFormat="1" ht="20.100000000000001" customHeight="1">
      <c r="A2413" s="88"/>
      <c r="B2413" s="88"/>
      <c r="C2413" s="88"/>
      <c r="D2413" s="88"/>
      <c r="E2413" s="88"/>
      <c r="F2413" s="89"/>
      <c r="G2413" s="90"/>
      <c r="H2413" s="90"/>
      <c r="I2413" s="91"/>
      <c r="J2413" s="91"/>
      <c r="K2413" s="91"/>
      <c r="L2413" s="91"/>
      <c r="M2413" s="91"/>
      <c r="N2413" s="91"/>
      <c r="O2413" s="92"/>
      <c r="P2413" s="93"/>
      <c r="Q2413" s="92" t="str">
        <f t="shared" ca="1" si="148"/>
        <v/>
      </c>
      <c r="R2413" s="92" t="str">
        <f ca="1">IF(A2413="","",IF(ISERROR(MATCH($H2413,SorP!B:B,0)),"",INDIRECT("'SorP'!$A$"&amp;MATCH($Q2413&amp;$H2413,SorP!C:C,0))))</f>
        <v/>
      </c>
      <c r="S2413" s="94"/>
      <c r="T2413" s="95" t="str">
        <f t="shared" si="150"/>
        <v/>
      </c>
      <c r="U2413" s="95" t="b">
        <f t="shared" si="151"/>
        <v>1</v>
      </c>
      <c r="V2413" s="95" t="str">
        <f t="shared" si="149"/>
        <v/>
      </c>
    </row>
    <row r="2414" spans="1:22" s="95" customFormat="1" ht="20.100000000000001" customHeight="1">
      <c r="A2414" s="88"/>
      <c r="B2414" s="88"/>
      <c r="C2414" s="88"/>
      <c r="D2414" s="88"/>
      <c r="E2414" s="88"/>
      <c r="F2414" s="89"/>
      <c r="G2414" s="90"/>
      <c r="H2414" s="90"/>
      <c r="I2414" s="91"/>
      <c r="J2414" s="91"/>
      <c r="K2414" s="91"/>
      <c r="L2414" s="91"/>
      <c r="M2414" s="91"/>
      <c r="N2414" s="91"/>
      <c r="O2414" s="92"/>
      <c r="P2414" s="93"/>
      <c r="Q2414" s="92" t="str">
        <f t="shared" ca="1" si="148"/>
        <v/>
      </c>
      <c r="R2414" s="92" t="str">
        <f ca="1">IF(A2414="","",IF(ISERROR(MATCH($H2414,SorP!B:B,0)),"",INDIRECT("'SorP'!$A$"&amp;MATCH($Q2414&amp;$H2414,SorP!C:C,0))))</f>
        <v/>
      </c>
      <c r="S2414" s="94"/>
      <c r="T2414" s="95" t="str">
        <f t="shared" si="150"/>
        <v/>
      </c>
      <c r="U2414" s="95" t="b">
        <f t="shared" si="151"/>
        <v>1</v>
      </c>
      <c r="V2414" s="95" t="str">
        <f t="shared" si="149"/>
        <v/>
      </c>
    </row>
    <row r="2415" spans="1:22" s="95" customFormat="1" ht="20.100000000000001" customHeight="1">
      <c r="A2415" s="88"/>
      <c r="B2415" s="88"/>
      <c r="C2415" s="88"/>
      <c r="D2415" s="88"/>
      <c r="E2415" s="88"/>
      <c r="F2415" s="89"/>
      <c r="G2415" s="90"/>
      <c r="H2415" s="90"/>
      <c r="I2415" s="91"/>
      <c r="J2415" s="91"/>
      <c r="K2415" s="91"/>
      <c r="L2415" s="91"/>
      <c r="M2415" s="91"/>
      <c r="N2415" s="91"/>
      <c r="O2415" s="92"/>
      <c r="P2415" s="93"/>
      <c r="Q2415" s="92" t="str">
        <f t="shared" ca="1" si="148"/>
        <v/>
      </c>
      <c r="R2415" s="92" t="str">
        <f ca="1">IF(A2415="","",IF(ISERROR(MATCH($H2415,SorP!B:B,0)),"",INDIRECT("'SorP'!$A$"&amp;MATCH($Q2415&amp;$H2415,SorP!C:C,0))))</f>
        <v/>
      </c>
      <c r="S2415" s="94"/>
      <c r="T2415" s="95" t="str">
        <f t="shared" si="150"/>
        <v/>
      </c>
      <c r="U2415" s="95" t="b">
        <f t="shared" si="151"/>
        <v>1</v>
      </c>
      <c r="V2415" s="95" t="str">
        <f t="shared" si="149"/>
        <v/>
      </c>
    </row>
    <row r="2416" spans="1:22" s="95" customFormat="1" ht="20.100000000000001" customHeight="1">
      <c r="A2416" s="88"/>
      <c r="B2416" s="88"/>
      <c r="C2416" s="88"/>
      <c r="D2416" s="88"/>
      <c r="E2416" s="88"/>
      <c r="F2416" s="89"/>
      <c r="G2416" s="90"/>
      <c r="H2416" s="90"/>
      <c r="I2416" s="91"/>
      <c r="J2416" s="91"/>
      <c r="K2416" s="91"/>
      <c r="L2416" s="91"/>
      <c r="M2416" s="91"/>
      <c r="N2416" s="91"/>
      <c r="O2416" s="92"/>
      <c r="P2416" s="93"/>
      <c r="Q2416" s="92" t="str">
        <f t="shared" ca="1" si="148"/>
        <v/>
      </c>
      <c r="R2416" s="92" t="str">
        <f ca="1">IF(A2416="","",IF(ISERROR(MATCH($H2416,SorP!B:B,0)),"",INDIRECT("'SorP'!$A$"&amp;MATCH($Q2416&amp;$H2416,SorP!C:C,0))))</f>
        <v/>
      </c>
      <c r="S2416" s="94"/>
      <c r="T2416" s="95" t="str">
        <f t="shared" si="150"/>
        <v/>
      </c>
      <c r="U2416" s="95" t="b">
        <f t="shared" si="151"/>
        <v>1</v>
      </c>
      <c r="V2416" s="95" t="str">
        <f t="shared" si="149"/>
        <v/>
      </c>
    </row>
    <row r="2417" spans="1:22" s="95" customFormat="1" ht="20.100000000000001" customHeight="1">
      <c r="A2417" s="88"/>
      <c r="B2417" s="88"/>
      <c r="C2417" s="88"/>
      <c r="D2417" s="88"/>
      <c r="E2417" s="88"/>
      <c r="F2417" s="89"/>
      <c r="G2417" s="90"/>
      <c r="H2417" s="90"/>
      <c r="I2417" s="91"/>
      <c r="J2417" s="91"/>
      <c r="K2417" s="91"/>
      <c r="L2417" s="91"/>
      <c r="M2417" s="91"/>
      <c r="N2417" s="91"/>
      <c r="O2417" s="92"/>
      <c r="P2417" s="93"/>
      <c r="Q2417" s="92" t="str">
        <f t="shared" ca="1" si="148"/>
        <v/>
      </c>
      <c r="R2417" s="92" t="str">
        <f ca="1">IF(A2417="","",IF(ISERROR(MATCH($H2417,SorP!B:B,0)),"",INDIRECT("'SorP'!$A$"&amp;MATCH($Q2417&amp;$H2417,SorP!C:C,0))))</f>
        <v/>
      </c>
      <c r="S2417" s="94"/>
      <c r="T2417" s="95" t="str">
        <f t="shared" si="150"/>
        <v/>
      </c>
      <c r="U2417" s="95" t="b">
        <f t="shared" si="151"/>
        <v>1</v>
      </c>
      <c r="V2417" s="95" t="str">
        <f t="shared" si="149"/>
        <v/>
      </c>
    </row>
    <row r="2418" spans="1:22" s="95" customFormat="1" ht="20.100000000000001" customHeight="1">
      <c r="A2418" s="88"/>
      <c r="B2418" s="88"/>
      <c r="C2418" s="88"/>
      <c r="D2418" s="88"/>
      <c r="E2418" s="88"/>
      <c r="F2418" s="89"/>
      <c r="G2418" s="90"/>
      <c r="H2418" s="90"/>
      <c r="I2418" s="91"/>
      <c r="J2418" s="91"/>
      <c r="K2418" s="91"/>
      <c r="L2418" s="91"/>
      <c r="M2418" s="91"/>
      <c r="N2418" s="91"/>
      <c r="O2418" s="92"/>
      <c r="P2418" s="93"/>
      <c r="Q2418" s="92" t="str">
        <f t="shared" ca="1" si="148"/>
        <v/>
      </c>
      <c r="R2418" s="92" t="str">
        <f ca="1">IF(A2418="","",IF(ISERROR(MATCH($H2418,SorP!B:B,0)),"",INDIRECT("'SorP'!$A$"&amp;MATCH($Q2418&amp;$H2418,SorP!C:C,0))))</f>
        <v/>
      </c>
      <c r="S2418" s="94"/>
      <c r="T2418" s="95" t="str">
        <f t="shared" si="150"/>
        <v/>
      </c>
      <c r="U2418" s="95" t="b">
        <f t="shared" si="151"/>
        <v>1</v>
      </c>
      <c r="V2418" s="95" t="str">
        <f t="shared" si="149"/>
        <v/>
      </c>
    </row>
    <row r="2419" spans="1:22" s="95" customFormat="1" ht="20.100000000000001" customHeight="1">
      <c r="A2419" s="88"/>
      <c r="B2419" s="88"/>
      <c r="C2419" s="88"/>
      <c r="D2419" s="88"/>
      <c r="E2419" s="88"/>
      <c r="F2419" s="89"/>
      <c r="G2419" s="90"/>
      <c r="H2419" s="90"/>
      <c r="I2419" s="91"/>
      <c r="J2419" s="91"/>
      <c r="K2419" s="91"/>
      <c r="L2419" s="91"/>
      <c r="M2419" s="91"/>
      <c r="N2419" s="91"/>
      <c r="O2419" s="92"/>
      <c r="P2419" s="93"/>
      <c r="Q2419" s="92" t="str">
        <f t="shared" ca="1" si="148"/>
        <v/>
      </c>
      <c r="R2419" s="92" t="str">
        <f ca="1">IF(A2419="","",IF(ISERROR(MATCH($H2419,SorP!B:B,0)),"",INDIRECT("'SorP'!$A$"&amp;MATCH($Q2419&amp;$H2419,SorP!C:C,0))))</f>
        <v/>
      </c>
      <c r="S2419" s="94"/>
      <c r="T2419" s="95" t="str">
        <f t="shared" si="150"/>
        <v/>
      </c>
      <c r="U2419" s="95" t="b">
        <f t="shared" si="151"/>
        <v>1</v>
      </c>
      <c r="V2419" s="95" t="str">
        <f t="shared" si="149"/>
        <v/>
      </c>
    </row>
    <row r="2420" spans="1:22" s="95" customFormat="1" ht="20.100000000000001" customHeight="1">
      <c r="A2420" s="88"/>
      <c r="B2420" s="88"/>
      <c r="C2420" s="88"/>
      <c r="D2420" s="88"/>
      <c r="E2420" s="88"/>
      <c r="F2420" s="89"/>
      <c r="G2420" s="90"/>
      <c r="H2420" s="90"/>
      <c r="I2420" s="91"/>
      <c r="J2420" s="91"/>
      <c r="K2420" s="91"/>
      <c r="L2420" s="91"/>
      <c r="M2420" s="91"/>
      <c r="N2420" s="91"/>
      <c r="O2420" s="92"/>
      <c r="P2420" s="93"/>
      <c r="Q2420" s="92" t="str">
        <f t="shared" ca="1" si="148"/>
        <v/>
      </c>
      <c r="R2420" s="92" t="str">
        <f ca="1">IF(A2420="","",IF(ISERROR(MATCH($H2420,SorP!B:B,0)),"",INDIRECT("'SorP'!$A$"&amp;MATCH($Q2420&amp;$H2420,SorP!C:C,0))))</f>
        <v/>
      </c>
      <c r="S2420" s="94"/>
      <c r="T2420" s="95" t="str">
        <f t="shared" si="150"/>
        <v/>
      </c>
      <c r="U2420" s="95" t="b">
        <f t="shared" si="151"/>
        <v>1</v>
      </c>
      <c r="V2420" s="95" t="str">
        <f t="shared" si="149"/>
        <v/>
      </c>
    </row>
    <row r="2421" spans="1:22" s="95" customFormat="1" ht="20.100000000000001" customHeight="1">
      <c r="A2421" s="88"/>
      <c r="B2421" s="88"/>
      <c r="C2421" s="88"/>
      <c r="D2421" s="88"/>
      <c r="E2421" s="88"/>
      <c r="F2421" s="89"/>
      <c r="G2421" s="90"/>
      <c r="H2421" s="90"/>
      <c r="I2421" s="91"/>
      <c r="J2421" s="91"/>
      <c r="K2421" s="91"/>
      <c r="L2421" s="91"/>
      <c r="M2421" s="91"/>
      <c r="N2421" s="91"/>
      <c r="O2421" s="92"/>
      <c r="P2421" s="93"/>
      <c r="Q2421" s="92" t="str">
        <f t="shared" ca="1" si="148"/>
        <v/>
      </c>
      <c r="R2421" s="92" t="str">
        <f ca="1">IF(A2421="","",IF(ISERROR(MATCH($H2421,SorP!B:B,0)),"",INDIRECT("'SorP'!$A$"&amp;MATCH($Q2421&amp;$H2421,SorP!C:C,0))))</f>
        <v/>
      </c>
      <c r="S2421" s="94"/>
      <c r="T2421" s="95" t="str">
        <f t="shared" si="150"/>
        <v/>
      </c>
      <c r="U2421" s="95" t="b">
        <f t="shared" si="151"/>
        <v>1</v>
      </c>
      <c r="V2421" s="95" t="str">
        <f t="shared" si="149"/>
        <v/>
      </c>
    </row>
    <row r="2422" spans="1:22" s="95" customFormat="1" ht="20.100000000000001" customHeight="1">
      <c r="A2422" s="88"/>
      <c r="B2422" s="88"/>
      <c r="C2422" s="88"/>
      <c r="D2422" s="88"/>
      <c r="E2422" s="88"/>
      <c r="F2422" s="89"/>
      <c r="G2422" s="90"/>
      <c r="H2422" s="90"/>
      <c r="I2422" s="91"/>
      <c r="J2422" s="91"/>
      <c r="K2422" s="91"/>
      <c r="L2422" s="91"/>
      <c r="M2422" s="91"/>
      <c r="N2422" s="91"/>
      <c r="O2422" s="92"/>
      <c r="P2422" s="93"/>
      <c r="Q2422" s="92" t="str">
        <f t="shared" ca="1" si="148"/>
        <v/>
      </c>
      <c r="R2422" s="92" t="str">
        <f ca="1">IF(A2422="","",IF(ISERROR(MATCH($H2422,SorP!B:B,0)),"",INDIRECT("'SorP'!$A$"&amp;MATCH($Q2422&amp;$H2422,SorP!C:C,0))))</f>
        <v/>
      </c>
      <c r="S2422" s="94"/>
      <c r="T2422" s="95" t="str">
        <f t="shared" si="150"/>
        <v/>
      </c>
      <c r="U2422" s="95" t="b">
        <f t="shared" si="151"/>
        <v>1</v>
      </c>
      <c r="V2422" s="95" t="str">
        <f t="shared" si="149"/>
        <v/>
      </c>
    </row>
    <row r="2423" spans="1:22" s="95" customFormat="1" ht="20.100000000000001" customHeight="1">
      <c r="A2423" s="88"/>
      <c r="B2423" s="88"/>
      <c r="C2423" s="88"/>
      <c r="D2423" s="88"/>
      <c r="E2423" s="88"/>
      <c r="F2423" s="89"/>
      <c r="G2423" s="90"/>
      <c r="H2423" s="90"/>
      <c r="I2423" s="91"/>
      <c r="J2423" s="91"/>
      <c r="K2423" s="91"/>
      <c r="L2423" s="91"/>
      <c r="M2423" s="91"/>
      <c r="N2423" s="91"/>
      <c r="O2423" s="92"/>
      <c r="P2423" s="93"/>
      <c r="Q2423" s="92" t="str">
        <f t="shared" ca="1" si="148"/>
        <v/>
      </c>
      <c r="R2423" s="92" t="str">
        <f ca="1">IF(A2423="","",IF(ISERROR(MATCH($H2423,SorP!B:B,0)),"",INDIRECT("'SorP'!$A$"&amp;MATCH($Q2423&amp;$H2423,SorP!C:C,0))))</f>
        <v/>
      </c>
      <c r="S2423" s="94"/>
      <c r="T2423" s="95" t="str">
        <f t="shared" si="150"/>
        <v/>
      </c>
      <c r="U2423" s="95" t="b">
        <f t="shared" si="151"/>
        <v>1</v>
      </c>
      <c r="V2423" s="95" t="str">
        <f t="shared" si="149"/>
        <v/>
      </c>
    </row>
    <row r="2424" spans="1:22" s="95" customFormat="1" ht="20.100000000000001" customHeight="1">
      <c r="A2424" s="88"/>
      <c r="B2424" s="88"/>
      <c r="C2424" s="88"/>
      <c r="D2424" s="88"/>
      <c r="E2424" s="88"/>
      <c r="F2424" s="89"/>
      <c r="G2424" s="90"/>
      <c r="H2424" s="90"/>
      <c r="I2424" s="91"/>
      <c r="J2424" s="91"/>
      <c r="K2424" s="91"/>
      <c r="L2424" s="91"/>
      <c r="M2424" s="91"/>
      <c r="N2424" s="91"/>
      <c r="O2424" s="92"/>
      <c r="P2424" s="93"/>
      <c r="Q2424" s="92" t="str">
        <f t="shared" ca="1" si="148"/>
        <v/>
      </c>
      <c r="R2424" s="92" t="str">
        <f ca="1">IF(A2424="","",IF(ISERROR(MATCH($H2424,SorP!B:B,0)),"",INDIRECT("'SorP'!$A$"&amp;MATCH($Q2424&amp;$H2424,SorP!C:C,0))))</f>
        <v/>
      </c>
      <c r="S2424" s="94"/>
      <c r="T2424" s="95" t="str">
        <f t="shared" si="150"/>
        <v/>
      </c>
      <c r="U2424" s="95" t="b">
        <f t="shared" si="151"/>
        <v>1</v>
      </c>
      <c r="V2424" s="95" t="str">
        <f t="shared" si="149"/>
        <v/>
      </c>
    </row>
    <row r="2425" spans="1:22" s="95" customFormat="1" ht="20.100000000000001" customHeight="1">
      <c r="A2425" s="88"/>
      <c r="B2425" s="88"/>
      <c r="C2425" s="88"/>
      <c r="D2425" s="88"/>
      <c r="E2425" s="88"/>
      <c r="F2425" s="89"/>
      <c r="G2425" s="90"/>
      <c r="H2425" s="90"/>
      <c r="I2425" s="91"/>
      <c r="J2425" s="91"/>
      <c r="K2425" s="91"/>
      <c r="L2425" s="91"/>
      <c r="M2425" s="91"/>
      <c r="N2425" s="91"/>
      <c r="O2425" s="92"/>
      <c r="P2425" s="93"/>
      <c r="Q2425" s="92" t="str">
        <f t="shared" ca="1" si="148"/>
        <v/>
      </c>
      <c r="R2425" s="92" t="str">
        <f ca="1">IF(A2425="","",IF(ISERROR(MATCH($H2425,SorP!B:B,0)),"",INDIRECT("'SorP'!$A$"&amp;MATCH($Q2425&amp;$H2425,SorP!C:C,0))))</f>
        <v/>
      </c>
      <c r="S2425" s="94"/>
      <c r="T2425" s="95" t="str">
        <f t="shared" si="150"/>
        <v/>
      </c>
      <c r="U2425" s="95" t="b">
        <f t="shared" si="151"/>
        <v>1</v>
      </c>
      <c r="V2425" s="95" t="str">
        <f t="shared" si="149"/>
        <v/>
      </c>
    </row>
    <row r="2426" spans="1:22" s="95" customFormat="1" ht="20.100000000000001" customHeight="1">
      <c r="A2426" s="88"/>
      <c r="B2426" s="88"/>
      <c r="C2426" s="88"/>
      <c r="D2426" s="88"/>
      <c r="E2426" s="88"/>
      <c r="F2426" s="89"/>
      <c r="G2426" s="90"/>
      <c r="H2426" s="90"/>
      <c r="I2426" s="91"/>
      <c r="J2426" s="91"/>
      <c r="K2426" s="91"/>
      <c r="L2426" s="91"/>
      <c r="M2426" s="91"/>
      <c r="N2426" s="91"/>
      <c r="O2426" s="92"/>
      <c r="P2426" s="93"/>
      <c r="Q2426" s="92" t="str">
        <f t="shared" ca="1" si="148"/>
        <v/>
      </c>
      <c r="R2426" s="92" t="str">
        <f ca="1">IF(A2426="","",IF(ISERROR(MATCH($H2426,SorP!B:B,0)),"",INDIRECT("'SorP'!$A$"&amp;MATCH($Q2426&amp;$H2426,SorP!C:C,0))))</f>
        <v/>
      </c>
      <c r="S2426" s="94"/>
      <c r="T2426" s="95" t="str">
        <f t="shared" si="150"/>
        <v/>
      </c>
      <c r="U2426" s="95" t="b">
        <f t="shared" si="151"/>
        <v>1</v>
      </c>
      <c r="V2426" s="95" t="str">
        <f t="shared" si="149"/>
        <v/>
      </c>
    </row>
    <row r="2427" spans="1:22" s="95" customFormat="1" ht="20.100000000000001" customHeight="1">
      <c r="A2427" s="88"/>
      <c r="B2427" s="88"/>
      <c r="C2427" s="88"/>
      <c r="D2427" s="88"/>
      <c r="E2427" s="88"/>
      <c r="F2427" s="89"/>
      <c r="G2427" s="90"/>
      <c r="H2427" s="90"/>
      <c r="I2427" s="91"/>
      <c r="J2427" s="91"/>
      <c r="K2427" s="91"/>
      <c r="L2427" s="91"/>
      <c r="M2427" s="91"/>
      <c r="N2427" s="91"/>
      <c r="O2427" s="92"/>
      <c r="P2427" s="93"/>
      <c r="Q2427" s="92" t="str">
        <f t="shared" ca="1" si="148"/>
        <v/>
      </c>
      <c r="R2427" s="92" t="str">
        <f ca="1">IF(A2427="","",IF(ISERROR(MATCH($H2427,SorP!B:B,0)),"",INDIRECT("'SorP'!$A$"&amp;MATCH($Q2427&amp;$H2427,SorP!C:C,0))))</f>
        <v/>
      </c>
      <c r="S2427" s="94"/>
      <c r="T2427" s="95" t="str">
        <f t="shared" si="150"/>
        <v/>
      </c>
      <c r="U2427" s="95" t="b">
        <f t="shared" si="151"/>
        <v>1</v>
      </c>
      <c r="V2427" s="95" t="str">
        <f t="shared" si="149"/>
        <v/>
      </c>
    </row>
    <row r="2428" spans="1:22" s="95" customFormat="1" ht="20.100000000000001" customHeight="1">
      <c r="A2428" s="88"/>
      <c r="B2428" s="88"/>
      <c r="C2428" s="88"/>
      <c r="D2428" s="88"/>
      <c r="E2428" s="88"/>
      <c r="F2428" s="89"/>
      <c r="G2428" s="90"/>
      <c r="H2428" s="90"/>
      <c r="I2428" s="91"/>
      <c r="J2428" s="91"/>
      <c r="K2428" s="91"/>
      <c r="L2428" s="91"/>
      <c r="M2428" s="91"/>
      <c r="N2428" s="91"/>
      <c r="O2428" s="92"/>
      <c r="P2428" s="93"/>
      <c r="Q2428" s="92" t="str">
        <f t="shared" ca="1" si="148"/>
        <v/>
      </c>
      <c r="R2428" s="92" t="str">
        <f ca="1">IF(A2428="","",IF(ISERROR(MATCH($H2428,SorP!B:B,0)),"",INDIRECT("'SorP'!$A$"&amp;MATCH($Q2428&amp;$H2428,SorP!C:C,0))))</f>
        <v/>
      </c>
      <c r="S2428" s="94"/>
      <c r="T2428" s="95" t="str">
        <f t="shared" si="150"/>
        <v/>
      </c>
      <c r="U2428" s="95" t="b">
        <f t="shared" si="151"/>
        <v>1</v>
      </c>
      <c r="V2428" s="95" t="str">
        <f t="shared" si="149"/>
        <v/>
      </c>
    </row>
    <row r="2429" spans="1:22" s="95" customFormat="1" ht="20.100000000000001" customHeight="1">
      <c r="A2429" s="88"/>
      <c r="B2429" s="88"/>
      <c r="C2429" s="88"/>
      <c r="D2429" s="88"/>
      <c r="E2429" s="88"/>
      <c r="F2429" s="89"/>
      <c r="G2429" s="90"/>
      <c r="H2429" s="90"/>
      <c r="I2429" s="91"/>
      <c r="J2429" s="91"/>
      <c r="K2429" s="91"/>
      <c r="L2429" s="91"/>
      <c r="M2429" s="91"/>
      <c r="N2429" s="91"/>
      <c r="O2429" s="92"/>
      <c r="P2429" s="93"/>
      <c r="Q2429" s="92" t="str">
        <f t="shared" ca="1" si="148"/>
        <v/>
      </c>
      <c r="R2429" s="92" t="str">
        <f ca="1">IF(A2429="","",IF(ISERROR(MATCH($H2429,SorP!B:B,0)),"",INDIRECT("'SorP'!$A$"&amp;MATCH($Q2429&amp;$H2429,SorP!C:C,0))))</f>
        <v/>
      </c>
      <c r="S2429" s="94"/>
      <c r="T2429" s="95" t="str">
        <f t="shared" si="150"/>
        <v/>
      </c>
      <c r="U2429" s="95" t="b">
        <f t="shared" si="151"/>
        <v>1</v>
      </c>
      <c r="V2429" s="95" t="str">
        <f t="shared" si="149"/>
        <v/>
      </c>
    </row>
    <row r="2430" spans="1:22" s="95" customFormat="1" ht="20.100000000000001" customHeight="1">
      <c r="A2430" s="88"/>
      <c r="B2430" s="88"/>
      <c r="C2430" s="88"/>
      <c r="D2430" s="88"/>
      <c r="E2430" s="88"/>
      <c r="F2430" s="89"/>
      <c r="G2430" s="90"/>
      <c r="H2430" s="90"/>
      <c r="I2430" s="91"/>
      <c r="J2430" s="91"/>
      <c r="K2430" s="91"/>
      <c r="L2430" s="91"/>
      <c r="M2430" s="91"/>
      <c r="N2430" s="91"/>
      <c r="O2430" s="92"/>
      <c r="P2430" s="93"/>
      <c r="Q2430" s="92" t="str">
        <f t="shared" ca="1" si="148"/>
        <v/>
      </c>
      <c r="R2430" s="92" t="str">
        <f ca="1">IF(A2430="","",IF(ISERROR(MATCH($H2430,SorP!B:B,0)),"",INDIRECT("'SorP'!$A$"&amp;MATCH($Q2430&amp;$H2430,SorP!C:C,0))))</f>
        <v/>
      </c>
      <c r="S2430" s="94"/>
      <c r="T2430" s="95" t="str">
        <f t="shared" si="150"/>
        <v/>
      </c>
      <c r="U2430" s="95" t="b">
        <f t="shared" si="151"/>
        <v>1</v>
      </c>
      <c r="V2430" s="95" t="str">
        <f t="shared" si="149"/>
        <v/>
      </c>
    </row>
    <row r="2431" spans="1:22" s="95" customFormat="1" ht="20.100000000000001" customHeight="1">
      <c r="A2431" s="88"/>
      <c r="B2431" s="88"/>
      <c r="C2431" s="88"/>
      <c r="D2431" s="88"/>
      <c r="E2431" s="88"/>
      <c r="F2431" s="89"/>
      <c r="G2431" s="90"/>
      <c r="H2431" s="90"/>
      <c r="I2431" s="91"/>
      <c r="J2431" s="91"/>
      <c r="K2431" s="91"/>
      <c r="L2431" s="91"/>
      <c r="M2431" s="91"/>
      <c r="N2431" s="91"/>
      <c r="O2431" s="92"/>
      <c r="P2431" s="93"/>
      <c r="Q2431" s="92" t="str">
        <f t="shared" ca="1" si="148"/>
        <v/>
      </c>
      <c r="R2431" s="92" t="str">
        <f ca="1">IF(A2431="","",IF(ISERROR(MATCH($H2431,SorP!B:B,0)),"",INDIRECT("'SorP'!$A$"&amp;MATCH($Q2431&amp;$H2431,SorP!C:C,0))))</f>
        <v/>
      </c>
      <c r="S2431" s="94"/>
      <c r="T2431" s="95" t="str">
        <f t="shared" si="150"/>
        <v/>
      </c>
      <c r="U2431" s="95" t="b">
        <f t="shared" si="151"/>
        <v>1</v>
      </c>
      <c r="V2431" s="95" t="str">
        <f t="shared" si="149"/>
        <v/>
      </c>
    </row>
    <row r="2432" spans="1:22" s="95" customFormat="1" ht="20.100000000000001" customHeight="1">
      <c r="A2432" s="88"/>
      <c r="B2432" s="88"/>
      <c r="C2432" s="88"/>
      <c r="D2432" s="88"/>
      <c r="E2432" s="88"/>
      <c r="F2432" s="89"/>
      <c r="G2432" s="90"/>
      <c r="H2432" s="90"/>
      <c r="I2432" s="91"/>
      <c r="J2432" s="91"/>
      <c r="K2432" s="91"/>
      <c r="L2432" s="91"/>
      <c r="M2432" s="91"/>
      <c r="N2432" s="91"/>
      <c r="O2432" s="92"/>
      <c r="P2432" s="93"/>
      <c r="Q2432" s="92" t="str">
        <f t="shared" ca="1" si="148"/>
        <v/>
      </c>
      <c r="R2432" s="92" t="str">
        <f ca="1">IF(A2432="","",IF(ISERROR(MATCH($H2432,SorP!B:B,0)),"",INDIRECT("'SorP'!$A$"&amp;MATCH($Q2432&amp;$H2432,SorP!C:C,0))))</f>
        <v/>
      </c>
      <c r="S2432" s="94"/>
      <c r="T2432" s="95" t="str">
        <f t="shared" si="150"/>
        <v/>
      </c>
      <c r="U2432" s="95" t="b">
        <f t="shared" si="151"/>
        <v>1</v>
      </c>
      <c r="V2432" s="95" t="str">
        <f t="shared" si="149"/>
        <v/>
      </c>
    </row>
    <row r="2433" spans="1:22" s="95" customFormat="1" ht="20.100000000000001" customHeight="1">
      <c r="A2433" s="88"/>
      <c r="B2433" s="88"/>
      <c r="C2433" s="88"/>
      <c r="D2433" s="88"/>
      <c r="E2433" s="88"/>
      <c r="F2433" s="89"/>
      <c r="G2433" s="90"/>
      <c r="H2433" s="90"/>
      <c r="I2433" s="91"/>
      <c r="J2433" s="91"/>
      <c r="K2433" s="91"/>
      <c r="L2433" s="91"/>
      <c r="M2433" s="91"/>
      <c r="N2433" s="91"/>
      <c r="O2433" s="92"/>
      <c r="P2433" s="93"/>
      <c r="Q2433" s="92" t="str">
        <f t="shared" ca="1" si="148"/>
        <v/>
      </c>
      <c r="R2433" s="92" t="str">
        <f ca="1">IF(A2433="","",IF(ISERROR(MATCH($H2433,SorP!B:B,0)),"",INDIRECT("'SorP'!$A$"&amp;MATCH($Q2433&amp;$H2433,SorP!C:C,0))))</f>
        <v/>
      </c>
      <c r="S2433" s="94"/>
      <c r="T2433" s="95" t="str">
        <f t="shared" si="150"/>
        <v/>
      </c>
      <c r="U2433" s="95" t="b">
        <f t="shared" si="151"/>
        <v>1</v>
      </c>
      <c r="V2433" s="95" t="str">
        <f t="shared" si="149"/>
        <v/>
      </c>
    </row>
    <row r="2434" spans="1:22" s="95" customFormat="1" ht="20.100000000000001" customHeight="1">
      <c r="A2434" s="88"/>
      <c r="B2434" s="88"/>
      <c r="C2434" s="88"/>
      <c r="D2434" s="88"/>
      <c r="E2434" s="88"/>
      <c r="F2434" s="89"/>
      <c r="G2434" s="90"/>
      <c r="H2434" s="90"/>
      <c r="I2434" s="91"/>
      <c r="J2434" s="91"/>
      <c r="K2434" s="91"/>
      <c r="L2434" s="91"/>
      <c r="M2434" s="91"/>
      <c r="N2434" s="91"/>
      <c r="O2434" s="92"/>
      <c r="P2434" s="93"/>
      <c r="Q2434" s="92" t="str">
        <f t="shared" ca="1" si="148"/>
        <v/>
      </c>
      <c r="R2434" s="92" t="str">
        <f ca="1">IF(A2434="","",IF(ISERROR(MATCH($H2434,SorP!B:B,0)),"",INDIRECT("'SorP'!$A$"&amp;MATCH($Q2434&amp;$H2434,SorP!C:C,0))))</f>
        <v/>
      </c>
      <c r="S2434" s="94"/>
      <c r="T2434" s="95" t="str">
        <f t="shared" si="150"/>
        <v/>
      </c>
      <c r="U2434" s="95" t="b">
        <f t="shared" si="151"/>
        <v>1</v>
      </c>
      <c r="V2434" s="95" t="str">
        <f t="shared" si="149"/>
        <v/>
      </c>
    </row>
    <row r="2435" spans="1:22" s="95" customFormat="1" ht="20.100000000000001" customHeight="1">
      <c r="A2435" s="88"/>
      <c r="B2435" s="88"/>
      <c r="C2435" s="88"/>
      <c r="D2435" s="88"/>
      <c r="E2435" s="88"/>
      <c r="F2435" s="89"/>
      <c r="G2435" s="90"/>
      <c r="H2435" s="90"/>
      <c r="I2435" s="91"/>
      <c r="J2435" s="91"/>
      <c r="K2435" s="91"/>
      <c r="L2435" s="91"/>
      <c r="M2435" s="91"/>
      <c r="N2435" s="91"/>
      <c r="O2435" s="92"/>
      <c r="P2435" s="93"/>
      <c r="Q2435" s="92" t="str">
        <f t="shared" ca="1" si="148"/>
        <v/>
      </c>
      <c r="R2435" s="92" t="str">
        <f ca="1">IF(A2435="","",IF(ISERROR(MATCH($H2435,SorP!B:B,0)),"",INDIRECT("'SorP'!$A$"&amp;MATCH($Q2435&amp;$H2435,SorP!C:C,0))))</f>
        <v/>
      </c>
      <c r="S2435" s="94"/>
      <c r="T2435" s="95" t="str">
        <f t="shared" si="150"/>
        <v/>
      </c>
      <c r="U2435" s="95" t="b">
        <f t="shared" si="151"/>
        <v>1</v>
      </c>
      <c r="V2435" s="95" t="str">
        <f t="shared" si="149"/>
        <v/>
      </c>
    </row>
    <row r="2436" spans="1:22" s="95" customFormat="1" ht="20.100000000000001" customHeight="1">
      <c r="A2436" s="88"/>
      <c r="B2436" s="88"/>
      <c r="C2436" s="88"/>
      <c r="D2436" s="88"/>
      <c r="E2436" s="88"/>
      <c r="F2436" s="89"/>
      <c r="G2436" s="90"/>
      <c r="H2436" s="90"/>
      <c r="I2436" s="91"/>
      <c r="J2436" s="91"/>
      <c r="K2436" s="91"/>
      <c r="L2436" s="91"/>
      <c r="M2436" s="91"/>
      <c r="N2436" s="91"/>
      <c r="O2436" s="92"/>
      <c r="P2436" s="93"/>
      <c r="Q2436" s="92" t="str">
        <f t="shared" ca="1" si="148"/>
        <v/>
      </c>
      <c r="R2436" s="92" t="str">
        <f ca="1">IF(A2436="","",IF(ISERROR(MATCH($H2436,SorP!B:B,0)),"",INDIRECT("'SorP'!$A$"&amp;MATCH($Q2436&amp;$H2436,SorP!C:C,0))))</f>
        <v/>
      </c>
      <c r="S2436" s="94"/>
      <c r="T2436" s="95" t="str">
        <f t="shared" si="150"/>
        <v/>
      </c>
      <c r="U2436" s="95" t="b">
        <f t="shared" si="151"/>
        <v>1</v>
      </c>
      <c r="V2436" s="95" t="str">
        <f t="shared" si="149"/>
        <v/>
      </c>
    </row>
    <row r="2437" spans="1:22" s="95" customFormat="1" ht="20.100000000000001" customHeight="1">
      <c r="A2437" s="88"/>
      <c r="B2437" s="88"/>
      <c r="C2437" s="88"/>
      <c r="D2437" s="88"/>
      <c r="E2437" s="88"/>
      <c r="F2437" s="89"/>
      <c r="G2437" s="90"/>
      <c r="H2437" s="90"/>
      <c r="I2437" s="91"/>
      <c r="J2437" s="91"/>
      <c r="K2437" s="91"/>
      <c r="L2437" s="91"/>
      <c r="M2437" s="91"/>
      <c r="N2437" s="91"/>
      <c r="O2437" s="92"/>
      <c r="P2437" s="93"/>
      <c r="Q2437" s="92" t="str">
        <f t="shared" ref="Q2437:Q2504" ca="1" si="152">IF(A2437="","",IF(ISERROR(MATCH($C2437,CL,0)),"Unknown",INDIRECT("'C'!$A$"&amp;MATCH($C2437,CL,0)+1)))</f>
        <v/>
      </c>
      <c r="R2437" s="92" t="str">
        <f ca="1">IF(A2437="","",IF(ISERROR(MATCH($H2437,SorP!B:B,0)),"",INDIRECT("'SorP'!$A$"&amp;MATCH($Q2437&amp;$H2437,SorP!C:C,0))))</f>
        <v/>
      </c>
      <c r="S2437" s="94"/>
      <c r="T2437" s="95" t="str">
        <f t="shared" si="150"/>
        <v/>
      </c>
      <c r="U2437" s="95" t="b">
        <f t="shared" si="151"/>
        <v>1</v>
      </c>
      <c r="V2437" s="95" t="str">
        <f t="shared" ref="V2437:V2500" si="153">IF(U2437,"",A2437&amp;"+")</f>
        <v/>
      </c>
    </row>
    <row r="2438" spans="1:22" s="95" customFormat="1" ht="20.100000000000001" customHeight="1">
      <c r="A2438" s="88"/>
      <c r="B2438" s="88"/>
      <c r="C2438" s="88"/>
      <c r="D2438" s="88"/>
      <c r="E2438" s="88"/>
      <c r="F2438" s="89"/>
      <c r="G2438" s="90"/>
      <c r="H2438" s="90"/>
      <c r="I2438" s="91"/>
      <c r="J2438" s="91"/>
      <c r="K2438" s="91"/>
      <c r="L2438" s="91"/>
      <c r="M2438" s="91"/>
      <c r="N2438" s="91"/>
      <c r="O2438" s="92"/>
      <c r="P2438" s="93"/>
      <c r="Q2438" s="92" t="str">
        <f t="shared" ca="1" si="152"/>
        <v/>
      </c>
      <c r="R2438" s="92" t="str">
        <f ca="1">IF(A2438="","",IF(ISERROR(MATCH($H2438,SorP!B:B,0)),"",INDIRECT("'SorP'!$A$"&amp;MATCH($Q2438&amp;$H2438,SorP!C:C,0))))</f>
        <v/>
      </c>
      <c r="S2438" s="94"/>
      <c r="T2438" s="95" t="str">
        <f t="shared" ref="T2438:T2501" si="154">A2438&amp;B2438</f>
        <v/>
      </c>
      <c r="U2438" s="95" t="b">
        <f t="shared" ref="U2438:U2501" si="155">OR(ISBLANK(B2438),ISBLANK(C2438))</f>
        <v>1</v>
      </c>
      <c r="V2438" s="95" t="str">
        <f t="shared" si="153"/>
        <v/>
      </c>
    </row>
    <row r="2439" spans="1:22" s="95" customFormat="1" ht="20.100000000000001" customHeight="1">
      <c r="A2439" s="88"/>
      <c r="B2439" s="88"/>
      <c r="C2439" s="88"/>
      <c r="D2439" s="88"/>
      <c r="E2439" s="88"/>
      <c r="F2439" s="89"/>
      <c r="G2439" s="90"/>
      <c r="H2439" s="90"/>
      <c r="I2439" s="91"/>
      <c r="J2439" s="91"/>
      <c r="K2439" s="91"/>
      <c r="L2439" s="91"/>
      <c r="M2439" s="91"/>
      <c r="N2439" s="91"/>
      <c r="O2439" s="92"/>
      <c r="P2439" s="93"/>
      <c r="Q2439" s="92" t="str">
        <f t="shared" ca="1" si="152"/>
        <v/>
      </c>
      <c r="R2439" s="92" t="str">
        <f ca="1">IF(A2439="","",IF(ISERROR(MATCH($H2439,SorP!B:B,0)),"",INDIRECT("'SorP'!$A$"&amp;MATCH($Q2439&amp;$H2439,SorP!C:C,0))))</f>
        <v/>
      </c>
      <c r="S2439" s="94"/>
      <c r="T2439" s="95" t="str">
        <f t="shared" si="154"/>
        <v/>
      </c>
      <c r="U2439" s="95" t="b">
        <f t="shared" si="155"/>
        <v>1</v>
      </c>
      <c r="V2439" s="95" t="str">
        <f t="shared" si="153"/>
        <v/>
      </c>
    </row>
    <row r="2440" spans="1:22" s="95" customFormat="1" ht="20.100000000000001" customHeight="1">
      <c r="A2440" s="88"/>
      <c r="B2440" s="88"/>
      <c r="C2440" s="88"/>
      <c r="D2440" s="88"/>
      <c r="E2440" s="88"/>
      <c r="F2440" s="89"/>
      <c r="G2440" s="90"/>
      <c r="H2440" s="90"/>
      <c r="I2440" s="91"/>
      <c r="J2440" s="91"/>
      <c r="K2440" s="91"/>
      <c r="L2440" s="91"/>
      <c r="M2440" s="91"/>
      <c r="N2440" s="91"/>
      <c r="O2440" s="92"/>
      <c r="P2440" s="93"/>
      <c r="Q2440" s="92" t="str">
        <f t="shared" ca="1" si="152"/>
        <v/>
      </c>
      <c r="R2440" s="92" t="str">
        <f ca="1">IF(A2440="","",IF(ISERROR(MATCH($H2440,SorP!B:B,0)),"",INDIRECT("'SorP'!$A$"&amp;MATCH($Q2440&amp;$H2440,SorP!C:C,0))))</f>
        <v/>
      </c>
      <c r="S2440" s="94"/>
      <c r="T2440" s="95" t="str">
        <f t="shared" si="154"/>
        <v/>
      </c>
      <c r="U2440" s="95" t="b">
        <f t="shared" si="155"/>
        <v>1</v>
      </c>
      <c r="V2440" s="95" t="str">
        <f t="shared" si="153"/>
        <v/>
      </c>
    </row>
    <row r="2441" spans="1:22" s="95" customFormat="1" ht="20.100000000000001" customHeight="1">
      <c r="A2441" s="88"/>
      <c r="B2441" s="88"/>
      <c r="C2441" s="88"/>
      <c r="D2441" s="88"/>
      <c r="E2441" s="88"/>
      <c r="F2441" s="89"/>
      <c r="G2441" s="90"/>
      <c r="H2441" s="90"/>
      <c r="I2441" s="91"/>
      <c r="J2441" s="91"/>
      <c r="K2441" s="91"/>
      <c r="L2441" s="91"/>
      <c r="M2441" s="91"/>
      <c r="N2441" s="91"/>
      <c r="O2441" s="92"/>
      <c r="P2441" s="93"/>
      <c r="Q2441" s="92" t="str">
        <f t="shared" ca="1" si="152"/>
        <v/>
      </c>
      <c r="R2441" s="92" t="str">
        <f ca="1">IF(A2441="","",IF(ISERROR(MATCH($H2441,SorP!B:B,0)),"",INDIRECT("'SorP'!$A$"&amp;MATCH($Q2441&amp;$H2441,SorP!C:C,0))))</f>
        <v/>
      </c>
      <c r="S2441" s="94"/>
      <c r="T2441" s="95" t="str">
        <f t="shared" si="154"/>
        <v/>
      </c>
      <c r="U2441" s="95" t="b">
        <f t="shared" si="155"/>
        <v>1</v>
      </c>
      <c r="V2441" s="95" t="str">
        <f t="shared" si="153"/>
        <v/>
      </c>
    </row>
    <row r="2442" spans="1:22" s="95" customFormat="1" ht="20.100000000000001" customHeight="1">
      <c r="A2442" s="88"/>
      <c r="B2442" s="88"/>
      <c r="C2442" s="88"/>
      <c r="D2442" s="88"/>
      <c r="E2442" s="88"/>
      <c r="F2442" s="89"/>
      <c r="G2442" s="90"/>
      <c r="H2442" s="90"/>
      <c r="I2442" s="91"/>
      <c r="J2442" s="91"/>
      <c r="K2442" s="91"/>
      <c r="L2442" s="91"/>
      <c r="M2442" s="91"/>
      <c r="N2442" s="91"/>
      <c r="O2442" s="92"/>
      <c r="P2442" s="93"/>
      <c r="Q2442" s="92" t="str">
        <f t="shared" ca="1" si="152"/>
        <v/>
      </c>
      <c r="R2442" s="92" t="str">
        <f ca="1">IF(A2442="","",IF(ISERROR(MATCH($H2442,SorP!B:B,0)),"",INDIRECT("'SorP'!$A$"&amp;MATCH($Q2442&amp;$H2442,SorP!C:C,0))))</f>
        <v/>
      </c>
      <c r="S2442" s="94"/>
      <c r="T2442" s="95" t="str">
        <f t="shared" si="154"/>
        <v/>
      </c>
      <c r="U2442" s="95" t="b">
        <f t="shared" si="155"/>
        <v>1</v>
      </c>
      <c r="V2442" s="95" t="str">
        <f t="shared" si="153"/>
        <v/>
      </c>
    </row>
    <row r="2443" spans="1:22" s="95" customFormat="1" ht="20.100000000000001" customHeight="1">
      <c r="A2443" s="88"/>
      <c r="B2443" s="88"/>
      <c r="C2443" s="88"/>
      <c r="D2443" s="88"/>
      <c r="E2443" s="88"/>
      <c r="F2443" s="89"/>
      <c r="G2443" s="90"/>
      <c r="H2443" s="90"/>
      <c r="I2443" s="91"/>
      <c r="J2443" s="91"/>
      <c r="K2443" s="91"/>
      <c r="L2443" s="91"/>
      <c r="M2443" s="91"/>
      <c r="N2443" s="91"/>
      <c r="O2443" s="92"/>
      <c r="P2443" s="93"/>
      <c r="Q2443" s="92" t="str">
        <f t="shared" ca="1" si="152"/>
        <v/>
      </c>
      <c r="R2443" s="92" t="str">
        <f ca="1">IF(A2443="","",IF(ISERROR(MATCH($H2443,SorP!B:B,0)),"",INDIRECT("'SorP'!$A$"&amp;MATCH($Q2443&amp;$H2443,SorP!C:C,0))))</f>
        <v/>
      </c>
      <c r="S2443" s="94"/>
      <c r="T2443" s="95" t="str">
        <f t="shared" si="154"/>
        <v/>
      </c>
      <c r="U2443" s="95" t="b">
        <f t="shared" si="155"/>
        <v>1</v>
      </c>
      <c r="V2443" s="95" t="str">
        <f t="shared" si="153"/>
        <v/>
      </c>
    </row>
    <row r="2444" spans="1:22" s="95" customFormat="1" ht="20.100000000000001" customHeight="1">
      <c r="A2444" s="88"/>
      <c r="B2444" s="88"/>
      <c r="C2444" s="88"/>
      <c r="D2444" s="88"/>
      <c r="E2444" s="88"/>
      <c r="F2444" s="89"/>
      <c r="G2444" s="90"/>
      <c r="H2444" s="90"/>
      <c r="I2444" s="91"/>
      <c r="J2444" s="91"/>
      <c r="K2444" s="91"/>
      <c r="L2444" s="91"/>
      <c r="M2444" s="91"/>
      <c r="N2444" s="91"/>
      <c r="O2444" s="92"/>
      <c r="P2444" s="93"/>
      <c r="Q2444" s="92" t="str">
        <f t="shared" ca="1" si="152"/>
        <v/>
      </c>
      <c r="R2444" s="92" t="str">
        <f ca="1">IF(A2444="","",IF(ISERROR(MATCH($H2444,SorP!B:B,0)),"",INDIRECT("'SorP'!$A$"&amp;MATCH($Q2444&amp;$H2444,SorP!C:C,0))))</f>
        <v/>
      </c>
      <c r="S2444" s="94"/>
      <c r="T2444" s="95" t="str">
        <f t="shared" si="154"/>
        <v/>
      </c>
      <c r="U2444" s="95" t="b">
        <f t="shared" si="155"/>
        <v>1</v>
      </c>
      <c r="V2444" s="95" t="str">
        <f t="shared" si="153"/>
        <v/>
      </c>
    </row>
    <row r="2445" spans="1:22" s="95" customFormat="1" ht="20.100000000000001" customHeight="1">
      <c r="A2445" s="88"/>
      <c r="B2445" s="88"/>
      <c r="C2445" s="88"/>
      <c r="D2445" s="88"/>
      <c r="E2445" s="88"/>
      <c r="F2445" s="89"/>
      <c r="G2445" s="90"/>
      <c r="H2445" s="90"/>
      <c r="I2445" s="91"/>
      <c r="J2445" s="91"/>
      <c r="K2445" s="91"/>
      <c r="L2445" s="91"/>
      <c r="M2445" s="91"/>
      <c r="N2445" s="91"/>
      <c r="O2445" s="92"/>
      <c r="P2445" s="93"/>
      <c r="Q2445" s="92" t="str">
        <f t="shared" ca="1" si="152"/>
        <v/>
      </c>
      <c r="R2445" s="92" t="str">
        <f ca="1">IF(A2445="","",IF(ISERROR(MATCH($H2445,SorP!B:B,0)),"",INDIRECT("'SorP'!$A$"&amp;MATCH($Q2445&amp;$H2445,SorP!C:C,0))))</f>
        <v/>
      </c>
      <c r="S2445" s="94"/>
      <c r="T2445" s="95" t="str">
        <f t="shared" si="154"/>
        <v/>
      </c>
      <c r="U2445" s="95" t="b">
        <f t="shared" si="155"/>
        <v>1</v>
      </c>
      <c r="V2445" s="95" t="str">
        <f t="shared" si="153"/>
        <v/>
      </c>
    </row>
    <row r="2446" spans="1:22" s="95" customFormat="1" ht="20.100000000000001" customHeight="1">
      <c r="A2446" s="88"/>
      <c r="B2446" s="88"/>
      <c r="C2446" s="88"/>
      <c r="D2446" s="88"/>
      <c r="E2446" s="88"/>
      <c r="F2446" s="89"/>
      <c r="G2446" s="90"/>
      <c r="H2446" s="90"/>
      <c r="I2446" s="91"/>
      <c r="J2446" s="91"/>
      <c r="K2446" s="91"/>
      <c r="L2446" s="91"/>
      <c r="M2446" s="91"/>
      <c r="N2446" s="91"/>
      <c r="O2446" s="92"/>
      <c r="P2446" s="93"/>
      <c r="Q2446" s="92" t="str">
        <f t="shared" ca="1" si="152"/>
        <v/>
      </c>
      <c r="R2446" s="92" t="str">
        <f ca="1">IF(A2446="","",IF(ISERROR(MATCH($H2446,SorP!B:B,0)),"",INDIRECT("'SorP'!$A$"&amp;MATCH($Q2446&amp;$H2446,SorP!C:C,0))))</f>
        <v/>
      </c>
      <c r="S2446" s="94"/>
      <c r="T2446" s="95" t="str">
        <f t="shared" si="154"/>
        <v/>
      </c>
      <c r="U2446" s="95" t="b">
        <f t="shared" si="155"/>
        <v>1</v>
      </c>
      <c r="V2446" s="95" t="str">
        <f t="shared" si="153"/>
        <v/>
      </c>
    </row>
    <row r="2447" spans="1:22" s="95" customFormat="1" ht="20.100000000000001" customHeight="1">
      <c r="A2447" s="88"/>
      <c r="B2447" s="88"/>
      <c r="C2447" s="88"/>
      <c r="D2447" s="88"/>
      <c r="E2447" s="88"/>
      <c r="F2447" s="89"/>
      <c r="G2447" s="90"/>
      <c r="H2447" s="90"/>
      <c r="I2447" s="91"/>
      <c r="J2447" s="91"/>
      <c r="K2447" s="91"/>
      <c r="L2447" s="91"/>
      <c r="M2447" s="91"/>
      <c r="N2447" s="91"/>
      <c r="O2447" s="92"/>
      <c r="P2447" s="93"/>
      <c r="Q2447" s="92" t="str">
        <f t="shared" ca="1" si="152"/>
        <v/>
      </c>
      <c r="R2447" s="92" t="str">
        <f ca="1">IF(A2447="","",IF(ISERROR(MATCH($H2447,SorP!B:B,0)),"",INDIRECT("'SorP'!$A$"&amp;MATCH($Q2447&amp;$H2447,SorP!C:C,0))))</f>
        <v/>
      </c>
      <c r="S2447" s="94"/>
      <c r="T2447" s="95" t="str">
        <f t="shared" si="154"/>
        <v/>
      </c>
      <c r="U2447" s="95" t="b">
        <f t="shared" si="155"/>
        <v>1</v>
      </c>
      <c r="V2447" s="95" t="str">
        <f t="shared" si="153"/>
        <v/>
      </c>
    </row>
    <row r="2448" spans="1:22" s="95" customFormat="1" ht="20.100000000000001" customHeight="1">
      <c r="A2448" s="88"/>
      <c r="B2448" s="88"/>
      <c r="C2448" s="88"/>
      <c r="D2448" s="88"/>
      <c r="E2448" s="88"/>
      <c r="F2448" s="89"/>
      <c r="G2448" s="90"/>
      <c r="H2448" s="90"/>
      <c r="I2448" s="91"/>
      <c r="J2448" s="91"/>
      <c r="K2448" s="91"/>
      <c r="L2448" s="91"/>
      <c r="M2448" s="91"/>
      <c r="N2448" s="91"/>
      <c r="O2448" s="92"/>
      <c r="P2448" s="93"/>
      <c r="Q2448" s="92" t="str">
        <f t="shared" ca="1" si="152"/>
        <v/>
      </c>
      <c r="R2448" s="92" t="str">
        <f ca="1">IF(A2448="","",IF(ISERROR(MATCH($H2448,SorP!B:B,0)),"",INDIRECT("'SorP'!$A$"&amp;MATCH($Q2448&amp;$H2448,SorP!C:C,0))))</f>
        <v/>
      </c>
      <c r="S2448" s="94"/>
      <c r="T2448" s="95" t="str">
        <f t="shared" si="154"/>
        <v/>
      </c>
      <c r="U2448" s="95" t="b">
        <f t="shared" si="155"/>
        <v>1</v>
      </c>
      <c r="V2448" s="95" t="str">
        <f t="shared" si="153"/>
        <v/>
      </c>
    </row>
    <row r="2449" spans="1:22" s="95" customFormat="1" ht="20.100000000000001" customHeight="1">
      <c r="A2449" s="88"/>
      <c r="B2449" s="88"/>
      <c r="C2449" s="88"/>
      <c r="D2449" s="88"/>
      <c r="E2449" s="88"/>
      <c r="F2449" s="89"/>
      <c r="G2449" s="90"/>
      <c r="H2449" s="90"/>
      <c r="I2449" s="91"/>
      <c r="J2449" s="91"/>
      <c r="K2449" s="91"/>
      <c r="L2449" s="91"/>
      <c r="M2449" s="91"/>
      <c r="N2449" s="91"/>
      <c r="O2449" s="92"/>
      <c r="P2449" s="93"/>
      <c r="Q2449" s="92" t="str">
        <f t="shared" ca="1" si="152"/>
        <v/>
      </c>
      <c r="R2449" s="92" t="str">
        <f ca="1">IF(A2449="","",IF(ISERROR(MATCH($H2449,SorP!B:B,0)),"",INDIRECT("'SorP'!$A$"&amp;MATCH($Q2449&amp;$H2449,SorP!C:C,0))))</f>
        <v/>
      </c>
      <c r="S2449" s="94"/>
      <c r="T2449" s="95" t="str">
        <f t="shared" si="154"/>
        <v/>
      </c>
      <c r="U2449" s="95" t="b">
        <f t="shared" si="155"/>
        <v>1</v>
      </c>
      <c r="V2449" s="95" t="str">
        <f t="shared" si="153"/>
        <v/>
      </c>
    </row>
    <row r="2450" spans="1:22" s="95" customFormat="1" ht="20.100000000000001" customHeight="1">
      <c r="A2450" s="88"/>
      <c r="B2450" s="88"/>
      <c r="C2450" s="88"/>
      <c r="D2450" s="88"/>
      <c r="E2450" s="88"/>
      <c r="F2450" s="89"/>
      <c r="G2450" s="90"/>
      <c r="H2450" s="90"/>
      <c r="I2450" s="91"/>
      <c r="J2450" s="91"/>
      <c r="K2450" s="91"/>
      <c r="L2450" s="91"/>
      <c r="M2450" s="91"/>
      <c r="N2450" s="91"/>
      <c r="O2450" s="92"/>
      <c r="P2450" s="93"/>
      <c r="Q2450" s="92" t="str">
        <f t="shared" ca="1" si="152"/>
        <v/>
      </c>
      <c r="R2450" s="92" t="str">
        <f ca="1">IF(A2450="","",IF(ISERROR(MATCH($H2450,SorP!B:B,0)),"",INDIRECT("'SorP'!$A$"&amp;MATCH($Q2450&amp;$H2450,SorP!C:C,0))))</f>
        <v/>
      </c>
      <c r="S2450" s="94"/>
      <c r="T2450" s="95" t="str">
        <f t="shared" si="154"/>
        <v/>
      </c>
      <c r="U2450" s="95" t="b">
        <f t="shared" si="155"/>
        <v>1</v>
      </c>
      <c r="V2450" s="95" t="str">
        <f t="shared" si="153"/>
        <v/>
      </c>
    </row>
    <row r="2451" spans="1:22" s="95" customFormat="1" ht="20.100000000000001" customHeight="1">
      <c r="A2451" s="88"/>
      <c r="B2451" s="88"/>
      <c r="C2451" s="88"/>
      <c r="D2451" s="88"/>
      <c r="E2451" s="88"/>
      <c r="F2451" s="89"/>
      <c r="G2451" s="90"/>
      <c r="H2451" s="90"/>
      <c r="I2451" s="91"/>
      <c r="J2451" s="91"/>
      <c r="K2451" s="91"/>
      <c r="L2451" s="91"/>
      <c r="M2451" s="91"/>
      <c r="N2451" s="91"/>
      <c r="O2451" s="92"/>
      <c r="P2451" s="93"/>
      <c r="Q2451" s="92" t="str">
        <f t="shared" ca="1" si="152"/>
        <v/>
      </c>
      <c r="R2451" s="92" t="str">
        <f ca="1">IF(A2451="","",IF(ISERROR(MATCH($H2451,SorP!B:B,0)),"",INDIRECT("'SorP'!$A$"&amp;MATCH($Q2451&amp;$H2451,SorP!C:C,0))))</f>
        <v/>
      </c>
      <c r="S2451" s="94"/>
      <c r="T2451" s="95" t="str">
        <f t="shared" si="154"/>
        <v/>
      </c>
      <c r="U2451" s="95" t="b">
        <f t="shared" si="155"/>
        <v>1</v>
      </c>
      <c r="V2451" s="95" t="str">
        <f t="shared" si="153"/>
        <v/>
      </c>
    </row>
    <row r="2452" spans="1:22" s="95" customFormat="1" ht="20.100000000000001" customHeight="1">
      <c r="A2452" s="88"/>
      <c r="B2452" s="88"/>
      <c r="C2452" s="88"/>
      <c r="D2452" s="88"/>
      <c r="E2452" s="88"/>
      <c r="F2452" s="89"/>
      <c r="G2452" s="90"/>
      <c r="H2452" s="90"/>
      <c r="I2452" s="91"/>
      <c r="J2452" s="91"/>
      <c r="K2452" s="91"/>
      <c r="L2452" s="91"/>
      <c r="M2452" s="91"/>
      <c r="N2452" s="91"/>
      <c r="O2452" s="92"/>
      <c r="P2452" s="93"/>
      <c r="Q2452" s="92" t="str">
        <f t="shared" ca="1" si="152"/>
        <v/>
      </c>
      <c r="R2452" s="92" t="str">
        <f ca="1">IF(A2452="","",IF(ISERROR(MATCH($H2452,SorP!B:B,0)),"",INDIRECT("'SorP'!$A$"&amp;MATCH($Q2452&amp;$H2452,SorP!C:C,0))))</f>
        <v/>
      </c>
      <c r="S2452" s="94"/>
      <c r="T2452" s="95" t="str">
        <f t="shared" si="154"/>
        <v/>
      </c>
      <c r="U2452" s="95" t="b">
        <f t="shared" si="155"/>
        <v>1</v>
      </c>
      <c r="V2452" s="95" t="str">
        <f t="shared" si="153"/>
        <v/>
      </c>
    </row>
    <row r="2453" spans="1:22" s="95" customFormat="1" ht="20.100000000000001" customHeight="1">
      <c r="A2453" s="88"/>
      <c r="B2453" s="88"/>
      <c r="C2453" s="88"/>
      <c r="D2453" s="88"/>
      <c r="E2453" s="88"/>
      <c r="F2453" s="89"/>
      <c r="G2453" s="90"/>
      <c r="H2453" s="90"/>
      <c r="I2453" s="91"/>
      <c r="J2453" s="91"/>
      <c r="K2453" s="91"/>
      <c r="L2453" s="91"/>
      <c r="M2453" s="91"/>
      <c r="N2453" s="91"/>
      <c r="O2453" s="92"/>
      <c r="P2453" s="93"/>
      <c r="Q2453" s="92" t="str">
        <f t="shared" ca="1" si="152"/>
        <v/>
      </c>
      <c r="R2453" s="92" t="str">
        <f ca="1">IF(A2453="","",IF(ISERROR(MATCH($H2453,SorP!B:B,0)),"",INDIRECT("'SorP'!$A$"&amp;MATCH($Q2453&amp;$H2453,SorP!C:C,0))))</f>
        <v/>
      </c>
      <c r="S2453" s="94"/>
      <c r="T2453" s="95" t="str">
        <f t="shared" si="154"/>
        <v/>
      </c>
      <c r="U2453" s="95" t="b">
        <f t="shared" si="155"/>
        <v>1</v>
      </c>
      <c r="V2453" s="95" t="str">
        <f t="shared" si="153"/>
        <v/>
      </c>
    </row>
    <row r="2454" spans="1:22" s="95" customFormat="1" ht="20.100000000000001" customHeight="1">
      <c r="A2454" s="195"/>
      <c r="B2454" s="88"/>
      <c r="C2454" s="88"/>
      <c r="D2454" s="88"/>
      <c r="E2454" s="88"/>
      <c r="F2454" s="89"/>
      <c r="G2454" s="90"/>
      <c r="H2454" s="90"/>
      <c r="I2454" s="91"/>
      <c r="J2454" s="91"/>
      <c r="K2454" s="91"/>
      <c r="L2454" s="91"/>
      <c r="M2454" s="91"/>
      <c r="N2454" s="91"/>
      <c r="O2454" s="92"/>
      <c r="P2454" s="93"/>
      <c r="Q2454" s="92" t="str">
        <f t="shared" ca="1" si="152"/>
        <v/>
      </c>
      <c r="R2454" s="92" t="str">
        <f ca="1">IF(A2454="","",IF(ISERROR(MATCH($H2454,SorP!B:B,0)),"",INDIRECT("'SorP'!$A$"&amp;MATCH($Q2454&amp;$H2454,SorP!C:C,0))))</f>
        <v/>
      </c>
      <c r="S2454" s="94"/>
      <c r="T2454" s="95" t="str">
        <f t="shared" si="154"/>
        <v/>
      </c>
      <c r="U2454" s="95" t="b">
        <f t="shared" si="155"/>
        <v>1</v>
      </c>
      <c r="V2454" s="95" t="str">
        <f t="shared" si="153"/>
        <v/>
      </c>
    </row>
    <row r="2455" spans="1:22" s="95" customFormat="1" ht="20.100000000000001" customHeight="1">
      <c r="A2455" s="88"/>
      <c r="B2455" s="88"/>
      <c r="C2455" s="88"/>
      <c r="D2455" s="88"/>
      <c r="E2455" s="88"/>
      <c r="F2455" s="89"/>
      <c r="G2455" s="90"/>
      <c r="H2455" s="90"/>
      <c r="I2455" s="91"/>
      <c r="J2455" s="91"/>
      <c r="K2455" s="91"/>
      <c r="L2455" s="91"/>
      <c r="M2455" s="91"/>
      <c r="N2455" s="91"/>
      <c r="O2455" s="92"/>
      <c r="P2455" s="93"/>
      <c r="Q2455" s="92" t="str">
        <f t="shared" ca="1" si="152"/>
        <v/>
      </c>
      <c r="R2455" s="92" t="str">
        <f ca="1">IF(A2455="","",IF(ISERROR(MATCH($H2455,SorP!B:B,0)),"",INDIRECT("'SorP'!$A$"&amp;MATCH($Q2455&amp;$H2455,SorP!C:C,0))))</f>
        <v/>
      </c>
      <c r="S2455" s="94"/>
      <c r="T2455" s="95" t="str">
        <f t="shared" si="154"/>
        <v/>
      </c>
      <c r="U2455" s="95" t="b">
        <f t="shared" si="155"/>
        <v>1</v>
      </c>
      <c r="V2455" s="95" t="str">
        <f t="shared" si="153"/>
        <v/>
      </c>
    </row>
    <row r="2456" spans="1:22" s="95" customFormat="1" ht="20.100000000000001" customHeight="1">
      <c r="A2456" s="88"/>
      <c r="B2456" s="88"/>
      <c r="C2456" s="88"/>
      <c r="D2456" s="88"/>
      <c r="E2456" s="88"/>
      <c r="F2456" s="89"/>
      <c r="G2456" s="90"/>
      <c r="H2456" s="90"/>
      <c r="I2456" s="91"/>
      <c r="J2456" s="91"/>
      <c r="K2456" s="91"/>
      <c r="L2456" s="91"/>
      <c r="M2456" s="91"/>
      <c r="N2456" s="91"/>
      <c r="O2456" s="92"/>
      <c r="P2456" s="93"/>
      <c r="Q2456" s="92" t="str">
        <f t="shared" ca="1" si="152"/>
        <v/>
      </c>
      <c r="R2456" s="92" t="str">
        <f ca="1">IF(A2456="","",IF(ISERROR(MATCH($H2456,SorP!B:B,0)),"",INDIRECT("'SorP'!$A$"&amp;MATCH($Q2456&amp;$H2456,SorP!C:C,0))))</f>
        <v/>
      </c>
      <c r="S2456" s="94"/>
      <c r="T2456" s="95" t="str">
        <f t="shared" si="154"/>
        <v/>
      </c>
      <c r="U2456" s="95" t="b">
        <f t="shared" si="155"/>
        <v>1</v>
      </c>
      <c r="V2456" s="95" t="str">
        <f t="shared" si="153"/>
        <v/>
      </c>
    </row>
    <row r="2457" spans="1:22" s="95" customFormat="1" ht="20.100000000000001" customHeight="1">
      <c r="A2457" s="88"/>
      <c r="B2457" s="88"/>
      <c r="C2457" s="88"/>
      <c r="D2457" s="88"/>
      <c r="E2457" s="88"/>
      <c r="F2457" s="89"/>
      <c r="G2457" s="90"/>
      <c r="H2457" s="90"/>
      <c r="I2457" s="91"/>
      <c r="J2457" s="91"/>
      <c r="K2457" s="91"/>
      <c r="L2457" s="91"/>
      <c r="M2457" s="91"/>
      <c r="N2457" s="91"/>
      <c r="O2457" s="92"/>
      <c r="P2457" s="93"/>
      <c r="Q2457" s="92" t="str">
        <f t="shared" ca="1" si="152"/>
        <v/>
      </c>
      <c r="R2457" s="92" t="str">
        <f ca="1">IF(A2457="","",IF(ISERROR(MATCH($H2457,SorP!B:B,0)),"",INDIRECT("'SorP'!$A$"&amp;MATCH($Q2457&amp;$H2457,SorP!C:C,0))))</f>
        <v/>
      </c>
      <c r="S2457" s="94"/>
      <c r="T2457" s="95" t="str">
        <f t="shared" si="154"/>
        <v/>
      </c>
      <c r="U2457" s="95" t="b">
        <f t="shared" si="155"/>
        <v>1</v>
      </c>
      <c r="V2457" s="95" t="str">
        <f t="shared" si="153"/>
        <v/>
      </c>
    </row>
    <row r="2458" spans="1:22" s="95" customFormat="1" ht="20.100000000000001" customHeight="1">
      <c r="A2458" s="88"/>
      <c r="B2458" s="88"/>
      <c r="C2458" s="88"/>
      <c r="D2458" s="88"/>
      <c r="E2458" s="88"/>
      <c r="F2458" s="89"/>
      <c r="G2458" s="90"/>
      <c r="H2458" s="90"/>
      <c r="I2458" s="91"/>
      <c r="J2458" s="91"/>
      <c r="K2458" s="91"/>
      <c r="L2458" s="91"/>
      <c r="M2458" s="91"/>
      <c r="N2458" s="91"/>
      <c r="O2458" s="92"/>
      <c r="P2458" s="93"/>
      <c r="Q2458" s="92" t="str">
        <f t="shared" ca="1" si="152"/>
        <v/>
      </c>
      <c r="R2458" s="92" t="str">
        <f ca="1">IF(A2458="","",IF(ISERROR(MATCH($H2458,SorP!B:B,0)),"",INDIRECT("'SorP'!$A$"&amp;MATCH($Q2458&amp;$H2458,SorP!C:C,0))))</f>
        <v/>
      </c>
      <c r="S2458" s="94"/>
      <c r="T2458" s="95" t="str">
        <f t="shared" si="154"/>
        <v/>
      </c>
      <c r="U2458" s="95" t="b">
        <f t="shared" si="155"/>
        <v>1</v>
      </c>
      <c r="V2458" s="95" t="str">
        <f t="shared" si="153"/>
        <v/>
      </c>
    </row>
    <row r="2459" spans="1:22" s="95" customFormat="1" ht="20.100000000000001" customHeight="1">
      <c r="A2459" s="88"/>
      <c r="B2459" s="88"/>
      <c r="C2459" s="88"/>
      <c r="D2459" s="88"/>
      <c r="E2459" s="88"/>
      <c r="F2459" s="89"/>
      <c r="G2459" s="90"/>
      <c r="H2459" s="90"/>
      <c r="I2459" s="91"/>
      <c r="J2459" s="91"/>
      <c r="K2459" s="91"/>
      <c r="L2459" s="91"/>
      <c r="M2459" s="91"/>
      <c r="N2459" s="91"/>
      <c r="O2459" s="92"/>
      <c r="P2459" s="93"/>
      <c r="Q2459" s="92" t="str">
        <f t="shared" ca="1" si="152"/>
        <v/>
      </c>
      <c r="R2459" s="92" t="str">
        <f ca="1">IF(A2459="","",IF(ISERROR(MATCH($H2459,SorP!B:B,0)),"",INDIRECT("'SorP'!$A$"&amp;MATCH($Q2459&amp;$H2459,SorP!C:C,0))))</f>
        <v/>
      </c>
      <c r="S2459" s="94"/>
      <c r="T2459" s="95" t="str">
        <f t="shared" si="154"/>
        <v/>
      </c>
      <c r="U2459" s="95" t="b">
        <f t="shared" si="155"/>
        <v>1</v>
      </c>
      <c r="V2459" s="95" t="str">
        <f t="shared" si="153"/>
        <v/>
      </c>
    </row>
    <row r="2460" spans="1:22" s="95" customFormat="1" ht="20.100000000000001" customHeight="1">
      <c r="A2460" s="88"/>
      <c r="B2460" s="88"/>
      <c r="C2460" s="88"/>
      <c r="D2460" s="88"/>
      <c r="E2460" s="88"/>
      <c r="F2460" s="89"/>
      <c r="G2460" s="90"/>
      <c r="H2460" s="90"/>
      <c r="I2460" s="91"/>
      <c r="J2460" s="91"/>
      <c r="K2460" s="91"/>
      <c r="L2460" s="91"/>
      <c r="M2460" s="91"/>
      <c r="N2460" s="91"/>
      <c r="O2460" s="92"/>
      <c r="P2460" s="93"/>
      <c r="Q2460" s="92" t="str">
        <f t="shared" ca="1" si="152"/>
        <v/>
      </c>
      <c r="R2460" s="92" t="str">
        <f ca="1">IF(A2460="","",IF(ISERROR(MATCH($H2460,SorP!B:B,0)),"",INDIRECT("'SorP'!$A$"&amp;MATCH($Q2460&amp;$H2460,SorP!C:C,0))))</f>
        <v/>
      </c>
      <c r="S2460" s="94"/>
      <c r="T2460" s="95" t="str">
        <f t="shared" si="154"/>
        <v/>
      </c>
      <c r="U2460" s="95" t="b">
        <f t="shared" si="155"/>
        <v>1</v>
      </c>
      <c r="V2460" s="95" t="str">
        <f t="shared" si="153"/>
        <v/>
      </c>
    </row>
    <row r="2461" spans="1:22" s="95" customFormat="1" ht="20.100000000000001" customHeight="1">
      <c r="A2461" s="88"/>
      <c r="B2461" s="88"/>
      <c r="C2461" s="88"/>
      <c r="D2461" s="88"/>
      <c r="E2461" s="88"/>
      <c r="F2461" s="89"/>
      <c r="G2461" s="90"/>
      <c r="H2461" s="90"/>
      <c r="I2461" s="91"/>
      <c r="J2461" s="91"/>
      <c r="K2461" s="91"/>
      <c r="L2461" s="91"/>
      <c r="M2461" s="91"/>
      <c r="N2461" s="91"/>
      <c r="O2461" s="92"/>
      <c r="P2461" s="93"/>
      <c r="Q2461" s="92" t="str">
        <f t="shared" ca="1" si="152"/>
        <v/>
      </c>
      <c r="R2461" s="92" t="str">
        <f ca="1">IF(A2461="","",IF(ISERROR(MATCH($H2461,SorP!B:B,0)),"",INDIRECT("'SorP'!$A$"&amp;MATCH($Q2461&amp;$H2461,SorP!C:C,0))))</f>
        <v/>
      </c>
      <c r="S2461" s="94"/>
      <c r="T2461" s="95" t="str">
        <f t="shared" si="154"/>
        <v/>
      </c>
      <c r="U2461" s="95" t="b">
        <f t="shared" si="155"/>
        <v>1</v>
      </c>
      <c r="V2461" s="95" t="str">
        <f t="shared" si="153"/>
        <v/>
      </c>
    </row>
    <row r="2462" spans="1:22" s="95" customFormat="1" ht="20.100000000000001" customHeight="1">
      <c r="A2462" s="88"/>
      <c r="B2462" s="88"/>
      <c r="C2462" s="88"/>
      <c r="D2462" s="88"/>
      <c r="E2462" s="88"/>
      <c r="F2462" s="89"/>
      <c r="G2462" s="90"/>
      <c r="H2462" s="90"/>
      <c r="I2462" s="91"/>
      <c r="J2462" s="91"/>
      <c r="K2462" s="91"/>
      <c r="L2462" s="91"/>
      <c r="M2462" s="91"/>
      <c r="N2462" s="91"/>
      <c r="O2462" s="92"/>
      <c r="P2462" s="93"/>
      <c r="Q2462" s="92" t="str">
        <f t="shared" ca="1" si="152"/>
        <v/>
      </c>
      <c r="R2462" s="92" t="str">
        <f ca="1">IF(A2462="","",IF(ISERROR(MATCH($H2462,SorP!B:B,0)),"",INDIRECT("'SorP'!$A$"&amp;MATCH($Q2462&amp;$H2462,SorP!C:C,0))))</f>
        <v/>
      </c>
      <c r="S2462" s="94"/>
      <c r="T2462" s="95" t="str">
        <f t="shared" si="154"/>
        <v/>
      </c>
      <c r="U2462" s="95" t="b">
        <f t="shared" si="155"/>
        <v>1</v>
      </c>
      <c r="V2462" s="95" t="str">
        <f t="shared" si="153"/>
        <v/>
      </c>
    </row>
    <row r="2463" spans="1:22" s="95" customFormat="1" ht="20.100000000000001" customHeight="1">
      <c r="A2463" s="88"/>
      <c r="B2463" s="88"/>
      <c r="C2463" s="88"/>
      <c r="D2463" s="88"/>
      <c r="E2463" s="88"/>
      <c r="F2463" s="89"/>
      <c r="G2463" s="90"/>
      <c r="H2463" s="90"/>
      <c r="I2463" s="91"/>
      <c r="J2463" s="91"/>
      <c r="K2463" s="91"/>
      <c r="L2463" s="91"/>
      <c r="M2463" s="91"/>
      <c r="N2463" s="91"/>
      <c r="O2463" s="92"/>
      <c r="P2463" s="93"/>
      <c r="Q2463" s="92" t="str">
        <f t="shared" ca="1" si="152"/>
        <v/>
      </c>
      <c r="R2463" s="92" t="str">
        <f ca="1">IF(A2463="","",IF(ISERROR(MATCH($H2463,SorP!B:B,0)),"",INDIRECT("'SorP'!$A$"&amp;MATCH($Q2463&amp;$H2463,SorP!C:C,0))))</f>
        <v/>
      </c>
      <c r="S2463" s="94"/>
      <c r="T2463" s="95" t="str">
        <f t="shared" si="154"/>
        <v/>
      </c>
      <c r="U2463" s="95" t="b">
        <f t="shared" si="155"/>
        <v>1</v>
      </c>
      <c r="V2463" s="95" t="str">
        <f t="shared" si="153"/>
        <v/>
      </c>
    </row>
    <row r="2464" spans="1:22" s="95" customFormat="1" ht="20.100000000000001" customHeight="1">
      <c r="A2464" s="88"/>
      <c r="B2464" s="88"/>
      <c r="C2464" s="88"/>
      <c r="D2464" s="88"/>
      <c r="E2464" s="88"/>
      <c r="F2464" s="89"/>
      <c r="G2464" s="90"/>
      <c r="H2464" s="90"/>
      <c r="I2464" s="91"/>
      <c r="J2464" s="91"/>
      <c r="K2464" s="91"/>
      <c r="L2464" s="91"/>
      <c r="M2464" s="91"/>
      <c r="N2464" s="91"/>
      <c r="O2464" s="92"/>
      <c r="P2464" s="93"/>
      <c r="Q2464" s="92" t="str">
        <f t="shared" ca="1" si="152"/>
        <v/>
      </c>
      <c r="R2464" s="92" t="str">
        <f ca="1">IF(A2464="","",IF(ISERROR(MATCH($H2464,SorP!B:B,0)),"",INDIRECT("'SorP'!$A$"&amp;MATCH($Q2464&amp;$H2464,SorP!C:C,0))))</f>
        <v/>
      </c>
      <c r="S2464" s="94"/>
      <c r="T2464" s="95" t="str">
        <f t="shared" si="154"/>
        <v/>
      </c>
      <c r="U2464" s="95" t="b">
        <f t="shared" si="155"/>
        <v>1</v>
      </c>
      <c r="V2464" s="95" t="str">
        <f t="shared" si="153"/>
        <v/>
      </c>
    </row>
    <row r="2465" spans="1:22" s="95" customFormat="1" ht="20.100000000000001" customHeight="1">
      <c r="A2465" s="88"/>
      <c r="B2465" s="88"/>
      <c r="C2465" s="88"/>
      <c r="D2465" s="88"/>
      <c r="E2465" s="88"/>
      <c r="F2465" s="89"/>
      <c r="G2465" s="90"/>
      <c r="H2465" s="90"/>
      <c r="I2465" s="91"/>
      <c r="J2465" s="91"/>
      <c r="K2465" s="91"/>
      <c r="L2465" s="91"/>
      <c r="M2465" s="91"/>
      <c r="N2465" s="91"/>
      <c r="O2465" s="92"/>
      <c r="P2465" s="93"/>
      <c r="Q2465" s="92" t="str">
        <f t="shared" ca="1" si="152"/>
        <v/>
      </c>
      <c r="R2465" s="92" t="str">
        <f ca="1">IF(A2465="","",IF(ISERROR(MATCH($H2465,SorP!B:B,0)),"",INDIRECT("'SorP'!$A$"&amp;MATCH($Q2465&amp;$H2465,SorP!C:C,0))))</f>
        <v/>
      </c>
      <c r="S2465" s="94"/>
      <c r="T2465" s="95" t="str">
        <f t="shared" si="154"/>
        <v/>
      </c>
      <c r="U2465" s="95" t="b">
        <f t="shared" si="155"/>
        <v>1</v>
      </c>
      <c r="V2465" s="95" t="str">
        <f t="shared" si="153"/>
        <v/>
      </c>
    </row>
    <row r="2466" spans="1:22" s="95" customFormat="1" ht="20.100000000000001" customHeight="1">
      <c r="A2466" s="88"/>
      <c r="B2466" s="88"/>
      <c r="C2466" s="88"/>
      <c r="D2466" s="88"/>
      <c r="E2466" s="88"/>
      <c r="F2466" s="89"/>
      <c r="G2466" s="90"/>
      <c r="H2466" s="90"/>
      <c r="I2466" s="91"/>
      <c r="J2466" s="91"/>
      <c r="K2466" s="91"/>
      <c r="L2466" s="91"/>
      <c r="M2466" s="91"/>
      <c r="N2466" s="91"/>
      <c r="O2466" s="92"/>
      <c r="P2466" s="93"/>
      <c r="Q2466" s="92" t="str">
        <f t="shared" ca="1" si="152"/>
        <v/>
      </c>
      <c r="R2466" s="92" t="str">
        <f ca="1">IF(A2466="","",IF(ISERROR(MATCH($H2466,SorP!B:B,0)),"",INDIRECT("'SorP'!$A$"&amp;MATCH($Q2466&amp;$H2466,SorP!C:C,0))))</f>
        <v/>
      </c>
      <c r="S2466" s="94"/>
      <c r="T2466" s="95" t="str">
        <f t="shared" si="154"/>
        <v/>
      </c>
      <c r="U2466" s="95" t="b">
        <f t="shared" si="155"/>
        <v>1</v>
      </c>
      <c r="V2466" s="95" t="str">
        <f t="shared" si="153"/>
        <v/>
      </c>
    </row>
    <row r="2467" spans="1:22" s="95" customFormat="1" ht="20.100000000000001" customHeight="1">
      <c r="A2467" s="88"/>
      <c r="B2467" s="88"/>
      <c r="C2467" s="88"/>
      <c r="D2467" s="88"/>
      <c r="E2467" s="88"/>
      <c r="F2467" s="89"/>
      <c r="G2467" s="90"/>
      <c r="H2467" s="90"/>
      <c r="I2467" s="91"/>
      <c r="J2467" s="91"/>
      <c r="K2467" s="91"/>
      <c r="L2467" s="91"/>
      <c r="M2467" s="91"/>
      <c r="N2467" s="91"/>
      <c r="O2467" s="92"/>
      <c r="P2467" s="93"/>
      <c r="Q2467" s="92" t="str">
        <f t="shared" ca="1" si="152"/>
        <v/>
      </c>
      <c r="R2467" s="92" t="str">
        <f ca="1">IF(A2467="","",IF(ISERROR(MATCH($H2467,SorP!B:B,0)),"",INDIRECT("'SorP'!$A$"&amp;MATCH($Q2467&amp;$H2467,SorP!C:C,0))))</f>
        <v/>
      </c>
      <c r="S2467" s="94"/>
      <c r="T2467" s="95" t="str">
        <f t="shared" si="154"/>
        <v/>
      </c>
      <c r="U2467" s="95" t="b">
        <f t="shared" si="155"/>
        <v>1</v>
      </c>
      <c r="V2467" s="95" t="str">
        <f t="shared" si="153"/>
        <v/>
      </c>
    </row>
    <row r="2468" spans="1:22" s="95" customFormat="1" ht="20.100000000000001" customHeight="1">
      <c r="A2468" s="88"/>
      <c r="B2468" s="88"/>
      <c r="C2468" s="88"/>
      <c r="D2468" s="88"/>
      <c r="E2468" s="88"/>
      <c r="F2468" s="89"/>
      <c r="G2468" s="90"/>
      <c r="H2468" s="90"/>
      <c r="I2468" s="91"/>
      <c r="J2468" s="91"/>
      <c r="K2468" s="91"/>
      <c r="L2468" s="91"/>
      <c r="M2468" s="91"/>
      <c r="N2468" s="91"/>
      <c r="O2468" s="92"/>
      <c r="P2468" s="93"/>
      <c r="Q2468" s="92" t="str">
        <f t="shared" ca="1" si="152"/>
        <v/>
      </c>
      <c r="R2468" s="92" t="str">
        <f ca="1">IF(A2468="","",IF(ISERROR(MATCH($H2468,SorP!B:B,0)),"",INDIRECT("'SorP'!$A$"&amp;MATCH($Q2468&amp;$H2468,SorP!C:C,0))))</f>
        <v/>
      </c>
      <c r="S2468" s="94"/>
      <c r="T2468" s="95" t="str">
        <f t="shared" si="154"/>
        <v/>
      </c>
      <c r="U2468" s="95" t="b">
        <f t="shared" si="155"/>
        <v>1</v>
      </c>
      <c r="V2468" s="95" t="str">
        <f t="shared" si="153"/>
        <v/>
      </c>
    </row>
    <row r="2469" spans="1:22" s="95" customFormat="1" ht="20.100000000000001" customHeight="1">
      <c r="A2469" s="88"/>
      <c r="B2469" s="88"/>
      <c r="C2469" s="88"/>
      <c r="D2469" s="88"/>
      <c r="E2469" s="88"/>
      <c r="F2469" s="89"/>
      <c r="G2469" s="90"/>
      <c r="H2469" s="90"/>
      <c r="I2469" s="91"/>
      <c r="J2469" s="91"/>
      <c r="K2469" s="91"/>
      <c r="L2469" s="91"/>
      <c r="M2469" s="91"/>
      <c r="N2469" s="91"/>
      <c r="O2469" s="92"/>
      <c r="P2469" s="93"/>
      <c r="Q2469" s="92" t="str">
        <f t="shared" ca="1" si="152"/>
        <v/>
      </c>
      <c r="R2469" s="92" t="str">
        <f ca="1">IF(A2469="","",IF(ISERROR(MATCH($H2469,SorP!B:B,0)),"",INDIRECT("'SorP'!$A$"&amp;MATCH($Q2469&amp;$H2469,SorP!C:C,0))))</f>
        <v/>
      </c>
      <c r="S2469" s="94"/>
      <c r="T2469" s="95" t="str">
        <f t="shared" si="154"/>
        <v/>
      </c>
      <c r="U2469" s="95" t="b">
        <f t="shared" si="155"/>
        <v>1</v>
      </c>
      <c r="V2469" s="95" t="str">
        <f t="shared" si="153"/>
        <v/>
      </c>
    </row>
    <row r="2470" spans="1:22" s="95" customFormat="1" ht="20.100000000000001" customHeight="1">
      <c r="A2470" s="88"/>
      <c r="B2470" s="88"/>
      <c r="C2470" s="88"/>
      <c r="D2470" s="88"/>
      <c r="E2470" s="88"/>
      <c r="F2470" s="89"/>
      <c r="G2470" s="90"/>
      <c r="H2470" s="90"/>
      <c r="I2470" s="91"/>
      <c r="J2470" s="91"/>
      <c r="K2470" s="91"/>
      <c r="L2470" s="91"/>
      <c r="M2470" s="91"/>
      <c r="N2470" s="91"/>
      <c r="O2470" s="92"/>
      <c r="P2470" s="93"/>
      <c r="Q2470" s="92" t="str">
        <f t="shared" ca="1" si="152"/>
        <v/>
      </c>
      <c r="R2470" s="92" t="str">
        <f ca="1">IF(A2470="","",IF(ISERROR(MATCH($H2470,SorP!B:B,0)),"",INDIRECT("'SorP'!$A$"&amp;MATCH($Q2470&amp;$H2470,SorP!C:C,0))))</f>
        <v/>
      </c>
      <c r="S2470" s="94"/>
      <c r="T2470" s="95" t="str">
        <f t="shared" si="154"/>
        <v/>
      </c>
      <c r="U2470" s="95" t="b">
        <f t="shared" si="155"/>
        <v>1</v>
      </c>
      <c r="V2470" s="95" t="str">
        <f t="shared" si="153"/>
        <v/>
      </c>
    </row>
    <row r="2471" spans="1:22" s="95" customFormat="1" ht="20.100000000000001" customHeight="1">
      <c r="A2471" s="88"/>
      <c r="B2471" s="88"/>
      <c r="C2471" s="88"/>
      <c r="D2471" s="88"/>
      <c r="E2471" s="88"/>
      <c r="F2471" s="89"/>
      <c r="G2471" s="90"/>
      <c r="H2471" s="90"/>
      <c r="I2471" s="91"/>
      <c r="J2471" s="91"/>
      <c r="K2471" s="91"/>
      <c r="L2471" s="91"/>
      <c r="M2471" s="91"/>
      <c r="N2471" s="91"/>
      <c r="O2471" s="92"/>
      <c r="P2471" s="93"/>
      <c r="Q2471" s="92" t="str">
        <f t="shared" ca="1" si="152"/>
        <v/>
      </c>
      <c r="R2471" s="92" t="str">
        <f ca="1">IF(A2471="","",IF(ISERROR(MATCH($H2471,SorP!B:B,0)),"",INDIRECT("'SorP'!$A$"&amp;MATCH($Q2471&amp;$H2471,SorP!C:C,0))))</f>
        <v/>
      </c>
      <c r="S2471" s="94"/>
      <c r="T2471" s="95" t="str">
        <f t="shared" si="154"/>
        <v/>
      </c>
      <c r="U2471" s="95" t="b">
        <f t="shared" si="155"/>
        <v>1</v>
      </c>
      <c r="V2471" s="95" t="str">
        <f t="shared" si="153"/>
        <v/>
      </c>
    </row>
    <row r="2472" spans="1:22" s="95" customFormat="1" ht="20.100000000000001" customHeight="1">
      <c r="A2472" s="88"/>
      <c r="B2472" s="88"/>
      <c r="C2472" s="88"/>
      <c r="D2472" s="88"/>
      <c r="E2472" s="88"/>
      <c r="F2472" s="89"/>
      <c r="G2472" s="90"/>
      <c r="H2472" s="90"/>
      <c r="I2472" s="91"/>
      <c r="J2472" s="91"/>
      <c r="K2472" s="91"/>
      <c r="L2472" s="91"/>
      <c r="M2472" s="91"/>
      <c r="N2472" s="91"/>
      <c r="O2472" s="92"/>
      <c r="P2472" s="93"/>
      <c r="Q2472" s="92" t="str">
        <f t="shared" ca="1" si="152"/>
        <v/>
      </c>
      <c r="R2472" s="92" t="str">
        <f ca="1">IF(A2472="","",IF(ISERROR(MATCH($H2472,SorP!B:B,0)),"",INDIRECT("'SorP'!$A$"&amp;MATCH($Q2472&amp;$H2472,SorP!C:C,0))))</f>
        <v/>
      </c>
      <c r="S2472" s="94"/>
      <c r="T2472" s="95" t="str">
        <f t="shared" si="154"/>
        <v/>
      </c>
      <c r="U2472" s="95" t="b">
        <f t="shared" si="155"/>
        <v>1</v>
      </c>
      <c r="V2472" s="95" t="str">
        <f t="shared" si="153"/>
        <v/>
      </c>
    </row>
    <row r="2473" spans="1:22" s="95" customFormat="1" ht="20.100000000000001" customHeight="1">
      <c r="A2473" s="88"/>
      <c r="B2473" s="88"/>
      <c r="C2473" s="88"/>
      <c r="D2473" s="88"/>
      <c r="E2473" s="88"/>
      <c r="F2473" s="89"/>
      <c r="G2473" s="90"/>
      <c r="H2473" s="90"/>
      <c r="I2473" s="91"/>
      <c r="J2473" s="91"/>
      <c r="K2473" s="91"/>
      <c r="L2473" s="91"/>
      <c r="M2473" s="91"/>
      <c r="N2473" s="91"/>
      <c r="O2473" s="92"/>
      <c r="P2473" s="93"/>
      <c r="Q2473" s="92" t="str">
        <f t="shared" ca="1" si="152"/>
        <v/>
      </c>
      <c r="R2473" s="92" t="str">
        <f ca="1">IF(A2473="","",IF(ISERROR(MATCH($H2473,SorP!B:B,0)),"",INDIRECT("'SorP'!$A$"&amp;MATCH($Q2473&amp;$H2473,SorP!C:C,0))))</f>
        <v/>
      </c>
      <c r="S2473" s="94"/>
      <c r="T2473" s="95" t="str">
        <f t="shared" si="154"/>
        <v/>
      </c>
      <c r="U2473" s="95" t="b">
        <f t="shared" si="155"/>
        <v>1</v>
      </c>
      <c r="V2473" s="95" t="str">
        <f t="shared" si="153"/>
        <v/>
      </c>
    </row>
    <row r="2474" spans="1:22" s="95" customFormat="1" ht="20.100000000000001" customHeight="1">
      <c r="A2474" s="88"/>
      <c r="B2474" s="88"/>
      <c r="C2474" s="88"/>
      <c r="D2474" s="88"/>
      <c r="E2474" s="88"/>
      <c r="F2474" s="89"/>
      <c r="G2474" s="90"/>
      <c r="H2474" s="90"/>
      <c r="I2474" s="91"/>
      <c r="J2474" s="91"/>
      <c r="K2474" s="91"/>
      <c r="L2474" s="91"/>
      <c r="M2474" s="91"/>
      <c r="N2474" s="91"/>
      <c r="O2474" s="92"/>
      <c r="P2474" s="93"/>
      <c r="Q2474" s="92" t="str">
        <f t="shared" ca="1" si="152"/>
        <v/>
      </c>
      <c r="R2474" s="92" t="str">
        <f ca="1">IF(A2474="","",IF(ISERROR(MATCH($H2474,SorP!B:B,0)),"",INDIRECT("'SorP'!$A$"&amp;MATCH($Q2474&amp;$H2474,SorP!C:C,0))))</f>
        <v/>
      </c>
      <c r="S2474" s="94"/>
      <c r="T2474" s="95" t="str">
        <f t="shared" si="154"/>
        <v/>
      </c>
      <c r="U2474" s="95" t="b">
        <f t="shared" si="155"/>
        <v>1</v>
      </c>
      <c r="V2474" s="95" t="str">
        <f t="shared" si="153"/>
        <v/>
      </c>
    </row>
    <row r="2475" spans="1:22" s="95" customFormat="1" ht="20.100000000000001" customHeight="1">
      <c r="A2475" s="88"/>
      <c r="B2475" s="88"/>
      <c r="C2475" s="88"/>
      <c r="D2475" s="88"/>
      <c r="E2475" s="88"/>
      <c r="F2475" s="89"/>
      <c r="G2475" s="90"/>
      <c r="H2475" s="90"/>
      <c r="I2475" s="91"/>
      <c r="J2475" s="91"/>
      <c r="K2475" s="91"/>
      <c r="L2475" s="91"/>
      <c r="M2475" s="91"/>
      <c r="N2475" s="91"/>
      <c r="O2475" s="92"/>
      <c r="P2475" s="93"/>
      <c r="Q2475" s="92" t="str">
        <f t="shared" ca="1" si="152"/>
        <v/>
      </c>
      <c r="R2475" s="92" t="str">
        <f ca="1">IF(A2475="","",IF(ISERROR(MATCH($H2475,SorP!B:B,0)),"",INDIRECT("'SorP'!$A$"&amp;MATCH($Q2475&amp;$H2475,SorP!C:C,0))))</f>
        <v/>
      </c>
      <c r="S2475" s="94"/>
      <c r="T2475" s="95" t="str">
        <f t="shared" si="154"/>
        <v/>
      </c>
      <c r="U2475" s="95" t="b">
        <f t="shared" si="155"/>
        <v>1</v>
      </c>
      <c r="V2475" s="95" t="str">
        <f t="shared" si="153"/>
        <v/>
      </c>
    </row>
    <row r="2476" spans="1:22" s="95" customFormat="1" ht="20.100000000000001" customHeight="1">
      <c r="A2476" s="88"/>
      <c r="B2476" s="88"/>
      <c r="C2476" s="88"/>
      <c r="D2476" s="88"/>
      <c r="E2476" s="88"/>
      <c r="F2476" s="89"/>
      <c r="G2476" s="90"/>
      <c r="H2476" s="90"/>
      <c r="I2476" s="91"/>
      <c r="J2476" s="91"/>
      <c r="K2476" s="91"/>
      <c r="L2476" s="91"/>
      <c r="M2476" s="91"/>
      <c r="N2476" s="91"/>
      <c r="O2476" s="92"/>
      <c r="P2476" s="93"/>
      <c r="Q2476" s="92" t="str">
        <f t="shared" ca="1" si="152"/>
        <v/>
      </c>
      <c r="R2476" s="92" t="str">
        <f ca="1">IF(A2476="","",IF(ISERROR(MATCH($H2476,SorP!B:B,0)),"",INDIRECT("'SorP'!$A$"&amp;MATCH($Q2476&amp;$H2476,SorP!C:C,0))))</f>
        <v/>
      </c>
      <c r="S2476" s="94"/>
      <c r="T2476" s="95" t="str">
        <f t="shared" si="154"/>
        <v/>
      </c>
      <c r="U2476" s="95" t="b">
        <f t="shared" si="155"/>
        <v>1</v>
      </c>
      <c r="V2476" s="95" t="str">
        <f t="shared" si="153"/>
        <v/>
      </c>
    </row>
    <row r="2477" spans="1:22" s="95" customFormat="1" ht="20.100000000000001" customHeight="1">
      <c r="A2477" s="88"/>
      <c r="B2477" s="88"/>
      <c r="C2477" s="88"/>
      <c r="D2477" s="88"/>
      <c r="E2477" s="88"/>
      <c r="F2477" s="89"/>
      <c r="G2477" s="90"/>
      <c r="H2477" s="90"/>
      <c r="I2477" s="91"/>
      <c r="J2477" s="91"/>
      <c r="K2477" s="91"/>
      <c r="L2477" s="91"/>
      <c r="M2477" s="91"/>
      <c r="N2477" s="91"/>
      <c r="O2477" s="92"/>
      <c r="P2477" s="93"/>
      <c r="Q2477" s="92" t="str">
        <f t="shared" ca="1" si="152"/>
        <v/>
      </c>
      <c r="R2477" s="92" t="str">
        <f ca="1">IF(A2477="","",IF(ISERROR(MATCH($H2477,SorP!B:B,0)),"",INDIRECT("'SorP'!$A$"&amp;MATCH($Q2477&amp;$H2477,SorP!C:C,0))))</f>
        <v/>
      </c>
      <c r="S2477" s="94"/>
      <c r="T2477" s="95" t="str">
        <f t="shared" si="154"/>
        <v/>
      </c>
      <c r="U2477" s="95" t="b">
        <f t="shared" si="155"/>
        <v>1</v>
      </c>
      <c r="V2477" s="95" t="str">
        <f t="shared" si="153"/>
        <v/>
      </c>
    </row>
    <row r="2478" spans="1:22" s="95" customFormat="1" ht="20.100000000000001" customHeight="1">
      <c r="A2478" s="88"/>
      <c r="B2478" s="88"/>
      <c r="C2478" s="88"/>
      <c r="D2478" s="88"/>
      <c r="E2478" s="88"/>
      <c r="F2478" s="89"/>
      <c r="G2478" s="90"/>
      <c r="H2478" s="90"/>
      <c r="I2478" s="91"/>
      <c r="J2478" s="91"/>
      <c r="K2478" s="91"/>
      <c r="L2478" s="91"/>
      <c r="M2478" s="91"/>
      <c r="N2478" s="91"/>
      <c r="O2478" s="92"/>
      <c r="P2478" s="93"/>
      <c r="Q2478" s="92" t="str">
        <f t="shared" ca="1" si="152"/>
        <v/>
      </c>
      <c r="R2478" s="92" t="str">
        <f ca="1">IF(A2478="","",IF(ISERROR(MATCH($H2478,SorP!B:B,0)),"",INDIRECT("'SorP'!$A$"&amp;MATCH($Q2478&amp;$H2478,SorP!C:C,0))))</f>
        <v/>
      </c>
      <c r="S2478" s="94"/>
      <c r="T2478" s="95" t="str">
        <f t="shared" si="154"/>
        <v/>
      </c>
      <c r="U2478" s="95" t="b">
        <f t="shared" si="155"/>
        <v>1</v>
      </c>
      <c r="V2478" s="95" t="str">
        <f t="shared" si="153"/>
        <v/>
      </c>
    </row>
    <row r="2479" spans="1:22" s="95" customFormat="1" ht="20.100000000000001" customHeight="1">
      <c r="A2479" s="88"/>
      <c r="B2479" s="88"/>
      <c r="C2479" s="88"/>
      <c r="D2479" s="88"/>
      <c r="E2479" s="88"/>
      <c r="F2479" s="89"/>
      <c r="G2479" s="90"/>
      <c r="H2479" s="90"/>
      <c r="I2479" s="91"/>
      <c r="J2479" s="91"/>
      <c r="K2479" s="91"/>
      <c r="L2479" s="91"/>
      <c r="M2479" s="91"/>
      <c r="N2479" s="91"/>
      <c r="O2479" s="92"/>
      <c r="P2479" s="93"/>
      <c r="Q2479" s="92" t="str">
        <f t="shared" ca="1" si="152"/>
        <v/>
      </c>
      <c r="R2479" s="92" t="str">
        <f ca="1">IF(A2479="","",IF(ISERROR(MATCH($H2479,SorP!B:B,0)),"",INDIRECT("'SorP'!$A$"&amp;MATCH($Q2479&amp;$H2479,SorP!C:C,0))))</f>
        <v/>
      </c>
      <c r="S2479" s="94"/>
      <c r="T2479" s="95" t="str">
        <f t="shared" si="154"/>
        <v/>
      </c>
      <c r="U2479" s="95" t="b">
        <f t="shared" si="155"/>
        <v>1</v>
      </c>
      <c r="V2479" s="95" t="str">
        <f t="shared" si="153"/>
        <v/>
      </c>
    </row>
    <row r="2480" spans="1:22" s="95" customFormat="1" ht="20.100000000000001" customHeight="1">
      <c r="A2480" s="88"/>
      <c r="B2480" s="88"/>
      <c r="C2480" s="88"/>
      <c r="D2480" s="88"/>
      <c r="E2480" s="88"/>
      <c r="F2480" s="89"/>
      <c r="G2480" s="90"/>
      <c r="H2480" s="90"/>
      <c r="I2480" s="91"/>
      <c r="J2480" s="91"/>
      <c r="K2480" s="91"/>
      <c r="L2480" s="91"/>
      <c r="M2480" s="91"/>
      <c r="N2480" s="91"/>
      <c r="O2480" s="92"/>
      <c r="P2480" s="93"/>
      <c r="Q2480" s="92" t="str">
        <f t="shared" ca="1" si="152"/>
        <v/>
      </c>
      <c r="R2480" s="92" t="str">
        <f ca="1">IF(A2480="","",IF(ISERROR(MATCH($H2480,SorP!B:B,0)),"",INDIRECT("'SorP'!$A$"&amp;MATCH($Q2480&amp;$H2480,SorP!C:C,0))))</f>
        <v/>
      </c>
      <c r="S2480" s="94"/>
      <c r="T2480" s="95" t="str">
        <f t="shared" si="154"/>
        <v/>
      </c>
      <c r="U2480" s="95" t="b">
        <f t="shared" si="155"/>
        <v>1</v>
      </c>
      <c r="V2480" s="95" t="str">
        <f t="shared" si="153"/>
        <v/>
      </c>
    </row>
    <row r="2481" spans="1:22" s="95" customFormat="1" ht="20.100000000000001" customHeight="1">
      <c r="A2481" s="88"/>
      <c r="B2481" s="88"/>
      <c r="C2481" s="88"/>
      <c r="D2481" s="88"/>
      <c r="E2481" s="88"/>
      <c r="F2481" s="89"/>
      <c r="G2481" s="90"/>
      <c r="H2481" s="90"/>
      <c r="I2481" s="91"/>
      <c r="J2481" s="91"/>
      <c r="K2481" s="91"/>
      <c r="L2481" s="91"/>
      <c r="M2481" s="91"/>
      <c r="N2481" s="91"/>
      <c r="O2481" s="92"/>
      <c r="P2481" s="93"/>
      <c r="Q2481" s="92" t="str">
        <f t="shared" ca="1" si="152"/>
        <v/>
      </c>
      <c r="R2481" s="92" t="str">
        <f ca="1">IF(A2481="","",IF(ISERROR(MATCH($H2481,SorP!B:B,0)),"",INDIRECT("'SorP'!$A$"&amp;MATCH($Q2481&amp;$H2481,SorP!C:C,0))))</f>
        <v/>
      </c>
      <c r="S2481" s="94"/>
      <c r="T2481" s="95" t="str">
        <f t="shared" si="154"/>
        <v/>
      </c>
      <c r="U2481" s="95" t="b">
        <f t="shared" si="155"/>
        <v>1</v>
      </c>
      <c r="V2481" s="95" t="str">
        <f t="shared" si="153"/>
        <v/>
      </c>
    </row>
    <row r="2482" spans="1:22" s="95" customFormat="1" ht="20.100000000000001" customHeight="1">
      <c r="A2482" s="88"/>
      <c r="B2482" s="88"/>
      <c r="C2482" s="88"/>
      <c r="D2482" s="88"/>
      <c r="E2482" s="88"/>
      <c r="F2482" s="89"/>
      <c r="G2482" s="90"/>
      <c r="H2482" s="90"/>
      <c r="I2482" s="91"/>
      <c r="J2482" s="91"/>
      <c r="K2482" s="91"/>
      <c r="L2482" s="91"/>
      <c r="M2482" s="91"/>
      <c r="N2482" s="91"/>
      <c r="O2482" s="92"/>
      <c r="P2482" s="93"/>
      <c r="Q2482" s="92" t="str">
        <f t="shared" ca="1" si="152"/>
        <v/>
      </c>
      <c r="R2482" s="92" t="str">
        <f ca="1">IF(A2482="","",IF(ISERROR(MATCH($H2482,SorP!B:B,0)),"",INDIRECT("'SorP'!$A$"&amp;MATCH($Q2482&amp;$H2482,SorP!C:C,0))))</f>
        <v/>
      </c>
      <c r="S2482" s="94"/>
      <c r="T2482" s="95" t="str">
        <f t="shared" si="154"/>
        <v/>
      </c>
      <c r="U2482" s="95" t="b">
        <f t="shared" si="155"/>
        <v>1</v>
      </c>
      <c r="V2482" s="95" t="str">
        <f t="shared" si="153"/>
        <v/>
      </c>
    </row>
    <row r="2483" spans="1:22" s="95" customFormat="1" ht="20.100000000000001" customHeight="1">
      <c r="A2483" s="88"/>
      <c r="B2483" s="88"/>
      <c r="C2483" s="88"/>
      <c r="D2483" s="88"/>
      <c r="E2483" s="88"/>
      <c r="F2483" s="89"/>
      <c r="G2483" s="90"/>
      <c r="H2483" s="90"/>
      <c r="I2483" s="91"/>
      <c r="J2483" s="91"/>
      <c r="K2483" s="91"/>
      <c r="L2483" s="91"/>
      <c r="M2483" s="91"/>
      <c r="N2483" s="91"/>
      <c r="O2483" s="92"/>
      <c r="P2483" s="93"/>
      <c r="Q2483" s="92" t="str">
        <f t="shared" ca="1" si="152"/>
        <v/>
      </c>
      <c r="R2483" s="92" t="str">
        <f ca="1">IF(A2483="","",IF(ISERROR(MATCH($H2483,SorP!B:B,0)),"",INDIRECT("'SorP'!$A$"&amp;MATCH($Q2483&amp;$H2483,SorP!C:C,0))))</f>
        <v/>
      </c>
      <c r="S2483" s="94"/>
      <c r="T2483" s="95" t="str">
        <f t="shared" si="154"/>
        <v/>
      </c>
      <c r="U2483" s="95" t="b">
        <f t="shared" si="155"/>
        <v>1</v>
      </c>
      <c r="V2483" s="95" t="str">
        <f t="shared" si="153"/>
        <v/>
      </c>
    </row>
    <row r="2484" spans="1:22" s="95" customFormat="1" ht="20.100000000000001" customHeight="1">
      <c r="A2484" s="88"/>
      <c r="B2484" s="88"/>
      <c r="C2484" s="88"/>
      <c r="D2484" s="88"/>
      <c r="E2484" s="88"/>
      <c r="F2484" s="89"/>
      <c r="G2484" s="90"/>
      <c r="H2484" s="90"/>
      <c r="I2484" s="91"/>
      <c r="J2484" s="91"/>
      <c r="K2484" s="91"/>
      <c r="L2484" s="91"/>
      <c r="M2484" s="91"/>
      <c r="N2484" s="91"/>
      <c r="O2484" s="92"/>
      <c r="P2484" s="93"/>
      <c r="Q2484" s="92" t="str">
        <f t="shared" ca="1" si="152"/>
        <v/>
      </c>
      <c r="R2484" s="92" t="str">
        <f ca="1">IF(A2484="","",IF(ISERROR(MATCH($H2484,SorP!B:B,0)),"",INDIRECT("'SorP'!$A$"&amp;MATCH($Q2484&amp;$H2484,SorP!C:C,0))))</f>
        <v/>
      </c>
      <c r="S2484" s="94"/>
      <c r="T2484" s="95" t="str">
        <f t="shared" si="154"/>
        <v/>
      </c>
      <c r="U2484" s="95" t="b">
        <f t="shared" si="155"/>
        <v>1</v>
      </c>
      <c r="V2484" s="95" t="str">
        <f t="shared" si="153"/>
        <v/>
      </c>
    </row>
    <row r="2485" spans="1:22" s="95" customFormat="1" ht="20.100000000000001" customHeight="1">
      <c r="A2485" s="88"/>
      <c r="B2485" s="88"/>
      <c r="C2485" s="88"/>
      <c r="D2485" s="88"/>
      <c r="E2485" s="88"/>
      <c r="F2485" s="89"/>
      <c r="G2485" s="90"/>
      <c r="H2485" s="90"/>
      <c r="I2485" s="91"/>
      <c r="J2485" s="91"/>
      <c r="K2485" s="91"/>
      <c r="L2485" s="91"/>
      <c r="M2485" s="91"/>
      <c r="N2485" s="91"/>
      <c r="O2485" s="92"/>
      <c r="P2485" s="93"/>
      <c r="Q2485" s="92" t="str">
        <f t="shared" ca="1" si="152"/>
        <v/>
      </c>
      <c r="R2485" s="92" t="str">
        <f ca="1">IF(A2485="","",IF(ISERROR(MATCH($H2485,SorP!B:B,0)),"",INDIRECT("'SorP'!$A$"&amp;MATCH($Q2485&amp;$H2485,SorP!C:C,0))))</f>
        <v/>
      </c>
      <c r="S2485" s="94"/>
      <c r="T2485" s="95" t="str">
        <f t="shared" si="154"/>
        <v/>
      </c>
      <c r="U2485" s="95" t="b">
        <f t="shared" si="155"/>
        <v>1</v>
      </c>
      <c r="V2485" s="95" t="str">
        <f t="shared" si="153"/>
        <v/>
      </c>
    </row>
    <row r="2486" spans="1:22" s="95" customFormat="1" ht="20.100000000000001" customHeight="1">
      <c r="A2486" s="195"/>
      <c r="B2486" s="88"/>
      <c r="C2486" s="88"/>
      <c r="D2486" s="88"/>
      <c r="E2486" s="88"/>
      <c r="F2486" s="89"/>
      <c r="G2486" s="90"/>
      <c r="H2486" s="90"/>
      <c r="I2486" s="91"/>
      <c r="J2486" s="91"/>
      <c r="K2486" s="91"/>
      <c r="L2486" s="91"/>
      <c r="M2486" s="91"/>
      <c r="N2486" s="91"/>
      <c r="O2486" s="92"/>
      <c r="P2486" s="93"/>
      <c r="Q2486" s="92" t="str">
        <f t="shared" ca="1" si="152"/>
        <v/>
      </c>
      <c r="R2486" s="92" t="str">
        <f ca="1">IF(A2486="","",IF(ISERROR(MATCH($H2486,SorP!B:B,0)),"",INDIRECT("'SorP'!$A$"&amp;MATCH($Q2486&amp;$H2486,SorP!C:C,0))))</f>
        <v/>
      </c>
      <c r="S2486" s="94"/>
      <c r="T2486" s="95" t="str">
        <f t="shared" si="154"/>
        <v/>
      </c>
      <c r="U2486" s="95" t="b">
        <f t="shared" si="155"/>
        <v>1</v>
      </c>
      <c r="V2486" s="95" t="str">
        <f t="shared" si="153"/>
        <v/>
      </c>
    </row>
    <row r="2487" spans="1:22" s="95" customFormat="1" ht="20.100000000000001" customHeight="1">
      <c r="A2487" s="88"/>
      <c r="B2487" s="88"/>
      <c r="C2487" s="88"/>
      <c r="D2487" s="88"/>
      <c r="E2487" s="88"/>
      <c r="F2487" s="89"/>
      <c r="G2487" s="90"/>
      <c r="H2487" s="90"/>
      <c r="I2487" s="91"/>
      <c r="J2487" s="91"/>
      <c r="K2487" s="91"/>
      <c r="L2487" s="91"/>
      <c r="M2487" s="91"/>
      <c r="N2487" s="91"/>
      <c r="O2487" s="92"/>
      <c r="P2487" s="93"/>
      <c r="Q2487" s="92" t="str">
        <f t="shared" ca="1" si="152"/>
        <v/>
      </c>
      <c r="R2487" s="92" t="str">
        <f ca="1">IF(A2487="","",IF(ISERROR(MATCH($H2487,SorP!B:B,0)),"",INDIRECT("'SorP'!$A$"&amp;MATCH($Q2487&amp;$H2487,SorP!C:C,0))))</f>
        <v/>
      </c>
      <c r="S2487" s="94"/>
      <c r="T2487" s="95" t="str">
        <f t="shared" si="154"/>
        <v/>
      </c>
      <c r="U2487" s="95" t="b">
        <f t="shared" si="155"/>
        <v>1</v>
      </c>
      <c r="V2487" s="95" t="str">
        <f t="shared" si="153"/>
        <v/>
      </c>
    </row>
    <row r="2488" spans="1:22" s="95" customFormat="1" ht="20.100000000000001" customHeight="1">
      <c r="A2488" s="88"/>
      <c r="B2488" s="88"/>
      <c r="C2488" s="88"/>
      <c r="D2488" s="88"/>
      <c r="E2488" s="88"/>
      <c r="F2488" s="89"/>
      <c r="G2488" s="90"/>
      <c r="H2488" s="90"/>
      <c r="I2488" s="91"/>
      <c r="J2488" s="91"/>
      <c r="K2488" s="91"/>
      <c r="L2488" s="91"/>
      <c r="M2488" s="91"/>
      <c r="N2488" s="91"/>
      <c r="O2488" s="92"/>
      <c r="P2488" s="93"/>
      <c r="Q2488" s="92" t="str">
        <f t="shared" ca="1" si="152"/>
        <v/>
      </c>
      <c r="R2488" s="92" t="str">
        <f ca="1">IF(A2488="","",IF(ISERROR(MATCH($H2488,SorP!B:B,0)),"",INDIRECT("'SorP'!$A$"&amp;MATCH($Q2488&amp;$H2488,SorP!C:C,0))))</f>
        <v/>
      </c>
      <c r="S2488" s="94"/>
      <c r="T2488" s="95" t="str">
        <f t="shared" si="154"/>
        <v/>
      </c>
      <c r="U2488" s="95" t="b">
        <f t="shared" si="155"/>
        <v>1</v>
      </c>
      <c r="V2488" s="95" t="str">
        <f t="shared" si="153"/>
        <v/>
      </c>
    </row>
    <row r="2489" spans="1:22" s="95" customFormat="1" ht="20.100000000000001" customHeight="1">
      <c r="A2489" s="88"/>
      <c r="B2489" s="88"/>
      <c r="C2489" s="88"/>
      <c r="D2489" s="88"/>
      <c r="E2489" s="88"/>
      <c r="F2489" s="89"/>
      <c r="G2489" s="90"/>
      <c r="H2489" s="90"/>
      <c r="I2489" s="91"/>
      <c r="J2489" s="91"/>
      <c r="K2489" s="91"/>
      <c r="L2489" s="91"/>
      <c r="M2489" s="91"/>
      <c r="N2489" s="91"/>
      <c r="O2489" s="92"/>
      <c r="P2489" s="93"/>
      <c r="Q2489" s="92" t="str">
        <f t="shared" ca="1" si="152"/>
        <v/>
      </c>
      <c r="R2489" s="92" t="str">
        <f ca="1">IF(A2489="","",IF(ISERROR(MATCH($H2489,SorP!B:B,0)),"",INDIRECT("'SorP'!$A$"&amp;MATCH($Q2489&amp;$H2489,SorP!C:C,0))))</f>
        <v/>
      </c>
      <c r="S2489" s="94"/>
      <c r="T2489" s="95" t="str">
        <f t="shared" si="154"/>
        <v/>
      </c>
      <c r="U2489" s="95" t="b">
        <f t="shared" si="155"/>
        <v>1</v>
      </c>
      <c r="V2489" s="95" t="str">
        <f t="shared" si="153"/>
        <v/>
      </c>
    </row>
    <row r="2490" spans="1:22" s="95" customFormat="1" ht="20.100000000000001" customHeight="1">
      <c r="A2490" s="88"/>
      <c r="B2490" s="88"/>
      <c r="C2490" s="88"/>
      <c r="D2490" s="88"/>
      <c r="E2490" s="88"/>
      <c r="F2490" s="89"/>
      <c r="G2490" s="90"/>
      <c r="H2490" s="90"/>
      <c r="I2490" s="91"/>
      <c r="J2490" s="91"/>
      <c r="K2490" s="91"/>
      <c r="L2490" s="91"/>
      <c r="M2490" s="91"/>
      <c r="N2490" s="91"/>
      <c r="O2490" s="92"/>
      <c r="P2490" s="93"/>
      <c r="Q2490" s="92" t="str">
        <f t="shared" ca="1" si="152"/>
        <v/>
      </c>
      <c r="R2490" s="92" t="str">
        <f ca="1">IF(A2490="","",IF(ISERROR(MATCH($H2490,SorP!B:B,0)),"",INDIRECT("'SorP'!$A$"&amp;MATCH($Q2490&amp;$H2490,SorP!C:C,0))))</f>
        <v/>
      </c>
      <c r="S2490" s="94"/>
      <c r="T2490" s="95" t="str">
        <f t="shared" si="154"/>
        <v/>
      </c>
      <c r="U2490" s="95" t="b">
        <f t="shared" si="155"/>
        <v>1</v>
      </c>
      <c r="V2490" s="95" t="str">
        <f t="shared" si="153"/>
        <v/>
      </c>
    </row>
    <row r="2491" spans="1:22" s="95" customFormat="1" ht="20.100000000000001" customHeight="1">
      <c r="A2491" s="88"/>
      <c r="B2491" s="88"/>
      <c r="C2491" s="88"/>
      <c r="D2491" s="88"/>
      <c r="E2491" s="88"/>
      <c r="F2491" s="89"/>
      <c r="G2491" s="90"/>
      <c r="H2491" s="90"/>
      <c r="I2491" s="91"/>
      <c r="J2491" s="91"/>
      <c r="K2491" s="91"/>
      <c r="L2491" s="91"/>
      <c r="M2491" s="91"/>
      <c r="N2491" s="91"/>
      <c r="O2491" s="92"/>
      <c r="P2491" s="93"/>
      <c r="Q2491" s="92" t="str">
        <f t="shared" ca="1" si="152"/>
        <v/>
      </c>
      <c r="R2491" s="92" t="str">
        <f ca="1">IF(A2491="","",IF(ISERROR(MATCH($H2491,SorP!B:B,0)),"",INDIRECT("'SorP'!$A$"&amp;MATCH($Q2491&amp;$H2491,SorP!C:C,0))))</f>
        <v/>
      </c>
      <c r="S2491" s="94"/>
      <c r="T2491" s="95" t="str">
        <f t="shared" si="154"/>
        <v/>
      </c>
      <c r="U2491" s="95" t="b">
        <f t="shared" si="155"/>
        <v>1</v>
      </c>
      <c r="V2491" s="95" t="str">
        <f t="shared" si="153"/>
        <v/>
      </c>
    </row>
    <row r="2492" spans="1:22" s="95" customFormat="1" ht="20.100000000000001" customHeight="1">
      <c r="A2492" s="88"/>
      <c r="B2492" s="88"/>
      <c r="C2492" s="88"/>
      <c r="D2492" s="88"/>
      <c r="E2492" s="88"/>
      <c r="F2492" s="89"/>
      <c r="G2492" s="90"/>
      <c r="H2492" s="90"/>
      <c r="I2492" s="91"/>
      <c r="J2492" s="91"/>
      <c r="K2492" s="91"/>
      <c r="L2492" s="91"/>
      <c r="M2492" s="91"/>
      <c r="N2492" s="91"/>
      <c r="O2492" s="92"/>
      <c r="P2492" s="93"/>
      <c r="Q2492" s="92" t="str">
        <f t="shared" ca="1" si="152"/>
        <v/>
      </c>
      <c r="R2492" s="92" t="str">
        <f ca="1">IF(A2492="","",IF(ISERROR(MATCH($H2492,SorP!B:B,0)),"",INDIRECT("'SorP'!$A$"&amp;MATCH($Q2492&amp;$H2492,SorP!C:C,0))))</f>
        <v/>
      </c>
      <c r="S2492" s="94"/>
      <c r="T2492" s="95" t="str">
        <f t="shared" si="154"/>
        <v/>
      </c>
      <c r="U2492" s="95" t="b">
        <f t="shared" si="155"/>
        <v>1</v>
      </c>
      <c r="V2492" s="95" t="str">
        <f t="shared" si="153"/>
        <v/>
      </c>
    </row>
    <row r="2493" spans="1:22" s="95" customFormat="1" ht="20.100000000000001" customHeight="1">
      <c r="A2493" s="88"/>
      <c r="B2493" s="88"/>
      <c r="C2493" s="88"/>
      <c r="D2493" s="88"/>
      <c r="E2493" s="88"/>
      <c r="F2493" s="89"/>
      <c r="G2493" s="90"/>
      <c r="H2493" s="90"/>
      <c r="I2493" s="91"/>
      <c r="J2493" s="91"/>
      <c r="K2493" s="91"/>
      <c r="L2493" s="91"/>
      <c r="M2493" s="91"/>
      <c r="N2493" s="91"/>
      <c r="O2493" s="92"/>
      <c r="P2493" s="93"/>
      <c r="Q2493" s="92" t="str">
        <f t="shared" ca="1" si="152"/>
        <v/>
      </c>
      <c r="R2493" s="92" t="str">
        <f ca="1">IF(A2493="","",IF(ISERROR(MATCH($H2493,SorP!B:B,0)),"",INDIRECT("'SorP'!$A$"&amp;MATCH($Q2493&amp;$H2493,SorP!C:C,0))))</f>
        <v/>
      </c>
      <c r="S2493" s="94"/>
      <c r="T2493" s="95" t="str">
        <f t="shared" si="154"/>
        <v/>
      </c>
      <c r="U2493" s="95" t="b">
        <f t="shared" si="155"/>
        <v>1</v>
      </c>
      <c r="V2493" s="95" t="str">
        <f t="shared" si="153"/>
        <v/>
      </c>
    </row>
    <row r="2494" spans="1:22" s="95" customFormat="1" ht="20.100000000000001" customHeight="1">
      <c r="A2494" s="88"/>
      <c r="B2494" s="88"/>
      <c r="C2494" s="88"/>
      <c r="D2494" s="88"/>
      <c r="E2494" s="88"/>
      <c r="F2494" s="89"/>
      <c r="G2494" s="90"/>
      <c r="H2494" s="90"/>
      <c r="I2494" s="91"/>
      <c r="J2494" s="91"/>
      <c r="K2494" s="91"/>
      <c r="L2494" s="91"/>
      <c r="M2494" s="91"/>
      <c r="N2494" s="91"/>
      <c r="O2494" s="92"/>
      <c r="P2494" s="93"/>
      <c r="Q2494" s="92" t="str">
        <f t="shared" ca="1" si="152"/>
        <v/>
      </c>
      <c r="R2494" s="92" t="str">
        <f ca="1">IF(A2494="","",IF(ISERROR(MATCH($H2494,SorP!B:B,0)),"",INDIRECT("'SorP'!$A$"&amp;MATCH($Q2494&amp;$H2494,SorP!C:C,0))))</f>
        <v/>
      </c>
      <c r="S2494" s="94"/>
      <c r="T2494" s="95" t="str">
        <f t="shared" si="154"/>
        <v/>
      </c>
      <c r="U2494" s="95" t="b">
        <f t="shared" si="155"/>
        <v>1</v>
      </c>
      <c r="V2494" s="95" t="str">
        <f t="shared" si="153"/>
        <v/>
      </c>
    </row>
    <row r="2495" spans="1:22" s="95" customFormat="1" ht="20.100000000000001" customHeight="1">
      <c r="A2495" s="88"/>
      <c r="B2495" s="88"/>
      <c r="C2495" s="88"/>
      <c r="D2495" s="88"/>
      <c r="E2495" s="88"/>
      <c r="F2495" s="89"/>
      <c r="G2495" s="90"/>
      <c r="H2495" s="90"/>
      <c r="I2495" s="91"/>
      <c r="J2495" s="91"/>
      <c r="K2495" s="91"/>
      <c r="L2495" s="91"/>
      <c r="M2495" s="91"/>
      <c r="N2495" s="91"/>
      <c r="O2495" s="92"/>
      <c r="P2495" s="93"/>
      <c r="Q2495" s="92" t="str">
        <f t="shared" ca="1" si="152"/>
        <v/>
      </c>
      <c r="R2495" s="92" t="str">
        <f ca="1">IF(A2495="","",IF(ISERROR(MATCH($H2495,SorP!B:B,0)),"",INDIRECT("'SorP'!$A$"&amp;MATCH($Q2495&amp;$H2495,SorP!C:C,0))))</f>
        <v/>
      </c>
      <c r="S2495" s="94"/>
      <c r="T2495" s="95" t="str">
        <f t="shared" si="154"/>
        <v/>
      </c>
      <c r="U2495" s="95" t="b">
        <f t="shared" si="155"/>
        <v>1</v>
      </c>
      <c r="V2495" s="95" t="str">
        <f t="shared" si="153"/>
        <v/>
      </c>
    </row>
    <row r="2496" spans="1:22" s="95" customFormat="1" ht="20.100000000000001" customHeight="1">
      <c r="A2496" s="88"/>
      <c r="B2496" s="88"/>
      <c r="C2496" s="88"/>
      <c r="D2496" s="88"/>
      <c r="E2496" s="88"/>
      <c r="F2496" s="89"/>
      <c r="G2496" s="90"/>
      <c r="H2496" s="90"/>
      <c r="I2496" s="91"/>
      <c r="J2496" s="91"/>
      <c r="K2496" s="91"/>
      <c r="L2496" s="91"/>
      <c r="M2496" s="91"/>
      <c r="N2496" s="91"/>
      <c r="O2496" s="92"/>
      <c r="P2496" s="93"/>
      <c r="Q2496" s="92" t="str">
        <f t="shared" ca="1" si="152"/>
        <v/>
      </c>
      <c r="R2496" s="92" t="str">
        <f ca="1">IF(A2496="","",IF(ISERROR(MATCH($H2496,SorP!B:B,0)),"",INDIRECT("'SorP'!$A$"&amp;MATCH($Q2496&amp;$H2496,SorP!C:C,0))))</f>
        <v/>
      </c>
      <c r="S2496" s="94"/>
      <c r="T2496" s="95" t="str">
        <f t="shared" si="154"/>
        <v/>
      </c>
      <c r="U2496" s="95" t="b">
        <f t="shared" si="155"/>
        <v>1</v>
      </c>
      <c r="V2496" s="95" t="str">
        <f t="shared" si="153"/>
        <v/>
      </c>
    </row>
    <row r="2497" spans="1:22" s="95" customFormat="1" ht="20.100000000000001" customHeight="1">
      <c r="A2497" s="88"/>
      <c r="B2497" s="88"/>
      <c r="C2497" s="88"/>
      <c r="D2497" s="88"/>
      <c r="E2497" s="88"/>
      <c r="F2497" s="89"/>
      <c r="G2497" s="90"/>
      <c r="H2497" s="90"/>
      <c r="I2497" s="91"/>
      <c r="J2497" s="91"/>
      <c r="K2497" s="91"/>
      <c r="L2497" s="91"/>
      <c r="M2497" s="91"/>
      <c r="N2497" s="91"/>
      <c r="O2497" s="92"/>
      <c r="P2497" s="93"/>
      <c r="Q2497" s="92" t="str">
        <f t="shared" ca="1" si="152"/>
        <v/>
      </c>
      <c r="R2497" s="92" t="str">
        <f ca="1">IF(A2497="","",IF(ISERROR(MATCH($H2497,SorP!B:B,0)),"",INDIRECT("'SorP'!$A$"&amp;MATCH($Q2497&amp;$H2497,SorP!C:C,0))))</f>
        <v/>
      </c>
      <c r="S2497" s="94"/>
      <c r="T2497" s="95" t="str">
        <f t="shared" si="154"/>
        <v/>
      </c>
      <c r="U2497" s="95" t="b">
        <f t="shared" si="155"/>
        <v>1</v>
      </c>
      <c r="V2497" s="95" t="str">
        <f t="shared" si="153"/>
        <v/>
      </c>
    </row>
    <row r="2498" spans="1:22" s="95" customFormat="1" ht="20.100000000000001" customHeight="1">
      <c r="A2498" s="88"/>
      <c r="B2498" s="88"/>
      <c r="C2498" s="88"/>
      <c r="D2498" s="88"/>
      <c r="E2498" s="88"/>
      <c r="F2498" s="89"/>
      <c r="G2498" s="90"/>
      <c r="H2498" s="90"/>
      <c r="I2498" s="91"/>
      <c r="J2498" s="91"/>
      <c r="K2498" s="91"/>
      <c r="L2498" s="91"/>
      <c r="M2498" s="91"/>
      <c r="N2498" s="91"/>
      <c r="O2498" s="92"/>
      <c r="P2498" s="93"/>
      <c r="Q2498" s="92" t="str">
        <f t="shared" ca="1" si="152"/>
        <v/>
      </c>
      <c r="R2498" s="92" t="str">
        <f ca="1">IF(A2498="","",IF(ISERROR(MATCH($H2498,SorP!B:B,0)),"",INDIRECT("'SorP'!$A$"&amp;MATCH($Q2498&amp;$H2498,SorP!C:C,0))))</f>
        <v/>
      </c>
      <c r="S2498" s="94"/>
      <c r="T2498" s="95" t="str">
        <f t="shared" si="154"/>
        <v/>
      </c>
      <c r="U2498" s="95" t="b">
        <f t="shared" si="155"/>
        <v>1</v>
      </c>
      <c r="V2498" s="95" t="str">
        <f t="shared" si="153"/>
        <v/>
      </c>
    </row>
    <row r="2499" spans="1:22" s="95" customFormat="1" ht="20.100000000000001" customHeight="1">
      <c r="A2499" s="88"/>
      <c r="B2499" s="88"/>
      <c r="C2499" s="88"/>
      <c r="D2499" s="88"/>
      <c r="E2499" s="88"/>
      <c r="F2499" s="89"/>
      <c r="G2499" s="90"/>
      <c r="H2499" s="90"/>
      <c r="I2499" s="96"/>
      <c r="J2499" s="96"/>
      <c r="K2499" s="96"/>
      <c r="L2499" s="96"/>
      <c r="M2499" s="96"/>
      <c r="N2499" s="97"/>
      <c r="O2499" s="98"/>
      <c r="P2499" s="93"/>
      <c r="Q2499" s="92" t="str">
        <f t="shared" ca="1" si="152"/>
        <v/>
      </c>
      <c r="R2499" s="92" t="str">
        <f ca="1">IF(A2499="","",IF(ISERROR(MATCH($H2499,SorP!B:B,0)),"",INDIRECT("'SorP'!$A$"&amp;MATCH($Q2499&amp;$H2499,SorP!C:C,0))))</f>
        <v/>
      </c>
      <c r="S2499" s="94"/>
      <c r="T2499" s="95" t="str">
        <f t="shared" si="154"/>
        <v/>
      </c>
      <c r="U2499" s="95" t="b">
        <f t="shared" si="155"/>
        <v>1</v>
      </c>
      <c r="V2499" s="95" t="str">
        <f t="shared" si="153"/>
        <v/>
      </c>
    </row>
    <row r="2500" spans="1:22" s="95" customFormat="1" ht="20.100000000000001" customHeight="1">
      <c r="A2500" s="88"/>
      <c r="B2500" s="88"/>
      <c r="C2500" s="88"/>
      <c r="D2500" s="88"/>
      <c r="E2500" s="88"/>
      <c r="F2500" s="89"/>
      <c r="G2500" s="90"/>
      <c r="H2500" s="90"/>
      <c r="I2500" s="91"/>
      <c r="J2500" s="91"/>
      <c r="K2500" s="91"/>
      <c r="L2500" s="91"/>
      <c r="M2500" s="91"/>
      <c r="N2500" s="91"/>
      <c r="O2500" s="92"/>
      <c r="P2500" s="93"/>
      <c r="Q2500" s="92" t="str">
        <f t="shared" ca="1" si="152"/>
        <v/>
      </c>
      <c r="R2500" s="92" t="str">
        <f ca="1">IF(A2500="","",IF(ISERROR(MATCH($H2500,SorP!B:B,0)),"",INDIRECT("'SorP'!$A$"&amp;MATCH($Q2500&amp;$H2500,SorP!C:C,0))))</f>
        <v/>
      </c>
      <c r="S2500" s="94"/>
      <c r="T2500" s="95" t="str">
        <f t="shared" si="154"/>
        <v/>
      </c>
      <c r="U2500" s="95" t="b">
        <f t="shared" si="155"/>
        <v>1</v>
      </c>
      <c r="V2500" s="95" t="str">
        <f t="shared" si="153"/>
        <v/>
      </c>
    </row>
    <row r="2501" spans="1:22" s="95" customFormat="1" ht="20.100000000000001" customHeight="1">
      <c r="A2501" s="88"/>
      <c r="B2501" s="88"/>
      <c r="C2501" s="88"/>
      <c r="D2501" s="88"/>
      <c r="E2501" s="88"/>
      <c r="F2501" s="89"/>
      <c r="G2501" s="90"/>
      <c r="H2501" s="90"/>
      <c r="I2501" s="91"/>
      <c r="J2501" s="91"/>
      <c r="K2501" s="91"/>
      <c r="L2501" s="91"/>
      <c r="M2501" s="91"/>
      <c r="N2501" s="91"/>
      <c r="O2501" s="92"/>
      <c r="P2501" s="93"/>
      <c r="Q2501" s="92" t="str">
        <f t="shared" ca="1" si="152"/>
        <v/>
      </c>
      <c r="R2501" s="92" t="str">
        <f ca="1">IF(A2501="","",IF(ISERROR(MATCH($H2501,SorP!B:B,0)),"",INDIRECT("'SorP'!$A$"&amp;MATCH($Q2501&amp;$H2501,SorP!C:C,0))))</f>
        <v/>
      </c>
      <c r="S2501" s="94"/>
      <c r="T2501" s="95" t="str">
        <f t="shared" si="154"/>
        <v/>
      </c>
      <c r="U2501" s="95" t="b">
        <f t="shared" si="155"/>
        <v>1</v>
      </c>
      <c r="V2501" s="95" t="str">
        <f t="shared" ref="V2501:V2504" si="156">IF(U2501,"",A2501&amp;"+")</f>
        <v/>
      </c>
    </row>
    <row r="2502" spans="1:22" s="95" customFormat="1" ht="20.100000000000001" customHeight="1">
      <c r="A2502" s="88"/>
      <c r="B2502" s="88"/>
      <c r="C2502" s="88"/>
      <c r="D2502" s="88"/>
      <c r="E2502" s="88"/>
      <c r="F2502" s="89"/>
      <c r="G2502" s="90"/>
      <c r="H2502" s="90"/>
      <c r="I2502" s="91"/>
      <c r="J2502" s="91"/>
      <c r="K2502" s="91"/>
      <c r="L2502" s="91"/>
      <c r="M2502" s="91"/>
      <c r="N2502" s="91"/>
      <c r="O2502" s="92"/>
      <c r="P2502" s="93"/>
      <c r="Q2502" s="92" t="str">
        <f t="shared" ca="1" si="152"/>
        <v/>
      </c>
      <c r="R2502" s="92" t="str">
        <f ca="1">IF(A2502="","",IF(ISERROR(MATCH($H2502,SorP!B:B,0)),"",INDIRECT("'SorP'!$A$"&amp;MATCH($Q2502&amp;$H2502,SorP!C:C,0))))</f>
        <v/>
      </c>
      <c r="S2502" s="94"/>
      <c r="T2502" s="95" t="str">
        <f t="shared" ref="T2502:T2504" si="157">A2502&amp;B2502</f>
        <v/>
      </c>
      <c r="U2502" s="95" t="b">
        <f t="shared" ref="U2502:U2504" si="158">OR(ISBLANK(B2502),ISBLANK(C2502))</f>
        <v>1</v>
      </c>
      <c r="V2502" s="95" t="str">
        <f t="shared" si="156"/>
        <v/>
      </c>
    </row>
    <row r="2503" spans="1:22" s="95" customFormat="1" ht="20.100000000000001" customHeight="1">
      <c r="A2503" s="88"/>
      <c r="B2503" s="88"/>
      <c r="C2503" s="88"/>
      <c r="D2503" s="88"/>
      <c r="E2503" s="88"/>
      <c r="F2503" s="89"/>
      <c r="G2503" s="90"/>
      <c r="H2503" s="90"/>
      <c r="I2503" s="96"/>
      <c r="J2503" s="96"/>
      <c r="K2503" s="96"/>
      <c r="L2503" s="96"/>
      <c r="M2503" s="96"/>
      <c r="N2503" s="97"/>
      <c r="O2503" s="98"/>
      <c r="P2503" s="93"/>
      <c r="Q2503" s="92" t="str">
        <f t="shared" ca="1" si="152"/>
        <v/>
      </c>
      <c r="R2503" s="92" t="str">
        <f ca="1">IF(A2503="","",IF(ISERROR(MATCH($H2503,SorP!B:B,0)),"",INDIRECT("'SorP'!$A$"&amp;MATCH($Q2503&amp;$H2503,SorP!C:C,0))))</f>
        <v/>
      </c>
      <c r="S2503" s="94"/>
      <c r="T2503" s="95" t="str">
        <f t="shared" si="157"/>
        <v/>
      </c>
      <c r="U2503" s="95" t="b">
        <f t="shared" si="158"/>
        <v>1</v>
      </c>
      <c r="V2503" s="95" t="str">
        <f t="shared" si="156"/>
        <v/>
      </c>
    </row>
    <row r="2504" spans="1:22" s="95" customFormat="1" ht="20.100000000000001" customHeight="1" thickBot="1">
      <c r="A2504" s="99"/>
      <c r="B2504" s="99"/>
      <c r="C2504" s="99"/>
      <c r="D2504" s="99"/>
      <c r="E2504" s="99"/>
      <c r="F2504" s="100"/>
      <c r="G2504" s="101"/>
      <c r="H2504" s="101"/>
      <c r="I2504" s="102"/>
      <c r="J2504" s="102"/>
      <c r="K2504" s="102"/>
      <c r="L2504" s="102"/>
      <c r="M2504" s="102"/>
      <c r="N2504" s="102"/>
      <c r="O2504" s="103"/>
      <c r="P2504" s="99"/>
      <c r="Q2504" s="103" t="str">
        <f t="shared" ca="1" si="152"/>
        <v/>
      </c>
      <c r="R2504" s="92" t="str">
        <f ca="1">IF(A2504="","",IF(ISERROR(MATCH($H2504,SorP!B:B,0)),"",INDIRECT("'SorP'!$A$"&amp;MATCH($Q2504&amp;$H2504,SorP!C:C,0))))</f>
        <v/>
      </c>
      <c r="S2504" s="94"/>
      <c r="T2504" s="95" t="str">
        <f t="shared" si="157"/>
        <v/>
      </c>
      <c r="U2504" s="95" t="b">
        <f t="shared" si="158"/>
        <v>1</v>
      </c>
      <c r="V2504" s="95" t="str">
        <f t="shared" si="156"/>
        <v/>
      </c>
    </row>
  </sheetData>
  <sheetProtection algorithmName="SHA-512" hashValue="+hrr85yFeuQiweYtpfNX9pa9lrhp9EzlzJZFd/2OCjL4Q43dvlH+sAemLaIcmojPZJ6ICSISUbRG5iyKVGCjbA==" saltValue="YsjK7tnvty5/pnV1q95IxA==" spinCount="100000" sheet="1" formatRows="0" deleteRows="0" autoFilter="0"/>
  <autoFilter ref="A4:Z4"/>
  <dataConsolidate/>
  <mergeCells count="4">
    <mergeCell ref="H2:M2"/>
    <mergeCell ref="B3:D3"/>
    <mergeCell ref="E3:G3"/>
    <mergeCell ref="B2:D2"/>
  </mergeCells>
  <phoneticPr fontId="50"/>
  <conditionalFormatting sqref="A5:A2504">
    <cfRule type="expression" dxfId="10" priority="1">
      <formula>IF($A5="",TRUE)</formula>
    </cfRule>
  </conditionalFormatting>
  <conditionalFormatting sqref="B5:C2504 P5:P2504">
    <cfRule type="expression" dxfId="9" priority="19" stopIfTrue="1">
      <formula>IF(AND(B5="",$A5&lt;&gt;""),TRUE)</formula>
    </cfRule>
    <cfRule type="expression" dxfId="8" priority="20" stopIfTrue="1">
      <formula>IF(FIND("!",B5),TRUE)</formula>
    </cfRule>
  </conditionalFormatting>
  <dataValidations count="3">
    <dataValidation allowBlank="1" showErrorMessage="1" sqref="D5:E2504"/>
    <dataValidation type="list" allowBlank="1" showInputMessage="1" showErrorMessage="1" sqref="A5:A2504">
      <formula1>listIndex2</formula1>
    </dataValidation>
    <dataValidation type="list" allowBlank="1" showInputMessage="1" showErrorMessage="1" sqref="N5:N2504">
      <formula1>$Z$2:$Z$4</formula1>
    </dataValidation>
  </dataValidations>
  <pageMargins left="0.70866141732283472" right="0.70866141732283472" top="0.74803149606299213" bottom="0.74803149606299213" header="0.31496062992125984" footer="0.31496062992125984"/>
  <pageSetup scale="10" fitToWidth="2" fitToHeight="100" orientation="landscape" r:id="rId1"/>
  <headerFooter>
    <oddHeader>&amp;C&amp;P ページ</oddHead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'C'!$B$2:$B$251</xm:f>
          </x14:formula1>
          <xm:sqref>C5:C2504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pageSetUpPr fitToPage="1"/>
  </sheetPr>
  <dimension ref="A1:K50"/>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10.85546875" defaultRowHeight="12.75"/>
  <cols>
    <col min="1" max="1" width="68.85546875" style="71" customWidth="1"/>
    <col min="2" max="2" width="52.42578125" style="71" customWidth="1"/>
    <col min="3" max="3" width="62.85546875" style="120" customWidth="1"/>
    <col min="4" max="4" width="51.140625" style="71" bestFit="1" customWidth="1"/>
    <col min="5" max="5" width="11" style="120" hidden="1" customWidth="1"/>
    <col min="6" max="6" width="16.42578125" style="120" hidden="1" customWidth="1"/>
    <col min="7" max="7" width="16.140625" style="120" hidden="1" customWidth="1"/>
    <col min="8" max="9" width="11" style="120" hidden="1" customWidth="1"/>
    <col min="10" max="10" width="59.85546875" style="120" hidden="1" customWidth="1"/>
    <col min="11" max="11" width="11" style="120" customWidth="1"/>
    <col min="12" max="13" width="10.85546875" style="120" customWidth="1"/>
    <col min="14" max="14" width="38.140625" style="120" customWidth="1"/>
    <col min="15" max="26" width="10.85546875" style="120" customWidth="1"/>
    <col min="27" max="16384" width="10.85546875" style="120"/>
  </cols>
  <sheetData>
    <row r="1" spans="1:10" ht="30" customHeight="1">
      <c r="A1" s="320" t="str">
        <f ca="1">OFFSET(L!$C$1,MATCH("Checker"&amp;ADDRESS(ROW(),COLUMN(),4),L!$A:$A,0)-1,SL,,)</f>
        <v>To ensure all required fields have been populated before submitting to your customers review form for any line items highlighted in red</v>
      </c>
      <c r="B1" s="320"/>
      <c r="C1" s="320"/>
      <c r="D1" s="163" t="str">
        <f ca="1">OFFSET(L!$C$1,MATCH("Checker"&amp;ADDRESS(ROW(),COLUMN(),4),L!$A:$A,0)-1,SL,,)</f>
        <v>Required fields remaining to be completed</v>
      </c>
      <c r="E1" s="71" t="s">
        <v>1</v>
      </c>
    </row>
    <row r="2" spans="1:10" ht="15">
      <c r="A2" s="164" t="s">
        <v>697</v>
      </c>
      <c r="B2" s="164" t="s">
        <v>1250</v>
      </c>
      <c r="C2" s="165" t="str">
        <f>IF(F38=1,"Click here to return to Product List","")</f>
        <v/>
      </c>
      <c r="D2" s="166" t="str">
        <f ca="1">IF(H50=0,"0",H50)</f>
        <v>0</v>
      </c>
    </row>
    <row r="3" spans="1:10" ht="15">
      <c r="A3" s="186" t="str">
        <f ca="1">OFFSET(L!$C$1,MATCH("Checker"&amp;ADDRESS(ROW(),COLUMN(),4),L!$A:$A,0)-1,SL,,)</f>
        <v>Required Fields</v>
      </c>
      <c r="B3" s="167" t="str">
        <f ca="1">OFFSET(L!$C$1,MATCH("Checker"&amp;ADDRESS(ROW(),COLUMN(),4),L!$A:$A,0)-1,SL,,)</f>
        <v>Answer provided</v>
      </c>
      <c r="C3" s="167" t="str">
        <f ca="1">OFFSET(L!$C$1,MATCH("Checker"&amp;ADDRESS(ROW(),COLUMN(),4),L!$A:$A,0)-1,SL,,)</f>
        <v>Notes</v>
      </c>
      <c r="D3" s="167" t="str">
        <f ca="1">OFFSET(L!$C$1,MATCH("Checker"&amp;ADDRESS(ROW(),COLUMN(),4),L!$A:$A,0)-1,SL,,)</f>
        <v>Hyperlink to source</v>
      </c>
      <c r="F3" s="168" t="s">
        <v>712</v>
      </c>
      <c r="G3" s="120" t="s">
        <v>713</v>
      </c>
      <c r="H3" s="120" t="s">
        <v>714</v>
      </c>
      <c r="I3" s="120" t="s">
        <v>715</v>
      </c>
      <c r="J3" s="120" t="s">
        <v>716</v>
      </c>
    </row>
    <row r="4" spans="1:10" ht="39">
      <c r="A4" s="170" t="str">
        <f ca="1">Declaration!B8</f>
        <v>Company Name (*):</v>
      </c>
      <c r="B4" s="178" t="str">
        <f>Declaration!D8</f>
        <v>Lackwerke Peters GmbH &amp; Co KG</v>
      </c>
      <c r="C4" s="170" t="str">
        <f t="shared" ref="C4:C26" ca="1" si="0">IF(H4=1,J4,I4)</f>
        <v>Complete</v>
      </c>
      <c r="D4" s="229" t="str">
        <f>IF(H4=1,"Click here to enter Company Name","")</f>
        <v/>
      </c>
      <c r="E4" s="71" t="s">
        <v>5</v>
      </c>
      <c r="F4" s="171">
        <v>1</v>
      </c>
      <c r="G4" s="172">
        <f t="shared" ref="G4:G11" si="1">IF(B4=0,1,0)</f>
        <v>0</v>
      </c>
      <c r="H4" s="173">
        <f>F4*G4</f>
        <v>0</v>
      </c>
      <c r="I4" s="174" t="str">
        <f ca="1">OFFSET(L!$C$1,MATCH("Checker"&amp;"Comp",L!$A:$A,0)-1,SL,,)</f>
        <v>Complete</v>
      </c>
      <c r="J4" s="175" t="str">
        <f ca="1">OFFSET(L!$C$1,MATCH("Checker"&amp;ADDRESS(ROW(),COLUMN(),4),L!$A:$A,0)-1,SL,,)</f>
        <v>Provide your company name on the Declaration tab cell D8</v>
      </c>
    </row>
    <row r="5" spans="1:10" ht="39">
      <c r="A5" s="170" t="str">
        <f ca="1">Declaration!B9</f>
        <v>Declaration Scope or Class (*):</v>
      </c>
      <c r="B5" s="178" t="str">
        <f>Declaration!D9</f>
        <v>A. Company</v>
      </c>
      <c r="C5" s="170" t="str">
        <f t="shared" ca="1" si="0"/>
        <v>Complete</v>
      </c>
      <c r="D5" s="231" t="str">
        <f>IF(H5=1,"Click here to enter Declaration Scope","")</f>
        <v/>
      </c>
      <c r="E5" s="71" t="s">
        <v>5</v>
      </c>
      <c r="F5" s="171">
        <v>1</v>
      </c>
      <c r="G5" s="172">
        <f t="shared" si="1"/>
        <v>0</v>
      </c>
      <c r="H5" s="173">
        <f t="shared" ref="H5:H12" si="2">F5*G5</f>
        <v>0</v>
      </c>
      <c r="I5" s="174" t="str">
        <f ca="1">OFFSET(L!$C$1,MATCH("Checker"&amp;"Comp",L!$A:$A,0)-1,SL,,)</f>
        <v>Complete</v>
      </c>
      <c r="J5" s="175" t="str">
        <f ca="1">OFFSET(L!$C$1,MATCH("Checker"&amp;ADDRESS(ROW(),COLUMN(),4),L!$A:$A,0)-1,SL,,)</f>
        <v>Select the scope of declaration on the Declaration tab cell D9</v>
      </c>
    </row>
    <row r="6" spans="1:10" ht="39">
      <c r="A6" s="169" t="str">
        <f ca="1">Declaration!B10</f>
        <v>Description of Scope:</v>
      </c>
      <c r="B6" s="169">
        <f>Declaration!D10</f>
        <v>0</v>
      </c>
      <c r="C6" s="169" t="str">
        <f t="shared" ca="1" si="0"/>
        <v>Complete</v>
      </c>
      <c r="D6" s="230" t="str">
        <f>IF(H6=1,"Click here to enter a Description of Scope","")</f>
        <v/>
      </c>
      <c r="E6" s="71" t="s">
        <v>5</v>
      </c>
      <c r="F6" s="176">
        <f>IF(OR(B5=Declaration!P9,B5=Declaration!Q9,B5=0),0,1)</f>
        <v>0</v>
      </c>
      <c r="G6" s="172">
        <f t="shared" si="1"/>
        <v>1</v>
      </c>
      <c r="H6" s="173">
        <f t="shared" si="2"/>
        <v>0</v>
      </c>
      <c r="I6" s="174" t="str">
        <f ca="1">OFFSET(L!$C$1,MATCH("Checker"&amp;"Comp",L!$A:$A,0)-1,SL,,)</f>
        <v>Complete</v>
      </c>
      <c r="J6" s="120" t="str">
        <f ca="1">OFFSET(L!$C$1,MATCH("Checker"&amp;ADDRESS(ROW(),COLUMN(),4),L!$A:$A,0)-1,SL,,)</f>
        <v>Provide description of scope on Declaration tab cell D10</v>
      </c>
    </row>
    <row r="7" spans="1:10" ht="25.5">
      <c r="A7" s="185" t="str">
        <f ca="1">Declaration!B12</f>
        <v>Enter Minerals/Metals in Scope (up to a maximum of 10)(*):
This Declaration can include up to 10 minerals or metals.</v>
      </c>
      <c r="B7" s="177"/>
      <c r="C7" s="170" t="str">
        <f t="shared" ca="1" si="0"/>
        <v>Complete</v>
      </c>
      <c r="D7" s="231" t="str">
        <f>IF(H7=1,"Click here to enter Minerals/Metals in Scope","")</f>
        <v/>
      </c>
      <c r="E7" s="71"/>
      <c r="F7" s="171">
        <v>1</v>
      </c>
      <c r="G7" s="172">
        <f>IF(Declaration!B28&lt;&gt;"",0,1)</f>
        <v>0</v>
      </c>
      <c r="H7" s="173">
        <f t="shared" si="2"/>
        <v>0</v>
      </c>
      <c r="I7" s="174" t="str">
        <f ca="1">OFFSET(L!$C$1,MATCH("Checker"&amp;"Comp",L!$A:$A,0)-1,SL,,)</f>
        <v>Complete</v>
      </c>
      <c r="J7" s="120" t="str">
        <f ca="1">OFFSET(L!$C$1,MATCH("Checker"&amp;ADDRESS(ROW(),COLUMN(),4),L!$A:$A,0)-1,SL,,)</f>
        <v>Provide at least 1 mineral/metal in Declaration tab cells D12 - II3</v>
      </c>
    </row>
    <row r="8" spans="1:10" ht="15">
      <c r="A8" s="170" t="str">
        <f ca="1">Declaration!B17</f>
        <v>Contact Name (*):</v>
      </c>
      <c r="B8" s="187" t="str">
        <f>Declaration!D17</f>
        <v>Tilman Sehlen</v>
      </c>
      <c r="C8" s="170" t="str">
        <f t="shared" ca="1" si="0"/>
        <v>Complete</v>
      </c>
      <c r="D8" s="231" t="str">
        <f>IF(H8=1,"Click here to enter Contact Name","")</f>
        <v/>
      </c>
      <c r="E8" s="71"/>
      <c r="F8" s="171">
        <v>1</v>
      </c>
      <c r="G8" s="172">
        <f t="shared" ref="G8" si="3">IF(B8=0,1,0)</f>
        <v>0</v>
      </c>
      <c r="H8" s="173">
        <f t="shared" ref="H8" si="4">F8*G8</f>
        <v>0</v>
      </c>
      <c r="I8" s="174" t="str">
        <f ca="1">OFFSET(L!$C$1,MATCH("Checker"&amp;"Comp",L!$A:$A,0)-1,SL,,)</f>
        <v>Complete</v>
      </c>
      <c r="J8" s="120" t="str">
        <f ca="1">OFFSET(L!$C$1,MATCH("Checker"&amp;ADDRESS(ROW(),COLUMN(),4),L!$A:$A,0)-1,SL,,)</f>
        <v>Provide contact name in Declaration tab cell D17</v>
      </c>
    </row>
    <row r="9" spans="1:10" ht="39">
      <c r="A9" s="170" t="str">
        <f ca="1">Declaration!B18</f>
        <v>Email – Contact (*):</v>
      </c>
      <c r="B9" s="187" t="str">
        <f>Declaration!D18</f>
        <v>peters@peters.de</v>
      </c>
      <c r="C9" s="170" t="str">
        <f t="shared" ca="1" si="0"/>
        <v>Complete</v>
      </c>
      <c r="D9" s="231" t="str">
        <f>IF(H9=1,"Click here to enter E-mail-Contact","")</f>
        <v/>
      </c>
      <c r="E9" s="71" t="s">
        <v>5</v>
      </c>
      <c r="F9" s="171">
        <v>1</v>
      </c>
      <c r="G9" s="189">
        <f>IF(ISNUMBER(SEARCH("@",B9)),0,1)</f>
        <v>0</v>
      </c>
      <c r="H9" s="173">
        <f t="shared" si="2"/>
        <v>0</v>
      </c>
      <c r="I9" s="174" t="str">
        <f ca="1">OFFSET(L!$C$1,MATCH("Checker"&amp;"Comp",L!$A:$A,0)-1,SL,,)</f>
        <v>Complete</v>
      </c>
      <c r="J9" s="120" t="str">
        <f ca="1">OFFSET(L!$C$1,MATCH("Checker"&amp;ADDRESS(ROW(),COLUMN(),4),L!$A:$A,0)-1,SL,,)</f>
        <v>Provide a valid email for contact in Declaration tab cell D18</v>
      </c>
    </row>
    <row r="10" spans="1:10" ht="39">
      <c r="A10" s="170" t="str">
        <f ca="1">Declaration!B19</f>
        <v>Phone – Contact (*):</v>
      </c>
      <c r="B10" s="187" t="str">
        <f>Declaration!D19</f>
        <v>++49-2152-2009-0</v>
      </c>
      <c r="C10" s="170" t="str">
        <f t="shared" ca="1" si="0"/>
        <v>Complete</v>
      </c>
      <c r="D10" s="231" t="str">
        <f>IF(H10=1,"Click here to enter Phone-Contact","")</f>
        <v/>
      </c>
      <c r="E10" s="71" t="s">
        <v>5</v>
      </c>
      <c r="F10" s="171">
        <v>1</v>
      </c>
      <c r="G10" s="172">
        <f t="shared" si="1"/>
        <v>0</v>
      </c>
      <c r="H10" s="173">
        <f t="shared" si="2"/>
        <v>0</v>
      </c>
      <c r="I10" s="174" t="str">
        <f ca="1">OFFSET(L!$C$1,MATCH("Checker"&amp;"Comp",L!$A:$A,0)-1,SL,,)</f>
        <v>Complete</v>
      </c>
      <c r="J10" s="120" t="str">
        <f ca="1">OFFSET(L!$C$1,MATCH("Checker"&amp;ADDRESS(ROW(),COLUMN(),4),L!$A:$A,0)-1,SL,,)</f>
        <v>Provide a phone number for contact in Declaration tab cell D19</v>
      </c>
    </row>
    <row r="11" spans="1:10" ht="39">
      <c r="A11" s="170" t="str">
        <f ca="1">Declaration!B20</f>
        <v>Authorizer (*):</v>
      </c>
      <c r="B11" s="187" t="str">
        <f>Declaration!D20</f>
        <v>Detlev Schucht</v>
      </c>
      <c r="C11" s="170" t="str">
        <f t="shared" ca="1" si="0"/>
        <v>Complete</v>
      </c>
      <c r="D11" s="231" t="str">
        <f>IF(H11=1,"Click here to enter an Authorized Company Representative's name","")</f>
        <v/>
      </c>
      <c r="E11" s="71" t="s">
        <v>5</v>
      </c>
      <c r="F11" s="171">
        <v>1</v>
      </c>
      <c r="G11" s="172">
        <f t="shared" si="1"/>
        <v>0</v>
      </c>
      <c r="H11" s="173">
        <f t="shared" si="2"/>
        <v>0</v>
      </c>
      <c r="I11" s="174" t="str">
        <f ca="1">OFFSET(L!$C$1,MATCH("Checker"&amp;"Comp",L!$A:$A,0)-1,SL,,)</f>
        <v>Complete</v>
      </c>
      <c r="J11" s="120" t="str">
        <f ca="1">OFFSET(L!$C$1,MATCH("Checker"&amp;ADDRESS(ROW(),COLUMN(),4),L!$A:$A,0)-1,SL,,)</f>
        <v>Provide authorized company representative contact name in Declaration tab cell D20</v>
      </c>
    </row>
    <row r="12" spans="1:10" ht="39">
      <c r="A12" s="170" t="str">
        <f ca="1">Declaration!B22</f>
        <v>Email - Authorizer (*):</v>
      </c>
      <c r="B12" s="188" t="str">
        <f>Declaration!D22</f>
        <v>peters@peters.de</v>
      </c>
      <c r="C12" s="170" t="str">
        <f t="shared" ca="1" si="0"/>
        <v>Complete</v>
      </c>
      <c r="D12" s="231" t="str">
        <f>IF(H12=1,"Click here to enter Representative's e-mail","")</f>
        <v/>
      </c>
      <c r="E12" s="71" t="s">
        <v>5</v>
      </c>
      <c r="F12" s="171">
        <v>1</v>
      </c>
      <c r="G12" s="189">
        <f>IF(ISNUMBER(SEARCH("@",B12)),0,1)</f>
        <v>0</v>
      </c>
      <c r="H12" s="173">
        <f t="shared" si="2"/>
        <v>0</v>
      </c>
      <c r="I12" s="174" t="str">
        <f ca="1">OFFSET(L!$C$1,MATCH("Checker"&amp;"Comp",L!$A:$A,0)-1,SL,,)</f>
        <v>Complete</v>
      </c>
      <c r="J12" s="120" t="str">
        <f ca="1">OFFSET(L!$C$1,MATCH("Checker"&amp;ADDRESS(ROW(),COLUMN(),4),L!$A:$A,0)-1,SL,,)</f>
        <v>Provide an email for authorized company representative on Declaration tab cell D22</v>
      </c>
    </row>
    <row r="13" spans="1:10" ht="39" hidden="1">
      <c r="A13" s="170" t="str">
        <f ca="1">Declaration!B23</f>
        <v>Phone - Authorizer:</v>
      </c>
      <c r="B13" s="187" t="str">
        <f>Declaration!D22</f>
        <v>peters@peters.de</v>
      </c>
      <c r="C13" s="169" t="str">
        <f ca="1">IF(H13=1,J13,I13)</f>
        <v>Complete</v>
      </c>
      <c r="D13" s="230" t="str">
        <f>IF(H13=1,"Click here to enter Representative's phone","")</f>
        <v/>
      </c>
      <c r="E13" s="71" t="s">
        <v>5</v>
      </c>
      <c r="F13" s="171"/>
      <c r="G13" s="172">
        <f>IF(B13=0,1,0)</f>
        <v>0</v>
      </c>
      <c r="H13" s="173">
        <f>F13*G13</f>
        <v>0</v>
      </c>
      <c r="I13" s="174" t="str">
        <f ca="1">OFFSET(L!$C$1,MATCH("Checker"&amp;"Comp",L!$A:$A,0)-1,SL,,)</f>
        <v>Complete</v>
      </c>
      <c r="J13" s="120" t="e">
        <f ca="1">OFFSET(L!$C$1,MATCH("Checker"&amp;ADDRESS(ROW(),COLUMN(),4),L!$A:$A,0)-1,SL,,)</f>
        <v>#N/A</v>
      </c>
    </row>
    <row r="14" spans="1:10" ht="25.5">
      <c r="A14" s="169" t="str">
        <f ca="1">Declaration!B24</f>
        <v>Effective Date (*):</v>
      </c>
      <c r="B14" s="188">
        <f>Declaration!D24</f>
        <v>45909</v>
      </c>
      <c r="C14" s="169" t="str">
        <f t="shared" ref="C14" ca="1" si="5">IF(H14=1,J14,I14)</f>
        <v>Complete</v>
      </c>
      <c r="D14" s="231" t="str">
        <f>IF(H14=1,"Click here to enter Date of Completion","")</f>
        <v/>
      </c>
      <c r="E14" s="71"/>
      <c r="F14" s="171">
        <v>1</v>
      </c>
      <c r="G14" s="172">
        <f t="shared" ref="G14" si="6">IF(B14=0,1,0)</f>
        <v>0</v>
      </c>
      <c r="H14" s="173">
        <f t="shared" ref="H14" si="7">F14*G14</f>
        <v>0</v>
      </c>
      <c r="I14" s="174" t="str">
        <f ca="1">OFFSET(L!$C$1,MATCH("Checker"&amp;"Comp",L!$A:$A,0)-1,SL,,)</f>
        <v>Complete</v>
      </c>
      <c r="J14" s="120" t="str">
        <f ca="1">OFFSET(L!$C$1,MATCH("Checker"&amp;ADDRESS(ROW(),COLUMN(),4),L!$A:$A,0)-1,SL,,)</f>
        <v>Provide date the form was completed on Declaration tab cell D24</v>
      </c>
    </row>
    <row r="15" spans="1:10" ht="25.5">
      <c r="A15" s="169" t="str">
        <f ca="1">Declaration!B26</f>
        <v>Answer the following questions 1 - 2 based on the declaration scope indicated above</v>
      </c>
      <c r="B15" s="177"/>
      <c r="C15" s="177"/>
      <c r="D15" s="232"/>
      <c r="E15" s="71"/>
      <c r="F15" s="171"/>
      <c r="G15" s="172"/>
      <c r="H15" s="173"/>
      <c r="I15" s="174"/>
      <c r="J15" s="175"/>
    </row>
    <row r="16" spans="1:10" ht="25.5">
      <c r="A16" s="169" t="str">
        <f ca="1">Declaration!B27</f>
        <v>1) Is any of the following minerals or metals intentionally added or used in the product(s) or in the production process? (*)</v>
      </c>
      <c r="B16" s="177"/>
      <c r="C16" s="177"/>
      <c r="D16" s="232"/>
      <c r="E16" s="71"/>
      <c r="F16" s="171"/>
      <c r="G16" s="172"/>
      <c r="H16" s="173"/>
      <c r="I16" s="174"/>
      <c r="J16" s="175"/>
    </row>
    <row r="17" spans="1:10" ht="41.1" customHeight="1">
      <c r="A17" s="169" t="str">
        <f>Declaration!B28</f>
        <v>Rare Earth Minerals(*)</v>
      </c>
      <c r="B17" s="169" t="str">
        <f>Declaration!D28</f>
        <v>No</v>
      </c>
      <c r="C17" s="170" t="str">
        <f t="shared" ca="1" si="0"/>
        <v>Complete</v>
      </c>
      <c r="D17" s="233" t="str">
        <f>IF(H17=1,"Click here to answer question 1 for "&amp;A17,"")</f>
        <v/>
      </c>
      <c r="E17" s="71" t="s">
        <v>5</v>
      </c>
      <c r="F17" s="171">
        <f>IF(A17&lt;&gt;"",1,0)</f>
        <v>1</v>
      </c>
      <c r="G17" s="172">
        <f t="shared" ref="G17:G37" si="8">IF(B17=0,1,0)</f>
        <v>0</v>
      </c>
      <c r="H17" s="173">
        <f t="shared" ref="H17:H49" si="9">F17*G17</f>
        <v>0</v>
      </c>
      <c r="I17" s="174" t="str">
        <f ca="1">OFFSET(L!$C$1,MATCH("Checker"&amp;"Comp",L!$A:$A,0)-1,SL,,)</f>
        <v>Complete</v>
      </c>
      <c r="J17" s="120" t="str">
        <f ca="1">OFFSET(L!$C$1,MATCH("Checker"&amp;ADDRESS(ROW(),COLUMN(),4),L!$A:$A,0)-1,SL,,)</f>
        <v>Declare if specified mineral is intentionally added to your products on Declaration tab cell D28</v>
      </c>
    </row>
    <row r="18" spans="1:10" ht="41.1" customHeight="1">
      <c r="A18" s="169" t="str">
        <f>Declaration!B29</f>
        <v/>
      </c>
      <c r="B18" s="169">
        <f>Declaration!D29</f>
        <v>0</v>
      </c>
      <c r="C18" s="170" t="str">
        <f t="shared" ca="1" si="0"/>
        <v>Complete</v>
      </c>
      <c r="D18" s="233" t="str">
        <f t="shared" ref="D18:D26" si="10">IF(H18=1,"Click here to answer question 1 for "&amp;A18,"")</f>
        <v/>
      </c>
      <c r="E18" s="71" t="s">
        <v>5</v>
      </c>
      <c r="F18" s="171">
        <f t="shared" ref="F18:F26" si="11">IF(A18&lt;&gt;"",1,0)</f>
        <v>0</v>
      </c>
      <c r="G18" s="172">
        <f t="shared" si="8"/>
        <v>1</v>
      </c>
      <c r="H18" s="173">
        <f t="shared" si="9"/>
        <v>0</v>
      </c>
      <c r="I18" s="174" t="str">
        <f ca="1">OFFSET(L!$C$1,MATCH("Checker"&amp;"Comp",L!$A:$A,0)-1,SL,,)</f>
        <v>Complete</v>
      </c>
      <c r="J18" s="120" t="str">
        <f ca="1">OFFSET(L!$C$1,MATCH("Checker"&amp;ADDRESS(ROW(),COLUMN(),4),L!$A:$A,0)-1,SL,,)</f>
        <v>Declare if specified mineral is intentionally added to your products on Declaration tab cell D29</v>
      </c>
    </row>
    <row r="19" spans="1:10" ht="41.1" customHeight="1">
      <c r="A19" s="169" t="str">
        <f>Declaration!B30</f>
        <v/>
      </c>
      <c r="B19" s="169">
        <f>Declaration!D30</f>
        <v>0</v>
      </c>
      <c r="C19" s="170" t="str">
        <f t="shared" ca="1" si="0"/>
        <v>Complete</v>
      </c>
      <c r="D19" s="233" t="str">
        <f t="shared" si="10"/>
        <v/>
      </c>
      <c r="E19" s="71" t="s">
        <v>5</v>
      </c>
      <c r="F19" s="171">
        <f t="shared" si="11"/>
        <v>0</v>
      </c>
      <c r="G19" s="172">
        <f t="shared" si="8"/>
        <v>1</v>
      </c>
      <c r="H19" s="173">
        <f t="shared" si="9"/>
        <v>0</v>
      </c>
      <c r="I19" s="174" t="str">
        <f ca="1">OFFSET(L!$C$1,MATCH("Checker"&amp;"Comp",L!$A:$A,0)-1,SL,,)</f>
        <v>Complete</v>
      </c>
      <c r="J19" s="120" t="str">
        <f ca="1">OFFSET(L!$C$1,MATCH("Checker"&amp;ADDRESS(ROW(),COLUMN(),4),L!$A:$A,0)-1,SL,,)</f>
        <v>Declare if specified mineral is intentionally added to your products on Declaration tab cell D30</v>
      </c>
    </row>
    <row r="20" spans="1:10" ht="41.1" customHeight="1">
      <c r="A20" s="169" t="str">
        <f>Declaration!B31</f>
        <v/>
      </c>
      <c r="B20" s="169">
        <f>Declaration!D31</f>
        <v>0</v>
      </c>
      <c r="C20" s="170" t="str">
        <f t="shared" ca="1" si="0"/>
        <v>Complete</v>
      </c>
      <c r="D20" s="233" t="str">
        <f t="shared" si="10"/>
        <v/>
      </c>
      <c r="E20" s="71" t="s">
        <v>5</v>
      </c>
      <c r="F20" s="171">
        <f t="shared" si="11"/>
        <v>0</v>
      </c>
      <c r="G20" s="172">
        <f t="shared" si="8"/>
        <v>1</v>
      </c>
      <c r="H20" s="173">
        <f t="shared" si="9"/>
        <v>0</v>
      </c>
      <c r="I20" s="174" t="str">
        <f ca="1">OFFSET(L!$C$1,MATCH("Checker"&amp;"Comp",L!$A:$A,0)-1,SL,,)</f>
        <v>Complete</v>
      </c>
      <c r="J20" s="120" t="str">
        <f ca="1">OFFSET(L!$C$1,MATCH("Checker"&amp;ADDRESS(ROW(),COLUMN(),4),L!$A:$A,0)-1,SL,,)</f>
        <v>Declare if specified mineral is intentionally added to your products on Declaration tab cell D31</v>
      </c>
    </row>
    <row r="21" spans="1:10" ht="41.1" customHeight="1">
      <c r="A21" s="169" t="str">
        <f>Declaration!B32</f>
        <v/>
      </c>
      <c r="B21" s="169">
        <f>Declaration!D32</f>
        <v>0</v>
      </c>
      <c r="C21" s="170" t="str">
        <f t="shared" ref="C21" ca="1" si="12">IF(H21=1,J21,I21)</f>
        <v>Complete</v>
      </c>
      <c r="D21" s="233" t="str">
        <f t="shared" si="10"/>
        <v/>
      </c>
      <c r="E21" s="71" t="s">
        <v>5</v>
      </c>
      <c r="F21" s="171">
        <f t="shared" si="11"/>
        <v>0</v>
      </c>
      <c r="G21" s="172">
        <f t="shared" si="8"/>
        <v>1</v>
      </c>
      <c r="H21" s="173">
        <f t="shared" si="9"/>
        <v>0</v>
      </c>
      <c r="I21" s="174" t="str">
        <f ca="1">OFFSET(L!$C$1,MATCH("Checker"&amp;"Comp",L!$A:$A,0)-1,SL,,)</f>
        <v>Complete</v>
      </c>
      <c r="J21" s="120" t="str">
        <f ca="1">OFFSET(L!$C$1,MATCH("Checker"&amp;ADDRESS(ROW(),COLUMN(),4),L!$A:$A,0)-1,SL,,)</f>
        <v>Declare if specified mineral is intentionally added to your products on Declaration tab cell D32</v>
      </c>
    </row>
    <row r="22" spans="1:10" ht="41.1" customHeight="1">
      <c r="A22" s="169" t="str">
        <f>Declaration!B33</f>
        <v/>
      </c>
      <c r="B22" s="169">
        <f>Declaration!D33</f>
        <v>0</v>
      </c>
      <c r="C22" s="170" t="str">
        <f t="shared" ref="C22" ca="1" si="13">IF(H22=1,J22,I22)</f>
        <v>Complete</v>
      </c>
      <c r="D22" s="233" t="str">
        <f t="shared" si="10"/>
        <v/>
      </c>
      <c r="E22" s="71" t="s">
        <v>1</v>
      </c>
      <c r="F22" s="171">
        <f t="shared" si="11"/>
        <v>0</v>
      </c>
      <c r="G22" s="172">
        <f t="shared" si="8"/>
        <v>1</v>
      </c>
      <c r="H22" s="173">
        <f t="shared" si="9"/>
        <v>0</v>
      </c>
      <c r="I22" s="174" t="str">
        <f ca="1">OFFSET(L!$C$1,MATCH("Checker"&amp;"Comp",L!$A:$A,0)-1,SL,,)</f>
        <v>Complete</v>
      </c>
      <c r="J22" s="120" t="str">
        <f ca="1">OFFSET(L!$C$1,MATCH("Checker"&amp;ADDRESS(ROW(),COLUMN(),4),L!$A:$A,0)-1,SL,,)</f>
        <v>Declare if specified mineral is intentionally added to your products on Declaration tab cell D33</v>
      </c>
    </row>
    <row r="23" spans="1:10" ht="41.1" customHeight="1">
      <c r="A23" s="169" t="str">
        <f>Declaration!B34</f>
        <v/>
      </c>
      <c r="B23" s="169">
        <f>Declaration!D34</f>
        <v>0</v>
      </c>
      <c r="C23" s="170" t="str">
        <f t="shared" ca="1" si="0"/>
        <v>Complete</v>
      </c>
      <c r="D23" s="233" t="str">
        <f t="shared" si="10"/>
        <v/>
      </c>
      <c r="E23" s="71" t="s">
        <v>709</v>
      </c>
      <c r="F23" s="171">
        <f t="shared" si="11"/>
        <v>0</v>
      </c>
      <c r="G23" s="172">
        <f t="shared" si="8"/>
        <v>1</v>
      </c>
      <c r="H23" s="173">
        <f t="shared" si="9"/>
        <v>0</v>
      </c>
      <c r="I23" s="174" t="str">
        <f ca="1">OFFSET(L!$C$1,MATCH("Checker"&amp;"Comp",L!$A:$A,0)-1,SL,,)</f>
        <v>Complete</v>
      </c>
      <c r="J23" s="120" t="str">
        <f ca="1">OFFSET(L!$C$1,MATCH("Checker"&amp;ADDRESS(ROW(),COLUMN(),4),L!$A:$A,0)-1,SL,,)</f>
        <v>Declare if specified mineral is intentionally added to your products on Declaration tab cell D34</v>
      </c>
    </row>
    <row r="24" spans="1:10" ht="41.1" customHeight="1">
      <c r="A24" s="169" t="str">
        <f>Declaration!B35</f>
        <v/>
      </c>
      <c r="B24" s="169">
        <f>Declaration!D35</f>
        <v>0</v>
      </c>
      <c r="C24" s="170" t="str">
        <f t="shared" ref="C24:C25" ca="1" si="14">IF(H24=1,J24,I24)</f>
        <v>Complete</v>
      </c>
      <c r="D24" s="233" t="str">
        <f t="shared" si="10"/>
        <v/>
      </c>
      <c r="E24" s="71" t="s">
        <v>709</v>
      </c>
      <c r="F24" s="171">
        <f t="shared" si="11"/>
        <v>0</v>
      </c>
      <c r="G24" s="172">
        <f t="shared" si="8"/>
        <v>1</v>
      </c>
      <c r="H24" s="173">
        <f t="shared" si="9"/>
        <v>0</v>
      </c>
      <c r="I24" s="174" t="str">
        <f ca="1">OFFSET(L!$C$1,MATCH("Checker"&amp;"Comp",L!$A:$A,0)-1,SL,,)</f>
        <v>Complete</v>
      </c>
      <c r="J24" s="120" t="str">
        <f ca="1">OFFSET(L!$C$1,MATCH("Checker"&amp;ADDRESS(ROW(),COLUMN(),4),L!$A:$A,0)-1,SL,,)</f>
        <v>Declare if specified mineral is intentionally added to your products on Declaration tab cell D35</v>
      </c>
    </row>
    <row r="25" spans="1:10" ht="41.1" customHeight="1">
      <c r="A25" s="169" t="str">
        <f>Declaration!B36</f>
        <v/>
      </c>
      <c r="B25" s="169">
        <f>Declaration!D36</f>
        <v>0</v>
      </c>
      <c r="C25" s="170" t="str">
        <f t="shared" ca="1" si="14"/>
        <v>Complete</v>
      </c>
      <c r="D25" s="233" t="str">
        <f t="shared" si="10"/>
        <v/>
      </c>
      <c r="E25" s="71" t="s">
        <v>709</v>
      </c>
      <c r="F25" s="171">
        <f t="shared" si="11"/>
        <v>0</v>
      </c>
      <c r="G25" s="172">
        <f t="shared" si="8"/>
        <v>1</v>
      </c>
      <c r="H25" s="173">
        <f t="shared" si="9"/>
        <v>0</v>
      </c>
      <c r="I25" s="174" t="str">
        <f ca="1">OFFSET(L!$C$1,MATCH("Checker"&amp;"Comp",L!$A:$A,0)-1,SL,,)</f>
        <v>Complete</v>
      </c>
      <c r="J25" s="120" t="str">
        <f ca="1">OFFSET(L!$C$1,MATCH("Checker"&amp;ADDRESS(ROW(),COLUMN(),4),L!$A:$A,0)-1,SL,,)</f>
        <v>Declare if specified mineral is intentionally added to your products on Declaration tab cell D36</v>
      </c>
    </row>
    <row r="26" spans="1:10" ht="41.1" customHeight="1">
      <c r="A26" s="169" t="str">
        <f>Declaration!B37</f>
        <v/>
      </c>
      <c r="B26" s="169">
        <f>Declaration!D37</f>
        <v>0</v>
      </c>
      <c r="C26" s="170" t="str">
        <f t="shared" ca="1" si="0"/>
        <v>Complete</v>
      </c>
      <c r="D26" s="233" t="str">
        <f t="shared" si="10"/>
        <v/>
      </c>
      <c r="E26" s="71" t="s">
        <v>709</v>
      </c>
      <c r="F26" s="171">
        <f t="shared" si="11"/>
        <v>0</v>
      </c>
      <c r="G26" s="172">
        <f t="shared" si="8"/>
        <v>1</v>
      </c>
      <c r="H26" s="173">
        <f t="shared" si="9"/>
        <v>0</v>
      </c>
      <c r="I26" s="174" t="str">
        <f ca="1">OFFSET(L!$C$1,MATCH("Checker"&amp;"Comp",L!$A:$A,0)-1,SL,,)</f>
        <v>Complete</v>
      </c>
      <c r="J26" s="120" t="str">
        <f ca="1">OFFSET(L!$C$1,MATCH("Checker"&amp;ADDRESS(ROW(),COLUMN(),4),L!$A:$A,0)-1,SL,,)</f>
        <v>Declare if specified mineral is intentionally added to your products on Declaration tab cell D37</v>
      </c>
    </row>
    <row r="27" spans="1:10" ht="25.5">
      <c r="A27" s="169" t="str">
        <f ca="1">Declaration!B39</f>
        <v xml:space="preserve">2) What percentage of relevant suppliers have provided a response to your supply chain survey? </v>
      </c>
      <c r="B27" s="177"/>
      <c r="C27" s="170"/>
      <c r="D27" s="232"/>
      <c r="E27" s="71"/>
      <c r="F27" s="171"/>
      <c r="G27" s="172"/>
      <c r="H27" s="173"/>
      <c r="I27" s="174"/>
    </row>
    <row r="28" spans="1:10" ht="39">
      <c r="A28" s="169" t="str">
        <f>Declaration!B40</f>
        <v>Rare Earth Minerals</v>
      </c>
      <c r="B28" s="179">
        <f>Declaration!D40</f>
        <v>0</v>
      </c>
      <c r="C28" s="170" t="str">
        <f t="shared" ref="C28:C37" ca="1" si="15">IF(H28=1,J28,I28)</f>
        <v>Provide % of completeness of supplier's smelter information on Declaration tab cell D40</v>
      </c>
      <c r="D28" s="233" t="str">
        <f>IF(H28=1,"Click here to answer question 2 for "&amp;A28,"")</f>
        <v>Click here to answer question 2 for Rare Earth Minerals</v>
      </c>
      <c r="E28" s="71" t="s">
        <v>5</v>
      </c>
      <c r="F28" s="171">
        <v>0</v>
      </c>
      <c r="G28" s="172">
        <f t="shared" si="8"/>
        <v>1</v>
      </c>
      <c r="H28" s="172">
        <f>IF(A28="",0,G28)</f>
        <v>1</v>
      </c>
      <c r="I28" s="174" t="str">
        <f ca="1">OFFSET(L!$C$1,MATCH("Checker"&amp;"Comp",L!$A:$A,0)-1,SL,,)</f>
        <v>Complete</v>
      </c>
      <c r="J28" s="120" t="str">
        <f ca="1">OFFSET(L!$C$1,MATCH("Checker"&amp;ADDRESS(ROW(),COLUMN(),4),L!$A:$A,0)-1,SL,,)</f>
        <v>Provide % of completeness of supplier's smelter information on Declaration tab cell D40</v>
      </c>
    </row>
    <row r="29" spans="1:10" ht="39">
      <c r="A29" s="169" t="str">
        <f>Declaration!B41</f>
        <v/>
      </c>
      <c r="B29" s="179">
        <f>Declaration!D41</f>
        <v>0</v>
      </c>
      <c r="C29" s="170" t="str">
        <f t="shared" ca="1" si="15"/>
        <v>Complete</v>
      </c>
      <c r="D29" s="233" t="str">
        <f t="shared" ref="D29:D37" si="16">IF(H29=1,"Click here to answer question 2 for "&amp;A29,"")</f>
        <v/>
      </c>
      <c r="E29" s="71" t="s">
        <v>5</v>
      </c>
      <c r="F29" s="171">
        <v>0</v>
      </c>
      <c r="G29" s="172">
        <f t="shared" si="8"/>
        <v>1</v>
      </c>
      <c r="H29" s="172">
        <f t="shared" ref="H29:H37" si="17">IF(A29="",0,G29)</f>
        <v>0</v>
      </c>
      <c r="I29" s="174" t="str">
        <f ca="1">OFFSET(L!$C$1,MATCH("Checker"&amp;"Comp",L!$A:$A,0)-1,SL,,)</f>
        <v>Complete</v>
      </c>
      <c r="J29" s="120" t="str">
        <f ca="1">OFFSET(L!$C$1,MATCH("Checker"&amp;ADDRESS(ROW(),COLUMN(),4),L!$A:$A,0)-1,SL,,)</f>
        <v>Provide % of completeness of supplier's smelter information on Declaration tab cell D41</v>
      </c>
    </row>
    <row r="30" spans="1:10" ht="41.1" customHeight="1">
      <c r="A30" s="169" t="str">
        <f>Declaration!B42</f>
        <v/>
      </c>
      <c r="B30" s="179">
        <f>Declaration!D42</f>
        <v>0</v>
      </c>
      <c r="C30" s="170" t="str">
        <f t="shared" ca="1" si="15"/>
        <v>Complete</v>
      </c>
      <c r="D30" s="233" t="str">
        <f t="shared" si="16"/>
        <v/>
      </c>
      <c r="E30" s="71" t="s">
        <v>1</v>
      </c>
      <c r="F30" s="171">
        <v>0</v>
      </c>
      <c r="G30" s="172">
        <f t="shared" si="8"/>
        <v>1</v>
      </c>
      <c r="H30" s="172">
        <f t="shared" si="17"/>
        <v>0</v>
      </c>
      <c r="I30" s="174" t="str">
        <f ca="1">OFFSET(L!$C$1,MATCH("Checker"&amp;"Comp",L!$A:$A,0)-1,SL,,)</f>
        <v>Complete</v>
      </c>
      <c r="J30" s="120" t="str">
        <f ca="1">OFFSET(L!$C$1,MATCH("Checker"&amp;ADDRESS(ROW(),COLUMN(),4),L!$A:$A,0)-1,SL,,)</f>
        <v>Provide % of completeness of supplier's smelter information on Declaration tab cell D42</v>
      </c>
    </row>
    <row r="31" spans="1:10" ht="41.1" customHeight="1">
      <c r="A31" s="169" t="str">
        <f>Declaration!B43</f>
        <v/>
      </c>
      <c r="B31" s="179">
        <f>Declaration!D43</f>
        <v>0</v>
      </c>
      <c r="C31" s="170" t="str">
        <f t="shared" ca="1" si="15"/>
        <v>Complete</v>
      </c>
      <c r="D31" s="233" t="str">
        <f t="shared" si="16"/>
        <v/>
      </c>
      <c r="E31" s="71"/>
      <c r="F31" s="171">
        <v>0</v>
      </c>
      <c r="G31" s="172">
        <f t="shared" si="8"/>
        <v>1</v>
      </c>
      <c r="H31" s="172">
        <f t="shared" si="17"/>
        <v>0</v>
      </c>
      <c r="I31" s="174" t="str">
        <f ca="1">OFFSET(L!$C$1,MATCH("Checker"&amp;"Comp",L!$A:$A,0)-1,SL,,)</f>
        <v>Complete</v>
      </c>
      <c r="J31" s="120" t="str">
        <f ca="1">OFFSET(L!$C$1,MATCH("Checker"&amp;ADDRESS(ROW(),COLUMN(),4),L!$A:$A,0)-1,SL,,)</f>
        <v>Provide % of completeness of supplier's smelter information on Declaration tab cell D43</v>
      </c>
    </row>
    <row r="32" spans="1:10" ht="41.1" customHeight="1">
      <c r="A32" s="169" t="str">
        <f>Declaration!B44</f>
        <v/>
      </c>
      <c r="B32" s="179">
        <f>Declaration!D44</f>
        <v>0</v>
      </c>
      <c r="C32" s="170" t="str">
        <f t="shared" ca="1" si="15"/>
        <v>Complete</v>
      </c>
      <c r="D32" s="233" t="str">
        <f t="shared" si="16"/>
        <v/>
      </c>
      <c r="E32" s="71"/>
      <c r="F32" s="171">
        <v>0</v>
      </c>
      <c r="G32" s="172">
        <f t="shared" si="8"/>
        <v>1</v>
      </c>
      <c r="H32" s="172">
        <f t="shared" si="17"/>
        <v>0</v>
      </c>
      <c r="I32" s="174" t="str">
        <f ca="1">OFFSET(L!$C$1,MATCH("Checker"&amp;"Comp",L!$A:$A,0)-1,SL,,)</f>
        <v>Complete</v>
      </c>
      <c r="J32" s="120" t="str">
        <f ca="1">OFFSET(L!$C$1,MATCH("Checker"&amp;ADDRESS(ROW(),COLUMN(),4),L!$A:$A,0)-1,SL,,)</f>
        <v>Provide % of completeness of supplier's smelter information on Declaration tab cell D44</v>
      </c>
    </row>
    <row r="33" spans="1:11" ht="41.1" customHeight="1">
      <c r="A33" s="169" t="str">
        <f>Declaration!B45</f>
        <v/>
      </c>
      <c r="B33" s="179">
        <f>Declaration!D45</f>
        <v>0</v>
      </c>
      <c r="C33" s="170" t="str">
        <f t="shared" ca="1" si="15"/>
        <v>Complete</v>
      </c>
      <c r="D33" s="233" t="str">
        <f t="shared" si="16"/>
        <v/>
      </c>
      <c r="E33" s="71"/>
      <c r="F33" s="171">
        <v>0</v>
      </c>
      <c r="G33" s="172">
        <f t="shared" si="8"/>
        <v>1</v>
      </c>
      <c r="H33" s="172">
        <f t="shared" si="17"/>
        <v>0</v>
      </c>
      <c r="I33" s="174" t="str">
        <f ca="1">OFFSET(L!$C$1,MATCH("Checker"&amp;"Comp",L!$A:$A,0)-1,SL,,)</f>
        <v>Complete</v>
      </c>
      <c r="J33" s="120" t="str">
        <f ca="1">OFFSET(L!$C$1,MATCH("Checker"&amp;ADDRESS(ROW(),COLUMN(),4),L!$A:$A,0)-1,SL,,)</f>
        <v>Provide % of completeness of supplier's smelter information on Declaration tab cell D45</v>
      </c>
    </row>
    <row r="34" spans="1:11" ht="41.1" customHeight="1">
      <c r="A34" s="169" t="str">
        <f>Declaration!B46</f>
        <v/>
      </c>
      <c r="B34" s="179">
        <f>Declaration!D46</f>
        <v>0</v>
      </c>
      <c r="C34" s="170" t="str">
        <f t="shared" ca="1" si="15"/>
        <v>Complete</v>
      </c>
      <c r="D34" s="233" t="str">
        <f t="shared" si="16"/>
        <v/>
      </c>
      <c r="E34" s="71"/>
      <c r="F34" s="171">
        <v>0</v>
      </c>
      <c r="G34" s="172">
        <f t="shared" si="8"/>
        <v>1</v>
      </c>
      <c r="H34" s="172">
        <f t="shared" si="17"/>
        <v>0</v>
      </c>
      <c r="I34" s="174" t="str">
        <f ca="1">OFFSET(L!$C$1,MATCH("Checker"&amp;"Comp",L!$A:$A,0)-1,SL,,)</f>
        <v>Complete</v>
      </c>
      <c r="J34" s="120" t="str">
        <f ca="1">OFFSET(L!$C$1,MATCH("Checker"&amp;ADDRESS(ROW(),COLUMN(),4),L!$A:$A,0)-1,SL,,)</f>
        <v>Provide % of completeness of supplier's smelter information on Declaration tab cell D46</v>
      </c>
    </row>
    <row r="35" spans="1:11" ht="41.1" customHeight="1">
      <c r="A35" s="169" t="str">
        <f>Declaration!B47</f>
        <v/>
      </c>
      <c r="B35" s="179">
        <f>Declaration!D47</f>
        <v>0</v>
      </c>
      <c r="C35" s="170" t="str">
        <f t="shared" ca="1" si="15"/>
        <v>Complete</v>
      </c>
      <c r="D35" s="233" t="str">
        <f t="shared" si="16"/>
        <v/>
      </c>
      <c r="E35" s="71" t="s">
        <v>5</v>
      </c>
      <c r="F35" s="171">
        <v>0</v>
      </c>
      <c r="G35" s="172">
        <f t="shared" si="8"/>
        <v>1</v>
      </c>
      <c r="H35" s="172">
        <f t="shared" si="17"/>
        <v>0</v>
      </c>
      <c r="I35" s="174" t="str">
        <f ca="1">OFFSET(L!$C$1,MATCH("Checker"&amp;"Comp",L!$A:$A,0)-1,SL,,)</f>
        <v>Complete</v>
      </c>
      <c r="J35" s="120" t="str">
        <f ca="1">OFFSET(L!$C$1,MATCH("Checker"&amp;ADDRESS(ROW(),COLUMN(),4),L!$A:$A,0)-1,SL,,)</f>
        <v>Provide % of completeness of supplier's smelter information on Declaration tab cell D47</v>
      </c>
    </row>
    <row r="36" spans="1:11" ht="41.1" customHeight="1">
      <c r="A36" s="169" t="str">
        <f>Declaration!B48</f>
        <v/>
      </c>
      <c r="B36" s="179">
        <f>Declaration!D48</f>
        <v>0</v>
      </c>
      <c r="C36" s="170" t="str">
        <f t="shared" ca="1" si="15"/>
        <v>Complete</v>
      </c>
      <c r="D36" s="233" t="str">
        <f t="shared" si="16"/>
        <v/>
      </c>
      <c r="E36" s="71"/>
      <c r="F36" s="171">
        <v>0</v>
      </c>
      <c r="G36" s="172">
        <f t="shared" si="8"/>
        <v>1</v>
      </c>
      <c r="H36" s="172">
        <f t="shared" si="17"/>
        <v>0</v>
      </c>
      <c r="I36" s="174" t="str">
        <f ca="1">OFFSET(L!$C$1,MATCH("Checker"&amp;"Comp",L!$A:$A,0)-1,SL,,)</f>
        <v>Complete</v>
      </c>
      <c r="J36" s="120" t="str">
        <f ca="1">OFFSET(L!$C$1,MATCH("Checker"&amp;ADDRESS(ROW(),COLUMN(),4),L!$A:$A,0)-1,SL,,)</f>
        <v>Provide % of completeness of supplier's smelter information on Declaration tab cell D48</v>
      </c>
    </row>
    <row r="37" spans="1:11" ht="41.1" customHeight="1">
      <c r="A37" s="169" t="str">
        <f>Declaration!B49</f>
        <v/>
      </c>
      <c r="B37" s="179">
        <f>Declaration!D49</f>
        <v>0</v>
      </c>
      <c r="C37" s="170" t="str">
        <f t="shared" ca="1" si="15"/>
        <v>Complete</v>
      </c>
      <c r="D37" s="233" t="str">
        <f t="shared" si="16"/>
        <v/>
      </c>
      <c r="E37" s="71"/>
      <c r="F37" s="171">
        <v>0</v>
      </c>
      <c r="G37" s="172">
        <f t="shared" si="8"/>
        <v>1</v>
      </c>
      <c r="H37" s="172">
        <f t="shared" si="17"/>
        <v>0</v>
      </c>
      <c r="I37" s="174" t="str">
        <f ca="1">OFFSET(L!$C$1,MATCH("Checker"&amp;"Comp",L!$A:$A,0)-1,SL,,)</f>
        <v>Complete</v>
      </c>
      <c r="J37" s="120" t="str">
        <f ca="1">OFFSET(L!$C$1,MATCH("Checker"&amp;ADDRESS(ROW(),COLUMN(),4),L!$A:$A,0)-1,SL,,)</f>
        <v>Provide % of completeness of supplier's smelter information on Declaration tab cell D49</v>
      </c>
    </row>
    <row r="38" spans="1:11" ht="39">
      <c r="A38" s="169" t="s">
        <v>632</v>
      </c>
      <c r="B38" s="169" t="str">
        <f ca="1">IF(G38=1,"No products or item numbers listed","One or more product / item numbers have been provided")</f>
        <v>One or more product / item numbers have been provided</v>
      </c>
      <c r="C38" s="169" t="str">
        <f ca="1">IF(H38=1,J38,I38)</f>
        <v>Complete</v>
      </c>
      <c r="D38" s="229" t="str">
        <f ca="1">IF(H38=1,"Click here to enter detail on Product List tab","")</f>
        <v/>
      </c>
      <c r="E38" s="71" t="s">
        <v>5</v>
      </c>
      <c r="F38" s="171">
        <f>IF(B5=Declaration!Q9,1,0)</f>
        <v>0</v>
      </c>
      <c r="G38" s="172" cm="1">
        <f t="array" aca="1" ref="G38" ca="1">IF(INDIRECT("'Product List'!B6")="",1,0)</f>
        <v>0</v>
      </c>
      <c r="H38" s="173">
        <f t="shared" ca="1" si="9"/>
        <v>0</v>
      </c>
      <c r="I38" s="174" t="str">
        <f ca="1">OFFSET(L!$C$1,MATCH("Checker"&amp;"Comp",L!$A:$A,0)-1,SL,,)</f>
        <v>Complete</v>
      </c>
      <c r="J38" s="120" t="str">
        <f ca="1">OFFSET(L!$C$1,MATCH("Checker"&amp;ADDRESS(ROW(),COLUMN(),4),L!$A:$A,0)-1,SL,,)</f>
        <v>If applicable, provide 1 or more Products or Item Numbers this declaration applies to. From Declaration tab select hyperlink in cell D11 to enter Product List tab</v>
      </c>
    </row>
    <row r="39" spans="1:11" ht="25.5" customHeight="1">
      <c r="A39" s="170" t="s">
        <v>1248</v>
      </c>
      <c r="B39" s="177"/>
      <c r="C39" s="185"/>
      <c r="D39" s="232"/>
      <c r="E39" s="71"/>
      <c r="F39" s="171"/>
      <c r="G39" s="172"/>
      <c r="H39" s="173"/>
      <c r="I39" s="174"/>
    </row>
    <row r="40" spans="1:11" ht="25.5" customHeight="1">
      <c r="A40" s="185" t="str">
        <f>Declaration!B40</f>
        <v>Rare Earth Minerals</v>
      </c>
      <c r="B40" s="169"/>
      <c r="C40" s="170" t="str">
        <f t="shared" ref="C40:C49" ca="1" si="18">IF(H40=1,J40,I40)</f>
        <v>Complete</v>
      </c>
      <c r="D40" s="231" t="str">
        <f>IF(H40=0,"","Click here to provide smelter information for "&amp;A40)</f>
        <v/>
      </c>
      <c r="E40" s="71"/>
      <c r="F40" s="171">
        <f>IF(OR(A40="",B17="No",B17="Unknown",B17="Not declaring"),0,1)</f>
        <v>0</v>
      </c>
      <c r="G40" s="172">
        <f>IF(K40&lt;1,1,0)</f>
        <v>1</v>
      </c>
      <c r="H40" s="173">
        <f t="shared" si="9"/>
        <v>0</v>
      </c>
      <c r="I40" s="174" t="str">
        <f ca="1">OFFSET(L!$C$1,MATCH("Checker"&amp;"Comp",L!$A:$A,0)-1,SL,,)</f>
        <v>Complete</v>
      </c>
      <c r="J40" s="120" t="str">
        <f ca="1">OFFSET(L!$C$1,MATCH("Checker"&amp;ADDRESS(ROW(),COLUMN(),4),L!$A:$A,0)-1,SL,,)</f>
        <v>Provide list of smelters contributing material to supply chain for specified mineral on Smelter List tab</v>
      </c>
      <c r="K40" s="120">
        <f>COUNTIF('Smelter List'!$V$5:$V$2504,""&amp;A40&amp;"+")</f>
        <v>0</v>
      </c>
    </row>
    <row r="41" spans="1:11" ht="25.5" customHeight="1">
      <c r="A41" s="185" t="str">
        <f>Declaration!B41</f>
        <v/>
      </c>
      <c r="B41" s="185"/>
      <c r="C41" s="170" t="str">
        <f t="shared" ca="1" si="18"/>
        <v>Complete</v>
      </c>
      <c r="D41" s="231" t="str">
        <f t="shared" ref="D41:D49" si="19">IF(H41=0,"","Click here to provide smelter information for "&amp;A41)</f>
        <v/>
      </c>
      <c r="E41" s="71"/>
      <c r="F41" s="171">
        <f t="shared" ref="F41:F49" si="20">IF(OR(A41="",B18="No",B18="Unknown",B18="Not declaring"),0,1)</f>
        <v>0</v>
      </c>
      <c r="G41" s="172">
        <f t="shared" ref="G41:G49" si="21">IF(K41&lt;1,1,0)</f>
        <v>1</v>
      </c>
      <c r="H41" s="173">
        <f t="shared" si="9"/>
        <v>0</v>
      </c>
      <c r="I41" s="174" t="str">
        <f ca="1">OFFSET(L!$C$1,MATCH("Checker"&amp;"Comp",L!$A:$A,0)-1,SL,,)</f>
        <v>Complete</v>
      </c>
      <c r="J41" s="120" t="str">
        <f ca="1">OFFSET(L!$C$1,MATCH("Checker"&amp;ADDRESS(ROW(),COLUMN(),4),L!$A:$A,0)-1,SL,,)</f>
        <v>Provide list of smelters contributing material to supply chain for specified mineral on Smelter List tab</v>
      </c>
      <c r="K41" s="120">
        <f>COUNTIF('Smelter List'!$V$5:$V$2504,""&amp;A41&amp;"+")</f>
        <v>0</v>
      </c>
    </row>
    <row r="42" spans="1:11" ht="25.5" customHeight="1">
      <c r="A42" s="185" t="str">
        <f>Declaration!B42</f>
        <v/>
      </c>
      <c r="B42" s="185"/>
      <c r="C42" s="170" t="str">
        <f t="shared" ca="1" si="18"/>
        <v>Complete</v>
      </c>
      <c r="D42" s="231" t="str">
        <f t="shared" si="19"/>
        <v/>
      </c>
      <c r="E42" s="71"/>
      <c r="F42" s="171">
        <f t="shared" si="20"/>
        <v>0</v>
      </c>
      <c r="G42" s="172">
        <f t="shared" si="21"/>
        <v>1</v>
      </c>
      <c r="H42" s="173">
        <f t="shared" si="9"/>
        <v>0</v>
      </c>
      <c r="I42" s="174" t="str">
        <f ca="1">OFFSET(L!$C$1,MATCH("Checker"&amp;"Comp",L!$A:$A,0)-1,SL,,)</f>
        <v>Complete</v>
      </c>
      <c r="J42" s="120" t="str">
        <f ca="1">OFFSET(L!$C$1,MATCH("Checker"&amp;ADDRESS(ROW(),COLUMN(),4),L!$A:$A,0)-1,SL,,)</f>
        <v>Provide list of smelters contributing material to supply chain for specified mineral on Smelter List tab</v>
      </c>
      <c r="K42" s="120">
        <f>COUNTIF('Smelter List'!$V$5:$V$2504,""&amp;A42&amp;"+")</f>
        <v>0</v>
      </c>
    </row>
    <row r="43" spans="1:11" ht="25.5" customHeight="1">
      <c r="A43" s="185" t="str">
        <f>Declaration!B43</f>
        <v/>
      </c>
      <c r="B43" s="185"/>
      <c r="C43" s="170" t="str">
        <f t="shared" ca="1" si="18"/>
        <v>Complete</v>
      </c>
      <c r="D43" s="231" t="str">
        <f t="shared" si="19"/>
        <v/>
      </c>
      <c r="E43" s="71"/>
      <c r="F43" s="171">
        <f t="shared" si="20"/>
        <v>0</v>
      </c>
      <c r="G43" s="172">
        <f t="shared" si="21"/>
        <v>1</v>
      </c>
      <c r="H43" s="173">
        <f t="shared" si="9"/>
        <v>0</v>
      </c>
      <c r="I43" s="174" t="str">
        <f ca="1">OFFSET(L!$C$1,MATCH("Checker"&amp;"Comp",L!$A:$A,0)-1,SL,,)</f>
        <v>Complete</v>
      </c>
      <c r="J43" s="120" t="str">
        <f ca="1">OFFSET(L!$C$1,MATCH("Checker"&amp;ADDRESS(ROW(),COLUMN(),4),L!$A:$A,0)-1,SL,,)</f>
        <v>Provide list of smelters contributing material to supply chain for specified mineral on Smelter List tab</v>
      </c>
      <c r="K43" s="120">
        <f>COUNTIF('Smelter List'!$V$5:$V$2504,""&amp;A43&amp;"+")</f>
        <v>0</v>
      </c>
    </row>
    <row r="44" spans="1:11" ht="25.5" customHeight="1">
      <c r="A44" s="185" t="str">
        <f>Declaration!B44</f>
        <v/>
      </c>
      <c r="B44" s="185"/>
      <c r="C44" s="170" t="str">
        <f t="shared" ca="1" si="18"/>
        <v>Complete</v>
      </c>
      <c r="D44" s="231" t="str">
        <f t="shared" si="19"/>
        <v/>
      </c>
      <c r="E44" s="71"/>
      <c r="F44" s="171">
        <f t="shared" si="20"/>
        <v>0</v>
      </c>
      <c r="G44" s="172">
        <f t="shared" si="21"/>
        <v>1</v>
      </c>
      <c r="H44" s="173">
        <f t="shared" si="9"/>
        <v>0</v>
      </c>
      <c r="I44" s="174" t="str">
        <f ca="1">OFFSET(L!$C$1,MATCH("Checker"&amp;"Comp",L!$A:$A,0)-1,SL,,)</f>
        <v>Complete</v>
      </c>
      <c r="J44" s="120" t="str">
        <f ca="1">OFFSET(L!$C$1,MATCH("Checker"&amp;ADDRESS(ROW(),COLUMN(),4),L!$A:$A,0)-1,SL,,)</f>
        <v>Provide list of smelters contributing material to supply chain for specified mineral on Smelter List tab</v>
      </c>
      <c r="K44" s="120">
        <f>COUNTIF('Smelter List'!$V$5:$V$2504,""&amp;A44&amp;"+")</f>
        <v>0</v>
      </c>
    </row>
    <row r="45" spans="1:11" ht="25.5" customHeight="1">
      <c r="A45" s="185" t="str">
        <f>Declaration!B45</f>
        <v/>
      </c>
      <c r="B45" s="185"/>
      <c r="C45" s="170" t="str">
        <f t="shared" ca="1" si="18"/>
        <v>Complete</v>
      </c>
      <c r="D45" s="231" t="str">
        <f t="shared" si="19"/>
        <v/>
      </c>
      <c r="E45" s="71"/>
      <c r="F45" s="171">
        <f t="shared" si="20"/>
        <v>0</v>
      </c>
      <c r="G45" s="172">
        <f t="shared" si="21"/>
        <v>1</v>
      </c>
      <c r="H45" s="173">
        <f t="shared" si="9"/>
        <v>0</v>
      </c>
      <c r="I45" s="174" t="str">
        <f ca="1">OFFSET(L!$C$1,MATCH("Checker"&amp;"Comp",L!$A:$A,0)-1,SL,,)</f>
        <v>Complete</v>
      </c>
      <c r="J45" s="120" t="str">
        <f ca="1">OFFSET(L!$C$1,MATCH("Checker"&amp;ADDRESS(ROW(),COLUMN(),4),L!$A:$A,0)-1,SL,,)</f>
        <v>Provide list of smelters contributing material to supply chain for specified mineral on Smelter List tab</v>
      </c>
      <c r="K45" s="120">
        <f>COUNTIF('Smelter List'!$V$5:$V$2504,""&amp;A45&amp;"+")</f>
        <v>0</v>
      </c>
    </row>
    <row r="46" spans="1:11" ht="25.5" customHeight="1">
      <c r="A46" s="185" t="str">
        <f>Declaration!B46</f>
        <v/>
      </c>
      <c r="B46" s="185"/>
      <c r="C46" s="170" t="str">
        <f t="shared" ca="1" si="18"/>
        <v>Complete</v>
      </c>
      <c r="D46" s="231" t="str">
        <f t="shared" si="19"/>
        <v/>
      </c>
      <c r="E46" s="71"/>
      <c r="F46" s="171">
        <f t="shared" si="20"/>
        <v>0</v>
      </c>
      <c r="G46" s="172">
        <f t="shared" si="21"/>
        <v>1</v>
      </c>
      <c r="H46" s="173">
        <f t="shared" si="9"/>
        <v>0</v>
      </c>
      <c r="I46" s="174" t="str">
        <f ca="1">OFFSET(L!$C$1,MATCH("Checker"&amp;"Comp",L!$A:$A,0)-1,SL,,)</f>
        <v>Complete</v>
      </c>
      <c r="J46" s="120" t="str">
        <f ca="1">OFFSET(L!$C$1,MATCH("Checker"&amp;ADDRESS(ROW(),COLUMN(),4),L!$A:$A,0)-1,SL,,)</f>
        <v>Provide list of smelters contributing material to supply chain for specified mineral on Smelter List tab</v>
      </c>
      <c r="K46" s="120">
        <f>COUNTIF('Smelter List'!$V$5:$V$2504,""&amp;A46&amp;"+")</f>
        <v>0</v>
      </c>
    </row>
    <row r="47" spans="1:11" ht="25.5" customHeight="1">
      <c r="A47" s="185" t="str">
        <f>Declaration!B47</f>
        <v/>
      </c>
      <c r="B47" s="185"/>
      <c r="C47" s="170" t="str">
        <f t="shared" ca="1" si="18"/>
        <v>Complete</v>
      </c>
      <c r="D47" s="231" t="str">
        <f t="shared" si="19"/>
        <v/>
      </c>
      <c r="E47" s="71"/>
      <c r="F47" s="171">
        <f t="shared" si="20"/>
        <v>0</v>
      </c>
      <c r="G47" s="172">
        <f t="shared" si="21"/>
        <v>1</v>
      </c>
      <c r="H47" s="173">
        <f t="shared" si="9"/>
        <v>0</v>
      </c>
      <c r="I47" s="174" t="str">
        <f ca="1">OFFSET(L!$C$1,MATCH("Checker"&amp;"Comp",L!$A:$A,0)-1,SL,,)</f>
        <v>Complete</v>
      </c>
      <c r="J47" s="120" t="str">
        <f ca="1">OFFSET(L!$C$1,MATCH("Checker"&amp;ADDRESS(ROW(),COLUMN(),4),L!$A:$A,0)-1,SL,,)</f>
        <v>Provide list of smelters contributing material to supply chain for specified mineral on Smelter List tab</v>
      </c>
      <c r="K47" s="120">
        <f>COUNTIF('Smelter List'!$V$5:$V$2504,""&amp;A47&amp;"+")</f>
        <v>0</v>
      </c>
    </row>
    <row r="48" spans="1:11" ht="25.5" customHeight="1">
      <c r="A48" s="185" t="str">
        <f>Declaration!B48</f>
        <v/>
      </c>
      <c r="B48" s="185"/>
      <c r="C48" s="170" t="str">
        <f t="shared" ca="1" si="18"/>
        <v>Complete</v>
      </c>
      <c r="D48" s="231" t="str">
        <f t="shared" si="19"/>
        <v/>
      </c>
      <c r="E48" s="71"/>
      <c r="F48" s="171">
        <f t="shared" si="20"/>
        <v>0</v>
      </c>
      <c r="G48" s="172">
        <f t="shared" si="21"/>
        <v>1</v>
      </c>
      <c r="H48" s="173">
        <f t="shared" si="9"/>
        <v>0</v>
      </c>
      <c r="I48" s="174" t="str">
        <f ca="1">OFFSET(L!$C$1,MATCH("Checker"&amp;"Comp",L!$A:$A,0)-1,SL,,)</f>
        <v>Complete</v>
      </c>
      <c r="J48" s="120" t="str">
        <f ca="1">OFFSET(L!$C$1,MATCH("Checker"&amp;ADDRESS(ROW(),COLUMN(),4),L!$A:$A,0)-1,SL,,)</f>
        <v>Provide list of smelters contributing material to supply chain for specified mineral on Smelter List tab</v>
      </c>
      <c r="K48" s="120">
        <f>COUNTIF('Smelter List'!$V$5:$V$2504,""&amp;A48&amp;"+")</f>
        <v>0</v>
      </c>
    </row>
    <row r="49" spans="1:11" ht="25.5" customHeight="1">
      <c r="A49" s="185" t="str">
        <f>Declaration!B49</f>
        <v/>
      </c>
      <c r="B49" s="185"/>
      <c r="C49" s="170" t="str">
        <f t="shared" ca="1" si="18"/>
        <v>Complete</v>
      </c>
      <c r="D49" s="231" t="str">
        <f t="shared" si="19"/>
        <v/>
      </c>
      <c r="E49" s="71"/>
      <c r="F49" s="171">
        <f t="shared" si="20"/>
        <v>0</v>
      </c>
      <c r="G49" s="172">
        <f t="shared" si="21"/>
        <v>1</v>
      </c>
      <c r="H49" s="173">
        <f t="shared" si="9"/>
        <v>0</v>
      </c>
      <c r="I49" s="174" t="str">
        <f ca="1">OFFSET(L!$C$1,MATCH("Checker"&amp;"Comp",L!$A:$A,0)-1,SL,,)</f>
        <v>Complete</v>
      </c>
      <c r="J49" s="120" t="str">
        <f ca="1">OFFSET(L!$C$1,MATCH("Checker"&amp;ADDRESS(ROW(),COLUMN(),4),L!$A:$A,0)-1,SL,,)</f>
        <v>Provide list of smelters contributing material to supply chain for specified mineral on Smelter List tab</v>
      </c>
      <c r="K49" s="120">
        <f>COUNTIF('Smelter List'!$V$5:$V$2504,""&amp;A49&amp;"+")</f>
        <v>0</v>
      </c>
    </row>
    <row r="50" spans="1:11">
      <c r="H50" s="120">
        <f ca="1">SUM(H4:H26)+SUM(H38:H49)</f>
        <v>0</v>
      </c>
    </row>
  </sheetData>
  <sheetProtection algorithmName="SHA-512" hashValue="/qUeol7H6jn9U5ZsFUaKlytXRXiZfNMtFlmInf8fIpIO6/0Hsxal8pfL2h8o1spSWQMIrXaXvzGShFxGpCvslg==" saltValue="VViPW+ygDz28bOjtHgGS6w==" spinCount="100000" sheet="1" formatRows="0"/>
  <mergeCells count="1">
    <mergeCell ref="A1:C1"/>
  </mergeCells>
  <phoneticPr fontId="50"/>
  <conditionalFormatting sqref="A4:A49 C4:C49">
    <cfRule type="expression" dxfId="7" priority="1" stopIfTrue="1">
      <formula>$F4=0</formula>
    </cfRule>
    <cfRule type="expression" dxfId="6" priority="10" stopIfTrue="1">
      <formula>$H4=0</formula>
    </cfRule>
    <cfRule type="expression" dxfId="5" priority="12" stopIfTrue="1">
      <formula>$H4=1</formula>
    </cfRule>
  </conditionalFormatting>
  <hyperlinks>
    <hyperlink ref="D11" location="Declaration!D20" display="Declaration!D20"/>
    <hyperlink ref="D10" location="Declaration!D19" display="Declaration!D19"/>
    <hyperlink ref="D13" location="Declaration!B21" display="Declaration!B21"/>
    <hyperlink ref="B2" location="'Smelter List'!A1" display="'Smelter List'!A1"/>
    <hyperlink ref="D12" location="Declaration!D22" display="Declaration!D22"/>
    <hyperlink ref="D4" location="Declaration!D8" display="Declaration!D8"/>
    <hyperlink ref="C2" location="'Product List'!A1" display="'Product List'!A1"/>
    <hyperlink ref="A2" location="Declaration!A1" display="Click here to return to Declaration tab"/>
    <hyperlink ref="D9" location="Declaration!D18" display="Declaration!D18"/>
    <hyperlink ref="D5" location="Declaration!D9" display="Declaration!D9"/>
    <hyperlink ref="D17" location="Declaration!D30" display="Declaration!D30"/>
    <hyperlink ref="D38" location="'Product List'!A1" display="'Product List'!A1"/>
    <hyperlink ref="D14" location="Declaration!D24" display="Declaration!D24"/>
    <hyperlink ref="D7:D8" location="Declaration!B15" display="Declaration!B15"/>
    <hyperlink ref="D6" location="Declaration!B15" display="Declaration!B15"/>
    <hyperlink ref="D18:D26" location="Declaration!B38" display="Declaration!B38"/>
    <hyperlink ref="D28" location="Declaration!D42" display="Declaration!D42"/>
    <hyperlink ref="D29:D37" location="Declaration!B38" display="Declaration!B38"/>
    <hyperlink ref="D18" location="Declaration!D31" display="Declaration!D31"/>
    <hyperlink ref="D19" location="Declaration!D32" display="Declaration!D32"/>
    <hyperlink ref="D20" location="Declaration!D33" display="Declaration!D33"/>
    <hyperlink ref="D21" location="Declaration!D34" display="Declaration!D34"/>
    <hyperlink ref="D22" location="Declaration!D35" display="Declaration!D35"/>
    <hyperlink ref="D23" location="Declaration!D36" display="Declaration!D36"/>
    <hyperlink ref="D24" location="Declaration!D37" display="Declaration!D37"/>
    <hyperlink ref="D25" location="Declaration!D38" display="Declaration!D38"/>
    <hyperlink ref="D26" location="Declaration!D39" display="Declaration!D39"/>
    <hyperlink ref="D29" location="Declaration!D43" display="Declaration!D43"/>
    <hyperlink ref="D30" location="Declaration!D44" display="Declaration!D44"/>
    <hyperlink ref="D31" location="Declaration!D45" display="Declaration!D45"/>
    <hyperlink ref="D32" location="Declaration!D46" display="Declaration!D46"/>
    <hyperlink ref="D33" location="Declaration!D47" display="Declaration!D47"/>
    <hyperlink ref="D34" location="Declaration!D48" display="Declaration!D48"/>
    <hyperlink ref="D35" location="Declaration!D49" display="Declaration!D49"/>
    <hyperlink ref="D37" location="Declaration!D51" display="Declaration!D51"/>
    <hyperlink ref="D36" location="Declaration!D50" display="Declaration!D50"/>
    <hyperlink ref="D40" location="'Smelter List'!A1" display="'Smelter List'!A1"/>
    <hyperlink ref="D41:D49" location="'Smelter List'!A1" display="'Smelter List'!A1"/>
    <hyperlink ref="D7" location="Declaration!D12" display="Declaration!D12"/>
    <hyperlink ref="D8" location="Declaration!D17" display="Declaration!D17"/>
  </hyperlinks>
  <pageMargins left="0.70866141732283472" right="0.70866141732283472" top="0.74803149606299213" bottom="0.74803149606299213" header="0.31496062992125984" footer="0.31496062992125984"/>
  <pageSetup scale="33"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W2504"/>
  <sheetViews>
    <sheetView showGridLines="0" showZeros="0" topLeftCell="A2" zoomScaleNormal="100" workbookViewId="0">
      <pane ySplit="3" topLeftCell="A5" activePane="bottomLeft" state="frozen"/>
      <selection activeCell="B24" sqref="B24:J24"/>
      <selection pane="bottomLeft" activeCell="A5" sqref="A5"/>
    </sheetView>
  </sheetViews>
  <sheetFormatPr baseColWidth="10" defaultColWidth="10.85546875" defaultRowHeight="12.75"/>
  <cols>
    <col min="1" max="1" width="18.85546875" style="9" customWidth="1"/>
    <col min="2" max="2" width="37.5703125" style="9" customWidth="1"/>
    <col min="3" max="3" width="25.42578125" style="9" customWidth="1"/>
    <col min="4" max="5" width="16.85546875" style="9" customWidth="1"/>
    <col min="6" max="6" width="30.85546875" style="9" customWidth="1"/>
    <col min="7" max="7" width="29.5703125" style="9" customWidth="1"/>
    <col min="8" max="8" width="22.42578125" style="9" customWidth="1"/>
    <col min="9" max="9" width="33.42578125" style="9" customWidth="1"/>
    <col min="10" max="10" width="25.42578125" style="9" customWidth="1"/>
    <col min="11" max="11" width="43" style="9" customWidth="1"/>
    <col min="12" max="12" width="51.5703125" style="9" customWidth="1"/>
    <col min="13" max="13" width="39.42578125" style="9" customWidth="1"/>
    <col min="14" max="15" width="21.85546875" style="9" hidden="1" customWidth="1"/>
    <col min="16" max="16" width="10.85546875" style="9" hidden="1" customWidth="1"/>
    <col min="17" max="19" width="9.5703125" style="9" hidden="1" customWidth="1"/>
    <col min="20" max="22" width="5.140625" style="9" hidden="1" customWidth="1"/>
    <col min="23" max="23" width="10.85546875" style="9" hidden="1" customWidth="1"/>
    <col min="24" max="27" width="10.85546875" style="9" customWidth="1"/>
    <col min="28" max="16384" width="10.85546875" style="9"/>
  </cols>
  <sheetData>
    <row r="1" spans="1:19" s="71" customFormat="1">
      <c r="A1" s="69"/>
      <c r="B1" s="69"/>
      <c r="C1" s="69"/>
      <c r="D1" s="69"/>
      <c r="E1" s="69"/>
      <c r="F1" s="69"/>
      <c r="G1" s="69"/>
      <c r="H1" s="69"/>
      <c r="I1" s="69"/>
      <c r="J1" s="69"/>
      <c r="K1" s="69"/>
      <c r="L1" s="69"/>
      <c r="M1" s="69"/>
      <c r="N1" s="70"/>
      <c r="O1" s="70"/>
      <c r="P1" s="71" t="s">
        <v>687</v>
      </c>
    </row>
    <row r="2" spans="1:19" s="71" customFormat="1" ht="22.5">
      <c r="A2" s="72"/>
      <c r="B2" s="319" t="str">
        <f ca="1">OFFSET(L!$C$1,MATCH("Mine List"&amp;ADDRESS(ROW(),COLUMN(),4),L!$A:$A,0)-1,SL,,)</f>
        <v>TO BEGIN:</v>
      </c>
      <c r="C2" s="319"/>
      <c r="D2" s="319"/>
      <c r="E2" s="73"/>
      <c r="F2" s="73"/>
      <c r="G2" s="74"/>
      <c r="H2" s="314"/>
      <c r="I2" s="315"/>
      <c r="J2" s="315"/>
      <c r="K2" s="315"/>
      <c r="L2" s="315"/>
      <c r="M2" s="315"/>
      <c r="N2" s="77"/>
      <c r="O2" s="77"/>
    </row>
    <row r="3" spans="1:19" s="71" customFormat="1" ht="93.95" customHeight="1">
      <c r="A3" s="78"/>
      <c r="B3" s="316"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316"/>
      <c r="D3" s="316"/>
      <c r="E3" s="317" t="str">
        <f ca="1">OFFSET(L!$C$1,MATCH("General"&amp;"Cpy",L!$A:$A,0)-1,SL,,)</f>
        <v>© 2025 Responsible Minerals Initiative. All rights reserved.</v>
      </c>
      <c r="F3" s="317"/>
      <c r="G3" s="318"/>
      <c r="H3" s="79"/>
      <c r="I3" s="80"/>
      <c r="K3" s="81"/>
      <c r="L3" s="81"/>
      <c r="M3" s="83" t="s">
        <v>12921</v>
      </c>
      <c r="N3" s="84"/>
      <c r="O3" s="84"/>
    </row>
    <row r="4" spans="1:19" s="87" customFormat="1" ht="93" customHeight="1">
      <c r="A4" s="123" t="str">
        <f ca="1">OFFSET(L!$C$1,MATCH("Mine List"&amp;ADDRESS(ROW(),COLUMN(),4),L!$A:$A,0)-1,SL,,)</f>
        <v>Metal</v>
      </c>
      <c r="B4" s="123" t="str">
        <f ca="1">OFFSET(L!$C$1,MATCH("Mine List"&amp;ADDRESS(ROW(),COLUMN(),4),L!$A:$A,0)-1,SL,,)</f>
        <v>Name of Smelter(s) sourcing from this Mine Facility</v>
      </c>
      <c r="C4" s="123" t="str">
        <f ca="1">OFFSET(L!$C$1,MATCH("Mine List"&amp;ADDRESS(ROW(),COLUMN(),4),L!$A:$A,0)-1,SL,,)</f>
        <v>Mine Facility (Site) Name</v>
      </c>
      <c r="D4" s="123" t="str">
        <f ca="1">OFFSET(L!$C$1,MATCH("Mine List"&amp;ADDRESS(ROW(),COLUMN(),4),L!$A:$A,0)-1,SL,,)</f>
        <v>Mine Identification (e.g. CID)</v>
      </c>
      <c r="E4" s="123" t="str">
        <f ca="1">OFFSET(L!$C$1,MATCH("Mine List"&amp;ADDRESS(ROW(),COLUMN(),4),L!$A:$A,0)-1,SL,,)</f>
        <v>Source of Mine Facility Identification Number</v>
      </c>
      <c r="F4" s="123" t="str">
        <f ca="1">OFFSET(L!$C$1,MATCH("Mine List"&amp;ADDRESS(ROW(),COLUMN(),4),L!$A:$A,0)-1,SL,,)</f>
        <v>Mine Facility Country</v>
      </c>
      <c r="G4" s="123" t="str">
        <f ca="1">OFFSET(L!$C$1,MATCH("Mine List"&amp;ADDRESS(ROW(),COLUMN(),4),L!$A:$A,0)-1,SL,,)</f>
        <v xml:space="preserve">Mine Facility Street </v>
      </c>
      <c r="H4" s="123" t="str">
        <f ca="1">OFFSET(L!$C$1,MATCH("Mine List"&amp;ADDRESS(ROW(),COLUMN(),4),L!$A:$A,0)-1,SL,,)</f>
        <v>Mine Facility City</v>
      </c>
      <c r="I4" s="123" t="str">
        <f ca="1">OFFSET(L!$C$1,MATCH("Mine List"&amp;ADDRESS(ROW(),COLUMN(),4),L!$A:$A,0)-1,SL,,)</f>
        <v>Mine Facility Location: State / Province</v>
      </c>
      <c r="J4" s="123" t="str">
        <f ca="1">OFFSET(L!$C$1,MATCH("Mine List"&amp;ADDRESS(ROW(),COLUMN(),4),L!$A:$A,0)-1,SL,,)</f>
        <v>Mine Facility Contact Name</v>
      </c>
      <c r="K4" s="123" t="str">
        <f ca="1">OFFSET(L!$C$1,MATCH("Mine List"&amp;ADDRESS(ROW(),COLUMN(),4),L!$A:$A,0)-1,SL,,)</f>
        <v>Mine Facility Contact Email</v>
      </c>
      <c r="L4" s="123" t="str">
        <f ca="1">OFFSET(L!$C$1,MATCH("Mine List"&amp;ADDRESS(ROW(),COLUMN(),4),L!$A:$A,0)-1,SL,,)</f>
        <v>Proposed next steps</v>
      </c>
      <c r="M4" s="123" t="str">
        <f ca="1">OFFSET(L!$C$1,MATCH("Mine List"&amp;ADDRESS(ROW(),COLUMN(),4),L!$A:$A,0)-1,SL,,)</f>
        <v>Comments</v>
      </c>
      <c r="N4" s="84" t="s">
        <v>688</v>
      </c>
      <c r="O4" s="84" t="s">
        <v>689</v>
      </c>
      <c r="P4" s="86"/>
      <c r="R4" s="87" t="s">
        <v>1252</v>
      </c>
      <c r="S4" s="87" t="s">
        <v>1251</v>
      </c>
    </row>
    <row r="5" spans="1:19" s="95" customFormat="1" ht="20.100000000000001" customHeight="1">
      <c r="A5" s="88"/>
      <c r="B5" s="88"/>
      <c r="C5" s="88"/>
      <c r="D5" s="88"/>
      <c r="E5" s="88"/>
      <c r="F5" s="88"/>
      <c r="G5" s="90"/>
      <c r="H5" s="90"/>
      <c r="I5" s="91"/>
      <c r="J5" s="91"/>
      <c r="K5" s="91"/>
      <c r="L5" s="91"/>
      <c r="M5" s="91"/>
      <c r="N5" s="92" t="str">
        <f t="shared" ref="N5:N68" ca="1" si="0">IF(A5="","",IF(ISERROR(MATCH($F5,CL,0)),"Unknown",INDIRECT("'C'!$A$"&amp;MATCH($F5,CL,0)+1)))</f>
        <v/>
      </c>
      <c r="O5" s="92" t="str">
        <f ca="1">IF(A5="","",IF(ISERROR(MATCH($I5,SorP!B:B,0)),"",INDIRECT("'SorP'!$A$"&amp;MATCH($N5&amp;$I5,SorP!C:C,0))))</f>
        <v/>
      </c>
      <c r="P5" s="94"/>
      <c r="Q5" s="95" t="str">
        <f t="shared" ref="Q5:Q68" si="1">A5&amp;B5</f>
        <v/>
      </c>
      <c r="R5" s="95" t="b">
        <f t="shared" ref="R5:R68" si="2">OR(ISBLANK(B5),ISBLANK(C5))</f>
        <v>1</v>
      </c>
      <c r="S5" s="95" t="str">
        <f t="shared" ref="S5:S68" si="3">IF(R5,"",A5&amp;"+")</f>
        <v/>
      </c>
    </row>
    <row r="6" spans="1:19" s="95" customFormat="1" ht="20.100000000000001" customHeight="1">
      <c r="A6" s="88"/>
      <c r="B6" s="88"/>
      <c r="C6" s="88"/>
      <c r="D6" s="88"/>
      <c r="E6" s="88"/>
      <c r="F6" s="88"/>
      <c r="G6" s="90"/>
      <c r="H6" s="90"/>
      <c r="I6" s="91"/>
      <c r="J6" s="91"/>
      <c r="K6" s="91"/>
      <c r="L6" s="91"/>
      <c r="M6" s="91"/>
      <c r="N6" s="92" t="str">
        <f t="shared" ca="1" si="0"/>
        <v/>
      </c>
      <c r="O6" s="92" t="str">
        <f ca="1">IF(A6="","",IF(ISERROR(MATCH($I6,SorP!B:B,0)),"",INDIRECT("'SorP'!$A$"&amp;MATCH($N6&amp;$I6,SorP!C:C,0))))</f>
        <v/>
      </c>
      <c r="P6" s="94"/>
      <c r="Q6" s="95" t="str">
        <f t="shared" si="1"/>
        <v/>
      </c>
      <c r="R6" s="95" t="b">
        <f t="shared" si="2"/>
        <v>1</v>
      </c>
      <c r="S6" s="95" t="str">
        <f t="shared" si="3"/>
        <v/>
      </c>
    </row>
    <row r="7" spans="1:19" s="95" customFormat="1" ht="20.100000000000001" customHeight="1">
      <c r="A7" s="88"/>
      <c r="B7" s="88"/>
      <c r="C7" s="88"/>
      <c r="D7" s="88"/>
      <c r="E7" s="88"/>
      <c r="F7" s="88"/>
      <c r="G7" s="90"/>
      <c r="H7" s="90"/>
      <c r="I7" s="91"/>
      <c r="J7" s="91"/>
      <c r="K7" s="91"/>
      <c r="L7" s="91"/>
      <c r="M7" s="91"/>
      <c r="N7" s="92" t="str">
        <f t="shared" ca="1" si="0"/>
        <v/>
      </c>
      <c r="O7" s="92" t="str">
        <f ca="1">IF(A7="","",IF(ISERROR(MATCH($I7,SorP!B:B,0)),"",INDIRECT("'SorP'!$A$"&amp;MATCH($N7&amp;$I7,SorP!C:C,0))))</f>
        <v/>
      </c>
      <c r="P7" s="94"/>
      <c r="Q7" s="95" t="str">
        <f t="shared" si="1"/>
        <v/>
      </c>
      <c r="R7" s="95" t="b">
        <f t="shared" si="2"/>
        <v>1</v>
      </c>
      <c r="S7" s="95" t="str">
        <f t="shared" si="3"/>
        <v/>
      </c>
    </row>
    <row r="8" spans="1:19" s="95" customFormat="1" ht="20.100000000000001" customHeight="1">
      <c r="A8" s="88"/>
      <c r="B8" s="88"/>
      <c r="C8" s="88"/>
      <c r="D8" s="88"/>
      <c r="E8" s="88"/>
      <c r="F8" s="88"/>
      <c r="G8" s="90"/>
      <c r="H8" s="90"/>
      <c r="I8" s="91"/>
      <c r="J8" s="91"/>
      <c r="K8" s="91"/>
      <c r="L8" s="91"/>
      <c r="M8" s="91"/>
      <c r="N8" s="92" t="str">
        <f t="shared" ca="1" si="0"/>
        <v/>
      </c>
      <c r="O8" s="92" t="str">
        <f ca="1">IF(A8="","",IF(ISERROR(MATCH($I8,SorP!B:B,0)),"",INDIRECT("'SorP'!$A$"&amp;MATCH($N8&amp;$I8,SorP!C:C,0))))</f>
        <v/>
      </c>
      <c r="P8" s="94"/>
      <c r="Q8" s="95" t="str">
        <f t="shared" si="1"/>
        <v/>
      </c>
      <c r="R8" s="95" t="b">
        <f t="shared" si="2"/>
        <v>1</v>
      </c>
      <c r="S8" s="95" t="str">
        <f t="shared" si="3"/>
        <v/>
      </c>
    </row>
    <row r="9" spans="1:19" s="95" customFormat="1" ht="20.100000000000001" customHeight="1">
      <c r="A9" s="88"/>
      <c r="B9" s="88"/>
      <c r="C9" s="88"/>
      <c r="D9" s="88"/>
      <c r="E9" s="88"/>
      <c r="F9" s="88"/>
      <c r="G9" s="90"/>
      <c r="H9" s="90"/>
      <c r="I9" s="91"/>
      <c r="J9" s="91"/>
      <c r="K9" s="91"/>
      <c r="L9" s="91"/>
      <c r="M9" s="91"/>
      <c r="N9" s="92" t="str">
        <f t="shared" ca="1" si="0"/>
        <v/>
      </c>
      <c r="O9" s="92" t="str">
        <f ca="1">IF(A9="","",IF(ISERROR(MATCH($I9,SorP!B:B,0)),"",INDIRECT("'SorP'!$A$"&amp;MATCH($N9&amp;$I9,SorP!C:C,0))))</f>
        <v/>
      </c>
      <c r="P9" s="94"/>
      <c r="Q9" s="95" t="str">
        <f t="shared" si="1"/>
        <v/>
      </c>
      <c r="R9" s="95" t="b">
        <f t="shared" si="2"/>
        <v>1</v>
      </c>
      <c r="S9" s="95" t="str">
        <f t="shared" si="3"/>
        <v/>
      </c>
    </row>
    <row r="10" spans="1:19" s="95" customFormat="1" ht="20.100000000000001" customHeight="1">
      <c r="A10" s="88"/>
      <c r="B10" s="88"/>
      <c r="C10" s="88"/>
      <c r="D10" s="88"/>
      <c r="E10" s="88"/>
      <c r="F10" s="88"/>
      <c r="G10" s="90"/>
      <c r="H10" s="90"/>
      <c r="I10" s="91"/>
      <c r="J10" s="91"/>
      <c r="K10" s="91"/>
      <c r="L10" s="91"/>
      <c r="M10" s="91"/>
      <c r="N10" s="92" t="str">
        <f t="shared" ca="1" si="0"/>
        <v/>
      </c>
      <c r="O10" s="92" t="str">
        <f ca="1">IF(A10="","",IF(ISERROR(MATCH($I10,SorP!B:B,0)),"",INDIRECT("'SorP'!$A$"&amp;MATCH($N10&amp;$I10,SorP!C:C,0))))</f>
        <v/>
      </c>
      <c r="P10" s="94"/>
      <c r="Q10" s="95" t="str">
        <f t="shared" si="1"/>
        <v/>
      </c>
      <c r="R10" s="95" t="b">
        <f t="shared" si="2"/>
        <v>1</v>
      </c>
      <c r="S10" s="95" t="str">
        <f t="shared" si="3"/>
        <v/>
      </c>
    </row>
    <row r="11" spans="1:19" s="95" customFormat="1" ht="20.100000000000001" customHeight="1">
      <c r="A11" s="88"/>
      <c r="B11" s="88"/>
      <c r="C11" s="88"/>
      <c r="D11" s="88"/>
      <c r="E11" s="88"/>
      <c r="F11" s="88"/>
      <c r="G11" s="90"/>
      <c r="H11" s="90"/>
      <c r="I11" s="91"/>
      <c r="J11" s="91"/>
      <c r="K11" s="91"/>
      <c r="L11" s="91"/>
      <c r="M11" s="91"/>
      <c r="N11" s="92" t="str">
        <f t="shared" ca="1" si="0"/>
        <v/>
      </c>
      <c r="O11" s="92" t="str">
        <f ca="1">IF(A11="","",IF(ISERROR(MATCH($I11,SorP!B:B,0)),"",INDIRECT("'SorP'!$A$"&amp;MATCH($N11&amp;$I11,SorP!C:C,0))))</f>
        <v/>
      </c>
      <c r="P11" s="94"/>
      <c r="Q11" s="95" t="str">
        <f t="shared" si="1"/>
        <v/>
      </c>
      <c r="R11" s="95" t="b">
        <f t="shared" si="2"/>
        <v>1</v>
      </c>
      <c r="S11" s="95" t="str">
        <f t="shared" si="3"/>
        <v/>
      </c>
    </row>
    <row r="12" spans="1:19" s="95" customFormat="1" ht="20.100000000000001" customHeight="1">
      <c r="A12" s="88"/>
      <c r="B12" s="88"/>
      <c r="C12" s="88"/>
      <c r="D12" s="88"/>
      <c r="E12" s="88"/>
      <c r="F12" s="88"/>
      <c r="G12" s="90"/>
      <c r="H12" s="90"/>
      <c r="I12" s="91"/>
      <c r="J12" s="91"/>
      <c r="K12" s="91"/>
      <c r="L12" s="91"/>
      <c r="M12" s="91"/>
      <c r="N12" s="92" t="str">
        <f t="shared" ca="1" si="0"/>
        <v/>
      </c>
      <c r="O12" s="92" t="str">
        <f ca="1">IF(A12="","",IF(ISERROR(MATCH($I12,SorP!B:B,0)),"",INDIRECT("'SorP'!$A$"&amp;MATCH($N12&amp;$I12,SorP!C:C,0))))</f>
        <v/>
      </c>
      <c r="P12" s="94"/>
      <c r="Q12" s="95" t="str">
        <f t="shared" si="1"/>
        <v/>
      </c>
      <c r="R12" s="95" t="b">
        <f t="shared" si="2"/>
        <v>1</v>
      </c>
      <c r="S12" s="95" t="str">
        <f t="shared" si="3"/>
        <v/>
      </c>
    </row>
    <row r="13" spans="1:19" s="95" customFormat="1" ht="20.100000000000001" customHeight="1">
      <c r="A13" s="88"/>
      <c r="B13" s="88"/>
      <c r="C13" s="88"/>
      <c r="D13" s="88"/>
      <c r="E13" s="88"/>
      <c r="F13" s="88"/>
      <c r="G13" s="90"/>
      <c r="H13" s="90"/>
      <c r="I13" s="91"/>
      <c r="J13" s="91"/>
      <c r="K13" s="91"/>
      <c r="L13" s="91"/>
      <c r="M13" s="91"/>
      <c r="N13" s="92" t="str">
        <f t="shared" ca="1" si="0"/>
        <v/>
      </c>
      <c r="O13" s="92" t="str">
        <f ca="1">IF(A13="","",IF(ISERROR(MATCH($I13,SorP!B:B,0)),"",INDIRECT("'SorP'!$A$"&amp;MATCH($N13&amp;$I13,SorP!C:C,0))))</f>
        <v/>
      </c>
      <c r="P13" s="94"/>
      <c r="Q13" s="95" t="str">
        <f t="shared" si="1"/>
        <v/>
      </c>
      <c r="R13" s="95" t="b">
        <f t="shared" si="2"/>
        <v>1</v>
      </c>
      <c r="S13" s="95" t="str">
        <f t="shared" si="3"/>
        <v/>
      </c>
    </row>
    <row r="14" spans="1:19" s="95" customFormat="1" ht="20.100000000000001" customHeight="1">
      <c r="A14" s="88"/>
      <c r="B14" s="88"/>
      <c r="C14" s="88"/>
      <c r="D14" s="88"/>
      <c r="E14" s="88"/>
      <c r="F14" s="88"/>
      <c r="G14" s="90"/>
      <c r="H14" s="90"/>
      <c r="I14" s="91"/>
      <c r="J14" s="91"/>
      <c r="K14" s="91"/>
      <c r="L14" s="91"/>
      <c r="M14" s="91"/>
      <c r="N14" s="92" t="str">
        <f t="shared" ca="1" si="0"/>
        <v/>
      </c>
      <c r="O14" s="92" t="str">
        <f ca="1">IF(A14="","",IF(ISERROR(MATCH($I14,SorP!B:B,0)),"",INDIRECT("'SorP'!$A$"&amp;MATCH($N14&amp;$I14,SorP!C:C,0))))</f>
        <v/>
      </c>
      <c r="P14" s="94"/>
      <c r="Q14" s="95" t="str">
        <f t="shared" si="1"/>
        <v/>
      </c>
      <c r="R14" s="95" t="b">
        <f t="shared" si="2"/>
        <v>1</v>
      </c>
      <c r="S14" s="95" t="str">
        <f t="shared" si="3"/>
        <v/>
      </c>
    </row>
    <row r="15" spans="1:19" s="95" customFormat="1" ht="20.100000000000001" customHeight="1">
      <c r="A15" s="88"/>
      <c r="B15" s="88"/>
      <c r="C15" s="88"/>
      <c r="D15" s="88"/>
      <c r="E15" s="88"/>
      <c r="F15" s="88"/>
      <c r="G15" s="90"/>
      <c r="H15" s="90"/>
      <c r="I15" s="91"/>
      <c r="J15" s="91"/>
      <c r="K15" s="91"/>
      <c r="L15" s="91"/>
      <c r="M15" s="91"/>
      <c r="N15" s="92" t="str">
        <f t="shared" ca="1" si="0"/>
        <v/>
      </c>
      <c r="O15" s="92" t="str">
        <f ca="1">IF(A15="","",IF(ISERROR(MATCH($I15,SorP!B:B,0)),"",INDIRECT("'SorP'!$A$"&amp;MATCH($N15&amp;$I15,SorP!C:C,0))))</f>
        <v/>
      </c>
      <c r="P15" s="94"/>
      <c r="Q15" s="95" t="str">
        <f t="shared" si="1"/>
        <v/>
      </c>
      <c r="R15" s="95" t="b">
        <f t="shared" si="2"/>
        <v>1</v>
      </c>
      <c r="S15" s="95" t="str">
        <f t="shared" si="3"/>
        <v/>
      </c>
    </row>
    <row r="16" spans="1:19" s="95" customFormat="1" ht="20.100000000000001" customHeight="1">
      <c r="A16" s="88"/>
      <c r="B16" s="88"/>
      <c r="C16" s="88"/>
      <c r="D16" s="88"/>
      <c r="E16" s="88"/>
      <c r="F16" s="88"/>
      <c r="G16" s="90"/>
      <c r="H16" s="90"/>
      <c r="I16" s="91"/>
      <c r="J16" s="91"/>
      <c r="K16" s="91"/>
      <c r="L16" s="91"/>
      <c r="M16" s="91"/>
      <c r="N16" s="92" t="str">
        <f t="shared" ca="1" si="0"/>
        <v/>
      </c>
      <c r="O16" s="92" t="str">
        <f ca="1">IF(A16="","",IF(ISERROR(MATCH($I16,SorP!B:B,0)),"",INDIRECT("'SorP'!$A$"&amp;MATCH($N16&amp;$I16,SorP!C:C,0))))</f>
        <v/>
      </c>
      <c r="P16" s="94"/>
      <c r="Q16" s="95" t="str">
        <f t="shared" si="1"/>
        <v/>
      </c>
      <c r="R16" s="95" t="b">
        <f t="shared" si="2"/>
        <v>1</v>
      </c>
      <c r="S16" s="95" t="str">
        <f t="shared" si="3"/>
        <v/>
      </c>
    </row>
    <row r="17" spans="1:19" s="95" customFormat="1" ht="20.100000000000001" customHeight="1">
      <c r="A17" s="88"/>
      <c r="B17" s="88"/>
      <c r="C17" s="88"/>
      <c r="D17" s="88"/>
      <c r="E17" s="88"/>
      <c r="F17" s="88"/>
      <c r="G17" s="90"/>
      <c r="H17" s="90"/>
      <c r="I17" s="91"/>
      <c r="J17" s="91"/>
      <c r="K17" s="91"/>
      <c r="L17" s="91"/>
      <c r="M17" s="91"/>
      <c r="N17" s="92" t="str">
        <f t="shared" ca="1" si="0"/>
        <v/>
      </c>
      <c r="O17" s="92" t="str">
        <f ca="1">IF(A17="","",IF(ISERROR(MATCH($I17,SorP!B:B,0)),"",INDIRECT("'SorP'!$A$"&amp;MATCH($N17&amp;$I17,SorP!C:C,0))))</f>
        <v/>
      </c>
      <c r="P17" s="94"/>
      <c r="Q17" s="95" t="str">
        <f t="shared" si="1"/>
        <v/>
      </c>
      <c r="R17" s="95" t="b">
        <f t="shared" si="2"/>
        <v>1</v>
      </c>
      <c r="S17" s="95" t="str">
        <f t="shared" si="3"/>
        <v/>
      </c>
    </row>
    <row r="18" spans="1:19" s="95" customFormat="1" ht="20.100000000000001" customHeight="1">
      <c r="A18" s="88"/>
      <c r="B18" s="88"/>
      <c r="C18" s="88"/>
      <c r="D18" s="88"/>
      <c r="E18" s="88"/>
      <c r="F18" s="88"/>
      <c r="G18" s="90"/>
      <c r="H18" s="90"/>
      <c r="I18" s="91"/>
      <c r="J18" s="91"/>
      <c r="K18" s="91"/>
      <c r="L18" s="91"/>
      <c r="M18" s="91"/>
      <c r="N18" s="92" t="str">
        <f t="shared" ca="1" si="0"/>
        <v/>
      </c>
      <c r="O18" s="92" t="str">
        <f ca="1">IF(A18="","",IF(ISERROR(MATCH($I18,SorP!B:B,0)),"",INDIRECT("'SorP'!$A$"&amp;MATCH($N18&amp;$I18,SorP!C:C,0))))</f>
        <v/>
      </c>
      <c r="P18" s="94"/>
      <c r="Q18" s="95" t="str">
        <f t="shared" si="1"/>
        <v/>
      </c>
      <c r="R18" s="95" t="b">
        <f t="shared" si="2"/>
        <v>1</v>
      </c>
      <c r="S18" s="95" t="str">
        <f t="shared" si="3"/>
        <v/>
      </c>
    </row>
    <row r="19" spans="1:19" s="95" customFormat="1" ht="20.100000000000001" customHeight="1">
      <c r="A19" s="88"/>
      <c r="B19" s="88"/>
      <c r="C19" s="88"/>
      <c r="D19" s="88"/>
      <c r="E19" s="88"/>
      <c r="F19" s="88"/>
      <c r="G19" s="90"/>
      <c r="H19" s="90"/>
      <c r="I19" s="91"/>
      <c r="J19" s="91"/>
      <c r="K19" s="91"/>
      <c r="L19" s="91"/>
      <c r="M19" s="91"/>
      <c r="N19" s="92" t="str">
        <f t="shared" ca="1" si="0"/>
        <v/>
      </c>
      <c r="O19" s="92" t="str">
        <f ca="1">IF(A19="","",IF(ISERROR(MATCH($I19,SorP!B:B,0)),"",INDIRECT("'SorP'!$A$"&amp;MATCH($N19&amp;$I19,SorP!C:C,0))))</f>
        <v/>
      </c>
      <c r="P19" s="94"/>
      <c r="Q19" s="95" t="str">
        <f t="shared" si="1"/>
        <v/>
      </c>
      <c r="R19" s="95" t="b">
        <f t="shared" si="2"/>
        <v>1</v>
      </c>
      <c r="S19" s="95" t="str">
        <f t="shared" si="3"/>
        <v/>
      </c>
    </row>
    <row r="20" spans="1:19" s="95" customFormat="1" ht="20.100000000000001" customHeight="1">
      <c r="A20" s="88"/>
      <c r="B20" s="88"/>
      <c r="C20" s="88"/>
      <c r="D20" s="88"/>
      <c r="E20" s="88"/>
      <c r="F20" s="88"/>
      <c r="G20" s="90"/>
      <c r="H20" s="90"/>
      <c r="I20" s="91"/>
      <c r="J20" s="91"/>
      <c r="K20" s="91"/>
      <c r="L20" s="91"/>
      <c r="M20" s="91"/>
      <c r="N20" s="92" t="str">
        <f t="shared" ca="1" si="0"/>
        <v/>
      </c>
      <c r="O20" s="92" t="str">
        <f ca="1">IF(A20="","",IF(ISERROR(MATCH($I20,SorP!B:B,0)),"",INDIRECT("'SorP'!$A$"&amp;MATCH($N20&amp;$I20,SorP!C:C,0))))</f>
        <v/>
      </c>
      <c r="P20" s="94"/>
      <c r="Q20" s="95" t="str">
        <f t="shared" si="1"/>
        <v/>
      </c>
      <c r="R20" s="95" t="b">
        <f t="shared" si="2"/>
        <v>1</v>
      </c>
      <c r="S20" s="95" t="str">
        <f t="shared" si="3"/>
        <v/>
      </c>
    </row>
    <row r="21" spans="1:19" s="95" customFormat="1" ht="20.100000000000001" customHeight="1">
      <c r="A21" s="88"/>
      <c r="B21" s="88"/>
      <c r="C21" s="88"/>
      <c r="D21" s="88"/>
      <c r="E21" s="88"/>
      <c r="F21" s="88"/>
      <c r="G21" s="90"/>
      <c r="H21" s="90"/>
      <c r="I21" s="91"/>
      <c r="J21" s="91"/>
      <c r="K21" s="91"/>
      <c r="L21" s="91"/>
      <c r="M21" s="91"/>
      <c r="N21" s="92" t="str">
        <f t="shared" ca="1" si="0"/>
        <v/>
      </c>
      <c r="O21" s="92" t="str">
        <f ca="1">IF(A21="","",IF(ISERROR(MATCH($I21,SorP!B:B,0)),"",INDIRECT("'SorP'!$A$"&amp;MATCH($N21&amp;$I21,SorP!C:C,0))))</f>
        <v/>
      </c>
      <c r="P21" s="94"/>
      <c r="Q21" s="95" t="str">
        <f t="shared" si="1"/>
        <v/>
      </c>
      <c r="R21" s="95" t="b">
        <f t="shared" si="2"/>
        <v>1</v>
      </c>
      <c r="S21" s="95" t="str">
        <f t="shared" si="3"/>
        <v/>
      </c>
    </row>
    <row r="22" spans="1:19" s="95" customFormat="1" ht="20.100000000000001" customHeight="1">
      <c r="A22" s="88"/>
      <c r="B22" s="88"/>
      <c r="C22" s="88"/>
      <c r="D22" s="88"/>
      <c r="E22" s="88"/>
      <c r="F22" s="88"/>
      <c r="G22" s="90"/>
      <c r="H22" s="90"/>
      <c r="I22" s="91"/>
      <c r="J22" s="91"/>
      <c r="K22" s="91"/>
      <c r="L22" s="91"/>
      <c r="M22" s="91"/>
      <c r="N22" s="92" t="str">
        <f t="shared" ca="1" si="0"/>
        <v/>
      </c>
      <c r="O22" s="92" t="str">
        <f ca="1">IF(A22="","",IF(ISERROR(MATCH($I22,SorP!B:B,0)),"",INDIRECT("'SorP'!$A$"&amp;MATCH($N22&amp;$I22,SorP!C:C,0))))</f>
        <v/>
      </c>
      <c r="P22" s="94"/>
      <c r="Q22" s="95" t="str">
        <f t="shared" si="1"/>
        <v/>
      </c>
      <c r="R22" s="95" t="b">
        <f t="shared" si="2"/>
        <v>1</v>
      </c>
      <c r="S22" s="95" t="str">
        <f t="shared" si="3"/>
        <v/>
      </c>
    </row>
    <row r="23" spans="1:19" s="95" customFormat="1" ht="20.100000000000001" customHeight="1">
      <c r="A23" s="88"/>
      <c r="B23" s="88"/>
      <c r="C23" s="88"/>
      <c r="D23" s="88"/>
      <c r="E23" s="88"/>
      <c r="F23" s="88"/>
      <c r="G23" s="90"/>
      <c r="H23" s="90"/>
      <c r="I23" s="91"/>
      <c r="J23" s="91"/>
      <c r="K23" s="91"/>
      <c r="L23" s="91"/>
      <c r="M23" s="91"/>
      <c r="N23" s="92" t="str">
        <f t="shared" ca="1" si="0"/>
        <v/>
      </c>
      <c r="O23" s="92" t="str">
        <f ca="1">IF(A23="","",IF(ISERROR(MATCH($I23,SorP!B:B,0)),"",INDIRECT("'SorP'!$A$"&amp;MATCH($N23&amp;$I23,SorP!C:C,0))))</f>
        <v/>
      </c>
      <c r="P23" s="94"/>
      <c r="Q23" s="95" t="str">
        <f t="shared" si="1"/>
        <v/>
      </c>
      <c r="R23" s="95" t="b">
        <f t="shared" si="2"/>
        <v>1</v>
      </c>
      <c r="S23" s="95" t="str">
        <f t="shared" si="3"/>
        <v/>
      </c>
    </row>
    <row r="24" spans="1:19" s="95" customFormat="1" ht="20.100000000000001" customHeight="1">
      <c r="A24" s="88"/>
      <c r="B24" s="88"/>
      <c r="C24" s="88"/>
      <c r="D24" s="88"/>
      <c r="E24" s="88"/>
      <c r="F24" s="88"/>
      <c r="G24" s="90"/>
      <c r="H24" s="90"/>
      <c r="I24" s="91"/>
      <c r="J24" s="91"/>
      <c r="K24" s="91"/>
      <c r="L24" s="91"/>
      <c r="M24" s="91"/>
      <c r="N24" s="92" t="str">
        <f t="shared" ca="1" si="0"/>
        <v/>
      </c>
      <c r="O24" s="92" t="str">
        <f ca="1">IF(A24="","",IF(ISERROR(MATCH($I24,SorP!B:B,0)),"",INDIRECT("'SorP'!$A$"&amp;MATCH($N24&amp;$I24,SorP!C:C,0))))</f>
        <v/>
      </c>
      <c r="P24" s="94"/>
      <c r="Q24" s="95" t="str">
        <f t="shared" si="1"/>
        <v/>
      </c>
      <c r="R24" s="95" t="b">
        <f t="shared" si="2"/>
        <v>1</v>
      </c>
      <c r="S24" s="95" t="str">
        <f t="shared" si="3"/>
        <v/>
      </c>
    </row>
    <row r="25" spans="1:19" s="95" customFormat="1" ht="20.100000000000001" customHeight="1">
      <c r="A25" s="88"/>
      <c r="B25" s="88"/>
      <c r="C25" s="88"/>
      <c r="D25" s="88"/>
      <c r="E25" s="88"/>
      <c r="F25" s="88"/>
      <c r="G25" s="90"/>
      <c r="H25" s="90"/>
      <c r="I25" s="91"/>
      <c r="J25" s="91"/>
      <c r="K25" s="91"/>
      <c r="L25" s="91"/>
      <c r="M25" s="91"/>
      <c r="N25" s="92" t="str">
        <f t="shared" ca="1" si="0"/>
        <v/>
      </c>
      <c r="O25" s="92" t="str">
        <f ca="1">IF(A25="","",IF(ISERROR(MATCH($I25,SorP!B:B,0)),"",INDIRECT("'SorP'!$A$"&amp;MATCH($N25&amp;$I25,SorP!C:C,0))))</f>
        <v/>
      </c>
      <c r="P25" s="94"/>
      <c r="Q25" s="95" t="str">
        <f t="shared" si="1"/>
        <v/>
      </c>
      <c r="R25" s="95" t="b">
        <f t="shared" si="2"/>
        <v>1</v>
      </c>
      <c r="S25" s="95" t="str">
        <f t="shared" si="3"/>
        <v/>
      </c>
    </row>
    <row r="26" spans="1:19" s="95" customFormat="1" ht="20.100000000000001" customHeight="1">
      <c r="A26" s="88"/>
      <c r="B26" s="88"/>
      <c r="C26" s="88"/>
      <c r="D26" s="88"/>
      <c r="E26" s="88"/>
      <c r="F26" s="88"/>
      <c r="G26" s="90"/>
      <c r="H26" s="90"/>
      <c r="I26" s="91"/>
      <c r="J26" s="91"/>
      <c r="K26" s="91"/>
      <c r="L26" s="91"/>
      <c r="M26" s="91"/>
      <c r="N26" s="92" t="str">
        <f t="shared" ca="1" si="0"/>
        <v/>
      </c>
      <c r="O26" s="92" t="str">
        <f ca="1">IF(A26="","",IF(ISERROR(MATCH($I26,SorP!B:B,0)),"",INDIRECT("'SorP'!$A$"&amp;MATCH($N26&amp;$I26,SorP!C:C,0))))</f>
        <v/>
      </c>
      <c r="P26" s="94"/>
      <c r="Q26" s="95" t="str">
        <f t="shared" si="1"/>
        <v/>
      </c>
      <c r="R26" s="95" t="b">
        <f t="shared" si="2"/>
        <v>1</v>
      </c>
      <c r="S26" s="95" t="str">
        <f t="shared" si="3"/>
        <v/>
      </c>
    </row>
    <row r="27" spans="1:19" s="95" customFormat="1" ht="20.100000000000001" customHeight="1">
      <c r="A27" s="88"/>
      <c r="B27" s="88"/>
      <c r="C27" s="88"/>
      <c r="D27" s="88"/>
      <c r="E27" s="88"/>
      <c r="F27" s="88"/>
      <c r="G27" s="90"/>
      <c r="H27" s="90"/>
      <c r="I27" s="91"/>
      <c r="J27" s="91"/>
      <c r="K27" s="91"/>
      <c r="L27" s="91"/>
      <c r="M27" s="91"/>
      <c r="N27" s="92" t="str">
        <f t="shared" ca="1" si="0"/>
        <v/>
      </c>
      <c r="O27" s="92" t="str">
        <f ca="1">IF(A27="","",IF(ISERROR(MATCH($I27,SorP!B:B,0)),"",INDIRECT("'SorP'!$A$"&amp;MATCH($N27&amp;$I27,SorP!C:C,0))))</f>
        <v/>
      </c>
      <c r="P27" s="94"/>
      <c r="Q27" s="95" t="str">
        <f t="shared" si="1"/>
        <v/>
      </c>
      <c r="R27" s="95" t="b">
        <f t="shared" si="2"/>
        <v>1</v>
      </c>
      <c r="S27" s="95" t="str">
        <f t="shared" si="3"/>
        <v/>
      </c>
    </row>
    <row r="28" spans="1:19" s="95" customFormat="1" ht="20.100000000000001" customHeight="1">
      <c r="A28" s="88"/>
      <c r="B28" s="88"/>
      <c r="C28" s="88"/>
      <c r="D28" s="88"/>
      <c r="E28" s="88"/>
      <c r="F28" s="88"/>
      <c r="G28" s="90"/>
      <c r="H28" s="90"/>
      <c r="I28" s="91"/>
      <c r="J28" s="91"/>
      <c r="K28" s="91"/>
      <c r="L28" s="91"/>
      <c r="M28" s="91"/>
      <c r="N28" s="92" t="str">
        <f t="shared" ca="1" si="0"/>
        <v/>
      </c>
      <c r="O28" s="92" t="str">
        <f ca="1">IF(A28="","",IF(ISERROR(MATCH($I28,SorP!B:B,0)),"",INDIRECT("'SorP'!$A$"&amp;MATCH($N28&amp;$I28,SorP!C:C,0))))</f>
        <v/>
      </c>
      <c r="P28" s="94"/>
      <c r="Q28" s="95" t="str">
        <f t="shared" si="1"/>
        <v/>
      </c>
      <c r="R28" s="95" t="b">
        <f t="shared" si="2"/>
        <v>1</v>
      </c>
      <c r="S28" s="95" t="str">
        <f t="shared" si="3"/>
        <v/>
      </c>
    </row>
    <row r="29" spans="1:19" s="95" customFormat="1" ht="20.100000000000001" customHeight="1">
      <c r="A29" s="88"/>
      <c r="B29" s="88"/>
      <c r="C29" s="88"/>
      <c r="D29" s="88"/>
      <c r="E29" s="88"/>
      <c r="F29" s="88"/>
      <c r="G29" s="90"/>
      <c r="H29" s="90"/>
      <c r="I29" s="91"/>
      <c r="J29" s="91"/>
      <c r="K29" s="91"/>
      <c r="L29" s="91"/>
      <c r="M29" s="91"/>
      <c r="N29" s="92" t="str">
        <f t="shared" ca="1" si="0"/>
        <v/>
      </c>
      <c r="O29" s="92" t="str">
        <f ca="1">IF(A29="","",IF(ISERROR(MATCH($I29,SorP!B:B,0)),"",INDIRECT("'SorP'!$A$"&amp;MATCH($N29&amp;$I29,SorP!C:C,0))))</f>
        <v/>
      </c>
      <c r="P29" s="94"/>
      <c r="Q29" s="95" t="str">
        <f t="shared" si="1"/>
        <v/>
      </c>
      <c r="R29" s="95" t="b">
        <f t="shared" si="2"/>
        <v>1</v>
      </c>
      <c r="S29" s="95" t="str">
        <f t="shared" si="3"/>
        <v/>
      </c>
    </row>
    <row r="30" spans="1:19" s="95" customFormat="1" ht="20.100000000000001" customHeight="1">
      <c r="A30" s="88"/>
      <c r="B30" s="88"/>
      <c r="C30" s="88"/>
      <c r="D30" s="88"/>
      <c r="E30" s="88"/>
      <c r="F30" s="88"/>
      <c r="G30" s="90"/>
      <c r="H30" s="90"/>
      <c r="I30" s="91"/>
      <c r="J30" s="91"/>
      <c r="K30" s="91"/>
      <c r="L30" s="91"/>
      <c r="M30" s="91"/>
      <c r="N30" s="92" t="str">
        <f t="shared" ca="1" si="0"/>
        <v/>
      </c>
      <c r="O30" s="92" t="str">
        <f ca="1">IF(A30="","",IF(ISERROR(MATCH($I30,SorP!B:B,0)),"",INDIRECT("'SorP'!$A$"&amp;MATCH($N30&amp;$I30,SorP!C:C,0))))</f>
        <v/>
      </c>
      <c r="P30" s="94"/>
      <c r="Q30" s="95" t="str">
        <f t="shared" si="1"/>
        <v/>
      </c>
      <c r="R30" s="95" t="b">
        <f t="shared" si="2"/>
        <v>1</v>
      </c>
      <c r="S30" s="95" t="str">
        <f t="shared" si="3"/>
        <v/>
      </c>
    </row>
    <row r="31" spans="1:19" s="95" customFormat="1" ht="20.100000000000001" customHeight="1">
      <c r="A31" s="88"/>
      <c r="B31" s="88"/>
      <c r="C31" s="88"/>
      <c r="D31" s="88"/>
      <c r="E31" s="88"/>
      <c r="F31" s="88"/>
      <c r="G31" s="90"/>
      <c r="H31" s="90"/>
      <c r="I31" s="91"/>
      <c r="J31" s="91"/>
      <c r="K31" s="91"/>
      <c r="L31" s="91"/>
      <c r="M31" s="91"/>
      <c r="N31" s="92" t="str">
        <f t="shared" ca="1" si="0"/>
        <v/>
      </c>
      <c r="O31" s="92" t="str">
        <f ca="1">IF(A31="","",IF(ISERROR(MATCH($I31,SorP!B:B,0)),"",INDIRECT("'SorP'!$A$"&amp;MATCH($N31&amp;$I31,SorP!C:C,0))))</f>
        <v/>
      </c>
      <c r="P31" s="94"/>
      <c r="Q31" s="95" t="str">
        <f t="shared" si="1"/>
        <v/>
      </c>
      <c r="R31" s="95" t="b">
        <f t="shared" si="2"/>
        <v>1</v>
      </c>
      <c r="S31" s="95" t="str">
        <f t="shared" si="3"/>
        <v/>
      </c>
    </row>
    <row r="32" spans="1:19" s="95" customFormat="1" ht="20.100000000000001" customHeight="1">
      <c r="A32" s="88"/>
      <c r="B32" s="88"/>
      <c r="C32" s="88"/>
      <c r="D32" s="88"/>
      <c r="E32" s="88"/>
      <c r="F32" s="88"/>
      <c r="G32" s="90"/>
      <c r="H32" s="90"/>
      <c r="I32" s="91"/>
      <c r="J32" s="91"/>
      <c r="K32" s="91"/>
      <c r="L32" s="91"/>
      <c r="M32" s="91"/>
      <c r="N32" s="92" t="str">
        <f t="shared" ca="1" si="0"/>
        <v/>
      </c>
      <c r="O32" s="92" t="str">
        <f ca="1">IF(A32="","",IF(ISERROR(MATCH($I32,SorP!B:B,0)),"",INDIRECT("'SorP'!$A$"&amp;MATCH($N32&amp;$I32,SorP!C:C,0))))</f>
        <v/>
      </c>
      <c r="P32" s="94"/>
      <c r="Q32" s="95" t="str">
        <f t="shared" si="1"/>
        <v/>
      </c>
      <c r="R32" s="95" t="b">
        <f t="shared" si="2"/>
        <v>1</v>
      </c>
      <c r="S32" s="95" t="str">
        <f t="shared" si="3"/>
        <v/>
      </c>
    </row>
    <row r="33" spans="1:19" s="95" customFormat="1" ht="20.100000000000001" customHeight="1">
      <c r="A33" s="88"/>
      <c r="B33" s="88"/>
      <c r="C33" s="88"/>
      <c r="D33" s="88"/>
      <c r="E33" s="88"/>
      <c r="F33" s="88"/>
      <c r="G33" s="90"/>
      <c r="H33" s="90"/>
      <c r="I33" s="91"/>
      <c r="J33" s="91"/>
      <c r="K33" s="91"/>
      <c r="L33" s="91"/>
      <c r="M33" s="91"/>
      <c r="N33" s="92" t="str">
        <f t="shared" ca="1" si="0"/>
        <v/>
      </c>
      <c r="O33" s="92" t="str">
        <f ca="1">IF(A33="","",IF(ISERROR(MATCH($I33,SorP!B:B,0)),"",INDIRECT("'SorP'!$A$"&amp;MATCH($N33&amp;$I33,SorP!C:C,0))))</f>
        <v/>
      </c>
      <c r="P33" s="94"/>
      <c r="Q33" s="95" t="str">
        <f t="shared" si="1"/>
        <v/>
      </c>
      <c r="R33" s="95" t="b">
        <f t="shared" si="2"/>
        <v>1</v>
      </c>
      <c r="S33" s="95" t="str">
        <f t="shared" si="3"/>
        <v/>
      </c>
    </row>
    <row r="34" spans="1:19" s="95" customFormat="1" ht="20.100000000000001" customHeight="1">
      <c r="A34" s="88"/>
      <c r="B34" s="88"/>
      <c r="C34" s="88"/>
      <c r="D34" s="88"/>
      <c r="E34" s="88"/>
      <c r="F34" s="88"/>
      <c r="G34" s="90"/>
      <c r="H34" s="90"/>
      <c r="I34" s="91"/>
      <c r="J34" s="91"/>
      <c r="K34" s="91"/>
      <c r="L34" s="91"/>
      <c r="M34" s="91"/>
      <c r="N34" s="92" t="str">
        <f t="shared" ca="1" si="0"/>
        <v/>
      </c>
      <c r="O34" s="92" t="str">
        <f ca="1">IF(A34="","",IF(ISERROR(MATCH($I34,SorP!B:B,0)),"",INDIRECT("'SorP'!$A$"&amp;MATCH($N34&amp;$I34,SorP!C:C,0))))</f>
        <v/>
      </c>
      <c r="P34" s="94"/>
      <c r="Q34" s="95" t="str">
        <f t="shared" si="1"/>
        <v/>
      </c>
      <c r="R34" s="95" t="b">
        <f t="shared" si="2"/>
        <v>1</v>
      </c>
      <c r="S34" s="95" t="str">
        <f t="shared" si="3"/>
        <v/>
      </c>
    </row>
    <row r="35" spans="1:19" s="95" customFormat="1" ht="20.100000000000001" customHeight="1">
      <c r="A35" s="88"/>
      <c r="B35" s="88"/>
      <c r="C35" s="88"/>
      <c r="D35" s="88"/>
      <c r="E35" s="88"/>
      <c r="F35" s="88"/>
      <c r="G35" s="90"/>
      <c r="H35" s="90"/>
      <c r="I35" s="91"/>
      <c r="J35" s="91"/>
      <c r="K35" s="91"/>
      <c r="L35" s="91"/>
      <c r="M35" s="91"/>
      <c r="N35" s="92" t="str">
        <f t="shared" ca="1" si="0"/>
        <v/>
      </c>
      <c r="O35" s="92" t="str">
        <f ca="1">IF(A35="","",IF(ISERROR(MATCH($I35,SorP!B:B,0)),"",INDIRECT("'SorP'!$A$"&amp;MATCH($N35&amp;$I35,SorP!C:C,0))))</f>
        <v/>
      </c>
      <c r="P35" s="94"/>
      <c r="Q35" s="95" t="str">
        <f t="shared" si="1"/>
        <v/>
      </c>
      <c r="R35" s="95" t="b">
        <f t="shared" si="2"/>
        <v>1</v>
      </c>
      <c r="S35" s="95" t="str">
        <f t="shared" si="3"/>
        <v/>
      </c>
    </row>
    <row r="36" spans="1:19" s="95" customFormat="1" ht="20.100000000000001" customHeight="1">
      <c r="A36" s="88"/>
      <c r="B36" s="88"/>
      <c r="C36" s="88"/>
      <c r="D36" s="88"/>
      <c r="E36" s="88"/>
      <c r="F36" s="88"/>
      <c r="G36" s="90"/>
      <c r="H36" s="90"/>
      <c r="I36" s="91"/>
      <c r="J36" s="91"/>
      <c r="K36" s="91"/>
      <c r="L36" s="91"/>
      <c r="M36" s="91"/>
      <c r="N36" s="92" t="str">
        <f t="shared" ca="1" si="0"/>
        <v/>
      </c>
      <c r="O36" s="92" t="str">
        <f ca="1">IF(A36="","",IF(ISERROR(MATCH($I36,SorP!B:B,0)),"",INDIRECT("'SorP'!$A$"&amp;MATCH($N36&amp;$I36,SorP!C:C,0))))</f>
        <v/>
      </c>
      <c r="P36" s="94"/>
      <c r="Q36" s="95" t="str">
        <f t="shared" si="1"/>
        <v/>
      </c>
      <c r="R36" s="95" t="b">
        <f t="shared" si="2"/>
        <v>1</v>
      </c>
      <c r="S36" s="95" t="str">
        <f t="shared" si="3"/>
        <v/>
      </c>
    </row>
    <row r="37" spans="1:19" s="95" customFormat="1" ht="20.100000000000001" customHeight="1">
      <c r="A37" s="88"/>
      <c r="B37" s="88"/>
      <c r="C37" s="88"/>
      <c r="D37" s="88"/>
      <c r="E37" s="88"/>
      <c r="F37" s="88"/>
      <c r="G37" s="90"/>
      <c r="H37" s="90"/>
      <c r="I37" s="91"/>
      <c r="J37" s="91"/>
      <c r="K37" s="91"/>
      <c r="L37" s="91"/>
      <c r="M37" s="91"/>
      <c r="N37" s="92" t="str">
        <f t="shared" ca="1" si="0"/>
        <v/>
      </c>
      <c r="O37" s="92" t="str">
        <f ca="1">IF(A37="","",IF(ISERROR(MATCH($I37,SorP!B:B,0)),"",INDIRECT("'SorP'!$A$"&amp;MATCH($N37&amp;$I37,SorP!C:C,0))))</f>
        <v/>
      </c>
      <c r="P37" s="94"/>
      <c r="Q37" s="95" t="str">
        <f t="shared" si="1"/>
        <v/>
      </c>
      <c r="R37" s="95" t="b">
        <f t="shared" si="2"/>
        <v>1</v>
      </c>
      <c r="S37" s="95" t="str">
        <f t="shared" si="3"/>
        <v/>
      </c>
    </row>
    <row r="38" spans="1:19" s="95" customFormat="1" ht="20.100000000000001" customHeight="1">
      <c r="A38" s="88"/>
      <c r="B38" s="88"/>
      <c r="C38" s="88"/>
      <c r="D38" s="88"/>
      <c r="E38" s="88"/>
      <c r="F38" s="88"/>
      <c r="G38" s="90"/>
      <c r="H38" s="90"/>
      <c r="I38" s="91"/>
      <c r="J38" s="91"/>
      <c r="K38" s="91"/>
      <c r="L38" s="91"/>
      <c r="M38" s="91"/>
      <c r="N38" s="92" t="str">
        <f t="shared" ca="1" si="0"/>
        <v/>
      </c>
      <c r="O38" s="92" t="str">
        <f ca="1">IF(A38="","",IF(ISERROR(MATCH($I38,SorP!B:B,0)),"",INDIRECT("'SorP'!$A$"&amp;MATCH($N38&amp;$I38,SorP!C:C,0))))</f>
        <v/>
      </c>
      <c r="P38" s="94"/>
      <c r="Q38" s="95" t="str">
        <f t="shared" si="1"/>
        <v/>
      </c>
      <c r="R38" s="95" t="b">
        <f t="shared" si="2"/>
        <v>1</v>
      </c>
      <c r="S38" s="95" t="str">
        <f t="shared" si="3"/>
        <v/>
      </c>
    </row>
    <row r="39" spans="1:19" s="95" customFormat="1" ht="20.100000000000001" customHeight="1">
      <c r="A39" s="88"/>
      <c r="B39" s="88"/>
      <c r="C39" s="88"/>
      <c r="D39" s="88"/>
      <c r="E39" s="88"/>
      <c r="F39" s="88"/>
      <c r="G39" s="90"/>
      <c r="H39" s="90"/>
      <c r="I39" s="91"/>
      <c r="J39" s="91"/>
      <c r="K39" s="91"/>
      <c r="L39" s="91"/>
      <c r="M39" s="91"/>
      <c r="N39" s="92" t="str">
        <f t="shared" ca="1" si="0"/>
        <v/>
      </c>
      <c r="O39" s="92" t="str">
        <f ca="1">IF(A39="","",IF(ISERROR(MATCH($I39,SorP!B:B,0)),"",INDIRECT("'SorP'!$A$"&amp;MATCH($N39&amp;$I39,SorP!C:C,0))))</f>
        <v/>
      </c>
      <c r="P39" s="94"/>
      <c r="Q39" s="95" t="str">
        <f t="shared" si="1"/>
        <v/>
      </c>
      <c r="R39" s="95" t="b">
        <f t="shared" si="2"/>
        <v>1</v>
      </c>
      <c r="S39" s="95" t="str">
        <f t="shared" si="3"/>
        <v/>
      </c>
    </row>
    <row r="40" spans="1:19" s="95" customFormat="1" ht="20.100000000000001" customHeight="1">
      <c r="A40" s="88"/>
      <c r="B40" s="88"/>
      <c r="C40" s="88"/>
      <c r="D40" s="88"/>
      <c r="E40" s="88"/>
      <c r="F40" s="88"/>
      <c r="G40" s="90"/>
      <c r="H40" s="90"/>
      <c r="I40" s="91"/>
      <c r="J40" s="91"/>
      <c r="K40" s="91"/>
      <c r="L40" s="91"/>
      <c r="M40" s="91"/>
      <c r="N40" s="92" t="str">
        <f t="shared" ca="1" si="0"/>
        <v/>
      </c>
      <c r="O40" s="92" t="str">
        <f ca="1">IF(A40="","",IF(ISERROR(MATCH($I40,SorP!B:B,0)),"",INDIRECT("'SorP'!$A$"&amp;MATCH($N40&amp;$I40,SorP!C:C,0))))</f>
        <v/>
      </c>
      <c r="P40" s="94"/>
      <c r="Q40" s="95" t="str">
        <f t="shared" si="1"/>
        <v/>
      </c>
      <c r="R40" s="95" t="b">
        <f t="shared" si="2"/>
        <v>1</v>
      </c>
      <c r="S40" s="95" t="str">
        <f t="shared" si="3"/>
        <v/>
      </c>
    </row>
    <row r="41" spans="1:19" s="95" customFormat="1" ht="20.100000000000001" customHeight="1">
      <c r="A41" s="88"/>
      <c r="B41" s="88"/>
      <c r="C41" s="88"/>
      <c r="D41" s="88"/>
      <c r="E41" s="88"/>
      <c r="F41" s="88"/>
      <c r="G41" s="90"/>
      <c r="H41" s="90"/>
      <c r="I41" s="91"/>
      <c r="J41" s="91"/>
      <c r="K41" s="91"/>
      <c r="L41" s="91"/>
      <c r="M41" s="91"/>
      <c r="N41" s="92" t="str">
        <f t="shared" ca="1" si="0"/>
        <v/>
      </c>
      <c r="O41" s="92" t="str">
        <f ca="1">IF(A41="","",IF(ISERROR(MATCH($I41,SorP!B:B,0)),"",INDIRECT("'SorP'!$A$"&amp;MATCH($N41&amp;$I41,SorP!C:C,0))))</f>
        <v/>
      </c>
      <c r="P41" s="94"/>
      <c r="Q41" s="95" t="str">
        <f t="shared" si="1"/>
        <v/>
      </c>
      <c r="R41" s="95" t="b">
        <f t="shared" si="2"/>
        <v>1</v>
      </c>
      <c r="S41" s="95" t="str">
        <f t="shared" si="3"/>
        <v/>
      </c>
    </row>
    <row r="42" spans="1:19" s="95" customFormat="1" ht="20.100000000000001" customHeight="1">
      <c r="A42" s="88"/>
      <c r="B42" s="88"/>
      <c r="C42" s="88"/>
      <c r="D42" s="88"/>
      <c r="E42" s="88"/>
      <c r="F42" s="88"/>
      <c r="G42" s="90"/>
      <c r="H42" s="90"/>
      <c r="I42" s="91"/>
      <c r="J42" s="91"/>
      <c r="K42" s="91"/>
      <c r="L42" s="91"/>
      <c r="M42" s="91"/>
      <c r="N42" s="92" t="str">
        <f t="shared" ca="1" si="0"/>
        <v/>
      </c>
      <c r="O42" s="92" t="str">
        <f ca="1">IF(A42="","",IF(ISERROR(MATCH($I42,SorP!B:B,0)),"",INDIRECT("'SorP'!$A$"&amp;MATCH($N42&amp;$I42,SorP!C:C,0))))</f>
        <v/>
      </c>
      <c r="P42" s="94"/>
      <c r="Q42" s="95" t="str">
        <f t="shared" si="1"/>
        <v/>
      </c>
      <c r="R42" s="95" t="b">
        <f t="shared" si="2"/>
        <v>1</v>
      </c>
      <c r="S42" s="95" t="str">
        <f t="shared" si="3"/>
        <v/>
      </c>
    </row>
    <row r="43" spans="1:19" s="95" customFormat="1" ht="20.100000000000001" customHeight="1">
      <c r="A43" s="88"/>
      <c r="B43" s="88"/>
      <c r="C43" s="88"/>
      <c r="D43" s="88"/>
      <c r="E43" s="88"/>
      <c r="F43" s="88"/>
      <c r="G43" s="90"/>
      <c r="H43" s="90"/>
      <c r="I43" s="91"/>
      <c r="J43" s="91"/>
      <c r="K43" s="91"/>
      <c r="L43" s="91"/>
      <c r="M43" s="91"/>
      <c r="N43" s="92" t="str">
        <f t="shared" ca="1" si="0"/>
        <v/>
      </c>
      <c r="O43" s="92" t="str">
        <f ca="1">IF(A43="","",IF(ISERROR(MATCH($I43,SorP!B:B,0)),"",INDIRECT("'SorP'!$A$"&amp;MATCH($N43&amp;$I43,SorP!C:C,0))))</f>
        <v/>
      </c>
      <c r="P43" s="94"/>
      <c r="Q43" s="95" t="str">
        <f t="shared" si="1"/>
        <v/>
      </c>
      <c r="R43" s="95" t="b">
        <f t="shared" si="2"/>
        <v>1</v>
      </c>
      <c r="S43" s="95" t="str">
        <f t="shared" si="3"/>
        <v/>
      </c>
    </row>
    <row r="44" spans="1:19" s="95" customFormat="1" ht="20.100000000000001" customHeight="1">
      <c r="A44" s="88"/>
      <c r="B44" s="88"/>
      <c r="C44" s="88"/>
      <c r="D44" s="88"/>
      <c r="E44" s="88"/>
      <c r="F44" s="88"/>
      <c r="G44" s="90"/>
      <c r="H44" s="90"/>
      <c r="I44" s="91"/>
      <c r="J44" s="91"/>
      <c r="K44" s="91"/>
      <c r="L44" s="91"/>
      <c r="M44" s="91"/>
      <c r="N44" s="92" t="str">
        <f t="shared" ca="1" si="0"/>
        <v/>
      </c>
      <c r="O44" s="92" t="str">
        <f ca="1">IF(A44="","",IF(ISERROR(MATCH($I44,SorP!B:B,0)),"",INDIRECT("'SorP'!$A$"&amp;MATCH($N44&amp;$I44,SorP!C:C,0))))</f>
        <v/>
      </c>
      <c r="P44" s="94"/>
      <c r="Q44" s="95" t="str">
        <f t="shared" si="1"/>
        <v/>
      </c>
      <c r="R44" s="95" t="b">
        <f t="shared" si="2"/>
        <v>1</v>
      </c>
      <c r="S44" s="95" t="str">
        <f t="shared" si="3"/>
        <v/>
      </c>
    </row>
    <row r="45" spans="1:19" s="95" customFormat="1" ht="20.100000000000001" customHeight="1">
      <c r="A45" s="88"/>
      <c r="B45" s="88"/>
      <c r="C45" s="88"/>
      <c r="D45" s="88"/>
      <c r="E45" s="88"/>
      <c r="F45" s="88"/>
      <c r="G45" s="90"/>
      <c r="H45" s="90"/>
      <c r="I45" s="91"/>
      <c r="J45" s="91"/>
      <c r="K45" s="91"/>
      <c r="L45" s="91"/>
      <c r="M45" s="91"/>
      <c r="N45" s="92" t="str">
        <f t="shared" ca="1" si="0"/>
        <v/>
      </c>
      <c r="O45" s="92" t="str">
        <f ca="1">IF(A45="","",IF(ISERROR(MATCH($I45,SorP!B:B,0)),"",INDIRECT("'SorP'!$A$"&amp;MATCH($N45&amp;$I45,SorP!C:C,0))))</f>
        <v/>
      </c>
      <c r="P45" s="94"/>
      <c r="Q45" s="95" t="str">
        <f t="shared" si="1"/>
        <v/>
      </c>
      <c r="R45" s="95" t="b">
        <f t="shared" si="2"/>
        <v>1</v>
      </c>
      <c r="S45" s="95" t="str">
        <f t="shared" si="3"/>
        <v/>
      </c>
    </row>
    <row r="46" spans="1:19" s="95" customFormat="1" ht="20.100000000000001" customHeight="1">
      <c r="A46" s="88"/>
      <c r="B46" s="88"/>
      <c r="C46" s="88"/>
      <c r="D46" s="88"/>
      <c r="E46" s="88"/>
      <c r="F46" s="88"/>
      <c r="G46" s="90"/>
      <c r="H46" s="90"/>
      <c r="I46" s="91"/>
      <c r="J46" s="91"/>
      <c r="K46" s="91"/>
      <c r="L46" s="91"/>
      <c r="M46" s="91"/>
      <c r="N46" s="92" t="str">
        <f t="shared" ca="1" si="0"/>
        <v/>
      </c>
      <c r="O46" s="92" t="str">
        <f ca="1">IF(A46="","",IF(ISERROR(MATCH($I46,SorP!B:B,0)),"",INDIRECT("'SorP'!$A$"&amp;MATCH($N46&amp;$I46,SorP!C:C,0))))</f>
        <v/>
      </c>
      <c r="P46" s="94"/>
      <c r="Q46" s="95" t="str">
        <f t="shared" si="1"/>
        <v/>
      </c>
      <c r="R46" s="95" t="b">
        <f t="shared" si="2"/>
        <v>1</v>
      </c>
      <c r="S46" s="95" t="str">
        <f t="shared" si="3"/>
        <v/>
      </c>
    </row>
    <row r="47" spans="1:19" s="95" customFormat="1" ht="20.100000000000001" customHeight="1">
      <c r="A47" s="88"/>
      <c r="B47" s="88"/>
      <c r="C47" s="88"/>
      <c r="D47" s="88"/>
      <c r="E47" s="88"/>
      <c r="F47" s="88"/>
      <c r="G47" s="90"/>
      <c r="H47" s="90"/>
      <c r="I47" s="91"/>
      <c r="J47" s="91"/>
      <c r="K47" s="91"/>
      <c r="L47" s="91"/>
      <c r="M47" s="91"/>
      <c r="N47" s="92" t="str">
        <f t="shared" ca="1" si="0"/>
        <v/>
      </c>
      <c r="O47" s="92" t="str">
        <f ca="1">IF(A47="","",IF(ISERROR(MATCH($I47,SorP!B:B,0)),"",INDIRECT("'SorP'!$A$"&amp;MATCH($N47&amp;$I47,SorP!C:C,0))))</f>
        <v/>
      </c>
      <c r="P47" s="94"/>
      <c r="Q47" s="95" t="str">
        <f t="shared" si="1"/>
        <v/>
      </c>
      <c r="R47" s="95" t="b">
        <f t="shared" si="2"/>
        <v>1</v>
      </c>
      <c r="S47" s="95" t="str">
        <f t="shared" si="3"/>
        <v/>
      </c>
    </row>
    <row r="48" spans="1:19" s="95" customFormat="1" ht="20.100000000000001" customHeight="1">
      <c r="A48" s="88"/>
      <c r="B48" s="88"/>
      <c r="C48" s="88"/>
      <c r="D48" s="88"/>
      <c r="E48" s="88"/>
      <c r="F48" s="88"/>
      <c r="G48" s="90"/>
      <c r="H48" s="90"/>
      <c r="I48" s="91"/>
      <c r="J48" s="91"/>
      <c r="K48" s="91"/>
      <c r="L48" s="91"/>
      <c r="M48" s="91"/>
      <c r="N48" s="92" t="str">
        <f t="shared" ca="1" si="0"/>
        <v/>
      </c>
      <c r="O48" s="92" t="str">
        <f ca="1">IF(A48="","",IF(ISERROR(MATCH($I48,SorP!B:B,0)),"",INDIRECT("'SorP'!$A$"&amp;MATCH($N48&amp;$I48,SorP!C:C,0))))</f>
        <v/>
      </c>
      <c r="P48" s="94"/>
      <c r="Q48" s="95" t="str">
        <f t="shared" si="1"/>
        <v/>
      </c>
      <c r="R48" s="95" t="b">
        <f t="shared" si="2"/>
        <v>1</v>
      </c>
      <c r="S48" s="95" t="str">
        <f t="shared" si="3"/>
        <v/>
      </c>
    </row>
    <row r="49" spans="1:19" s="95" customFormat="1" ht="20.100000000000001" customHeight="1">
      <c r="A49" s="88"/>
      <c r="B49" s="88"/>
      <c r="C49" s="88"/>
      <c r="D49" s="88"/>
      <c r="E49" s="88"/>
      <c r="F49" s="88"/>
      <c r="G49" s="90"/>
      <c r="H49" s="90"/>
      <c r="I49" s="91"/>
      <c r="J49" s="91"/>
      <c r="K49" s="91"/>
      <c r="L49" s="91"/>
      <c r="M49" s="91"/>
      <c r="N49" s="92" t="str">
        <f t="shared" ca="1" si="0"/>
        <v/>
      </c>
      <c r="O49" s="92" t="str">
        <f ca="1">IF(A49="","",IF(ISERROR(MATCH($I49,SorP!B:B,0)),"",INDIRECT("'SorP'!$A$"&amp;MATCH($N49&amp;$I49,SorP!C:C,0))))</f>
        <v/>
      </c>
      <c r="P49" s="94"/>
      <c r="Q49" s="95" t="str">
        <f t="shared" si="1"/>
        <v/>
      </c>
      <c r="R49" s="95" t="b">
        <f t="shared" si="2"/>
        <v>1</v>
      </c>
      <c r="S49" s="95" t="str">
        <f t="shared" si="3"/>
        <v/>
      </c>
    </row>
    <row r="50" spans="1:19" s="95" customFormat="1" ht="20.100000000000001" customHeight="1">
      <c r="A50" s="88"/>
      <c r="B50" s="88"/>
      <c r="C50" s="88"/>
      <c r="D50" s="88"/>
      <c r="E50" s="88"/>
      <c r="F50" s="88"/>
      <c r="G50" s="90"/>
      <c r="H50" s="90"/>
      <c r="I50" s="91"/>
      <c r="J50" s="91"/>
      <c r="K50" s="91"/>
      <c r="L50" s="91"/>
      <c r="M50" s="91"/>
      <c r="N50" s="92" t="str">
        <f t="shared" ca="1" si="0"/>
        <v/>
      </c>
      <c r="O50" s="92" t="str">
        <f ca="1">IF(A50="","",IF(ISERROR(MATCH($I50,SorP!B:B,0)),"",INDIRECT("'SorP'!$A$"&amp;MATCH($N50&amp;$I50,SorP!C:C,0))))</f>
        <v/>
      </c>
      <c r="P50" s="94"/>
      <c r="Q50" s="95" t="str">
        <f t="shared" si="1"/>
        <v/>
      </c>
      <c r="R50" s="95" t="b">
        <f t="shared" si="2"/>
        <v>1</v>
      </c>
      <c r="S50" s="95" t="str">
        <f t="shared" si="3"/>
        <v/>
      </c>
    </row>
    <row r="51" spans="1:19" s="95" customFormat="1" ht="20.100000000000001" customHeight="1">
      <c r="A51" s="88"/>
      <c r="B51" s="88"/>
      <c r="C51" s="88"/>
      <c r="D51" s="88"/>
      <c r="E51" s="88"/>
      <c r="F51" s="88"/>
      <c r="G51" s="90"/>
      <c r="H51" s="90"/>
      <c r="I51" s="91"/>
      <c r="J51" s="91"/>
      <c r="K51" s="91"/>
      <c r="L51" s="91"/>
      <c r="M51" s="91"/>
      <c r="N51" s="92" t="str">
        <f t="shared" ca="1" si="0"/>
        <v/>
      </c>
      <c r="O51" s="92" t="str">
        <f ca="1">IF(A51="","",IF(ISERROR(MATCH($I51,SorP!B:B,0)),"",INDIRECT("'SorP'!$A$"&amp;MATCH($N51&amp;$I51,SorP!C:C,0))))</f>
        <v/>
      </c>
      <c r="P51" s="94"/>
      <c r="Q51" s="95" t="str">
        <f t="shared" si="1"/>
        <v/>
      </c>
      <c r="R51" s="95" t="b">
        <f t="shared" si="2"/>
        <v>1</v>
      </c>
      <c r="S51" s="95" t="str">
        <f t="shared" si="3"/>
        <v/>
      </c>
    </row>
    <row r="52" spans="1:19" s="95" customFormat="1" ht="20.100000000000001" customHeight="1">
      <c r="A52" s="88"/>
      <c r="B52" s="88"/>
      <c r="C52" s="88"/>
      <c r="D52" s="88"/>
      <c r="E52" s="88"/>
      <c r="F52" s="88"/>
      <c r="G52" s="90"/>
      <c r="H52" s="90"/>
      <c r="I52" s="91"/>
      <c r="J52" s="91"/>
      <c r="K52" s="91"/>
      <c r="L52" s="91"/>
      <c r="M52" s="91"/>
      <c r="N52" s="92" t="str">
        <f t="shared" ca="1" si="0"/>
        <v/>
      </c>
      <c r="O52" s="92" t="str">
        <f ca="1">IF(A52="","",IF(ISERROR(MATCH($I52,SorP!B:B,0)),"",INDIRECT("'SorP'!$A$"&amp;MATCH($N52&amp;$I52,SorP!C:C,0))))</f>
        <v/>
      </c>
      <c r="P52" s="94"/>
      <c r="Q52" s="95" t="str">
        <f t="shared" si="1"/>
        <v/>
      </c>
      <c r="R52" s="95" t="b">
        <f t="shared" si="2"/>
        <v>1</v>
      </c>
      <c r="S52" s="95" t="str">
        <f t="shared" si="3"/>
        <v/>
      </c>
    </row>
    <row r="53" spans="1:19" s="95" customFormat="1" ht="20.100000000000001" customHeight="1">
      <c r="A53" s="88"/>
      <c r="B53" s="88"/>
      <c r="C53" s="88"/>
      <c r="D53" s="88"/>
      <c r="E53" s="88"/>
      <c r="F53" s="88"/>
      <c r="G53" s="90"/>
      <c r="H53" s="90"/>
      <c r="I53" s="91"/>
      <c r="J53" s="91"/>
      <c r="K53" s="91"/>
      <c r="L53" s="91"/>
      <c r="M53" s="91"/>
      <c r="N53" s="92" t="str">
        <f t="shared" ca="1" si="0"/>
        <v/>
      </c>
      <c r="O53" s="92" t="str">
        <f ca="1">IF(A53="","",IF(ISERROR(MATCH($I53,SorP!B:B,0)),"",INDIRECT("'SorP'!$A$"&amp;MATCH($N53&amp;$I53,SorP!C:C,0))))</f>
        <v/>
      </c>
      <c r="P53" s="94"/>
      <c r="Q53" s="95" t="str">
        <f t="shared" si="1"/>
        <v/>
      </c>
      <c r="R53" s="95" t="b">
        <f t="shared" si="2"/>
        <v>1</v>
      </c>
      <c r="S53" s="95" t="str">
        <f t="shared" si="3"/>
        <v/>
      </c>
    </row>
    <row r="54" spans="1:19" s="95" customFormat="1" ht="20.100000000000001" customHeight="1">
      <c r="A54" s="88"/>
      <c r="B54" s="88"/>
      <c r="C54" s="88"/>
      <c r="D54" s="88"/>
      <c r="E54" s="88"/>
      <c r="F54" s="88"/>
      <c r="G54" s="90"/>
      <c r="H54" s="90"/>
      <c r="I54" s="91"/>
      <c r="J54" s="91"/>
      <c r="K54" s="91"/>
      <c r="L54" s="91"/>
      <c r="M54" s="91"/>
      <c r="N54" s="92" t="str">
        <f t="shared" ca="1" si="0"/>
        <v/>
      </c>
      <c r="O54" s="92" t="str">
        <f ca="1">IF(A54="","",IF(ISERROR(MATCH($I54,SorP!B:B,0)),"",INDIRECT("'SorP'!$A$"&amp;MATCH($N54&amp;$I54,SorP!C:C,0))))</f>
        <v/>
      </c>
      <c r="P54" s="94"/>
      <c r="Q54" s="95" t="str">
        <f t="shared" si="1"/>
        <v/>
      </c>
      <c r="R54" s="95" t="b">
        <f t="shared" si="2"/>
        <v>1</v>
      </c>
      <c r="S54" s="95" t="str">
        <f t="shared" si="3"/>
        <v/>
      </c>
    </row>
    <row r="55" spans="1:19" s="95" customFormat="1" ht="20.100000000000001" customHeight="1">
      <c r="A55" s="88"/>
      <c r="B55" s="88"/>
      <c r="C55" s="88"/>
      <c r="D55" s="88"/>
      <c r="E55" s="88"/>
      <c r="F55" s="88"/>
      <c r="G55" s="90"/>
      <c r="H55" s="90"/>
      <c r="I55" s="91"/>
      <c r="J55" s="91"/>
      <c r="K55" s="91"/>
      <c r="L55" s="91"/>
      <c r="M55" s="91"/>
      <c r="N55" s="92" t="str">
        <f t="shared" ca="1" si="0"/>
        <v/>
      </c>
      <c r="O55" s="92" t="str">
        <f ca="1">IF(A55="","",IF(ISERROR(MATCH($I55,SorP!B:B,0)),"",INDIRECT("'SorP'!$A$"&amp;MATCH($N55&amp;$I55,SorP!C:C,0))))</f>
        <v/>
      </c>
      <c r="P55" s="94"/>
      <c r="Q55" s="95" t="str">
        <f t="shared" si="1"/>
        <v/>
      </c>
      <c r="R55" s="95" t="b">
        <f t="shared" si="2"/>
        <v>1</v>
      </c>
      <c r="S55" s="95" t="str">
        <f t="shared" si="3"/>
        <v/>
      </c>
    </row>
    <row r="56" spans="1:19" s="95" customFormat="1" ht="20.100000000000001" customHeight="1">
      <c r="A56" s="88"/>
      <c r="B56" s="88"/>
      <c r="C56" s="88"/>
      <c r="D56" s="88"/>
      <c r="E56" s="88"/>
      <c r="F56" s="88"/>
      <c r="G56" s="90"/>
      <c r="H56" s="90"/>
      <c r="I56" s="91"/>
      <c r="J56" s="91"/>
      <c r="K56" s="91"/>
      <c r="L56" s="91"/>
      <c r="M56" s="91"/>
      <c r="N56" s="92" t="str">
        <f t="shared" ca="1" si="0"/>
        <v/>
      </c>
      <c r="O56" s="92" t="str">
        <f ca="1">IF(A56="","",IF(ISERROR(MATCH($I56,SorP!B:B,0)),"",INDIRECT("'SorP'!$A$"&amp;MATCH($N56&amp;$I56,SorP!C:C,0))))</f>
        <v/>
      </c>
      <c r="P56" s="94"/>
      <c r="Q56" s="95" t="str">
        <f t="shared" si="1"/>
        <v/>
      </c>
      <c r="R56" s="95" t="b">
        <f t="shared" si="2"/>
        <v>1</v>
      </c>
      <c r="S56" s="95" t="str">
        <f t="shared" si="3"/>
        <v/>
      </c>
    </row>
    <row r="57" spans="1:19" s="95" customFormat="1" ht="20.100000000000001" customHeight="1">
      <c r="A57" s="88"/>
      <c r="B57" s="88"/>
      <c r="C57" s="88"/>
      <c r="D57" s="88"/>
      <c r="E57" s="88"/>
      <c r="F57" s="88"/>
      <c r="G57" s="90"/>
      <c r="H57" s="90"/>
      <c r="I57" s="91"/>
      <c r="J57" s="91"/>
      <c r="K57" s="91"/>
      <c r="L57" s="91"/>
      <c r="M57" s="91"/>
      <c r="N57" s="92" t="str">
        <f t="shared" ca="1" si="0"/>
        <v/>
      </c>
      <c r="O57" s="92" t="str">
        <f ca="1">IF(A57="","",IF(ISERROR(MATCH($I57,SorP!B:B,0)),"",INDIRECT("'SorP'!$A$"&amp;MATCH($N57&amp;$I57,SorP!C:C,0))))</f>
        <v/>
      </c>
      <c r="P57" s="94"/>
      <c r="Q57" s="95" t="str">
        <f t="shared" si="1"/>
        <v/>
      </c>
      <c r="R57" s="95" t="b">
        <f t="shared" si="2"/>
        <v>1</v>
      </c>
      <c r="S57" s="95" t="str">
        <f t="shared" si="3"/>
        <v/>
      </c>
    </row>
    <row r="58" spans="1:19" s="95" customFormat="1" ht="20.100000000000001" customHeight="1">
      <c r="A58" s="88"/>
      <c r="B58" s="88"/>
      <c r="C58" s="88"/>
      <c r="D58" s="88"/>
      <c r="E58" s="88"/>
      <c r="F58" s="88"/>
      <c r="G58" s="90"/>
      <c r="H58" s="90"/>
      <c r="I58" s="91"/>
      <c r="J58" s="91"/>
      <c r="K58" s="91"/>
      <c r="L58" s="91"/>
      <c r="M58" s="91"/>
      <c r="N58" s="92" t="str">
        <f t="shared" ca="1" si="0"/>
        <v/>
      </c>
      <c r="O58" s="92" t="str">
        <f ca="1">IF(A58="","",IF(ISERROR(MATCH($I58,SorP!B:B,0)),"",INDIRECT("'SorP'!$A$"&amp;MATCH($N58&amp;$I58,SorP!C:C,0))))</f>
        <v/>
      </c>
      <c r="P58" s="94"/>
      <c r="Q58" s="95" t="str">
        <f t="shared" si="1"/>
        <v/>
      </c>
      <c r="R58" s="95" t="b">
        <f t="shared" si="2"/>
        <v>1</v>
      </c>
      <c r="S58" s="95" t="str">
        <f t="shared" si="3"/>
        <v/>
      </c>
    </row>
    <row r="59" spans="1:19" s="95" customFormat="1" ht="20.100000000000001" customHeight="1">
      <c r="A59" s="88"/>
      <c r="B59" s="88"/>
      <c r="C59" s="88"/>
      <c r="D59" s="88"/>
      <c r="E59" s="88"/>
      <c r="F59" s="88"/>
      <c r="G59" s="90"/>
      <c r="H59" s="90"/>
      <c r="I59" s="91"/>
      <c r="J59" s="91"/>
      <c r="K59" s="91"/>
      <c r="L59" s="91"/>
      <c r="M59" s="91"/>
      <c r="N59" s="92" t="str">
        <f t="shared" ca="1" si="0"/>
        <v/>
      </c>
      <c r="O59" s="92" t="str">
        <f ca="1">IF(A59="","",IF(ISERROR(MATCH($I59,SorP!B:B,0)),"",INDIRECT("'SorP'!$A$"&amp;MATCH($N59&amp;$I59,SorP!C:C,0))))</f>
        <v/>
      </c>
      <c r="P59" s="94"/>
      <c r="Q59" s="95" t="str">
        <f t="shared" si="1"/>
        <v/>
      </c>
      <c r="R59" s="95" t="b">
        <f t="shared" si="2"/>
        <v>1</v>
      </c>
      <c r="S59" s="95" t="str">
        <f t="shared" si="3"/>
        <v/>
      </c>
    </row>
    <row r="60" spans="1:19" s="95" customFormat="1" ht="20.100000000000001" customHeight="1">
      <c r="A60" s="88"/>
      <c r="B60" s="88"/>
      <c r="C60" s="88"/>
      <c r="D60" s="88"/>
      <c r="E60" s="88"/>
      <c r="F60" s="88"/>
      <c r="G60" s="90"/>
      <c r="H60" s="90"/>
      <c r="I60" s="91"/>
      <c r="J60" s="91"/>
      <c r="K60" s="91"/>
      <c r="L60" s="91"/>
      <c r="M60" s="91"/>
      <c r="N60" s="92" t="str">
        <f t="shared" ca="1" si="0"/>
        <v/>
      </c>
      <c r="O60" s="92" t="str">
        <f ca="1">IF(A60="","",IF(ISERROR(MATCH($I60,SorP!B:B,0)),"",INDIRECT("'SorP'!$A$"&amp;MATCH($N60&amp;$I60,SorP!C:C,0))))</f>
        <v/>
      </c>
      <c r="P60" s="94"/>
      <c r="Q60" s="95" t="str">
        <f t="shared" si="1"/>
        <v/>
      </c>
      <c r="R60" s="95" t="b">
        <f t="shared" si="2"/>
        <v>1</v>
      </c>
      <c r="S60" s="95" t="str">
        <f t="shared" si="3"/>
        <v/>
      </c>
    </row>
    <row r="61" spans="1:19" s="95" customFormat="1" ht="20.100000000000001" customHeight="1">
      <c r="A61" s="88"/>
      <c r="B61" s="88"/>
      <c r="C61" s="88"/>
      <c r="D61" s="88"/>
      <c r="E61" s="88"/>
      <c r="F61" s="88"/>
      <c r="G61" s="90"/>
      <c r="H61" s="90"/>
      <c r="I61" s="91"/>
      <c r="J61" s="91"/>
      <c r="K61" s="91"/>
      <c r="L61" s="91"/>
      <c r="M61" s="91"/>
      <c r="N61" s="92" t="str">
        <f t="shared" ca="1" si="0"/>
        <v/>
      </c>
      <c r="O61" s="92" t="str">
        <f ca="1">IF(A61="","",IF(ISERROR(MATCH($I61,SorP!B:B,0)),"",INDIRECT("'SorP'!$A$"&amp;MATCH($N61&amp;$I61,SorP!C:C,0))))</f>
        <v/>
      </c>
      <c r="P61" s="94"/>
      <c r="Q61" s="95" t="str">
        <f t="shared" si="1"/>
        <v/>
      </c>
      <c r="R61" s="95" t="b">
        <f t="shared" si="2"/>
        <v>1</v>
      </c>
      <c r="S61" s="95" t="str">
        <f t="shared" si="3"/>
        <v/>
      </c>
    </row>
    <row r="62" spans="1:19" s="95" customFormat="1" ht="20.100000000000001" customHeight="1">
      <c r="A62" s="88"/>
      <c r="B62" s="88"/>
      <c r="C62" s="88"/>
      <c r="D62" s="88"/>
      <c r="E62" s="88"/>
      <c r="F62" s="88"/>
      <c r="G62" s="90"/>
      <c r="H62" s="90"/>
      <c r="I62" s="91"/>
      <c r="J62" s="91"/>
      <c r="K62" s="91"/>
      <c r="L62" s="91"/>
      <c r="M62" s="91"/>
      <c r="N62" s="92" t="str">
        <f t="shared" ca="1" si="0"/>
        <v/>
      </c>
      <c r="O62" s="92" t="str">
        <f ca="1">IF(A62="","",IF(ISERROR(MATCH($I62,SorP!B:B,0)),"",INDIRECT("'SorP'!$A$"&amp;MATCH($N62&amp;$I62,SorP!C:C,0))))</f>
        <v/>
      </c>
      <c r="P62" s="94"/>
      <c r="Q62" s="95" t="str">
        <f t="shared" si="1"/>
        <v/>
      </c>
      <c r="R62" s="95" t="b">
        <f t="shared" si="2"/>
        <v>1</v>
      </c>
      <c r="S62" s="95" t="str">
        <f t="shared" si="3"/>
        <v/>
      </c>
    </row>
    <row r="63" spans="1:19" s="95" customFormat="1" ht="20.100000000000001" customHeight="1">
      <c r="A63" s="88"/>
      <c r="B63" s="88"/>
      <c r="C63" s="88"/>
      <c r="D63" s="88"/>
      <c r="E63" s="88"/>
      <c r="F63" s="88"/>
      <c r="G63" s="90"/>
      <c r="H63" s="90"/>
      <c r="I63" s="91"/>
      <c r="J63" s="91"/>
      <c r="K63" s="91"/>
      <c r="L63" s="91"/>
      <c r="M63" s="91"/>
      <c r="N63" s="92" t="str">
        <f t="shared" ca="1" si="0"/>
        <v/>
      </c>
      <c r="O63" s="92" t="str">
        <f ca="1">IF(A63="","",IF(ISERROR(MATCH($I63,SorP!B:B,0)),"",INDIRECT("'SorP'!$A$"&amp;MATCH($N63&amp;$I63,SorP!C:C,0))))</f>
        <v/>
      </c>
      <c r="P63" s="94"/>
      <c r="Q63" s="95" t="str">
        <f t="shared" si="1"/>
        <v/>
      </c>
      <c r="R63" s="95" t="b">
        <f t="shared" si="2"/>
        <v>1</v>
      </c>
      <c r="S63" s="95" t="str">
        <f t="shared" si="3"/>
        <v/>
      </c>
    </row>
    <row r="64" spans="1:19" s="95" customFormat="1" ht="20.100000000000001" customHeight="1">
      <c r="A64" s="88"/>
      <c r="B64" s="88"/>
      <c r="C64" s="88"/>
      <c r="D64" s="88"/>
      <c r="E64" s="88"/>
      <c r="F64" s="88"/>
      <c r="G64" s="90"/>
      <c r="H64" s="90"/>
      <c r="I64" s="91"/>
      <c r="J64" s="91"/>
      <c r="K64" s="91"/>
      <c r="L64" s="91"/>
      <c r="M64" s="91"/>
      <c r="N64" s="92" t="str">
        <f t="shared" ca="1" si="0"/>
        <v/>
      </c>
      <c r="O64" s="92" t="str">
        <f ca="1">IF(A64="","",IF(ISERROR(MATCH($I64,SorP!B:B,0)),"",INDIRECT("'SorP'!$A$"&amp;MATCH($N64&amp;$I64,SorP!C:C,0))))</f>
        <v/>
      </c>
      <c r="P64" s="94"/>
      <c r="Q64" s="95" t="str">
        <f t="shared" si="1"/>
        <v/>
      </c>
      <c r="R64" s="95" t="b">
        <f t="shared" si="2"/>
        <v>1</v>
      </c>
      <c r="S64" s="95" t="str">
        <f t="shared" si="3"/>
        <v/>
      </c>
    </row>
    <row r="65" spans="1:19" s="95" customFormat="1" ht="20.100000000000001" customHeight="1">
      <c r="A65" s="88"/>
      <c r="B65" s="88"/>
      <c r="C65" s="88"/>
      <c r="D65" s="88"/>
      <c r="E65" s="88"/>
      <c r="F65" s="88"/>
      <c r="G65" s="90"/>
      <c r="H65" s="90"/>
      <c r="I65" s="91"/>
      <c r="J65" s="91"/>
      <c r="K65" s="91"/>
      <c r="L65" s="91"/>
      <c r="M65" s="91"/>
      <c r="N65" s="92" t="str">
        <f t="shared" ca="1" si="0"/>
        <v/>
      </c>
      <c r="O65" s="92" t="str">
        <f ca="1">IF(A65="","",IF(ISERROR(MATCH($I65,SorP!B:B,0)),"",INDIRECT("'SorP'!$A$"&amp;MATCH($N65&amp;$I65,SorP!C:C,0))))</f>
        <v/>
      </c>
      <c r="P65" s="94"/>
      <c r="Q65" s="95" t="str">
        <f t="shared" si="1"/>
        <v/>
      </c>
      <c r="R65" s="95" t="b">
        <f t="shared" si="2"/>
        <v>1</v>
      </c>
      <c r="S65" s="95" t="str">
        <f t="shared" si="3"/>
        <v/>
      </c>
    </row>
    <row r="66" spans="1:19" s="95" customFormat="1" ht="20.100000000000001" customHeight="1">
      <c r="A66" s="88"/>
      <c r="B66" s="88"/>
      <c r="C66" s="88"/>
      <c r="D66" s="88"/>
      <c r="E66" s="88"/>
      <c r="F66" s="88"/>
      <c r="G66" s="90"/>
      <c r="H66" s="90"/>
      <c r="I66" s="91"/>
      <c r="J66" s="91"/>
      <c r="K66" s="91"/>
      <c r="L66" s="91"/>
      <c r="M66" s="91"/>
      <c r="N66" s="92" t="str">
        <f t="shared" ca="1" si="0"/>
        <v/>
      </c>
      <c r="O66" s="92" t="str">
        <f ca="1">IF(A66="","",IF(ISERROR(MATCH($I66,SorP!B:B,0)),"",INDIRECT("'SorP'!$A$"&amp;MATCH($N66&amp;$I66,SorP!C:C,0))))</f>
        <v/>
      </c>
      <c r="P66" s="94"/>
      <c r="Q66" s="95" t="str">
        <f t="shared" si="1"/>
        <v/>
      </c>
      <c r="R66" s="95" t="b">
        <f t="shared" si="2"/>
        <v>1</v>
      </c>
      <c r="S66" s="95" t="str">
        <f t="shared" si="3"/>
        <v/>
      </c>
    </row>
    <row r="67" spans="1:19" s="95" customFormat="1" ht="20.100000000000001" customHeight="1">
      <c r="A67" s="88"/>
      <c r="B67" s="88"/>
      <c r="C67" s="88"/>
      <c r="D67" s="88"/>
      <c r="E67" s="88"/>
      <c r="F67" s="88"/>
      <c r="G67" s="90"/>
      <c r="H67" s="90"/>
      <c r="I67" s="91"/>
      <c r="J67" s="91"/>
      <c r="K67" s="91"/>
      <c r="L67" s="91"/>
      <c r="M67" s="91"/>
      <c r="N67" s="92" t="str">
        <f t="shared" ca="1" si="0"/>
        <v/>
      </c>
      <c r="O67" s="92" t="str">
        <f ca="1">IF(A67="","",IF(ISERROR(MATCH($I67,SorP!B:B,0)),"",INDIRECT("'SorP'!$A$"&amp;MATCH($N67&amp;$I67,SorP!C:C,0))))</f>
        <v/>
      </c>
      <c r="P67" s="94"/>
      <c r="Q67" s="95" t="str">
        <f t="shared" si="1"/>
        <v/>
      </c>
      <c r="R67" s="95" t="b">
        <f t="shared" si="2"/>
        <v>1</v>
      </c>
      <c r="S67" s="95" t="str">
        <f t="shared" si="3"/>
        <v/>
      </c>
    </row>
    <row r="68" spans="1:19" s="95" customFormat="1" ht="20.100000000000001" customHeight="1">
      <c r="A68" s="88"/>
      <c r="B68" s="88"/>
      <c r="C68" s="88"/>
      <c r="D68" s="88"/>
      <c r="E68" s="88"/>
      <c r="F68" s="88"/>
      <c r="G68" s="90"/>
      <c r="H68" s="90"/>
      <c r="I68" s="91"/>
      <c r="J68" s="91"/>
      <c r="K68" s="91"/>
      <c r="L68" s="91"/>
      <c r="M68" s="91"/>
      <c r="N68" s="92" t="str">
        <f t="shared" ca="1" si="0"/>
        <v/>
      </c>
      <c r="O68" s="92" t="str">
        <f ca="1">IF(A68="","",IF(ISERROR(MATCH($I68,SorP!B:B,0)),"",INDIRECT("'SorP'!$A$"&amp;MATCH($N68&amp;$I68,SorP!C:C,0))))</f>
        <v/>
      </c>
      <c r="P68" s="94"/>
      <c r="Q68" s="95" t="str">
        <f t="shared" si="1"/>
        <v/>
      </c>
      <c r="R68" s="95" t="b">
        <f t="shared" si="2"/>
        <v>1</v>
      </c>
      <c r="S68" s="95" t="str">
        <f t="shared" si="3"/>
        <v/>
      </c>
    </row>
    <row r="69" spans="1:19" s="95" customFormat="1" ht="20.100000000000001" customHeight="1">
      <c r="A69" s="88"/>
      <c r="B69" s="88"/>
      <c r="C69" s="88"/>
      <c r="D69" s="88"/>
      <c r="E69" s="88"/>
      <c r="F69" s="88"/>
      <c r="G69" s="90"/>
      <c r="H69" s="90"/>
      <c r="I69" s="91"/>
      <c r="J69" s="91"/>
      <c r="K69" s="91"/>
      <c r="L69" s="91"/>
      <c r="M69" s="91"/>
      <c r="N69" s="92" t="str">
        <f t="shared" ref="N69:N132" ca="1" si="4">IF(A69="","",IF(ISERROR(MATCH($F69,CL,0)),"Unknown",INDIRECT("'C'!$A$"&amp;MATCH($F69,CL,0)+1)))</f>
        <v/>
      </c>
      <c r="O69" s="92" t="str">
        <f ca="1">IF(A69="","",IF(ISERROR(MATCH($I69,SorP!B:B,0)),"",INDIRECT("'SorP'!$A$"&amp;MATCH($N69&amp;$I69,SorP!C:C,0))))</f>
        <v/>
      </c>
      <c r="P69" s="94"/>
      <c r="Q69" s="95" t="str">
        <f t="shared" ref="Q69:Q132" si="5">A69&amp;B69</f>
        <v/>
      </c>
      <c r="R69" s="95" t="b">
        <f t="shared" ref="R69:R132" si="6">OR(ISBLANK(B69),ISBLANK(C69))</f>
        <v>1</v>
      </c>
      <c r="S69" s="95" t="str">
        <f t="shared" ref="S69:S132" si="7">IF(R69,"",A69&amp;"+")</f>
        <v/>
      </c>
    </row>
    <row r="70" spans="1:19" s="95" customFormat="1" ht="20.100000000000001" customHeight="1">
      <c r="A70" s="88"/>
      <c r="B70" s="88"/>
      <c r="C70" s="88"/>
      <c r="D70" s="88"/>
      <c r="E70" s="88"/>
      <c r="F70" s="88"/>
      <c r="G70" s="90"/>
      <c r="H70" s="90"/>
      <c r="I70" s="91"/>
      <c r="J70" s="91"/>
      <c r="K70" s="91"/>
      <c r="L70" s="91"/>
      <c r="M70" s="91"/>
      <c r="N70" s="92" t="str">
        <f t="shared" ca="1" si="4"/>
        <v/>
      </c>
      <c r="O70" s="92" t="str">
        <f ca="1">IF(A70="","",IF(ISERROR(MATCH($I70,SorP!B:B,0)),"",INDIRECT("'SorP'!$A$"&amp;MATCH($N70&amp;$I70,SorP!C:C,0))))</f>
        <v/>
      </c>
      <c r="P70" s="94"/>
      <c r="Q70" s="95" t="str">
        <f t="shared" si="5"/>
        <v/>
      </c>
      <c r="R70" s="95" t="b">
        <f t="shared" si="6"/>
        <v>1</v>
      </c>
      <c r="S70" s="95" t="str">
        <f t="shared" si="7"/>
        <v/>
      </c>
    </row>
    <row r="71" spans="1:19" s="95" customFormat="1" ht="20.100000000000001" customHeight="1">
      <c r="A71" s="88"/>
      <c r="B71" s="88"/>
      <c r="C71" s="88"/>
      <c r="D71" s="88"/>
      <c r="E71" s="88"/>
      <c r="F71" s="88"/>
      <c r="G71" s="90"/>
      <c r="H71" s="90"/>
      <c r="I71" s="91"/>
      <c r="J71" s="91"/>
      <c r="K71" s="91"/>
      <c r="L71" s="91"/>
      <c r="M71" s="91"/>
      <c r="N71" s="92" t="str">
        <f t="shared" ca="1" si="4"/>
        <v/>
      </c>
      <c r="O71" s="92" t="str">
        <f ca="1">IF(A71="","",IF(ISERROR(MATCH($I71,SorP!B:B,0)),"",INDIRECT("'SorP'!$A$"&amp;MATCH($N71&amp;$I71,SorP!C:C,0))))</f>
        <v/>
      </c>
      <c r="P71" s="94"/>
      <c r="Q71" s="95" t="str">
        <f t="shared" si="5"/>
        <v/>
      </c>
      <c r="R71" s="95" t="b">
        <f t="shared" si="6"/>
        <v>1</v>
      </c>
      <c r="S71" s="95" t="str">
        <f t="shared" si="7"/>
        <v/>
      </c>
    </row>
    <row r="72" spans="1:19" s="95" customFormat="1" ht="20.100000000000001" customHeight="1">
      <c r="A72" s="88"/>
      <c r="B72" s="88"/>
      <c r="C72" s="88"/>
      <c r="D72" s="88"/>
      <c r="E72" s="88"/>
      <c r="F72" s="88"/>
      <c r="G72" s="90"/>
      <c r="H72" s="90"/>
      <c r="I72" s="91"/>
      <c r="J72" s="91"/>
      <c r="K72" s="91"/>
      <c r="L72" s="91"/>
      <c r="M72" s="91"/>
      <c r="N72" s="92" t="str">
        <f t="shared" ca="1" si="4"/>
        <v/>
      </c>
      <c r="O72" s="92" t="str">
        <f ca="1">IF(A72="","",IF(ISERROR(MATCH($I72,SorP!B:B,0)),"",INDIRECT("'SorP'!$A$"&amp;MATCH($N72&amp;$I72,SorP!C:C,0))))</f>
        <v/>
      </c>
      <c r="P72" s="94"/>
      <c r="Q72" s="95" t="str">
        <f t="shared" si="5"/>
        <v/>
      </c>
      <c r="R72" s="95" t="b">
        <f t="shared" si="6"/>
        <v>1</v>
      </c>
      <c r="S72" s="95" t="str">
        <f t="shared" si="7"/>
        <v/>
      </c>
    </row>
    <row r="73" spans="1:19" s="95" customFormat="1" ht="20.100000000000001" customHeight="1">
      <c r="A73" s="88"/>
      <c r="B73" s="88"/>
      <c r="C73" s="88"/>
      <c r="D73" s="88"/>
      <c r="E73" s="88"/>
      <c r="F73" s="88"/>
      <c r="G73" s="90"/>
      <c r="H73" s="90"/>
      <c r="I73" s="91"/>
      <c r="J73" s="91"/>
      <c r="K73" s="91"/>
      <c r="L73" s="91"/>
      <c r="M73" s="91"/>
      <c r="N73" s="92" t="str">
        <f t="shared" ca="1" si="4"/>
        <v/>
      </c>
      <c r="O73" s="92" t="str">
        <f ca="1">IF(A73="","",IF(ISERROR(MATCH($I73,SorP!B:B,0)),"",INDIRECT("'SorP'!$A$"&amp;MATCH($N73&amp;$I73,SorP!C:C,0))))</f>
        <v/>
      </c>
      <c r="P73" s="94"/>
      <c r="Q73" s="95" t="str">
        <f t="shared" si="5"/>
        <v/>
      </c>
      <c r="R73" s="95" t="b">
        <f t="shared" si="6"/>
        <v>1</v>
      </c>
      <c r="S73" s="95" t="str">
        <f t="shared" si="7"/>
        <v/>
      </c>
    </row>
    <row r="74" spans="1:19" s="95" customFormat="1" ht="20.100000000000001" customHeight="1">
      <c r="A74" s="88"/>
      <c r="B74" s="88"/>
      <c r="C74" s="88"/>
      <c r="D74" s="88"/>
      <c r="E74" s="88"/>
      <c r="F74" s="88"/>
      <c r="G74" s="90"/>
      <c r="H74" s="90"/>
      <c r="I74" s="91"/>
      <c r="J74" s="91"/>
      <c r="K74" s="91"/>
      <c r="L74" s="91"/>
      <c r="M74" s="91"/>
      <c r="N74" s="92" t="str">
        <f t="shared" ca="1" si="4"/>
        <v/>
      </c>
      <c r="O74" s="92" t="str">
        <f ca="1">IF(A74="","",IF(ISERROR(MATCH($I74,SorP!B:B,0)),"",INDIRECT("'SorP'!$A$"&amp;MATCH($N74&amp;$I74,SorP!C:C,0))))</f>
        <v/>
      </c>
      <c r="P74" s="94"/>
      <c r="Q74" s="95" t="str">
        <f t="shared" si="5"/>
        <v/>
      </c>
      <c r="R74" s="95" t="b">
        <f t="shared" si="6"/>
        <v>1</v>
      </c>
      <c r="S74" s="95" t="str">
        <f t="shared" si="7"/>
        <v/>
      </c>
    </row>
    <row r="75" spans="1:19" s="95" customFormat="1" ht="20.100000000000001" customHeight="1">
      <c r="A75" s="88"/>
      <c r="B75" s="88"/>
      <c r="C75" s="88"/>
      <c r="D75" s="88"/>
      <c r="E75" s="88"/>
      <c r="F75" s="88"/>
      <c r="G75" s="90"/>
      <c r="H75" s="90"/>
      <c r="I75" s="91"/>
      <c r="J75" s="91"/>
      <c r="K75" s="91"/>
      <c r="L75" s="91"/>
      <c r="M75" s="91"/>
      <c r="N75" s="92" t="str">
        <f t="shared" ca="1" si="4"/>
        <v/>
      </c>
      <c r="O75" s="92" t="str">
        <f ca="1">IF(A75="","",IF(ISERROR(MATCH($I75,SorP!B:B,0)),"",INDIRECT("'SorP'!$A$"&amp;MATCH($N75&amp;$I75,SorP!C:C,0))))</f>
        <v/>
      </c>
      <c r="P75" s="94"/>
      <c r="Q75" s="95" t="str">
        <f t="shared" si="5"/>
        <v/>
      </c>
      <c r="R75" s="95" t="b">
        <f t="shared" si="6"/>
        <v>1</v>
      </c>
      <c r="S75" s="95" t="str">
        <f t="shared" si="7"/>
        <v/>
      </c>
    </row>
    <row r="76" spans="1:19" s="95" customFormat="1" ht="20.100000000000001" customHeight="1">
      <c r="A76" s="88"/>
      <c r="B76" s="88"/>
      <c r="C76" s="88"/>
      <c r="D76" s="88"/>
      <c r="E76" s="88"/>
      <c r="F76" s="88"/>
      <c r="G76" s="90"/>
      <c r="H76" s="90"/>
      <c r="I76" s="91"/>
      <c r="J76" s="91"/>
      <c r="K76" s="91"/>
      <c r="L76" s="91"/>
      <c r="M76" s="91"/>
      <c r="N76" s="92" t="str">
        <f t="shared" ca="1" si="4"/>
        <v/>
      </c>
      <c r="O76" s="92" t="str">
        <f ca="1">IF(A76="","",IF(ISERROR(MATCH($I76,SorP!B:B,0)),"",INDIRECT("'SorP'!$A$"&amp;MATCH($N76&amp;$I76,SorP!C:C,0))))</f>
        <v/>
      </c>
      <c r="P76" s="94"/>
      <c r="Q76" s="95" t="str">
        <f t="shared" si="5"/>
        <v/>
      </c>
      <c r="R76" s="95" t="b">
        <f t="shared" si="6"/>
        <v>1</v>
      </c>
      <c r="S76" s="95" t="str">
        <f t="shared" si="7"/>
        <v/>
      </c>
    </row>
    <row r="77" spans="1:19" s="95" customFormat="1" ht="20.100000000000001" customHeight="1">
      <c r="A77" s="88"/>
      <c r="B77" s="88"/>
      <c r="C77" s="88"/>
      <c r="D77" s="88"/>
      <c r="E77" s="88"/>
      <c r="F77" s="88"/>
      <c r="G77" s="90"/>
      <c r="H77" s="90"/>
      <c r="I77" s="91"/>
      <c r="J77" s="91"/>
      <c r="K77" s="91"/>
      <c r="L77" s="91"/>
      <c r="M77" s="91"/>
      <c r="N77" s="92" t="str">
        <f t="shared" ca="1" si="4"/>
        <v/>
      </c>
      <c r="O77" s="92" t="str">
        <f ca="1">IF(A77="","",IF(ISERROR(MATCH($I77,SorP!B:B,0)),"",INDIRECT("'SorP'!$A$"&amp;MATCH($N77&amp;$I77,SorP!C:C,0))))</f>
        <v/>
      </c>
      <c r="P77" s="94"/>
      <c r="Q77" s="95" t="str">
        <f t="shared" si="5"/>
        <v/>
      </c>
      <c r="R77" s="95" t="b">
        <f t="shared" si="6"/>
        <v>1</v>
      </c>
      <c r="S77" s="95" t="str">
        <f t="shared" si="7"/>
        <v/>
      </c>
    </row>
    <row r="78" spans="1:19" s="95" customFormat="1" ht="20.100000000000001" customHeight="1">
      <c r="A78" s="88"/>
      <c r="B78" s="88"/>
      <c r="C78" s="88"/>
      <c r="D78" s="88"/>
      <c r="E78" s="88"/>
      <c r="F78" s="88"/>
      <c r="G78" s="90"/>
      <c r="H78" s="90"/>
      <c r="I78" s="91"/>
      <c r="J78" s="91"/>
      <c r="K78" s="91"/>
      <c r="L78" s="91"/>
      <c r="M78" s="91"/>
      <c r="N78" s="92" t="str">
        <f t="shared" ca="1" si="4"/>
        <v/>
      </c>
      <c r="O78" s="92" t="str">
        <f ca="1">IF(A78="","",IF(ISERROR(MATCH($I78,SorP!B:B,0)),"",INDIRECT("'SorP'!$A$"&amp;MATCH($N78&amp;$I78,SorP!C:C,0))))</f>
        <v/>
      </c>
      <c r="P78" s="94"/>
      <c r="Q78" s="95" t="str">
        <f t="shared" si="5"/>
        <v/>
      </c>
      <c r="R78" s="95" t="b">
        <f t="shared" si="6"/>
        <v>1</v>
      </c>
      <c r="S78" s="95" t="str">
        <f t="shared" si="7"/>
        <v/>
      </c>
    </row>
    <row r="79" spans="1:19" s="95" customFormat="1" ht="20.100000000000001" customHeight="1">
      <c r="A79" s="88"/>
      <c r="B79" s="88"/>
      <c r="C79" s="88"/>
      <c r="D79" s="88"/>
      <c r="E79" s="88"/>
      <c r="F79" s="88"/>
      <c r="G79" s="90"/>
      <c r="H79" s="90"/>
      <c r="I79" s="91"/>
      <c r="J79" s="91"/>
      <c r="K79" s="91"/>
      <c r="L79" s="91"/>
      <c r="M79" s="91"/>
      <c r="N79" s="92" t="str">
        <f t="shared" ca="1" si="4"/>
        <v/>
      </c>
      <c r="O79" s="92" t="str">
        <f ca="1">IF(A79="","",IF(ISERROR(MATCH($I79,SorP!B:B,0)),"",INDIRECT("'SorP'!$A$"&amp;MATCH($N79&amp;$I79,SorP!C:C,0))))</f>
        <v/>
      </c>
      <c r="P79" s="94"/>
      <c r="Q79" s="95" t="str">
        <f t="shared" si="5"/>
        <v/>
      </c>
      <c r="R79" s="95" t="b">
        <f t="shared" si="6"/>
        <v>1</v>
      </c>
      <c r="S79" s="95" t="str">
        <f t="shared" si="7"/>
        <v/>
      </c>
    </row>
    <row r="80" spans="1:19" s="95" customFormat="1" ht="20.100000000000001" customHeight="1">
      <c r="A80" s="88"/>
      <c r="B80" s="88"/>
      <c r="C80" s="88"/>
      <c r="D80" s="88"/>
      <c r="E80" s="88"/>
      <c r="F80" s="88"/>
      <c r="G80" s="90"/>
      <c r="H80" s="90"/>
      <c r="I80" s="91"/>
      <c r="J80" s="91"/>
      <c r="K80" s="91"/>
      <c r="L80" s="91"/>
      <c r="M80" s="91"/>
      <c r="N80" s="92" t="str">
        <f t="shared" ca="1" si="4"/>
        <v/>
      </c>
      <c r="O80" s="92" t="str">
        <f ca="1">IF(A80="","",IF(ISERROR(MATCH($I80,SorP!B:B,0)),"",INDIRECT("'SorP'!$A$"&amp;MATCH($N80&amp;$I80,SorP!C:C,0))))</f>
        <v/>
      </c>
      <c r="P80" s="94"/>
      <c r="Q80" s="95" t="str">
        <f t="shared" si="5"/>
        <v/>
      </c>
      <c r="R80" s="95" t="b">
        <f t="shared" si="6"/>
        <v>1</v>
      </c>
      <c r="S80" s="95" t="str">
        <f t="shared" si="7"/>
        <v/>
      </c>
    </row>
    <row r="81" spans="1:19" s="95" customFormat="1" ht="20.100000000000001" customHeight="1">
      <c r="A81" s="88"/>
      <c r="B81" s="88"/>
      <c r="C81" s="88"/>
      <c r="D81" s="88"/>
      <c r="E81" s="88"/>
      <c r="F81" s="88"/>
      <c r="G81" s="90"/>
      <c r="H81" s="90"/>
      <c r="I81" s="91"/>
      <c r="J81" s="91"/>
      <c r="K81" s="91"/>
      <c r="L81" s="91"/>
      <c r="M81" s="91"/>
      <c r="N81" s="92" t="str">
        <f t="shared" ca="1" si="4"/>
        <v/>
      </c>
      <c r="O81" s="92" t="str">
        <f ca="1">IF(A81="","",IF(ISERROR(MATCH($I81,SorP!B:B,0)),"",INDIRECT("'SorP'!$A$"&amp;MATCH($N81&amp;$I81,SorP!C:C,0))))</f>
        <v/>
      </c>
      <c r="P81" s="94"/>
      <c r="Q81" s="95" t="str">
        <f t="shared" si="5"/>
        <v/>
      </c>
      <c r="R81" s="95" t="b">
        <f t="shared" si="6"/>
        <v>1</v>
      </c>
      <c r="S81" s="95" t="str">
        <f t="shared" si="7"/>
        <v/>
      </c>
    </row>
    <row r="82" spans="1:19" s="95" customFormat="1" ht="20.100000000000001" customHeight="1">
      <c r="A82" s="88"/>
      <c r="B82" s="88"/>
      <c r="C82" s="88"/>
      <c r="D82" s="88"/>
      <c r="E82" s="88"/>
      <c r="F82" s="88"/>
      <c r="G82" s="90"/>
      <c r="H82" s="90"/>
      <c r="I82" s="91"/>
      <c r="J82" s="91"/>
      <c r="K82" s="91"/>
      <c r="L82" s="91"/>
      <c r="M82" s="91"/>
      <c r="N82" s="92" t="str">
        <f t="shared" ca="1" si="4"/>
        <v/>
      </c>
      <c r="O82" s="92" t="str">
        <f ca="1">IF(A82="","",IF(ISERROR(MATCH($I82,SorP!B:B,0)),"",INDIRECT("'SorP'!$A$"&amp;MATCH($N82&amp;$I82,SorP!C:C,0))))</f>
        <v/>
      </c>
      <c r="P82" s="94"/>
      <c r="Q82" s="95" t="str">
        <f t="shared" si="5"/>
        <v/>
      </c>
      <c r="R82" s="95" t="b">
        <f t="shared" si="6"/>
        <v>1</v>
      </c>
      <c r="S82" s="95" t="str">
        <f t="shared" si="7"/>
        <v/>
      </c>
    </row>
    <row r="83" spans="1:19" s="95" customFormat="1" ht="20.100000000000001" customHeight="1">
      <c r="A83" s="88"/>
      <c r="B83" s="88"/>
      <c r="C83" s="88"/>
      <c r="D83" s="88"/>
      <c r="E83" s="88"/>
      <c r="F83" s="88"/>
      <c r="G83" s="90"/>
      <c r="H83" s="90"/>
      <c r="I83" s="91"/>
      <c r="J83" s="91"/>
      <c r="K83" s="91"/>
      <c r="L83" s="91"/>
      <c r="M83" s="91"/>
      <c r="N83" s="92" t="str">
        <f t="shared" ca="1" si="4"/>
        <v/>
      </c>
      <c r="O83" s="92" t="str">
        <f ca="1">IF(A83="","",IF(ISERROR(MATCH($I83,SorP!B:B,0)),"",INDIRECT("'SorP'!$A$"&amp;MATCH($N83&amp;$I83,SorP!C:C,0))))</f>
        <v/>
      </c>
      <c r="P83" s="94"/>
      <c r="Q83" s="95" t="str">
        <f t="shared" si="5"/>
        <v/>
      </c>
      <c r="R83" s="95" t="b">
        <f t="shared" si="6"/>
        <v>1</v>
      </c>
      <c r="S83" s="95" t="str">
        <f t="shared" si="7"/>
        <v/>
      </c>
    </row>
    <row r="84" spans="1:19" s="95" customFormat="1" ht="20.100000000000001" customHeight="1">
      <c r="A84" s="88"/>
      <c r="B84" s="88"/>
      <c r="C84" s="88"/>
      <c r="D84" s="88"/>
      <c r="E84" s="88"/>
      <c r="F84" s="88"/>
      <c r="G84" s="90"/>
      <c r="H84" s="90"/>
      <c r="I84" s="91"/>
      <c r="J84" s="91"/>
      <c r="K84" s="91"/>
      <c r="L84" s="91"/>
      <c r="M84" s="91"/>
      <c r="N84" s="92" t="str">
        <f t="shared" ca="1" si="4"/>
        <v/>
      </c>
      <c r="O84" s="92" t="str">
        <f ca="1">IF(A84="","",IF(ISERROR(MATCH($I84,SorP!B:B,0)),"",INDIRECT("'SorP'!$A$"&amp;MATCH($N84&amp;$I84,SorP!C:C,0))))</f>
        <v/>
      </c>
      <c r="P84" s="94"/>
      <c r="Q84" s="95" t="str">
        <f t="shared" si="5"/>
        <v/>
      </c>
      <c r="R84" s="95" t="b">
        <f t="shared" si="6"/>
        <v>1</v>
      </c>
      <c r="S84" s="95" t="str">
        <f t="shared" si="7"/>
        <v/>
      </c>
    </row>
    <row r="85" spans="1:19" s="95" customFormat="1" ht="20.100000000000001" customHeight="1">
      <c r="A85" s="88"/>
      <c r="B85" s="88"/>
      <c r="C85" s="88"/>
      <c r="D85" s="88"/>
      <c r="E85" s="88"/>
      <c r="F85" s="88"/>
      <c r="G85" s="90"/>
      <c r="H85" s="90"/>
      <c r="I85" s="91"/>
      <c r="J85" s="91"/>
      <c r="K85" s="91"/>
      <c r="L85" s="91"/>
      <c r="M85" s="91"/>
      <c r="N85" s="92" t="str">
        <f t="shared" ca="1" si="4"/>
        <v/>
      </c>
      <c r="O85" s="92" t="str">
        <f ca="1">IF(A85="","",IF(ISERROR(MATCH($I85,SorP!B:B,0)),"",INDIRECT("'SorP'!$A$"&amp;MATCH($N85&amp;$I85,SorP!C:C,0))))</f>
        <v/>
      </c>
      <c r="P85" s="94"/>
      <c r="Q85" s="95" t="str">
        <f t="shared" si="5"/>
        <v/>
      </c>
      <c r="R85" s="95" t="b">
        <f t="shared" si="6"/>
        <v>1</v>
      </c>
      <c r="S85" s="95" t="str">
        <f t="shared" si="7"/>
        <v/>
      </c>
    </row>
    <row r="86" spans="1:19" s="95" customFormat="1" ht="20.100000000000001" customHeight="1">
      <c r="A86" s="88"/>
      <c r="B86" s="88"/>
      <c r="C86" s="88"/>
      <c r="D86" s="88"/>
      <c r="E86" s="88"/>
      <c r="F86" s="88"/>
      <c r="G86" s="90"/>
      <c r="H86" s="90"/>
      <c r="I86" s="91"/>
      <c r="J86" s="91"/>
      <c r="K86" s="91"/>
      <c r="L86" s="91"/>
      <c r="M86" s="91"/>
      <c r="N86" s="92" t="str">
        <f t="shared" ca="1" si="4"/>
        <v/>
      </c>
      <c r="O86" s="92" t="str">
        <f ca="1">IF(A86="","",IF(ISERROR(MATCH($I86,SorP!B:B,0)),"",INDIRECT("'SorP'!$A$"&amp;MATCH($N86&amp;$I86,SorP!C:C,0))))</f>
        <v/>
      </c>
      <c r="P86" s="94"/>
      <c r="Q86" s="95" t="str">
        <f t="shared" si="5"/>
        <v/>
      </c>
      <c r="R86" s="95" t="b">
        <f t="shared" si="6"/>
        <v>1</v>
      </c>
      <c r="S86" s="95" t="str">
        <f t="shared" si="7"/>
        <v/>
      </c>
    </row>
    <row r="87" spans="1:19" s="95" customFormat="1" ht="20.100000000000001" customHeight="1">
      <c r="A87" s="88"/>
      <c r="B87" s="88"/>
      <c r="C87" s="88"/>
      <c r="D87" s="88"/>
      <c r="E87" s="88"/>
      <c r="F87" s="88"/>
      <c r="G87" s="90"/>
      <c r="H87" s="90"/>
      <c r="I87" s="91"/>
      <c r="J87" s="91"/>
      <c r="K87" s="91"/>
      <c r="L87" s="91"/>
      <c r="M87" s="91"/>
      <c r="N87" s="92" t="str">
        <f t="shared" ca="1" si="4"/>
        <v/>
      </c>
      <c r="O87" s="92" t="str">
        <f ca="1">IF(A87="","",IF(ISERROR(MATCH($I87,SorP!B:B,0)),"",INDIRECT("'SorP'!$A$"&amp;MATCH($N87&amp;$I87,SorP!C:C,0))))</f>
        <v/>
      </c>
      <c r="P87" s="94"/>
      <c r="Q87" s="95" t="str">
        <f t="shared" si="5"/>
        <v/>
      </c>
      <c r="R87" s="95" t="b">
        <f t="shared" si="6"/>
        <v>1</v>
      </c>
      <c r="S87" s="95" t="str">
        <f t="shared" si="7"/>
        <v/>
      </c>
    </row>
    <row r="88" spans="1:19" s="95" customFormat="1" ht="20.100000000000001" customHeight="1">
      <c r="A88" s="88"/>
      <c r="B88" s="88"/>
      <c r="C88" s="88"/>
      <c r="D88" s="88"/>
      <c r="E88" s="88"/>
      <c r="F88" s="88"/>
      <c r="G88" s="90"/>
      <c r="H88" s="90"/>
      <c r="I88" s="91"/>
      <c r="J88" s="91"/>
      <c r="K88" s="91"/>
      <c r="L88" s="91"/>
      <c r="M88" s="91"/>
      <c r="N88" s="92" t="str">
        <f t="shared" ca="1" si="4"/>
        <v/>
      </c>
      <c r="O88" s="92" t="str">
        <f ca="1">IF(A88="","",IF(ISERROR(MATCH($I88,SorP!B:B,0)),"",INDIRECT("'SorP'!$A$"&amp;MATCH($N88&amp;$I88,SorP!C:C,0))))</f>
        <v/>
      </c>
      <c r="P88" s="94"/>
      <c r="Q88" s="95" t="str">
        <f t="shared" si="5"/>
        <v/>
      </c>
      <c r="R88" s="95" t="b">
        <f t="shared" si="6"/>
        <v>1</v>
      </c>
      <c r="S88" s="95" t="str">
        <f t="shared" si="7"/>
        <v/>
      </c>
    </row>
    <row r="89" spans="1:19" s="95" customFormat="1" ht="20.100000000000001" customHeight="1">
      <c r="A89" s="88"/>
      <c r="B89" s="88"/>
      <c r="C89" s="88"/>
      <c r="D89" s="88"/>
      <c r="E89" s="88"/>
      <c r="F89" s="88"/>
      <c r="G89" s="90"/>
      <c r="H89" s="90"/>
      <c r="I89" s="91"/>
      <c r="J89" s="91"/>
      <c r="K89" s="91"/>
      <c r="L89" s="91"/>
      <c r="M89" s="91"/>
      <c r="N89" s="92" t="str">
        <f t="shared" ca="1" si="4"/>
        <v/>
      </c>
      <c r="O89" s="92" t="str">
        <f ca="1">IF(A89="","",IF(ISERROR(MATCH($I89,SorP!B:B,0)),"",INDIRECT("'SorP'!$A$"&amp;MATCH($N89&amp;$I89,SorP!C:C,0))))</f>
        <v/>
      </c>
      <c r="P89" s="94"/>
      <c r="Q89" s="95" t="str">
        <f t="shared" si="5"/>
        <v/>
      </c>
      <c r="R89" s="95" t="b">
        <f t="shared" si="6"/>
        <v>1</v>
      </c>
      <c r="S89" s="95" t="str">
        <f t="shared" si="7"/>
        <v/>
      </c>
    </row>
    <row r="90" spans="1:19" s="95" customFormat="1" ht="20.100000000000001" customHeight="1">
      <c r="A90" s="88"/>
      <c r="B90" s="88"/>
      <c r="C90" s="88"/>
      <c r="D90" s="88"/>
      <c r="E90" s="88"/>
      <c r="F90" s="88"/>
      <c r="G90" s="90"/>
      <c r="H90" s="90"/>
      <c r="I90" s="91"/>
      <c r="J90" s="91"/>
      <c r="K90" s="91"/>
      <c r="L90" s="91"/>
      <c r="M90" s="91"/>
      <c r="N90" s="92" t="str">
        <f t="shared" ca="1" si="4"/>
        <v/>
      </c>
      <c r="O90" s="92" t="str">
        <f ca="1">IF(A90="","",IF(ISERROR(MATCH($I90,SorP!B:B,0)),"",INDIRECT("'SorP'!$A$"&amp;MATCH($N90&amp;$I90,SorP!C:C,0))))</f>
        <v/>
      </c>
      <c r="P90" s="94"/>
      <c r="Q90" s="95" t="str">
        <f t="shared" si="5"/>
        <v/>
      </c>
      <c r="R90" s="95" t="b">
        <f t="shared" si="6"/>
        <v>1</v>
      </c>
      <c r="S90" s="95" t="str">
        <f t="shared" si="7"/>
        <v/>
      </c>
    </row>
    <row r="91" spans="1:19" s="95" customFormat="1" ht="20.100000000000001" customHeight="1">
      <c r="A91" s="88"/>
      <c r="B91" s="88"/>
      <c r="C91" s="88"/>
      <c r="D91" s="88"/>
      <c r="E91" s="88"/>
      <c r="F91" s="88"/>
      <c r="G91" s="90"/>
      <c r="H91" s="90"/>
      <c r="I91" s="91"/>
      <c r="J91" s="91"/>
      <c r="K91" s="91"/>
      <c r="L91" s="91"/>
      <c r="M91" s="91"/>
      <c r="N91" s="92" t="str">
        <f t="shared" ca="1" si="4"/>
        <v/>
      </c>
      <c r="O91" s="92" t="str">
        <f ca="1">IF(A91="","",IF(ISERROR(MATCH($I91,SorP!B:B,0)),"",INDIRECT("'SorP'!$A$"&amp;MATCH($N91&amp;$I91,SorP!C:C,0))))</f>
        <v/>
      </c>
      <c r="P91" s="94"/>
      <c r="Q91" s="95" t="str">
        <f t="shared" si="5"/>
        <v/>
      </c>
      <c r="R91" s="95" t="b">
        <f t="shared" si="6"/>
        <v>1</v>
      </c>
      <c r="S91" s="95" t="str">
        <f t="shared" si="7"/>
        <v/>
      </c>
    </row>
    <row r="92" spans="1:19" s="95" customFormat="1" ht="20.100000000000001" customHeight="1">
      <c r="A92" s="88"/>
      <c r="B92" s="88"/>
      <c r="C92" s="88"/>
      <c r="D92" s="88"/>
      <c r="E92" s="88"/>
      <c r="F92" s="88"/>
      <c r="G92" s="90"/>
      <c r="H92" s="90"/>
      <c r="I92" s="91"/>
      <c r="J92" s="91"/>
      <c r="K92" s="91"/>
      <c r="L92" s="91"/>
      <c r="M92" s="91"/>
      <c r="N92" s="92" t="str">
        <f t="shared" ca="1" si="4"/>
        <v/>
      </c>
      <c r="O92" s="92" t="str">
        <f ca="1">IF(A92="","",IF(ISERROR(MATCH($I92,SorP!B:B,0)),"",INDIRECT("'SorP'!$A$"&amp;MATCH($N92&amp;$I92,SorP!C:C,0))))</f>
        <v/>
      </c>
      <c r="P92" s="94"/>
      <c r="Q92" s="95" t="str">
        <f t="shared" si="5"/>
        <v/>
      </c>
      <c r="R92" s="95" t="b">
        <f t="shared" si="6"/>
        <v>1</v>
      </c>
      <c r="S92" s="95" t="str">
        <f t="shared" si="7"/>
        <v/>
      </c>
    </row>
    <row r="93" spans="1:19" s="95" customFormat="1" ht="20.100000000000001" customHeight="1">
      <c r="A93" s="88"/>
      <c r="B93" s="88"/>
      <c r="C93" s="88"/>
      <c r="D93" s="88"/>
      <c r="E93" s="88"/>
      <c r="F93" s="88"/>
      <c r="G93" s="90"/>
      <c r="H93" s="90"/>
      <c r="I93" s="91"/>
      <c r="J93" s="91"/>
      <c r="K93" s="91"/>
      <c r="L93" s="91"/>
      <c r="M93" s="91"/>
      <c r="N93" s="92" t="str">
        <f t="shared" ca="1" si="4"/>
        <v/>
      </c>
      <c r="O93" s="92" t="str">
        <f ca="1">IF(A93="","",IF(ISERROR(MATCH($I93,SorP!B:B,0)),"",INDIRECT("'SorP'!$A$"&amp;MATCH($N93&amp;$I93,SorP!C:C,0))))</f>
        <v/>
      </c>
      <c r="P93" s="94"/>
      <c r="Q93" s="95" t="str">
        <f t="shared" si="5"/>
        <v/>
      </c>
      <c r="R93" s="95" t="b">
        <f t="shared" si="6"/>
        <v>1</v>
      </c>
      <c r="S93" s="95" t="str">
        <f t="shared" si="7"/>
        <v/>
      </c>
    </row>
    <row r="94" spans="1:19" s="95" customFormat="1" ht="20.100000000000001" customHeight="1">
      <c r="A94" s="88"/>
      <c r="B94" s="88"/>
      <c r="C94" s="88"/>
      <c r="D94" s="88"/>
      <c r="E94" s="88"/>
      <c r="F94" s="88"/>
      <c r="G94" s="90"/>
      <c r="H94" s="90"/>
      <c r="I94" s="91"/>
      <c r="J94" s="91"/>
      <c r="K94" s="91"/>
      <c r="L94" s="91"/>
      <c r="M94" s="91"/>
      <c r="N94" s="92" t="str">
        <f t="shared" ca="1" si="4"/>
        <v/>
      </c>
      <c r="O94" s="92" t="str">
        <f ca="1">IF(A94="","",IF(ISERROR(MATCH($I94,SorP!B:B,0)),"",INDIRECT("'SorP'!$A$"&amp;MATCH($N94&amp;$I94,SorP!C:C,0))))</f>
        <v/>
      </c>
      <c r="P94" s="94"/>
      <c r="Q94" s="95" t="str">
        <f t="shared" si="5"/>
        <v/>
      </c>
      <c r="R94" s="95" t="b">
        <f t="shared" si="6"/>
        <v>1</v>
      </c>
      <c r="S94" s="95" t="str">
        <f t="shared" si="7"/>
        <v/>
      </c>
    </row>
    <row r="95" spans="1:19" s="95" customFormat="1" ht="20.100000000000001" customHeight="1">
      <c r="A95" s="88"/>
      <c r="B95" s="88"/>
      <c r="C95" s="88"/>
      <c r="D95" s="88"/>
      <c r="E95" s="88"/>
      <c r="F95" s="88"/>
      <c r="G95" s="90"/>
      <c r="H95" s="90"/>
      <c r="I95" s="91"/>
      <c r="J95" s="91"/>
      <c r="K95" s="91"/>
      <c r="L95" s="91"/>
      <c r="M95" s="91"/>
      <c r="N95" s="92" t="str">
        <f t="shared" ca="1" si="4"/>
        <v/>
      </c>
      <c r="O95" s="92" t="str">
        <f ca="1">IF(A95="","",IF(ISERROR(MATCH($I95,SorP!B:B,0)),"",INDIRECT("'SorP'!$A$"&amp;MATCH($N95&amp;$I95,SorP!C:C,0))))</f>
        <v/>
      </c>
      <c r="P95" s="94"/>
      <c r="Q95" s="95" t="str">
        <f t="shared" si="5"/>
        <v/>
      </c>
      <c r="R95" s="95" t="b">
        <f t="shared" si="6"/>
        <v>1</v>
      </c>
      <c r="S95" s="95" t="str">
        <f t="shared" si="7"/>
        <v/>
      </c>
    </row>
    <row r="96" spans="1:19" s="95" customFormat="1" ht="20.100000000000001" customHeight="1">
      <c r="A96" s="88"/>
      <c r="B96" s="88"/>
      <c r="C96" s="88"/>
      <c r="D96" s="88"/>
      <c r="E96" s="88"/>
      <c r="F96" s="88"/>
      <c r="G96" s="90"/>
      <c r="H96" s="90"/>
      <c r="I96" s="91"/>
      <c r="J96" s="91"/>
      <c r="K96" s="91"/>
      <c r="L96" s="91"/>
      <c r="M96" s="91"/>
      <c r="N96" s="92" t="str">
        <f t="shared" ca="1" si="4"/>
        <v/>
      </c>
      <c r="O96" s="92" t="str">
        <f ca="1">IF(A96="","",IF(ISERROR(MATCH($I96,SorP!B:B,0)),"",INDIRECT("'SorP'!$A$"&amp;MATCH($N96&amp;$I96,SorP!C:C,0))))</f>
        <v/>
      </c>
      <c r="P96" s="94"/>
      <c r="Q96" s="95" t="str">
        <f t="shared" si="5"/>
        <v/>
      </c>
      <c r="R96" s="95" t="b">
        <f t="shared" si="6"/>
        <v>1</v>
      </c>
      <c r="S96" s="95" t="str">
        <f t="shared" si="7"/>
        <v/>
      </c>
    </row>
    <row r="97" spans="1:19" s="95" customFormat="1" ht="20.100000000000001" customHeight="1">
      <c r="A97" s="88"/>
      <c r="B97" s="88"/>
      <c r="C97" s="88"/>
      <c r="D97" s="88"/>
      <c r="E97" s="88"/>
      <c r="F97" s="88"/>
      <c r="G97" s="90"/>
      <c r="H97" s="90"/>
      <c r="I97" s="91"/>
      <c r="J97" s="91"/>
      <c r="K97" s="91"/>
      <c r="L97" s="91"/>
      <c r="M97" s="91"/>
      <c r="N97" s="92" t="str">
        <f t="shared" ca="1" si="4"/>
        <v/>
      </c>
      <c r="O97" s="92" t="str">
        <f ca="1">IF(A97="","",IF(ISERROR(MATCH($I97,SorP!B:B,0)),"",INDIRECT("'SorP'!$A$"&amp;MATCH($N97&amp;$I97,SorP!C:C,0))))</f>
        <v/>
      </c>
      <c r="P97" s="94"/>
      <c r="Q97" s="95" t="str">
        <f t="shared" si="5"/>
        <v/>
      </c>
      <c r="R97" s="95" t="b">
        <f t="shared" si="6"/>
        <v>1</v>
      </c>
      <c r="S97" s="95" t="str">
        <f t="shared" si="7"/>
        <v/>
      </c>
    </row>
    <row r="98" spans="1:19" s="95" customFormat="1" ht="20.100000000000001" customHeight="1">
      <c r="A98" s="88"/>
      <c r="B98" s="88"/>
      <c r="C98" s="88"/>
      <c r="D98" s="88"/>
      <c r="E98" s="88"/>
      <c r="F98" s="88"/>
      <c r="G98" s="90"/>
      <c r="H98" s="90"/>
      <c r="I98" s="91"/>
      <c r="J98" s="91"/>
      <c r="K98" s="91"/>
      <c r="L98" s="91"/>
      <c r="M98" s="91"/>
      <c r="N98" s="92" t="str">
        <f t="shared" ca="1" si="4"/>
        <v/>
      </c>
      <c r="O98" s="92" t="str">
        <f ca="1">IF(A98="","",IF(ISERROR(MATCH($I98,SorP!B:B,0)),"",INDIRECT("'SorP'!$A$"&amp;MATCH($N98&amp;$I98,SorP!C:C,0))))</f>
        <v/>
      </c>
      <c r="P98" s="94"/>
      <c r="Q98" s="95" t="str">
        <f t="shared" si="5"/>
        <v/>
      </c>
      <c r="R98" s="95" t="b">
        <f t="shared" si="6"/>
        <v>1</v>
      </c>
      <c r="S98" s="95" t="str">
        <f t="shared" si="7"/>
        <v/>
      </c>
    </row>
    <row r="99" spans="1:19" s="95" customFormat="1" ht="20.100000000000001" customHeight="1">
      <c r="A99" s="88"/>
      <c r="B99" s="88"/>
      <c r="C99" s="88"/>
      <c r="D99" s="88"/>
      <c r="E99" s="88"/>
      <c r="F99" s="88"/>
      <c r="G99" s="90"/>
      <c r="H99" s="90"/>
      <c r="I99" s="91"/>
      <c r="J99" s="91"/>
      <c r="K99" s="91"/>
      <c r="L99" s="91"/>
      <c r="M99" s="91"/>
      <c r="N99" s="92" t="str">
        <f t="shared" ca="1" si="4"/>
        <v/>
      </c>
      <c r="O99" s="92" t="str">
        <f ca="1">IF(A99="","",IF(ISERROR(MATCH($I99,SorP!B:B,0)),"",INDIRECT("'SorP'!$A$"&amp;MATCH($N99&amp;$I99,SorP!C:C,0))))</f>
        <v/>
      </c>
      <c r="P99" s="94"/>
      <c r="Q99" s="95" t="str">
        <f t="shared" si="5"/>
        <v/>
      </c>
      <c r="R99" s="95" t="b">
        <f t="shared" si="6"/>
        <v>1</v>
      </c>
      <c r="S99" s="95" t="str">
        <f t="shared" si="7"/>
        <v/>
      </c>
    </row>
    <row r="100" spans="1:19" s="95" customFormat="1" ht="20.100000000000001" customHeight="1">
      <c r="A100" s="88"/>
      <c r="B100" s="88"/>
      <c r="C100" s="88"/>
      <c r="D100" s="88"/>
      <c r="E100" s="88"/>
      <c r="F100" s="88"/>
      <c r="G100" s="90"/>
      <c r="H100" s="90"/>
      <c r="I100" s="91"/>
      <c r="J100" s="91"/>
      <c r="K100" s="91"/>
      <c r="L100" s="91"/>
      <c r="M100" s="91"/>
      <c r="N100" s="92" t="str">
        <f t="shared" ca="1" si="4"/>
        <v/>
      </c>
      <c r="O100" s="92" t="str">
        <f ca="1">IF(A100="","",IF(ISERROR(MATCH($I100,SorP!B:B,0)),"",INDIRECT("'SorP'!$A$"&amp;MATCH($N100&amp;$I100,SorP!C:C,0))))</f>
        <v/>
      </c>
      <c r="P100" s="94"/>
      <c r="Q100" s="95" t="str">
        <f t="shared" si="5"/>
        <v/>
      </c>
      <c r="R100" s="95" t="b">
        <f t="shared" si="6"/>
        <v>1</v>
      </c>
      <c r="S100" s="95" t="str">
        <f t="shared" si="7"/>
        <v/>
      </c>
    </row>
    <row r="101" spans="1:19" s="95" customFormat="1" ht="20.100000000000001" customHeight="1">
      <c r="A101" s="88"/>
      <c r="B101" s="88"/>
      <c r="C101" s="88"/>
      <c r="D101" s="88"/>
      <c r="E101" s="88"/>
      <c r="F101" s="88"/>
      <c r="G101" s="90"/>
      <c r="H101" s="90"/>
      <c r="I101" s="91"/>
      <c r="J101" s="91"/>
      <c r="K101" s="91"/>
      <c r="L101" s="91"/>
      <c r="M101" s="91"/>
      <c r="N101" s="92" t="str">
        <f t="shared" ca="1" si="4"/>
        <v/>
      </c>
      <c r="O101" s="92" t="str">
        <f ca="1">IF(A101="","",IF(ISERROR(MATCH($I101,SorP!B:B,0)),"",INDIRECT("'SorP'!$A$"&amp;MATCH($N101&amp;$I101,SorP!C:C,0))))</f>
        <v/>
      </c>
      <c r="P101" s="94"/>
      <c r="Q101" s="95" t="str">
        <f t="shared" si="5"/>
        <v/>
      </c>
      <c r="R101" s="95" t="b">
        <f t="shared" si="6"/>
        <v>1</v>
      </c>
      <c r="S101" s="95" t="str">
        <f t="shared" si="7"/>
        <v/>
      </c>
    </row>
    <row r="102" spans="1:19" s="95" customFormat="1" ht="20.100000000000001" customHeight="1">
      <c r="A102" s="88"/>
      <c r="B102" s="88"/>
      <c r="C102" s="88"/>
      <c r="D102" s="88"/>
      <c r="E102" s="88"/>
      <c r="F102" s="88"/>
      <c r="G102" s="90"/>
      <c r="H102" s="90"/>
      <c r="I102" s="91"/>
      <c r="J102" s="91"/>
      <c r="K102" s="91"/>
      <c r="L102" s="91"/>
      <c r="M102" s="91"/>
      <c r="N102" s="92" t="str">
        <f t="shared" ca="1" si="4"/>
        <v/>
      </c>
      <c r="O102" s="92" t="str">
        <f ca="1">IF(A102="","",IF(ISERROR(MATCH($I102,SorP!B:B,0)),"",INDIRECT("'SorP'!$A$"&amp;MATCH($N102&amp;$I102,SorP!C:C,0))))</f>
        <v/>
      </c>
      <c r="P102" s="94"/>
      <c r="Q102" s="95" t="str">
        <f t="shared" si="5"/>
        <v/>
      </c>
      <c r="R102" s="95" t="b">
        <f t="shared" si="6"/>
        <v>1</v>
      </c>
      <c r="S102" s="95" t="str">
        <f t="shared" si="7"/>
        <v/>
      </c>
    </row>
    <row r="103" spans="1:19" s="95" customFormat="1" ht="20.100000000000001" customHeight="1">
      <c r="A103" s="88"/>
      <c r="B103" s="88"/>
      <c r="C103" s="88"/>
      <c r="D103" s="88"/>
      <c r="E103" s="88"/>
      <c r="F103" s="88"/>
      <c r="G103" s="90"/>
      <c r="H103" s="90"/>
      <c r="I103" s="91"/>
      <c r="J103" s="91"/>
      <c r="K103" s="91"/>
      <c r="L103" s="91"/>
      <c r="M103" s="91"/>
      <c r="N103" s="92" t="str">
        <f t="shared" ca="1" si="4"/>
        <v/>
      </c>
      <c r="O103" s="92" t="str">
        <f ca="1">IF(A103="","",IF(ISERROR(MATCH($I103,SorP!B:B,0)),"",INDIRECT("'SorP'!$A$"&amp;MATCH($N103&amp;$I103,SorP!C:C,0))))</f>
        <v/>
      </c>
      <c r="P103" s="94"/>
      <c r="Q103" s="95" t="str">
        <f t="shared" si="5"/>
        <v/>
      </c>
      <c r="R103" s="95" t="b">
        <f t="shared" si="6"/>
        <v>1</v>
      </c>
      <c r="S103" s="95" t="str">
        <f t="shared" si="7"/>
        <v/>
      </c>
    </row>
    <row r="104" spans="1:19" s="95" customFormat="1" ht="20.100000000000001" customHeight="1">
      <c r="A104" s="88"/>
      <c r="B104" s="88"/>
      <c r="C104" s="88"/>
      <c r="D104" s="88"/>
      <c r="E104" s="88"/>
      <c r="F104" s="88"/>
      <c r="G104" s="90"/>
      <c r="H104" s="90"/>
      <c r="I104" s="91"/>
      <c r="J104" s="91"/>
      <c r="K104" s="91"/>
      <c r="L104" s="91"/>
      <c r="M104" s="91"/>
      <c r="N104" s="92" t="str">
        <f t="shared" ca="1" si="4"/>
        <v/>
      </c>
      <c r="O104" s="92" t="str">
        <f ca="1">IF(A104="","",IF(ISERROR(MATCH($I104,SorP!B:B,0)),"",INDIRECT("'SorP'!$A$"&amp;MATCH($N104&amp;$I104,SorP!C:C,0))))</f>
        <v/>
      </c>
      <c r="P104" s="94"/>
      <c r="Q104" s="95" t="str">
        <f t="shared" si="5"/>
        <v/>
      </c>
      <c r="R104" s="95" t="b">
        <f t="shared" si="6"/>
        <v>1</v>
      </c>
      <c r="S104" s="95" t="str">
        <f t="shared" si="7"/>
        <v/>
      </c>
    </row>
    <row r="105" spans="1:19" s="95" customFormat="1" ht="20.100000000000001" customHeight="1">
      <c r="A105" s="88"/>
      <c r="B105" s="88"/>
      <c r="C105" s="88"/>
      <c r="D105" s="88"/>
      <c r="E105" s="88"/>
      <c r="F105" s="88"/>
      <c r="G105" s="90"/>
      <c r="H105" s="90"/>
      <c r="I105" s="91"/>
      <c r="J105" s="91"/>
      <c r="K105" s="91"/>
      <c r="L105" s="91"/>
      <c r="M105" s="91"/>
      <c r="N105" s="92" t="str">
        <f t="shared" ca="1" si="4"/>
        <v/>
      </c>
      <c r="O105" s="92" t="str">
        <f ca="1">IF(A105="","",IF(ISERROR(MATCH($I105,SorP!B:B,0)),"",INDIRECT("'SorP'!$A$"&amp;MATCH($N105&amp;$I105,SorP!C:C,0))))</f>
        <v/>
      </c>
      <c r="P105" s="94"/>
      <c r="Q105" s="95" t="str">
        <f t="shared" si="5"/>
        <v/>
      </c>
      <c r="R105" s="95" t="b">
        <f t="shared" si="6"/>
        <v>1</v>
      </c>
      <c r="S105" s="95" t="str">
        <f t="shared" si="7"/>
        <v/>
      </c>
    </row>
    <row r="106" spans="1:19" s="95" customFormat="1" ht="20.100000000000001" customHeight="1">
      <c r="A106" s="88"/>
      <c r="B106" s="88"/>
      <c r="C106" s="88"/>
      <c r="D106" s="88"/>
      <c r="E106" s="88"/>
      <c r="F106" s="88"/>
      <c r="G106" s="90"/>
      <c r="H106" s="90"/>
      <c r="I106" s="91"/>
      <c r="J106" s="91"/>
      <c r="K106" s="91"/>
      <c r="L106" s="91"/>
      <c r="M106" s="91"/>
      <c r="N106" s="92" t="str">
        <f t="shared" ca="1" si="4"/>
        <v/>
      </c>
      <c r="O106" s="92" t="str">
        <f ca="1">IF(A106="","",IF(ISERROR(MATCH($I106,SorP!B:B,0)),"",INDIRECT("'SorP'!$A$"&amp;MATCH($N106&amp;$I106,SorP!C:C,0))))</f>
        <v/>
      </c>
      <c r="P106" s="94"/>
      <c r="Q106" s="95" t="str">
        <f t="shared" si="5"/>
        <v/>
      </c>
      <c r="R106" s="95" t="b">
        <f t="shared" si="6"/>
        <v>1</v>
      </c>
      <c r="S106" s="95" t="str">
        <f t="shared" si="7"/>
        <v/>
      </c>
    </row>
    <row r="107" spans="1:19" s="95" customFormat="1" ht="20.100000000000001" customHeight="1">
      <c r="A107" s="88"/>
      <c r="B107" s="88"/>
      <c r="C107" s="88"/>
      <c r="D107" s="88"/>
      <c r="E107" s="88"/>
      <c r="F107" s="88"/>
      <c r="G107" s="90"/>
      <c r="H107" s="90"/>
      <c r="I107" s="91"/>
      <c r="J107" s="91"/>
      <c r="K107" s="91"/>
      <c r="L107" s="91"/>
      <c r="M107" s="91"/>
      <c r="N107" s="92" t="str">
        <f t="shared" ca="1" si="4"/>
        <v/>
      </c>
      <c r="O107" s="92" t="str">
        <f ca="1">IF(A107="","",IF(ISERROR(MATCH($I107,SorP!B:B,0)),"",INDIRECT("'SorP'!$A$"&amp;MATCH($N107&amp;$I107,SorP!C:C,0))))</f>
        <v/>
      </c>
      <c r="P107" s="94"/>
      <c r="Q107" s="95" t="str">
        <f t="shared" si="5"/>
        <v/>
      </c>
      <c r="R107" s="95" t="b">
        <f t="shared" si="6"/>
        <v>1</v>
      </c>
      <c r="S107" s="95" t="str">
        <f t="shared" si="7"/>
        <v/>
      </c>
    </row>
    <row r="108" spans="1:19" s="95" customFormat="1" ht="20.100000000000001" customHeight="1">
      <c r="A108" s="88"/>
      <c r="B108" s="88"/>
      <c r="C108" s="88"/>
      <c r="D108" s="88"/>
      <c r="E108" s="88"/>
      <c r="F108" s="88"/>
      <c r="G108" s="90"/>
      <c r="H108" s="90"/>
      <c r="I108" s="91"/>
      <c r="J108" s="91"/>
      <c r="K108" s="91"/>
      <c r="L108" s="91"/>
      <c r="M108" s="91"/>
      <c r="N108" s="92" t="str">
        <f t="shared" ca="1" si="4"/>
        <v/>
      </c>
      <c r="O108" s="92" t="str">
        <f ca="1">IF(A108="","",IF(ISERROR(MATCH($I108,SorP!B:B,0)),"",INDIRECT("'SorP'!$A$"&amp;MATCH($N108&amp;$I108,SorP!C:C,0))))</f>
        <v/>
      </c>
      <c r="P108" s="94"/>
      <c r="Q108" s="95" t="str">
        <f t="shared" si="5"/>
        <v/>
      </c>
      <c r="R108" s="95" t="b">
        <f t="shared" si="6"/>
        <v>1</v>
      </c>
      <c r="S108" s="95" t="str">
        <f t="shared" si="7"/>
        <v/>
      </c>
    </row>
    <row r="109" spans="1:19" s="95" customFormat="1" ht="20.100000000000001" customHeight="1">
      <c r="A109" s="88"/>
      <c r="B109" s="88"/>
      <c r="C109" s="88"/>
      <c r="D109" s="88"/>
      <c r="E109" s="88"/>
      <c r="F109" s="88"/>
      <c r="G109" s="90"/>
      <c r="H109" s="90"/>
      <c r="I109" s="91"/>
      <c r="J109" s="91"/>
      <c r="K109" s="91"/>
      <c r="L109" s="91"/>
      <c r="M109" s="91"/>
      <c r="N109" s="92" t="str">
        <f t="shared" ca="1" si="4"/>
        <v/>
      </c>
      <c r="O109" s="92" t="str">
        <f ca="1">IF(A109="","",IF(ISERROR(MATCH($I109,SorP!B:B,0)),"",INDIRECT("'SorP'!$A$"&amp;MATCH($N109&amp;$I109,SorP!C:C,0))))</f>
        <v/>
      </c>
      <c r="P109" s="94"/>
      <c r="Q109" s="95" t="str">
        <f t="shared" si="5"/>
        <v/>
      </c>
      <c r="R109" s="95" t="b">
        <f t="shared" si="6"/>
        <v>1</v>
      </c>
      <c r="S109" s="95" t="str">
        <f t="shared" si="7"/>
        <v/>
      </c>
    </row>
    <row r="110" spans="1:19" s="95" customFormat="1" ht="20.100000000000001" customHeight="1">
      <c r="A110" s="88"/>
      <c r="B110" s="88"/>
      <c r="C110" s="88"/>
      <c r="D110" s="88"/>
      <c r="E110" s="88"/>
      <c r="F110" s="88"/>
      <c r="G110" s="90"/>
      <c r="H110" s="90"/>
      <c r="I110" s="91"/>
      <c r="J110" s="91"/>
      <c r="K110" s="91"/>
      <c r="L110" s="91"/>
      <c r="M110" s="91"/>
      <c r="N110" s="92" t="str">
        <f t="shared" ca="1" si="4"/>
        <v/>
      </c>
      <c r="O110" s="92" t="str">
        <f ca="1">IF(A110="","",IF(ISERROR(MATCH($I110,SorP!B:B,0)),"",INDIRECT("'SorP'!$A$"&amp;MATCH($N110&amp;$I110,SorP!C:C,0))))</f>
        <v/>
      </c>
      <c r="P110" s="94"/>
      <c r="Q110" s="95" t="str">
        <f t="shared" si="5"/>
        <v/>
      </c>
      <c r="R110" s="95" t="b">
        <f t="shared" si="6"/>
        <v>1</v>
      </c>
      <c r="S110" s="95" t="str">
        <f t="shared" si="7"/>
        <v/>
      </c>
    </row>
    <row r="111" spans="1:19" s="95" customFormat="1" ht="20.100000000000001" customHeight="1">
      <c r="A111" s="88"/>
      <c r="B111" s="88"/>
      <c r="C111" s="88"/>
      <c r="D111" s="88"/>
      <c r="E111" s="88"/>
      <c r="F111" s="88"/>
      <c r="G111" s="90"/>
      <c r="H111" s="90"/>
      <c r="I111" s="91"/>
      <c r="J111" s="91"/>
      <c r="K111" s="91"/>
      <c r="L111" s="91"/>
      <c r="M111" s="91"/>
      <c r="N111" s="92" t="str">
        <f t="shared" ca="1" si="4"/>
        <v/>
      </c>
      <c r="O111" s="92" t="str">
        <f ca="1">IF(A111="","",IF(ISERROR(MATCH($I111,SorP!B:B,0)),"",INDIRECT("'SorP'!$A$"&amp;MATCH($N111&amp;$I111,SorP!C:C,0))))</f>
        <v/>
      </c>
      <c r="P111" s="94"/>
      <c r="Q111" s="95" t="str">
        <f t="shared" si="5"/>
        <v/>
      </c>
      <c r="R111" s="95" t="b">
        <f t="shared" si="6"/>
        <v>1</v>
      </c>
      <c r="S111" s="95" t="str">
        <f t="shared" si="7"/>
        <v/>
      </c>
    </row>
    <row r="112" spans="1:19" s="95" customFormat="1" ht="20.100000000000001" customHeight="1">
      <c r="A112" s="88"/>
      <c r="B112" s="88"/>
      <c r="C112" s="88"/>
      <c r="D112" s="88"/>
      <c r="E112" s="88"/>
      <c r="F112" s="88"/>
      <c r="G112" s="90"/>
      <c r="H112" s="90"/>
      <c r="I112" s="91"/>
      <c r="J112" s="91"/>
      <c r="K112" s="91"/>
      <c r="L112" s="91"/>
      <c r="M112" s="91"/>
      <c r="N112" s="92" t="str">
        <f t="shared" ca="1" si="4"/>
        <v/>
      </c>
      <c r="O112" s="92" t="str">
        <f ca="1">IF(A112="","",IF(ISERROR(MATCH($I112,SorP!B:B,0)),"",INDIRECT("'SorP'!$A$"&amp;MATCH($N112&amp;$I112,SorP!C:C,0))))</f>
        <v/>
      </c>
      <c r="P112" s="94"/>
      <c r="Q112" s="95" t="str">
        <f t="shared" si="5"/>
        <v/>
      </c>
      <c r="R112" s="95" t="b">
        <f t="shared" si="6"/>
        <v>1</v>
      </c>
      <c r="S112" s="95" t="str">
        <f t="shared" si="7"/>
        <v/>
      </c>
    </row>
    <row r="113" spans="1:19" s="95" customFormat="1" ht="20.100000000000001" customHeight="1">
      <c r="A113" s="88"/>
      <c r="B113" s="88"/>
      <c r="C113" s="88"/>
      <c r="D113" s="88"/>
      <c r="E113" s="88"/>
      <c r="F113" s="88"/>
      <c r="G113" s="90"/>
      <c r="H113" s="90"/>
      <c r="I113" s="91"/>
      <c r="J113" s="91"/>
      <c r="K113" s="91"/>
      <c r="L113" s="91"/>
      <c r="M113" s="91"/>
      <c r="N113" s="92" t="str">
        <f t="shared" ca="1" si="4"/>
        <v/>
      </c>
      <c r="O113" s="92" t="str">
        <f ca="1">IF(A113="","",IF(ISERROR(MATCH($I113,SorP!B:B,0)),"",INDIRECT("'SorP'!$A$"&amp;MATCH($N113&amp;$I113,SorP!C:C,0))))</f>
        <v/>
      </c>
      <c r="P113" s="94"/>
      <c r="Q113" s="95" t="str">
        <f t="shared" si="5"/>
        <v/>
      </c>
      <c r="R113" s="95" t="b">
        <f t="shared" si="6"/>
        <v>1</v>
      </c>
      <c r="S113" s="95" t="str">
        <f t="shared" si="7"/>
        <v/>
      </c>
    </row>
    <row r="114" spans="1:19" s="95" customFormat="1" ht="20.100000000000001" customHeight="1">
      <c r="A114" s="88"/>
      <c r="B114" s="88"/>
      <c r="C114" s="88"/>
      <c r="D114" s="88"/>
      <c r="E114" s="88"/>
      <c r="F114" s="88"/>
      <c r="G114" s="90"/>
      <c r="H114" s="90"/>
      <c r="I114" s="91"/>
      <c r="J114" s="91"/>
      <c r="K114" s="91"/>
      <c r="L114" s="91"/>
      <c r="M114" s="91"/>
      <c r="N114" s="92" t="str">
        <f t="shared" ca="1" si="4"/>
        <v/>
      </c>
      <c r="O114" s="92" t="str">
        <f ca="1">IF(A114="","",IF(ISERROR(MATCH($I114,SorP!B:B,0)),"",INDIRECT("'SorP'!$A$"&amp;MATCH($N114&amp;$I114,SorP!C:C,0))))</f>
        <v/>
      </c>
      <c r="P114" s="94"/>
      <c r="Q114" s="95" t="str">
        <f t="shared" si="5"/>
        <v/>
      </c>
      <c r="R114" s="95" t="b">
        <f t="shared" si="6"/>
        <v>1</v>
      </c>
      <c r="S114" s="95" t="str">
        <f t="shared" si="7"/>
        <v/>
      </c>
    </row>
    <row r="115" spans="1:19" s="95" customFormat="1" ht="20.100000000000001" customHeight="1">
      <c r="A115" s="88"/>
      <c r="B115" s="88"/>
      <c r="C115" s="88"/>
      <c r="D115" s="88"/>
      <c r="E115" s="88"/>
      <c r="F115" s="88"/>
      <c r="G115" s="90"/>
      <c r="H115" s="90"/>
      <c r="I115" s="91"/>
      <c r="J115" s="91"/>
      <c r="K115" s="91"/>
      <c r="L115" s="91"/>
      <c r="M115" s="91"/>
      <c r="N115" s="92" t="str">
        <f t="shared" ca="1" si="4"/>
        <v/>
      </c>
      <c r="O115" s="92" t="str">
        <f ca="1">IF(A115="","",IF(ISERROR(MATCH($I115,SorP!B:B,0)),"",INDIRECT("'SorP'!$A$"&amp;MATCH($N115&amp;$I115,SorP!C:C,0))))</f>
        <v/>
      </c>
      <c r="P115" s="94"/>
      <c r="Q115" s="95" t="str">
        <f t="shared" si="5"/>
        <v/>
      </c>
      <c r="R115" s="95" t="b">
        <f t="shared" si="6"/>
        <v>1</v>
      </c>
      <c r="S115" s="95" t="str">
        <f t="shared" si="7"/>
        <v/>
      </c>
    </row>
    <row r="116" spans="1:19" s="95" customFormat="1" ht="20.100000000000001" customHeight="1">
      <c r="A116" s="88"/>
      <c r="B116" s="88"/>
      <c r="C116" s="88"/>
      <c r="D116" s="88"/>
      <c r="E116" s="88"/>
      <c r="F116" s="88"/>
      <c r="G116" s="90"/>
      <c r="H116" s="90"/>
      <c r="I116" s="91"/>
      <c r="J116" s="91"/>
      <c r="K116" s="91"/>
      <c r="L116" s="91"/>
      <c r="M116" s="91"/>
      <c r="N116" s="92" t="str">
        <f t="shared" ca="1" si="4"/>
        <v/>
      </c>
      <c r="O116" s="92" t="str">
        <f ca="1">IF(A116="","",IF(ISERROR(MATCH($I116,SorP!B:B,0)),"",INDIRECT("'SorP'!$A$"&amp;MATCH($N116&amp;$I116,SorP!C:C,0))))</f>
        <v/>
      </c>
      <c r="P116" s="94"/>
      <c r="Q116" s="95" t="str">
        <f t="shared" si="5"/>
        <v/>
      </c>
      <c r="R116" s="95" t="b">
        <f t="shared" si="6"/>
        <v>1</v>
      </c>
      <c r="S116" s="95" t="str">
        <f t="shared" si="7"/>
        <v/>
      </c>
    </row>
    <row r="117" spans="1:19" s="95" customFormat="1" ht="20.100000000000001" customHeight="1">
      <c r="A117" s="88"/>
      <c r="B117" s="88"/>
      <c r="C117" s="88"/>
      <c r="D117" s="88"/>
      <c r="E117" s="88"/>
      <c r="F117" s="88"/>
      <c r="G117" s="90"/>
      <c r="H117" s="90"/>
      <c r="I117" s="91"/>
      <c r="J117" s="91"/>
      <c r="K117" s="91"/>
      <c r="L117" s="91"/>
      <c r="M117" s="91"/>
      <c r="N117" s="92" t="str">
        <f t="shared" ca="1" si="4"/>
        <v/>
      </c>
      <c r="O117" s="92" t="str">
        <f ca="1">IF(A117="","",IF(ISERROR(MATCH($I117,SorP!B:B,0)),"",INDIRECT("'SorP'!$A$"&amp;MATCH($N117&amp;$I117,SorP!C:C,0))))</f>
        <v/>
      </c>
      <c r="P117" s="94"/>
      <c r="Q117" s="95" t="str">
        <f t="shared" si="5"/>
        <v/>
      </c>
      <c r="R117" s="95" t="b">
        <f t="shared" si="6"/>
        <v>1</v>
      </c>
      <c r="S117" s="95" t="str">
        <f t="shared" si="7"/>
        <v/>
      </c>
    </row>
    <row r="118" spans="1:19" s="95" customFormat="1" ht="20.100000000000001" customHeight="1">
      <c r="A118" s="88"/>
      <c r="B118" s="88"/>
      <c r="C118" s="88"/>
      <c r="D118" s="88"/>
      <c r="E118" s="88"/>
      <c r="F118" s="88"/>
      <c r="G118" s="90"/>
      <c r="H118" s="90"/>
      <c r="I118" s="91"/>
      <c r="J118" s="91"/>
      <c r="K118" s="91"/>
      <c r="L118" s="91"/>
      <c r="M118" s="91"/>
      <c r="N118" s="92" t="str">
        <f t="shared" ca="1" si="4"/>
        <v/>
      </c>
      <c r="O118" s="92" t="str">
        <f ca="1">IF(A118="","",IF(ISERROR(MATCH($I118,SorP!B:B,0)),"",INDIRECT("'SorP'!$A$"&amp;MATCH($N118&amp;$I118,SorP!C:C,0))))</f>
        <v/>
      </c>
      <c r="P118" s="94"/>
      <c r="Q118" s="95" t="str">
        <f t="shared" si="5"/>
        <v/>
      </c>
      <c r="R118" s="95" t="b">
        <f t="shared" si="6"/>
        <v>1</v>
      </c>
      <c r="S118" s="95" t="str">
        <f t="shared" si="7"/>
        <v/>
      </c>
    </row>
    <row r="119" spans="1:19" s="95" customFormat="1" ht="20.100000000000001" customHeight="1">
      <c r="A119" s="88"/>
      <c r="B119" s="88"/>
      <c r="C119" s="88"/>
      <c r="D119" s="88"/>
      <c r="E119" s="88"/>
      <c r="F119" s="88"/>
      <c r="G119" s="90"/>
      <c r="H119" s="90"/>
      <c r="I119" s="91"/>
      <c r="J119" s="91"/>
      <c r="K119" s="91"/>
      <c r="L119" s="91"/>
      <c r="M119" s="91"/>
      <c r="N119" s="92" t="str">
        <f t="shared" ca="1" si="4"/>
        <v/>
      </c>
      <c r="O119" s="92" t="str">
        <f ca="1">IF(A119="","",IF(ISERROR(MATCH($I119,SorP!B:B,0)),"",INDIRECT("'SorP'!$A$"&amp;MATCH($N119&amp;$I119,SorP!C:C,0))))</f>
        <v/>
      </c>
      <c r="P119" s="94"/>
      <c r="Q119" s="95" t="str">
        <f t="shared" si="5"/>
        <v/>
      </c>
      <c r="R119" s="95" t="b">
        <f t="shared" si="6"/>
        <v>1</v>
      </c>
      <c r="S119" s="95" t="str">
        <f t="shared" si="7"/>
        <v/>
      </c>
    </row>
    <row r="120" spans="1:19" s="95" customFormat="1" ht="20.100000000000001" customHeight="1">
      <c r="A120" s="88"/>
      <c r="B120" s="88"/>
      <c r="C120" s="88"/>
      <c r="D120" s="88"/>
      <c r="E120" s="88"/>
      <c r="F120" s="88"/>
      <c r="G120" s="90"/>
      <c r="H120" s="90"/>
      <c r="I120" s="91"/>
      <c r="J120" s="91"/>
      <c r="K120" s="91"/>
      <c r="L120" s="91"/>
      <c r="M120" s="91"/>
      <c r="N120" s="92" t="str">
        <f t="shared" ca="1" si="4"/>
        <v/>
      </c>
      <c r="O120" s="92" t="str">
        <f ca="1">IF(A120="","",IF(ISERROR(MATCH($I120,SorP!B:B,0)),"",INDIRECT("'SorP'!$A$"&amp;MATCH($N120&amp;$I120,SorP!C:C,0))))</f>
        <v/>
      </c>
      <c r="P120" s="94"/>
      <c r="Q120" s="95" t="str">
        <f t="shared" si="5"/>
        <v/>
      </c>
      <c r="R120" s="95" t="b">
        <f t="shared" si="6"/>
        <v>1</v>
      </c>
      <c r="S120" s="95" t="str">
        <f t="shared" si="7"/>
        <v/>
      </c>
    </row>
    <row r="121" spans="1:19" s="95" customFormat="1" ht="20.100000000000001" customHeight="1">
      <c r="A121" s="88"/>
      <c r="B121" s="88"/>
      <c r="C121" s="88"/>
      <c r="D121" s="88"/>
      <c r="E121" s="88"/>
      <c r="F121" s="88"/>
      <c r="G121" s="90"/>
      <c r="H121" s="90"/>
      <c r="I121" s="91"/>
      <c r="J121" s="91"/>
      <c r="K121" s="91"/>
      <c r="L121" s="91"/>
      <c r="M121" s="91"/>
      <c r="N121" s="92" t="str">
        <f t="shared" ca="1" si="4"/>
        <v/>
      </c>
      <c r="O121" s="92" t="str">
        <f ca="1">IF(A121="","",IF(ISERROR(MATCH($I121,SorP!B:B,0)),"",INDIRECT("'SorP'!$A$"&amp;MATCH($N121&amp;$I121,SorP!C:C,0))))</f>
        <v/>
      </c>
      <c r="P121" s="94"/>
      <c r="Q121" s="95" t="str">
        <f t="shared" si="5"/>
        <v/>
      </c>
      <c r="R121" s="95" t="b">
        <f t="shared" si="6"/>
        <v>1</v>
      </c>
      <c r="S121" s="95" t="str">
        <f t="shared" si="7"/>
        <v/>
      </c>
    </row>
    <row r="122" spans="1:19" s="95" customFormat="1" ht="20.100000000000001" customHeight="1">
      <c r="A122" s="88"/>
      <c r="B122" s="88"/>
      <c r="C122" s="88"/>
      <c r="D122" s="88"/>
      <c r="E122" s="88"/>
      <c r="F122" s="88"/>
      <c r="G122" s="90"/>
      <c r="H122" s="90"/>
      <c r="I122" s="91"/>
      <c r="J122" s="91"/>
      <c r="K122" s="91"/>
      <c r="L122" s="91"/>
      <c r="M122" s="91"/>
      <c r="N122" s="92" t="str">
        <f t="shared" ca="1" si="4"/>
        <v/>
      </c>
      <c r="O122" s="92" t="str">
        <f ca="1">IF(A122="","",IF(ISERROR(MATCH($I122,SorP!B:B,0)),"",INDIRECT("'SorP'!$A$"&amp;MATCH($N122&amp;$I122,SorP!C:C,0))))</f>
        <v/>
      </c>
      <c r="P122" s="94"/>
      <c r="Q122" s="95" t="str">
        <f t="shared" si="5"/>
        <v/>
      </c>
      <c r="R122" s="95" t="b">
        <f t="shared" si="6"/>
        <v>1</v>
      </c>
      <c r="S122" s="95" t="str">
        <f t="shared" si="7"/>
        <v/>
      </c>
    </row>
    <row r="123" spans="1:19" s="95" customFormat="1" ht="20.100000000000001" customHeight="1">
      <c r="A123" s="88"/>
      <c r="B123" s="88"/>
      <c r="C123" s="88"/>
      <c r="D123" s="88"/>
      <c r="E123" s="88"/>
      <c r="F123" s="88"/>
      <c r="G123" s="90"/>
      <c r="H123" s="90"/>
      <c r="I123" s="91"/>
      <c r="J123" s="91"/>
      <c r="K123" s="91"/>
      <c r="L123" s="91"/>
      <c r="M123" s="91"/>
      <c r="N123" s="92" t="str">
        <f t="shared" ca="1" si="4"/>
        <v/>
      </c>
      <c r="O123" s="92" t="str">
        <f ca="1">IF(A123="","",IF(ISERROR(MATCH($I123,SorP!B:B,0)),"",INDIRECT("'SorP'!$A$"&amp;MATCH($N123&amp;$I123,SorP!C:C,0))))</f>
        <v/>
      </c>
      <c r="P123" s="94"/>
      <c r="Q123" s="95" t="str">
        <f t="shared" si="5"/>
        <v/>
      </c>
      <c r="R123" s="95" t="b">
        <f t="shared" si="6"/>
        <v>1</v>
      </c>
      <c r="S123" s="95" t="str">
        <f t="shared" si="7"/>
        <v/>
      </c>
    </row>
    <row r="124" spans="1:19" s="95" customFormat="1" ht="20.100000000000001" customHeight="1">
      <c r="A124" s="88"/>
      <c r="B124" s="88"/>
      <c r="C124" s="88"/>
      <c r="D124" s="88"/>
      <c r="E124" s="88"/>
      <c r="F124" s="88"/>
      <c r="G124" s="90"/>
      <c r="H124" s="90"/>
      <c r="I124" s="91"/>
      <c r="J124" s="91"/>
      <c r="K124" s="91"/>
      <c r="L124" s="91"/>
      <c r="M124" s="91"/>
      <c r="N124" s="92" t="str">
        <f t="shared" ca="1" si="4"/>
        <v/>
      </c>
      <c r="O124" s="92" t="str">
        <f ca="1">IF(A124="","",IF(ISERROR(MATCH($I124,SorP!B:B,0)),"",INDIRECT("'SorP'!$A$"&amp;MATCH($N124&amp;$I124,SorP!C:C,0))))</f>
        <v/>
      </c>
      <c r="P124" s="94"/>
      <c r="Q124" s="95" t="str">
        <f t="shared" si="5"/>
        <v/>
      </c>
      <c r="R124" s="95" t="b">
        <f t="shared" si="6"/>
        <v>1</v>
      </c>
      <c r="S124" s="95" t="str">
        <f t="shared" si="7"/>
        <v/>
      </c>
    </row>
    <row r="125" spans="1:19" s="95" customFormat="1" ht="20.100000000000001" customHeight="1">
      <c r="A125" s="88"/>
      <c r="B125" s="88"/>
      <c r="C125" s="88"/>
      <c r="D125" s="88"/>
      <c r="E125" s="88"/>
      <c r="F125" s="88"/>
      <c r="G125" s="90"/>
      <c r="H125" s="90"/>
      <c r="I125" s="91"/>
      <c r="J125" s="91"/>
      <c r="K125" s="91"/>
      <c r="L125" s="91"/>
      <c r="M125" s="91"/>
      <c r="N125" s="92" t="str">
        <f t="shared" ca="1" si="4"/>
        <v/>
      </c>
      <c r="O125" s="92" t="str">
        <f ca="1">IF(A125="","",IF(ISERROR(MATCH($I125,SorP!B:B,0)),"",INDIRECT("'SorP'!$A$"&amp;MATCH($N125&amp;$I125,SorP!C:C,0))))</f>
        <v/>
      </c>
      <c r="P125" s="94"/>
      <c r="Q125" s="95" t="str">
        <f t="shared" si="5"/>
        <v/>
      </c>
      <c r="R125" s="95" t="b">
        <f t="shared" si="6"/>
        <v>1</v>
      </c>
      <c r="S125" s="95" t="str">
        <f t="shared" si="7"/>
        <v/>
      </c>
    </row>
    <row r="126" spans="1:19" s="95" customFormat="1" ht="20.100000000000001" customHeight="1">
      <c r="A126" s="88"/>
      <c r="B126" s="88"/>
      <c r="C126" s="88"/>
      <c r="D126" s="88"/>
      <c r="E126" s="88"/>
      <c r="F126" s="88"/>
      <c r="G126" s="90"/>
      <c r="H126" s="90"/>
      <c r="I126" s="91"/>
      <c r="J126" s="91"/>
      <c r="K126" s="91"/>
      <c r="L126" s="91"/>
      <c r="M126" s="91"/>
      <c r="N126" s="92" t="str">
        <f t="shared" ca="1" si="4"/>
        <v/>
      </c>
      <c r="O126" s="92" t="str">
        <f ca="1">IF(A126="","",IF(ISERROR(MATCH($I126,SorP!B:B,0)),"",INDIRECT("'SorP'!$A$"&amp;MATCH($N126&amp;$I126,SorP!C:C,0))))</f>
        <v/>
      </c>
      <c r="P126" s="94"/>
      <c r="Q126" s="95" t="str">
        <f t="shared" si="5"/>
        <v/>
      </c>
      <c r="R126" s="95" t="b">
        <f t="shared" si="6"/>
        <v>1</v>
      </c>
      <c r="S126" s="95" t="str">
        <f t="shared" si="7"/>
        <v/>
      </c>
    </row>
    <row r="127" spans="1:19" s="95" customFormat="1" ht="20.100000000000001" customHeight="1">
      <c r="A127" s="88"/>
      <c r="B127" s="88"/>
      <c r="C127" s="88"/>
      <c r="D127" s="88"/>
      <c r="E127" s="88"/>
      <c r="F127" s="88"/>
      <c r="G127" s="90"/>
      <c r="H127" s="90"/>
      <c r="I127" s="91"/>
      <c r="J127" s="91"/>
      <c r="K127" s="91"/>
      <c r="L127" s="91"/>
      <c r="M127" s="91"/>
      <c r="N127" s="92" t="str">
        <f t="shared" ca="1" si="4"/>
        <v/>
      </c>
      <c r="O127" s="92" t="str">
        <f ca="1">IF(A127="","",IF(ISERROR(MATCH($I127,SorP!B:B,0)),"",INDIRECT("'SorP'!$A$"&amp;MATCH($N127&amp;$I127,SorP!C:C,0))))</f>
        <v/>
      </c>
      <c r="P127" s="94"/>
      <c r="Q127" s="95" t="str">
        <f t="shared" si="5"/>
        <v/>
      </c>
      <c r="R127" s="95" t="b">
        <f t="shared" si="6"/>
        <v>1</v>
      </c>
      <c r="S127" s="95" t="str">
        <f t="shared" si="7"/>
        <v/>
      </c>
    </row>
    <row r="128" spans="1:19" s="95" customFormat="1" ht="20.100000000000001" customHeight="1">
      <c r="A128" s="88"/>
      <c r="B128" s="88"/>
      <c r="C128" s="88"/>
      <c r="D128" s="88"/>
      <c r="E128" s="88"/>
      <c r="F128" s="88"/>
      <c r="G128" s="90"/>
      <c r="H128" s="90"/>
      <c r="I128" s="91"/>
      <c r="J128" s="91"/>
      <c r="K128" s="91"/>
      <c r="L128" s="91"/>
      <c r="M128" s="91"/>
      <c r="N128" s="92" t="str">
        <f t="shared" ca="1" si="4"/>
        <v/>
      </c>
      <c r="O128" s="92" t="str">
        <f ca="1">IF(A128="","",IF(ISERROR(MATCH($I128,SorP!B:B,0)),"",INDIRECT("'SorP'!$A$"&amp;MATCH($N128&amp;$I128,SorP!C:C,0))))</f>
        <v/>
      </c>
      <c r="P128" s="94"/>
      <c r="Q128" s="95" t="str">
        <f t="shared" si="5"/>
        <v/>
      </c>
      <c r="R128" s="95" t="b">
        <f t="shared" si="6"/>
        <v>1</v>
      </c>
      <c r="S128" s="95" t="str">
        <f t="shared" si="7"/>
        <v/>
      </c>
    </row>
    <row r="129" spans="1:19" s="95" customFormat="1" ht="20.100000000000001" customHeight="1">
      <c r="A129" s="88"/>
      <c r="B129" s="88"/>
      <c r="C129" s="88"/>
      <c r="D129" s="88"/>
      <c r="E129" s="88"/>
      <c r="F129" s="88"/>
      <c r="G129" s="90"/>
      <c r="H129" s="90"/>
      <c r="I129" s="91"/>
      <c r="J129" s="91"/>
      <c r="K129" s="91"/>
      <c r="L129" s="91"/>
      <c r="M129" s="91"/>
      <c r="N129" s="92" t="str">
        <f t="shared" ca="1" si="4"/>
        <v/>
      </c>
      <c r="O129" s="92" t="str">
        <f ca="1">IF(A129="","",IF(ISERROR(MATCH($I129,SorP!B:B,0)),"",INDIRECT("'SorP'!$A$"&amp;MATCH($N129&amp;$I129,SorP!C:C,0))))</f>
        <v/>
      </c>
      <c r="P129" s="94"/>
      <c r="Q129" s="95" t="str">
        <f t="shared" si="5"/>
        <v/>
      </c>
      <c r="R129" s="95" t="b">
        <f t="shared" si="6"/>
        <v>1</v>
      </c>
      <c r="S129" s="95" t="str">
        <f t="shared" si="7"/>
        <v/>
      </c>
    </row>
    <row r="130" spans="1:19" s="95" customFormat="1" ht="20.100000000000001" customHeight="1">
      <c r="A130" s="88"/>
      <c r="B130" s="88"/>
      <c r="C130" s="88"/>
      <c r="D130" s="88"/>
      <c r="E130" s="88"/>
      <c r="F130" s="88"/>
      <c r="G130" s="90"/>
      <c r="H130" s="90"/>
      <c r="I130" s="91"/>
      <c r="J130" s="91"/>
      <c r="K130" s="91"/>
      <c r="L130" s="91"/>
      <c r="M130" s="91"/>
      <c r="N130" s="92" t="str">
        <f t="shared" ca="1" si="4"/>
        <v/>
      </c>
      <c r="O130" s="92" t="str">
        <f ca="1">IF(A130="","",IF(ISERROR(MATCH($I130,SorP!B:B,0)),"",INDIRECT("'SorP'!$A$"&amp;MATCH($N130&amp;$I130,SorP!C:C,0))))</f>
        <v/>
      </c>
      <c r="P130" s="94"/>
      <c r="Q130" s="95" t="str">
        <f t="shared" si="5"/>
        <v/>
      </c>
      <c r="R130" s="95" t="b">
        <f t="shared" si="6"/>
        <v>1</v>
      </c>
      <c r="S130" s="95" t="str">
        <f t="shared" si="7"/>
        <v/>
      </c>
    </row>
    <row r="131" spans="1:19" s="95" customFormat="1" ht="20.100000000000001" customHeight="1">
      <c r="A131" s="88"/>
      <c r="B131" s="88"/>
      <c r="C131" s="88"/>
      <c r="D131" s="88"/>
      <c r="E131" s="88"/>
      <c r="F131" s="88"/>
      <c r="G131" s="90"/>
      <c r="H131" s="90"/>
      <c r="I131" s="91"/>
      <c r="J131" s="91"/>
      <c r="K131" s="91"/>
      <c r="L131" s="91"/>
      <c r="M131" s="91"/>
      <c r="N131" s="92" t="str">
        <f t="shared" ca="1" si="4"/>
        <v/>
      </c>
      <c r="O131" s="92" t="str">
        <f ca="1">IF(A131="","",IF(ISERROR(MATCH($I131,SorP!B:B,0)),"",INDIRECT("'SorP'!$A$"&amp;MATCH($N131&amp;$I131,SorP!C:C,0))))</f>
        <v/>
      </c>
      <c r="P131" s="94"/>
      <c r="Q131" s="95" t="str">
        <f t="shared" si="5"/>
        <v/>
      </c>
      <c r="R131" s="95" t="b">
        <f t="shared" si="6"/>
        <v>1</v>
      </c>
      <c r="S131" s="95" t="str">
        <f t="shared" si="7"/>
        <v/>
      </c>
    </row>
    <row r="132" spans="1:19" s="95" customFormat="1" ht="20.100000000000001" customHeight="1">
      <c r="A132" s="88"/>
      <c r="B132" s="88"/>
      <c r="C132" s="88"/>
      <c r="D132" s="88"/>
      <c r="E132" s="88"/>
      <c r="F132" s="88"/>
      <c r="G132" s="90"/>
      <c r="H132" s="90"/>
      <c r="I132" s="91"/>
      <c r="J132" s="91"/>
      <c r="K132" s="91"/>
      <c r="L132" s="91"/>
      <c r="M132" s="91"/>
      <c r="N132" s="92" t="str">
        <f t="shared" ca="1" si="4"/>
        <v/>
      </c>
      <c r="O132" s="92" t="str">
        <f ca="1">IF(A132="","",IF(ISERROR(MATCH($I132,SorP!B:B,0)),"",INDIRECT("'SorP'!$A$"&amp;MATCH($N132&amp;$I132,SorP!C:C,0))))</f>
        <v/>
      </c>
      <c r="P132" s="94"/>
      <c r="Q132" s="95" t="str">
        <f t="shared" si="5"/>
        <v/>
      </c>
      <c r="R132" s="95" t="b">
        <f t="shared" si="6"/>
        <v>1</v>
      </c>
      <c r="S132" s="95" t="str">
        <f t="shared" si="7"/>
        <v/>
      </c>
    </row>
    <row r="133" spans="1:19" s="95" customFormat="1" ht="20.100000000000001" customHeight="1">
      <c r="A133" s="88"/>
      <c r="B133" s="88"/>
      <c r="C133" s="88"/>
      <c r="D133" s="88"/>
      <c r="E133" s="88"/>
      <c r="F133" s="88"/>
      <c r="G133" s="90"/>
      <c r="H133" s="90"/>
      <c r="I133" s="91"/>
      <c r="J133" s="91"/>
      <c r="K133" s="91"/>
      <c r="L133" s="91"/>
      <c r="M133" s="91"/>
      <c r="N133" s="92" t="str">
        <f t="shared" ref="N133:N196" ca="1" si="8">IF(A133="","",IF(ISERROR(MATCH($F133,CL,0)),"Unknown",INDIRECT("'C'!$A$"&amp;MATCH($F133,CL,0)+1)))</f>
        <v/>
      </c>
      <c r="O133" s="92" t="str">
        <f ca="1">IF(A133="","",IF(ISERROR(MATCH($I133,SorP!B:B,0)),"",INDIRECT("'SorP'!$A$"&amp;MATCH($N133&amp;$I133,SorP!C:C,0))))</f>
        <v/>
      </c>
      <c r="P133" s="94"/>
      <c r="Q133" s="95" t="str">
        <f t="shared" ref="Q133:Q196" si="9">A133&amp;B133</f>
        <v/>
      </c>
      <c r="R133" s="95" t="b">
        <f t="shared" ref="R133:R196" si="10">OR(ISBLANK(B133),ISBLANK(C133))</f>
        <v>1</v>
      </c>
      <c r="S133" s="95" t="str">
        <f t="shared" ref="S133:S196" si="11">IF(R133,"",A133&amp;"+")</f>
        <v/>
      </c>
    </row>
    <row r="134" spans="1:19" s="95" customFormat="1" ht="20.100000000000001" customHeight="1">
      <c r="A134" s="88"/>
      <c r="B134" s="88"/>
      <c r="C134" s="88"/>
      <c r="D134" s="88"/>
      <c r="E134" s="88"/>
      <c r="F134" s="88"/>
      <c r="G134" s="90"/>
      <c r="H134" s="90"/>
      <c r="I134" s="91"/>
      <c r="J134" s="91"/>
      <c r="K134" s="91"/>
      <c r="L134" s="91"/>
      <c r="M134" s="91"/>
      <c r="N134" s="92" t="str">
        <f t="shared" ca="1" si="8"/>
        <v/>
      </c>
      <c r="O134" s="92" t="str">
        <f ca="1">IF(A134="","",IF(ISERROR(MATCH($I134,SorP!B:B,0)),"",INDIRECT("'SorP'!$A$"&amp;MATCH($N134&amp;$I134,SorP!C:C,0))))</f>
        <v/>
      </c>
      <c r="P134" s="94"/>
      <c r="Q134" s="95" t="str">
        <f t="shared" si="9"/>
        <v/>
      </c>
      <c r="R134" s="95" t="b">
        <f t="shared" si="10"/>
        <v>1</v>
      </c>
      <c r="S134" s="95" t="str">
        <f t="shared" si="11"/>
        <v/>
      </c>
    </row>
    <row r="135" spans="1:19" s="95" customFormat="1" ht="20.100000000000001" customHeight="1">
      <c r="A135" s="88"/>
      <c r="B135" s="88"/>
      <c r="C135" s="88"/>
      <c r="D135" s="88"/>
      <c r="E135" s="88"/>
      <c r="F135" s="88"/>
      <c r="G135" s="90"/>
      <c r="H135" s="90"/>
      <c r="I135" s="91"/>
      <c r="J135" s="91"/>
      <c r="K135" s="91"/>
      <c r="L135" s="91"/>
      <c r="M135" s="91"/>
      <c r="N135" s="92" t="str">
        <f t="shared" ca="1" si="8"/>
        <v/>
      </c>
      <c r="O135" s="92" t="str">
        <f ca="1">IF(A135="","",IF(ISERROR(MATCH($I135,SorP!B:B,0)),"",INDIRECT("'SorP'!$A$"&amp;MATCH($N135&amp;$I135,SorP!C:C,0))))</f>
        <v/>
      </c>
      <c r="P135" s="94"/>
      <c r="Q135" s="95" t="str">
        <f t="shared" si="9"/>
        <v/>
      </c>
      <c r="R135" s="95" t="b">
        <f t="shared" si="10"/>
        <v>1</v>
      </c>
      <c r="S135" s="95" t="str">
        <f t="shared" si="11"/>
        <v/>
      </c>
    </row>
    <row r="136" spans="1:19" s="95" customFormat="1" ht="20.100000000000001" customHeight="1">
      <c r="A136" s="88"/>
      <c r="B136" s="88"/>
      <c r="C136" s="88"/>
      <c r="D136" s="88"/>
      <c r="E136" s="88"/>
      <c r="F136" s="88"/>
      <c r="G136" s="90"/>
      <c r="H136" s="90"/>
      <c r="I136" s="91"/>
      <c r="J136" s="91"/>
      <c r="K136" s="91"/>
      <c r="L136" s="91"/>
      <c r="M136" s="91"/>
      <c r="N136" s="92" t="str">
        <f t="shared" ca="1" si="8"/>
        <v/>
      </c>
      <c r="O136" s="92" t="str">
        <f ca="1">IF(A136="","",IF(ISERROR(MATCH($I136,SorP!B:B,0)),"",INDIRECT("'SorP'!$A$"&amp;MATCH($N136&amp;$I136,SorP!C:C,0))))</f>
        <v/>
      </c>
      <c r="P136" s="94"/>
      <c r="Q136" s="95" t="str">
        <f t="shared" si="9"/>
        <v/>
      </c>
      <c r="R136" s="95" t="b">
        <f t="shared" si="10"/>
        <v>1</v>
      </c>
      <c r="S136" s="95" t="str">
        <f t="shared" si="11"/>
        <v/>
      </c>
    </row>
    <row r="137" spans="1:19" s="95" customFormat="1" ht="20.100000000000001" customHeight="1">
      <c r="A137" s="88"/>
      <c r="B137" s="88"/>
      <c r="C137" s="88"/>
      <c r="D137" s="88"/>
      <c r="E137" s="88"/>
      <c r="F137" s="88"/>
      <c r="G137" s="90"/>
      <c r="H137" s="90"/>
      <c r="I137" s="91"/>
      <c r="J137" s="91"/>
      <c r="K137" s="91"/>
      <c r="L137" s="91"/>
      <c r="M137" s="91"/>
      <c r="N137" s="92" t="str">
        <f t="shared" ca="1" si="8"/>
        <v/>
      </c>
      <c r="O137" s="92" t="str">
        <f ca="1">IF(A137="","",IF(ISERROR(MATCH($I137,SorP!B:B,0)),"",INDIRECT("'SorP'!$A$"&amp;MATCH($N137&amp;$I137,SorP!C:C,0))))</f>
        <v/>
      </c>
      <c r="P137" s="94"/>
      <c r="Q137" s="95" t="str">
        <f t="shared" si="9"/>
        <v/>
      </c>
      <c r="R137" s="95" t="b">
        <f t="shared" si="10"/>
        <v>1</v>
      </c>
      <c r="S137" s="95" t="str">
        <f t="shared" si="11"/>
        <v/>
      </c>
    </row>
    <row r="138" spans="1:19" s="95" customFormat="1" ht="20.100000000000001" customHeight="1">
      <c r="A138" s="88"/>
      <c r="B138" s="88"/>
      <c r="C138" s="88"/>
      <c r="D138" s="88"/>
      <c r="E138" s="88"/>
      <c r="F138" s="88"/>
      <c r="G138" s="90"/>
      <c r="H138" s="90"/>
      <c r="I138" s="91"/>
      <c r="J138" s="91"/>
      <c r="K138" s="91"/>
      <c r="L138" s="91"/>
      <c r="M138" s="91"/>
      <c r="N138" s="92" t="str">
        <f t="shared" ca="1" si="8"/>
        <v/>
      </c>
      <c r="O138" s="92" t="str">
        <f ca="1">IF(A138="","",IF(ISERROR(MATCH($I138,SorP!B:B,0)),"",INDIRECT("'SorP'!$A$"&amp;MATCH($N138&amp;$I138,SorP!C:C,0))))</f>
        <v/>
      </c>
      <c r="P138" s="94"/>
      <c r="Q138" s="95" t="str">
        <f t="shared" si="9"/>
        <v/>
      </c>
      <c r="R138" s="95" t="b">
        <f t="shared" si="10"/>
        <v>1</v>
      </c>
      <c r="S138" s="95" t="str">
        <f t="shared" si="11"/>
        <v/>
      </c>
    </row>
    <row r="139" spans="1:19" s="95" customFormat="1" ht="20.100000000000001" customHeight="1">
      <c r="A139" s="88"/>
      <c r="B139" s="88"/>
      <c r="C139" s="88"/>
      <c r="D139" s="88"/>
      <c r="E139" s="88"/>
      <c r="F139" s="88"/>
      <c r="G139" s="90"/>
      <c r="H139" s="90"/>
      <c r="I139" s="91"/>
      <c r="J139" s="91"/>
      <c r="K139" s="91"/>
      <c r="L139" s="91"/>
      <c r="M139" s="91"/>
      <c r="N139" s="92" t="str">
        <f t="shared" ca="1" si="8"/>
        <v/>
      </c>
      <c r="O139" s="92" t="str">
        <f ca="1">IF(A139="","",IF(ISERROR(MATCH($I139,SorP!B:B,0)),"",INDIRECT("'SorP'!$A$"&amp;MATCH($N139&amp;$I139,SorP!C:C,0))))</f>
        <v/>
      </c>
      <c r="P139" s="94"/>
      <c r="Q139" s="95" t="str">
        <f t="shared" si="9"/>
        <v/>
      </c>
      <c r="R139" s="95" t="b">
        <f t="shared" si="10"/>
        <v>1</v>
      </c>
      <c r="S139" s="95" t="str">
        <f t="shared" si="11"/>
        <v/>
      </c>
    </row>
    <row r="140" spans="1:19" s="95" customFormat="1" ht="20.100000000000001" customHeight="1">
      <c r="A140" s="88"/>
      <c r="B140" s="88"/>
      <c r="C140" s="88"/>
      <c r="D140" s="88"/>
      <c r="E140" s="88"/>
      <c r="F140" s="88"/>
      <c r="G140" s="90"/>
      <c r="H140" s="90"/>
      <c r="I140" s="91"/>
      <c r="J140" s="91"/>
      <c r="K140" s="91"/>
      <c r="L140" s="91"/>
      <c r="M140" s="91"/>
      <c r="N140" s="92" t="str">
        <f t="shared" ca="1" si="8"/>
        <v/>
      </c>
      <c r="O140" s="92" t="str">
        <f ca="1">IF(A140="","",IF(ISERROR(MATCH($I140,SorP!B:B,0)),"",INDIRECT("'SorP'!$A$"&amp;MATCH($N140&amp;$I140,SorP!C:C,0))))</f>
        <v/>
      </c>
      <c r="P140" s="94"/>
      <c r="Q140" s="95" t="str">
        <f t="shared" si="9"/>
        <v/>
      </c>
      <c r="R140" s="95" t="b">
        <f t="shared" si="10"/>
        <v>1</v>
      </c>
      <c r="S140" s="95" t="str">
        <f t="shared" si="11"/>
        <v/>
      </c>
    </row>
    <row r="141" spans="1:19" s="95" customFormat="1" ht="20.100000000000001" customHeight="1">
      <c r="A141" s="88"/>
      <c r="B141" s="88"/>
      <c r="C141" s="88"/>
      <c r="D141" s="88"/>
      <c r="E141" s="88"/>
      <c r="F141" s="88"/>
      <c r="G141" s="90"/>
      <c r="H141" s="90"/>
      <c r="I141" s="91"/>
      <c r="J141" s="91"/>
      <c r="K141" s="91"/>
      <c r="L141" s="91"/>
      <c r="M141" s="91"/>
      <c r="N141" s="92" t="str">
        <f t="shared" ca="1" si="8"/>
        <v/>
      </c>
      <c r="O141" s="92" t="str">
        <f ca="1">IF(A141="","",IF(ISERROR(MATCH($I141,SorP!B:B,0)),"",INDIRECT("'SorP'!$A$"&amp;MATCH($N141&amp;$I141,SorP!C:C,0))))</f>
        <v/>
      </c>
      <c r="P141" s="94"/>
      <c r="Q141" s="95" t="str">
        <f t="shared" si="9"/>
        <v/>
      </c>
      <c r="R141" s="95" t="b">
        <f t="shared" si="10"/>
        <v>1</v>
      </c>
      <c r="S141" s="95" t="str">
        <f t="shared" si="11"/>
        <v/>
      </c>
    </row>
    <row r="142" spans="1:19" s="95" customFormat="1" ht="20.100000000000001" customHeight="1">
      <c r="A142" s="88"/>
      <c r="B142" s="88"/>
      <c r="C142" s="88"/>
      <c r="D142" s="88"/>
      <c r="E142" s="88"/>
      <c r="F142" s="88"/>
      <c r="G142" s="90"/>
      <c r="H142" s="90"/>
      <c r="I142" s="91"/>
      <c r="J142" s="91"/>
      <c r="K142" s="91"/>
      <c r="L142" s="91"/>
      <c r="M142" s="91"/>
      <c r="N142" s="92" t="str">
        <f t="shared" ca="1" si="8"/>
        <v/>
      </c>
      <c r="O142" s="92" t="str">
        <f ca="1">IF(A142="","",IF(ISERROR(MATCH($I142,SorP!B:B,0)),"",INDIRECT("'SorP'!$A$"&amp;MATCH($N142&amp;$I142,SorP!C:C,0))))</f>
        <v/>
      </c>
      <c r="P142" s="94"/>
      <c r="Q142" s="95" t="str">
        <f t="shared" si="9"/>
        <v/>
      </c>
      <c r="R142" s="95" t="b">
        <f t="shared" si="10"/>
        <v>1</v>
      </c>
      <c r="S142" s="95" t="str">
        <f t="shared" si="11"/>
        <v/>
      </c>
    </row>
    <row r="143" spans="1:19" s="95" customFormat="1" ht="20.100000000000001" customHeight="1">
      <c r="A143" s="88"/>
      <c r="B143" s="88"/>
      <c r="C143" s="88"/>
      <c r="D143" s="88"/>
      <c r="E143" s="88"/>
      <c r="F143" s="88"/>
      <c r="G143" s="90"/>
      <c r="H143" s="90"/>
      <c r="I143" s="91"/>
      <c r="J143" s="91"/>
      <c r="K143" s="91"/>
      <c r="L143" s="91"/>
      <c r="M143" s="91"/>
      <c r="N143" s="92" t="str">
        <f t="shared" ca="1" si="8"/>
        <v/>
      </c>
      <c r="O143" s="92" t="str">
        <f ca="1">IF(A143="","",IF(ISERROR(MATCH($I143,SorP!B:B,0)),"",INDIRECT("'SorP'!$A$"&amp;MATCH($N143&amp;$I143,SorP!C:C,0))))</f>
        <v/>
      </c>
      <c r="P143" s="94"/>
      <c r="Q143" s="95" t="str">
        <f t="shared" si="9"/>
        <v/>
      </c>
      <c r="R143" s="95" t="b">
        <f t="shared" si="10"/>
        <v>1</v>
      </c>
      <c r="S143" s="95" t="str">
        <f t="shared" si="11"/>
        <v/>
      </c>
    </row>
    <row r="144" spans="1:19" s="95" customFormat="1" ht="20.100000000000001" customHeight="1">
      <c r="A144" s="88"/>
      <c r="B144" s="88"/>
      <c r="C144" s="88"/>
      <c r="D144" s="88"/>
      <c r="E144" s="88"/>
      <c r="F144" s="88"/>
      <c r="G144" s="90"/>
      <c r="H144" s="90"/>
      <c r="I144" s="91"/>
      <c r="J144" s="91"/>
      <c r="K144" s="91"/>
      <c r="L144" s="91"/>
      <c r="M144" s="91"/>
      <c r="N144" s="92" t="str">
        <f t="shared" ca="1" si="8"/>
        <v/>
      </c>
      <c r="O144" s="92" t="str">
        <f ca="1">IF(A144="","",IF(ISERROR(MATCH($I144,SorP!B:B,0)),"",INDIRECT("'SorP'!$A$"&amp;MATCH($N144&amp;$I144,SorP!C:C,0))))</f>
        <v/>
      </c>
      <c r="P144" s="94"/>
      <c r="Q144" s="95" t="str">
        <f t="shared" si="9"/>
        <v/>
      </c>
      <c r="R144" s="95" t="b">
        <f t="shared" si="10"/>
        <v>1</v>
      </c>
      <c r="S144" s="95" t="str">
        <f t="shared" si="11"/>
        <v/>
      </c>
    </row>
    <row r="145" spans="1:19" s="95" customFormat="1" ht="20.100000000000001" customHeight="1">
      <c r="A145" s="88"/>
      <c r="B145" s="88"/>
      <c r="C145" s="88"/>
      <c r="D145" s="88"/>
      <c r="E145" s="88"/>
      <c r="F145" s="88"/>
      <c r="G145" s="90"/>
      <c r="H145" s="90"/>
      <c r="I145" s="91"/>
      <c r="J145" s="91"/>
      <c r="K145" s="91"/>
      <c r="L145" s="91"/>
      <c r="M145" s="91"/>
      <c r="N145" s="92" t="str">
        <f t="shared" ca="1" si="8"/>
        <v/>
      </c>
      <c r="O145" s="92" t="str">
        <f ca="1">IF(A145="","",IF(ISERROR(MATCH($I145,SorP!B:B,0)),"",INDIRECT("'SorP'!$A$"&amp;MATCH($N145&amp;$I145,SorP!C:C,0))))</f>
        <v/>
      </c>
      <c r="P145" s="94"/>
      <c r="Q145" s="95" t="str">
        <f t="shared" si="9"/>
        <v/>
      </c>
      <c r="R145" s="95" t="b">
        <f t="shared" si="10"/>
        <v>1</v>
      </c>
      <c r="S145" s="95" t="str">
        <f t="shared" si="11"/>
        <v/>
      </c>
    </row>
    <row r="146" spans="1:19" s="95" customFormat="1" ht="20.100000000000001" customHeight="1">
      <c r="A146" s="88"/>
      <c r="B146" s="88"/>
      <c r="C146" s="88"/>
      <c r="D146" s="88"/>
      <c r="E146" s="88"/>
      <c r="F146" s="88"/>
      <c r="G146" s="90"/>
      <c r="H146" s="90"/>
      <c r="I146" s="91"/>
      <c r="J146" s="91"/>
      <c r="K146" s="91"/>
      <c r="L146" s="91"/>
      <c r="M146" s="91"/>
      <c r="N146" s="92" t="str">
        <f t="shared" ca="1" si="8"/>
        <v/>
      </c>
      <c r="O146" s="92" t="str">
        <f ca="1">IF(A146="","",IF(ISERROR(MATCH($I146,SorP!B:B,0)),"",INDIRECT("'SorP'!$A$"&amp;MATCH($N146&amp;$I146,SorP!C:C,0))))</f>
        <v/>
      </c>
      <c r="P146" s="94"/>
      <c r="Q146" s="95" t="str">
        <f t="shared" si="9"/>
        <v/>
      </c>
      <c r="R146" s="95" t="b">
        <f t="shared" si="10"/>
        <v>1</v>
      </c>
      <c r="S146" s="95" t="str">
        <f t="shared" si="11"/>
        <v/>
      </c>
    </row>
    <row r="147" spans="1:19" s="95" customFormat="1" ht="20.100000000000001" customHeight="1">
      <c r="A147" s="88"/>
      <c r="B147" s="88"/>
      <c r="C147" s="88"/>
      <c r="D147" s="88"/>
      <c r="E147" s="88"/>
      <c r="F147" s="88"/>
      <c r="G147" s="90"/>
      <c r="H147" s="90"/>
      <c r="I147" s="91"/>
      <c r="J147" s="91"/>
      <c r="K147" s="91"/>
      <c r="L147" s="91"/>
      <c r="M147" s="91"/>
      <c r="N147" s="92" t="str">
        <f t="shared" ca="1" si="8"/>
        <v/>
      </c>
      <c r="O147" s="92" t="str">
        <f ca="1">IF(A147="","",IF(ISERROR(MATCH($I147,SorP!B:B,0)),"",INDIRECT("'SorP'!$A$"&amp;MATCH($N147&amp;$I147,SorP!C:C,0))))</f>
        <v/>
      </c>
      <c r="P147" s="94"/>
      <c r="Q147" s="95" t="str">
        <f t="shared" si="9"/>
        <v/>
      </c>
      <c r="R147" s="95" t="b">
        <f t="shared" si="10"/>
        <v>1</v>
      </c>
      <c r="S147" s="95" t="str">
        <f t="shared" si="11"/>
        <v/>
      </c>
    </row>
    <row r="148" spans="1:19" s="95" customFormat="1" ht="20.100000000000001" customHeight="1">
      <c r="A148" s="88"/>
      <c r="B148" s="88"/>
      <c r="C148" s="88"/>
      <c r="D148" s="88"/>
      <c r="E148" s="88"/>
      <c r="F148" s="88"/>
      <c r="G148" s="90"/>
      <c r="H148" s="90"/>
      <c r="I148" s="91"/>
      <c r="J148" s="91"/>
      <c r="K148" s="91"/>
      <c r="L148" s="91"/>
      <c r="M148" s="91"/>
      <c r="N148" s="92" t="str">
        <f t="shared" ca="1" si="8"/>
        <v/>
      </c>
      <c r="O148" s="92" t="str">
        <f ca="1">IF(A148="","",IF(ISERROR(MATCH($I148,SorP!B:B,0)),"",INDIRECT("'SorP'!$A$"&amp;MATCH($N148&amp;$I148,SorP!C:C,0))))</f>
        <v/>
      </c>
      <c r="P148" s="94"/>
      <c r="Q148" s="95" t="str">
        <f t="shared" si="9"/>
        <v/>
      </c>
      <c r="R148" s="95" t="b">
        <f t="shared" si="10"/>
        <v>1</v>
      </c>
      <c r="S148" s="95" t="str">
        <f t="shared" si="11"/>
        <v/>
      </c>
    </row>
    <row r="149" spans="1:19" s="95" customFormat="1" ht="20.100000000000001" customHeight="1">
      <c r="A149" s="88"/>
      <c r="B149" s="88"/>
      <c r="C149" s="88"/>
      <c r="D149" s="88"/>
      <c r="E149" s="88"/>
      <c r="F149" s="88"/>
      <c r="G149" s="90"/>
      <c r="H149" s="90"/>
      <c r="I149" s="91"/>
      <c r="J149" s="91"/>
      <c r="K149" s="91"/>
      <c r="L149" s="91"/>
      <c r="M149" s="91"/>
      <c r="N149" s="92" t="str">
        <f t="shared" ca="1" si="8"/>
        <v/>
      </c>
      <c r="O149" s="92" t="str">
        <f ca="1">IF(A149="","",IF(ISERROR(MATCH($I149,SorP!B:B,0)),"",INDIRECT("'SorP'!$A$"&amp;MATCH($N149&amp;$I149,SorP!C:C,0))))</f>
        <v/>
      </c>
      <c r="P149" s="94"/>
      <c r="Q149" s="95" t="str">
        <f t="shared" si="9"/>
        <v/>
      </c>
      <c r="R149" s="95" t="b">
        <f t="shared" si="10"/>
        <v>1</v>
      </c>
      <c r="S149" s="95" t="str">
        <f t="shared" si="11"/>
        <v/>
      </c>
    </row>
    <row r="150" spans="1:19" s="95" customFormat="1" ht="20.100000000000001" customHeight="1">
      <c r="A150" s="88"/>
      <c r="B150" s="88"/>
      <c r="C150" s="88"/>
      <c r="D150" s="88"/>
      <c r="E150" s="88"/>
      <c r="F150" s="88"/>
      <c r="G150" s="90"/>
      <c r="H150" s="90"/>
      <c r="I150" s="91"/>
      <c r="J150" s="91"/>
      <c r="K150" s="91"/>
      <c r="L150" s="91"/>
      <c r="M150" s="91"/>
      <c r="N150" s="92" t="str">
        <f t="shared" ca="1" si="8"/>
        <v/>
      </c>
      <c r="O150" s="92" t="str">
        <f ca="1">IF(A150="","",IF(ISERROR(MATCH($I150,SorP!B:B,0)),"",INDIRECT("'SorP'!$A$"&amp;MATCH($N150&amp;$I150,SorP!C:C,0))))</f>
        <v/>
      </c>
      <c r="P150" s="94"/>
      <c r="Q150" s="95" t="str">
        <f t="shared" si="9"/>
        <v/>
      </c>
      <c r="R150" s="95" t="b">
        <f t="shared" si="10"/>
        <v>1</v>
      </c>
      <c r="S150" s="95" t="str">
        <f t="shared" si="11"/>
        <v/>
      </c>
    </row>
    <row r="151" spans="1:19" s="95" customFormat="1" ht="20.100000000000001" customHeight="1">
      <c r="A151" s="88"/>
      <c r="B151" s="88"/>
      <c r="C151" s="88"/>
      <c r="D151" s="88"/>
      <c r="E151" s="88"/>
      <c r="F151" s="88"/>
      <c r="G151" s="90"/>
      <c r="H151" s="90"/>
      <c r="I151" s="91"/>
      <c r="J151" s="91"/>
      <c r="K151" s="91"/>
      <c r="L151" s="91"/>
      <c r="M151" s="91"/>
      <c r="N151" s="92" t="str">
        <f t="shared" ca="1" si="8"/>
        <v/>
      </c>
      <c r="O151" s="92" t="str">
        <f ca="1">IF(A151="","",IF(ISERROR(MATCH($I151,SorP!B:B,0)),"",INDIRECT("'SorP'!$A$"&amp;MATCH($N151&amp;$I151,SorP!C:C,0))))</f>
        <v/>
      </c>
      <c r="P151" s="94"/>
      <c r="Q151" s="95" t="str">
        <f t="shared" si="9"/>
        <v/>
      </c>
      <c r="R151" s="95" t="b">
        <f t="shared" si="10"/>
        <v>1</v>
      </c>
      <c r="S151" s="95" t="str">
        <f t="shared" si="11"/>
        <v/>
      </c>
    </row>
    <row r="152" spans="1:19" s="95" customFormat="1" ht="20.100000000000001" customHeight="1">
      <c r="A152" s="88"/>
      <c r="B152" s="88"/>
      <c r="C152" s="88"/>
      <c r="D152" s="88"/>
      <c r="E152" s="88"/>
      <c r="F152" s="88"/>
      <c r="G152" s="90"/>
      <c r="H152" s="90"/>
      <c r="I152" s="91"/>
      <c r="J152" s="91"/>
      <c r="K152" s="91"/>
      <c r="L152" s="91"/>
      <c r="M152" s="91"/>
      <c r="N152" s="92" t="str">
        <f t="shared" ca="1" si="8"/>
        <v/>
      </c>
      <c r="O152" s="92" t="str">
        <f ca="1">IF(A152="","",IF(ISERROR(MATCH($I152,SorP!B:B,0)),"",INDIRECT("'SorP'!$A$"&amp;MATCH($N152&amp;$I152,SorP!C:C,0))))</f>
        <v/>
      </c>
      <c r="P152" s="94"/>
      <c r="Q152" s="95" t="str">
        <f t="shared" si="9"/>
        <v/>
      </c>
      <c r="R152" s="95" t="b">
        <f t="shared" si="10"/>
        <v>1</v>
      </c>
      <c r="S152" s="95" t="str">
        <f t="shared" si="11"/>
        <v/>
      </c>
    </row>
    <row r="153" spans="1:19" s="95" customFormat="1" ht="20.100000000000001" customHeight="1">
      <c r="A153" s="88"/>
      <c r="B153" s="88"/>
      <c r="C153" s="88"/>
      <c r="D153" s="88"/>
      <c r="E153" s="88"/>
      <c r="F153" s="88"/>
      <c r="G153" s="90"/>
      <c r="H153" s="90"/>
      <c r="I153" s="91"/>
      <c r="J153" s="91"/>
      <c r="K153" s="91"/>
      <c r="L153" s="91"/>
      <c r="M153" s="91"/>
      <c r="N153" s="92" t="str">
        <f t="shared" ca="1" si="8"/>
        <v/>
      </c>
      <c r="O153" s="92" t="str">
        <f ca="1">IF(A153="","",IF(ISERROR(MATCH($I153,SorP!B:B,0)),"",INDIRECT("'SorP'!$A$"&amp;MATCH($N153&amp;$I153,SorP!C:C,0))))</f>
        <v/>
      </c>
      <c r="P153" s="94"/>
      <c r="Q153" s="95" t="str">
        <f t="shared" si="9"/>
        <v/>
      </c>
      <c r="R153" s="95" t="b">
        <f t="shared" si="10"/>
        <v>1</v>
      </c>
      <c r="S153" s="95" t="str">
        <f t="shared" si="11"/>
        <v/>
      </c>
    </row>
    <row r="154" spans="1:19" s="95" customFormat="1" ht="20.100000000000001" customHeight="1">
      <c r="A154" s="88"/>
      <c r="B154" s="88"/>
      <c r="C154" s="88"/>
      <c r="D154" s="88"/>
      <c r="E154" s="88"/>
      <c r="F154" s="88"/>
      <c r="G154" s="90"/>
      <c r="H154" s="90"/>
      <c r="I154" s="91"/>
      <c r="J154" s="91"/>
      <c r="K154" s="91"/>
      <c r="L154" s="91"/>
      <c r="M154" s="91"/>
      <c r="N154" s="92" t="str">
        <f t="shared" ca="1" si="8"/>
        <v/>
      </c>
      <c r="O154" s="92" t="str">
        <f ca="1">IF(A154="","",IF(ISERROR(MATCH($I154,SorP!B:B,0)),"",INDIRECT("'SorP'!$A$"&amp;MATCH($N154&amp;$I154,SorP!C:C,0))))</f>
        <v/>
      </c>
      <c r="P154" s="94"/>
      <c r="Q154" s="95" t="str">
        <f t="shared" si="9"/>
        <v/>
      </c>
      <c r="R154" s="95" t="b">
        <f t="shared" si="10"/>
        <v>1</v>
      </c>
      <c r="S154" s="95" t="str">
        <f t="shared" si="11"/>
        <v/>
      </c>
    </row>
    <row r="155" spans="1:19" s="95" customFormat="1" ht="20.100000000000001" customHeight="1">
      <c r="A155" s="88"/>
      <c r="B155" s="88"/>
      <c r="C155" s="88"/>
      <c r="D155" s="88"/>
      <c r="E155" s="88"/>
      <c r="F155" s="88"/>
      <c r="G155" s="90"/>
      <c r="H155" s="90"/>
      <c r="I155" s="91"/>
      <c r="J155" s="91"/>
      <c r="K155" s="91"/>
      <c r="L155" s="91"/>
      <c r="M155" s="91"/>
      <c r="N155" s="92" t="str">
        <f t="shared" ca="1" si="8"/>
        <v/>
      </c>
      <c r="O155" s="92" t="str">
        <f ca="1">IF(A155="","",IF(ISERROR(MATCH($I155,SorP!B:B,0)),"",INDIRECT("'SorP'!$A$"&amp;MATCH($N155&amp;$I155,SorP!C:C,0))))</f>
        <v/>
      </c>
      <c r="P155" s="94"/>
      <c r="Q155" s="95" t="str">
        <f t="shared" si="9"/>
        <v/>
      </c>
      <c r="R155" s="95" t="b">
        <f t="shared" si="10"/>
        <v>1</v>
      </c>
      <c r="S155" s="95" t="str">
        <f t="shared" si="11"/>
        <v/>
      </c>
    </row>
    <row r="156" spans="1:19" s="95" customFormat="1" ht="20.100000000000001" customHeight="1">
      <c r="A156" s="88"/>
      <c r="B156" s="88"/>
      <c r="C156" s="88"/>
      <c r="D156" s="88"/>
      <c r="E156" s="88"/>
      <c r="F156" s="88"/>
      <c r="G156" s="90"/>
      <c r="H156" s="90"/>
      <c r="I156" s="91"/>
      <c r="J156" s="91"/>
      <c r="K156" s="91"/>
      <c r="L156" s="91"/>
      <c r="M156" s="91"/>
      <c r="N156" s="92" t="str">
        <f t="shared" ca="1" si="8"/>
        <v/>
      </c>
      <c r="O156" s="92" t="str">
        <f ca="1">IF(A156="","",IF(ISERROR(MATCH($I156,SorP!B:B,0)),"",INDIRECT("'SorP'!$A$"&amp;MATCH($N156&amp;$I156,SorP!C:C,0))))</f>
        <v/>
      </c>
      <c r="P156" s="94"/>
      <c r="Q156" s="95" t="str">
        <f t="shared" si="9"/>
        <v/>
      </c>
      <c r="R156" s="95" t="b">
        <f t="shared" si="10"/>
        <v>1</v>
      </c>
      <c r="S156" s="95" t="str">
        <f t="shared" si="11"/>
        <v/>
      </c>
    </row>
    <row r="157" spans="1:19" s="95" customFormat="1" ht="20.100000000000001" customHeight="1">
      <c r="A157" s="88"/>
      <c r="B157" s="88"/>
      <c r="C157" s="88"/>
      <c r="D157" s="88"/>
      <c r="E157" s="88"/>
      <c r="F157" s="88"/>
      <c r="G157" s="90"/>
      <c r="H157" s="90"/>
      <c r="I157" s="91"/>
      <c r="J157" s="91"/>
      <c r="K157" s="91"/>
      <c r="L157" s="91"/>
      <c r="M157" s="91"/>
      <c r="N157" s="92" t="str">
        <f t="shared" ca="1" si="8"/>
        <v/>
      </c>
      <c r="O157" s="92" t="str">
        <f ca="1">IF(A157="","",IF(ISERROR(MATCH($I157,SorP!B:B,0)),"",INDIRECT("'SorP'!$A$"&amp;MATCH($N157&amp;$I157,SorP!C:C,0))))</f>
        <v/>
      </c>
      <c r="P157" s="94"/>
      <c r="Q157" s="95" t="str">
        <f t="shared" si="9"/>
        <v/>
      </c>
      <c r="R157" s="95" t="b">
        <f t="shared" si="10"/>
        <v>1</v>
      </c>
      <c r="S157" s="95" t="str">
        <f t="shared" si="11"/>
        <v/>
      </c>
    </row>
    <row r="158" spans="1:19" s="95" customFormat="1" ht="20.100000000000001" customHeight="1">
      <c r="A158" s="88"/>
      <c r="B158" s="88"/>
      <c r="C158" s="88"/>
      <c r="D158" s="88"/>
      <c r="E158" s="88"/>
      <c r="F158" s="88"/>
      <c r="G158" s="90"/>
      <c r="H158" s="90"/>
      <c r="I158" s="91"/>
      <c r="J158" s="91"/>
      <c r="K158" s="91"/>
      <c r="L158" s="91"/>
      <c r="M158" s="91"/>
      <c r="N158" s="92" t="str">
        <f t="shared" ca="1" si="8"/>
        <v/>
      </c>
      <c r="O158" s="92" t="str">
        <f ca="1">IF(A158="","",IF(ISERROR(MATCH($I158,SorP!B:B,0)),"",INDIRECT("'SorP'!$A$"&amp;MATCH($N158&amp;$I158,SorP!C:C,0))))</f>
        <v/>
      </c>
      <c r="P158" s="94"/>
      <c r="Q158" s="95" t="str">
        <f t="shared" si="9"/>
        <v/>
      </c>
      <c r="R158" s="95" t="b">
        <f t="shared" si="10"/>
        <v>1</v>
      </c>
      <c r="S158" s="95" t="str">
        <f t="shared" si="11"/>
        <v/>
      </c>
    </row>
    <row r="159" spans="1:19" s="95" customFormat="1" ht="20.100000000000001" customHeight="1">
      <c r="A159" s="88"/>
      <c r="B159" s="88"/>
      <c r="C159" s="88"/>
      <c r="D159" s="88"/>
      <c r="E159" s="88"/>
      <c r="F159" s="88"/>
      <c r="G159" s="90"/>
      <c r="H159" s="90"/>
      <c r="I159" s="91"/>
      <c r="J159" s="91"/>
      <c r="K159" s="91"/>
      <c r="L159" s="91"/>
      <c r="M159" s="91"/>
      <c r="N159" s="92" t="str">
        <f t="shared" ca="1" si="8"/>
        <v/>
      </c>
      <c r="O159" s="92" t="str">
        <f ca="1">IF(A159="","",IF(ISERROR(MATCH($I159,SorP!B:B,0)),"",INDIRECT("'SorP'!$A$"&amp;MATCH($N159&amp;$I159,SorP!C:C,0))))</f>
        <v/>
      </c>
      <c r="P159" s="94"/>
      <c r="Q159" s="95" t="str">
        <f t="shared" si="9"/>
        <v/>
      </c>
      <c r="R159" s="95" t="b">
        <f t="shared" si="10"/>
        <v>1</v>
      </c>
      <c r="S159" s="95" t="str">
        <f t="shared" si="11"/>
        <v/>
      </c>
    </row>
    <row r="160" spans="1:19" s="95" customFormat="1" ht="20.100000000000001" customHeight="1">
      <c r="A160" s="88"/>
      <c r="B160" s="88"/>
      <c r="C160" s="88"/>
      <c r="D160" s="88"/>
      <c r="E160" s="88"/>
      <c r="F160" s="88"/>
      <c r="G160" s="90"/>
      <c r="H160" s="90"/>
      <c r="I160" s="91"/>
      <c r="J160" s="91"/>
      <c r="K160" s="91"/>
      <c r="L160" s="91"/>
      <c r="M160" s="91"/>
      <c r="N160" s="92" t="str">
        <f t="shared" ca="1" si="8"/>
        <v/>
      </c>
      <c r="O160" s="92" t="str">
        <f ca="1">IF(A160="","",IF(ISERROR(MATCH($I160,SorP!B:B,0)),"",INDIRECT("'SorP'!$A$"&amp;MATCH($N160&amp;$I160,SorP!C:C,0))))</f>
        <v/>
      </c>
      <c r="P160" s="94"/>
      <c r="Q160" s="95" t="str">
        <f t="shared" si="9"/>
        <v/>
      </c>
      <c r="R160" s="95" t="b">
        <f t="shared" si="10"/>
        <v>1</v>
      </c>
      <c r="S160" s="95" t="str">
        <f t="shared" si="11"/>
        <v/>
      </c>
    </row>
    <row r="161" spans="1:19" s="95" customFormat="1" ht="20.100000000000001" customHeight="1">
      <c r="A161" s="88"/>
      <c r="B161" s="88"/>
      <c r="C161" s="88"/>
      <c r="D161" s="88"/>
      <c r="E161" s="88"/>
      <c r="F161" s="88"/>
      <c r="G161" s="90"/>
      <c r="H161" s="90"/>
      <c r="I161" s="91"/>
      <c r="J161" s="91"/>
      <c r="K161" s="91"/>
      <c r="L161" s="91"/>
      <c r="M161" s="91"/>
      <c r="N161" s="92" t="str">
        <f t="shared" ca="1" si="8"/>
        <v/>
      </c>
      <c r="O161" s="92" t="str">
        <f ca="1">IF(A161="","",IF(ISERROR(MATCH($I161,SorP!B:B,0)),"",INDIRECT("'SorP'!$A$"&amp;MATCH($N161&amp;$I161,SorP!C:C,0))))</f>
        <v/>
      </c>
      <c r="P161" s="94"/>
      <c r="Q161" s="95" t="str">
        <f t="shared" si="9"/>
        <v/>
      </c>
      <c r="R161" s="95" t="b">
        <f t="shared" si="10"/>
        <v>1</v>
      </c>
      <c r="S161" s="95" t="str">
        <f t="shared" si="11"/>
        <v/>
      </c>
    </row>
    <row r="162" spans="1:19" s="95" customFormat="1" ht="20.100000000000001" customHeight="1">
      <c r="A162" s="88"/>
      <c r="B162" s="88"/>
      <c r="C162" s="88"/>
      <c r="D162" s="88"/>
      <c r="E162" s="88"/>
      <c r="F162" s="88"/>
      <c r="G162" s="90"/>
      <c r="H162" s="90"/>
      <c r="I162" s="91"/>
      <c r="J162" s="91"/>
      <c r="K162" s="91"/>
      <c r="L162" s="91"/>
      <c r="M162" s="91"/>
      <c r="N162" s="92" t="str">
        <f t="shared" ca="1" si="8"/>
        <v/>
      </c>
      <c r="O162" s="92" t="str">
        <f ca="1">IF(A162="","",IF(ISERROR(MATCH($I162,SorP!B:B,0)),"",INDIRECT("'SorP'!$A$"&amp;MATCH($N162&amp;$I162,SorP!C:C,0))))</f>
        <v/>
      </c>
      <c r="P162" s="94"/>
      <c r="Q162" s="95" t="str">
        <f t="shared" si="9"/>
        <v/>
      </c>
      <c r="R162" s="95" t="b">
        <f t="shared" si="10"/>
        <v>1</v>
      </c>
      <c r="S162" s="95" t="str">
        <f t="shared" si="11"/>
        <v/>
      </c>
    </row>
    <row r="163" spans="1:19" s="95" customFormat="1" ht="20.100000000000001" customHeight="1">
      <c r="A163" s="88"/>
      <c r="B163" s="88"/>
      <c r="C163" s="88"/>
      <c r="D163" s="88"/>
      <c r="E163" s="88"/>
      <c r="F163" s="88"/>
      <c r="G163" s="90"/>
      <c r="H163" s="90"/>
      <c r="I163" s="91"/>
      <c r="J163" s="91"/>
      <c r="K163" s="91"/>
      <c r="L163" s="91"/>
      <c r="M163" s="91"/>
      <c r="N163" s="92" t="str">
        <f t="shared" ca="1" si="8"/>
        <v/>
      </c>
      <c r="O163" s="92" t="str">
        <f ca="1">IF(A163="","",IF(ISERROR(MATCH($I163,SorP!B:B,0)),"",INDIRECT("'SorP'!$A$"&amp;MATCH($N163&amp;$I163,SorP!C:C,0))))</f>
        <v/>
      </c>
      <c r="P163" s="94"/>
      <c r="Q163" s="95" t="str">
        <f t="shared" si="9"/>
        <v/>
      </c>
      <c r="R163" s="95" t="b">
        <f t="shared" si="10"/>
        <v>1</v>
      </c>
      <c r="S163" s="95" t="str">
        <f t="shared" si="11"/>
        <v/>
      </c>
    </row>
    <row r="164" spans="1:19" s="95" customFormat="1" ht="20.100000000000001" customHeight="1">
      <c r="A164" s="88"/>
      <c r="B164" s="88"/>
      <c r="C164" s="88"/>
      <c r="D164" s="88"/>
      <c r="E164" s="88"/>
      <c r="F164" s="88"/>
      <c r="G164" s="90"/>
      <c r="H164" s="90"/>
      <c r="I164" s="91"/>
      <c r="J164" s="91"/>
      <c r="K164" s="91"/>
      <c r="L164" s="91"/>
      <c r="M164" s="91"/>
      <c r="N164" s="92" t="str">
        <f t="shared" ca="1" si="8"/>
        <v/>
      </c>
      <c r="O164" s="92" t="str">
        <f ca="1">IF(A164="","",IF(ISERROR(MATCH($I164,SorP!B:B,0)),"",INDIRECT("'SorP'!$A$"&amp;MATCH($N164&amp;$I164,SorP!C:C,0))))</f>
        <v/>
      </c>
      <c r="P164" s="94"/>
      <c r="Q164" s="95" t="str">
        <f t="shared" si="9"/>
        <v/>
      </c>
      <c r="R164" s="95" t="b">
        <f t="shared" si="10"/>
        <v>1</v>
      </c>
      <c r="S164" s="95" t="str">
        <f t="shared" si="11"/>
        <v/>
      </c>
    </row>
    <row r="165" spans="1:19" s="95" customFormat="1" ht="20.100000000000001" customHeight="1">
      <c r="A165" s="88"/>
      <c r="B165" s="88"/>
      <c r="C165" s="88"/>
      <c r="D165" s="88"/>
      <c r="E165" s="88"/>
      <c r="F165" s="88"/>
      <c r="G165" s="90"/>
      <c r="H165" s="90"/>
      <c r="I165" s="91"/>
      <c r="J165" s="91"/>
      <c r="K165" s="91"/>
      <c r="L165" s="91"/>
      <c r="M165" s="91"/>
      <c r="N165" s="92" t="str">
        <f t="shared" ca="1" si="8"/>
        <v/>
      </c>
      <c r="O165" s="92" t="str">
        <f ca="1">IF(A165="","",IF(ISERROR(MATCH($I165,SorP!B:B,0)),"",INDIRECT("'SorP'!$A$"&amp;MATCH($N165&amp;$I165,SorP!C:C,0))))</f>
        <v/>
      </c>
      <c r="P165" s="94"/>
      <c r="Q165" s="95" t="str">
        <f t="shared" si="9"/>
        <v/>
      </c>
      <c r="R165" s="95" t="b">
        <f t="shared" si="10"/>
        <v>1</v>
      </c>
      <c r="S165" s="95" t="str">
        <f t="shared" si="11"/>
        <v/>
      </c>
    </row>
    <row r="166" spans="1:19" s="95" customFormat="1" ht="20.100000000000001" customHeight="1">
      <c r="A166" s="88"/>
      <c r="B166" s="88"/>
      <c r="C166" s="88"/>
      <c r="D166" s="88"/>
      <c r="E166" s="88"/>
      <c r="F166" s="88"/>
      <c r="G166" s="90"/>
      <c r="H166" s="90"/>
      <c r="I166" s="91"/>
      <c r="J166" s="91"/>
      <c r="K166" s="91"/>
      <c r="L166" s="91"/>
      <c r="M166" s="91"/>
      <c r="N166" s="92" t="str">
        <f t="shared" ca="1" si="8"/>
        <v/>
      </c>
      <c r="O166" s="92" t="str">
        <f ca="1">IF(A166="","",IF(ISERROR(MATCH($I166,SorP!B:B,0)),"",INDIRECT("'SorP'!$A$"&amp;MATCH($N166&amp;$I166,SorP!C:C,0))))</f>
        <v/>
      </c>
      <c r="P166" s="94"/>
      <c r="Q166" s="95" t="str">
        <f t="shared" si="9"/>
        <v/>
      </c>
      <c r="R166" s="95" t="b">
        <f t="shared" si="10"/>
        <v>1</v>
      </c>
      <c r="S166" s="95" t="str">
        <f t="shared" si="11"/>
        <v/>
      </c>
    </row>
    <row r="167" spans="1:19" s="95" customFormat="1" ht="20.100000000000001" customHeight="1">
      <c r="A167" s="88"/>
      <c r="B167" s="88"/>
      <c r="C167" s="88"/>
      <c r="D167" s="88"/>
      <c r="E167" s="88"/>
      <c r="F167" s="88"/>
      <c r="G167" s="90"/>
      <c r="H167" s="90"/>
      <c r="I167" s="91"/>
      <c r="J167" s="91"/>
      <c r="K167" s="91"/>
      <c r="L167" s="91"/>
      <c r="M167" s="91"/>
      <c r="N167" s="92" t="str">
        <f t="shared" ca="1" si="8"/>
        <v/>
      </c>
      <c r="O167" s="92" t="str">
        <f ca="1">IF(A167="","",IF(ISERROR(MATCH($I167,SorP!B:B,0)),"",INDIRECT("'SorP'!$A$"&amp;MATCH($N167&amp;$I167,SorP!C:C,0))))</f>
        <v/>
      </c>
      <c r="P167" s="94"/>
      <c r="Q167" s="95" t="str">
        <f t="shared" si="9"/>
        <v/>
      </c>
      <c r="R167" s="95" t="b">
        <f t="shared" si="10"/>
        <v>1</v>
      </c>
      <c r="S167" s="95" t="str">
        <f t="shared" si="11"/>
        <v/>
      </c>
    </row>
    <row r="168" spans="1:19" s="95" customFormat="1" ht="20.100000000000001" customHeight="1">
      <c r="A168" s="88"/>
      <c r="B168" s="88"/>
      <c r="C168" s="88"/>
      <c r="D168" s="88"/>
      <c r="E168" s="88"/>
      <c r="F168" s="88"/>
      <c r="G168" s="90"/>
      <c r="H168" s="90"/>
      <c r="I168" s="91"/>
      <c r="J168" s="91"/>
      <c r="K168" s="91"/>
      <c r="L168" s="91"/>
      <c r="M168" s="91"/>
      <c r="N168" s="92" t="str">
        <f t="shared" ca="1" si="8"/>
        <v/>
      </c>
      <c r="O168" s="92" t="str">
        <f ca="1">IF(A168="","",IF(ISERROR(MATCH($I168,SorP!B:B,0)),"",INDIRECT("'SorP'!$A$"&amp;MATCH($N168&amp;$I168,SorP!C:C,0))))</f>
        <v/>
      </c>
      <c r="P168" s="94"/>
      <c r="Q168" s="95" t="str">
        <f t="shared" si="9"/>
        <v/>
      </c>
      <c r="R168" s="95" t="b">
        <f t="shared" si="10"/>
        <v>1</v>
      </c>
      <c r="S168" s="95" t="str">
        <f t="shared" si="11"/>
        <v/>
      </c>
    </row>
    <row r="169" spans="1:19" s="95" customFormat="1" ht="20.100000000000001" customHeight="1">
      <c r="A169" s="88"/>
      <c r="B169" s="88"/>
      <c r="C169" s="88"/>
      <c r="D169" s="88"/>
      <c r="E169" s="88"/>
      <c r="F169" s="88"/>
      <c r="G169" s="90"/>
      <c r="H169" s="90"/>
      <c r="I169" s="91"/>
      <c r="J169" s="91"/>
      <c r="K169" s="91"/>
      <c r="L169" s="91"/>
      <c r="M169" s="91"/>
      <c r="N169" s="92" t="str">
        <f t="shared" ca="1" si="8"/>
        <v/>
      </c>
      <c r="O169" s="92" t="str">
        <f ca="1">IF(A169="","",IF(ISERROR(MATCH($I169,SorP!B:B,0)),"",INDIRECT("'SorP'!$A$"&amp;MATCH($N169&amp;$I169,SorP!C:C,0))))</f>
        <v/>
      </c>
      <c r="P169" s="94"/>
      <c r="Q169" s="95" t="str">
        <f t="shared" si="9"/>
        <v/>
      </c>
      <c r="R169" s="95" t="b">
        <f t="shared" si="10"/>
        <v>1</v>
      </c>
      <c r="S169" s="95" t="str">
        <f t="shared" si="11"/>
        <v/>
      </c>
    </row>
    <row r="170" spans="1:19" s="95" customFormat="1" ht="20.100000000000001" customHeight="1">
      <c r="A170" s="88"/>
      <c r="B170" s="88"/>
      <c r="C170" s="88"/>
      <c r="D170" s="88"/>
      <c r="E170" s="88"/>
      <c r="F170" s="88"/>
      <c r="G170" s="90"/>
      <c r="H170" s="90"/>
      <c r="I170" s="91"/>
      <c r="J170" s="91"/>
      <c r="K170" s="91"/>
      <c r="L170" s="91"/>
      <c r="M170" s="91"/>
      <c r="N170" s="92" t="str">
        <f t="shared" ca="1" si="8"/>
        <v/>
      </c>
      <c r="O170" s="92" t="str">
        <f ca="1">IF(A170="","",IF(ISERROR(MATCH($I170,SorP!B:B,0)),"",INDIRECT("'SorP'!$A$"&amp;MATCH($N170&amp;$I170,SorP!C:C,0))))</f>
        <v/>
      </c>
      <c r="P170" s="94"/>
      <c r="Q170" s="95" t="str">
        <f t="shared" si="9"/>
        <v/>
      </c>
      <c r="R170" s="95" t="b">
        <f t="shared" si="10"/>
        <v>1</v>
      </c>
      <c r="S170" s="95" t="str">
        <f t="shared" si="11"/>
        <v/>
      </c>
    </row>
    <row r="171" spans="1:19" s="95" customFormat="1" ht="20.100000000000001" customHeight="1">
      <c r="A171" s="88"/>
      <c r="B171" s="88"/>
      <c r="C171" s="88"/>
      <c r="D171" s="88"/>
      <c r="E171" s="88"/>
      <c r="F171" s="88"/>
      <c r="G171" s="90"/>
      <c r="H171" s="90"/>
      <c r="I171" s="91"/>
      <c r="J171" s="91"/>
      <c r="K171" s="91"/>
      <c r="L171" s="91"/>
      <c r="M171" s="91"/>
      <c r="N171" s="92" t="str">
        <f t="shared" ca="1" si="8"/>
        <v/>
      </c>
      <c r="O171" s="92" t="str">
        <f ca="1">IF(A171="","",IF(ISERROR(MATCH($I171,SorP!B:B,0)),"",INDIRECT("'SorP'!$A$"&amp;MATCH($N171&amp;$I171,SorP!C:C,0))))</f>
        <v/>
      </c>
      <c r="P171" s="94"/>
      <c r="Q171" s="95" t="str">
        <f t="shared" si="9"/>
        <v/>
      </c>
      <c r="R171" s="95" t="b">
        <f t="shared" si="10"/>
        <v>1</v>
      </c>
      <c r="S171" s="95" t="str">
        <f t="shared" si="11"/>
        <v/>
      </c>
    </row>
    <row r="172" spans="1:19" s="95" customFormat="1" ht="20.100000000000001" customHeight="1">
      <c r="A172" s="88"/>
      <c r="B172" s="88"/>
      <c r="C172" s="88"/>
      <c r="D172" s="88"/>
      <c r="E172" s="88"/>
      <c r="F172" s="88"/>
      <c r="G172" s="90"/>
      <c r="H172" s="90"/>
      <c r="I172" s="91"/>
      <c r="J172" s="91"/>
      <c r="K172" s="91"/>
      <c r="L172" s="91"/>
      <c r="M172" s="91"/>
      <c r="N172" s="92" t="str">
        <f t="shared" ca="1" si="8"/>
        <v/>
      </c>
      <c r="O172" s="92" t="str">
        <f ca="1">IF(A172="","",IF(ISERROR(MATCH($I172,SorP!B:B,0)),"",INDIRECT("'SorP'!$A$"&amp;MATCH($N172&amp;$I172,SorP!C:C,0))))</f>
        <v/>
      </c>
      <c r="P172" s="94"/>
      <c r="Q172" s="95" t="str">
        <f t="shared" si="9"/>
        <v/>
      </c>
      <c r="R172" s="95" t="b">
        <f t="shared" si="10"/>
        <v>1</v>
      </c>
      <c r="S172" s="95" t="str">
        <f t="shared" si="11"/>
        <v/>
      </c>
    </row>
    <row r="173" spans="1:19" s="95" customFormat="1" ht="20.100000000000001" customHeight="1">
      <c r="A173" s="88"/>
      <c r="B173" s="88"/>
      <c r="C173" s="88"/>
      <c r="D173" s="88"/>
      <c r="E173" s="88"/>
      <c r="F173" s="88"/>
      <c r="G173" s="90"/>
      <c r="H173" s="90"/>
      <c r="I173" s="91"/>
      <c r="J173" s="91"/>
      <c r="K173" s="91"/>
      <c r="L173" s="91"/>
      <c r="M173" s="91"/>
      <c r="N173" s="92" t="str">
        <f t="shared" ca="1" si="8"/>
        <v/>
      </c>
      <c r="O173" s="92" t="str">
        <f ca="1">IF(A173="","",IF(ISERROR(MATCH($I173,SorP!B:B,0)),"",INDIRECT("'SorP'!$A$"&amp;MATCH($N173&amp;$I173,SorP!C:C,0))))</f>
        <v/>
      </c>
      <c r="P173" s="94"/>
      <c r="Q173" s="95" t="str">
        <f t="shared" si="9"/>
        <v/>
      </c>
      <c r="R173" s="95" t="b">
        <f t="shared" si="10"/>
        <v>1</v>
      </c>
      <c r="S173" s="95" t="str">
        <f t="shared" si="11"/>
        <v/>
      </c>
    </row>
    <row r="174" spans="1:19" s="95" customFormat="1" ht="20.100000000000001" customHeight="1">
      <c r="A174" s="88"/>
      <c r="B174" s="88"/>
      <c r="C174" s="88"/>
      <c r="D174" s="88"/>
      <c r="E174" s="88"/>
      <c r="F174" s="88"/>
      <c r="G174" s="90"/>
      <c r="H174" s="90"/>
      <c r="I174" s="91"/>
      <c r="J174" s="91"/>
      <c r="K174" s="91"/>
      <c r="L174" s="91"/>
      <c r="M174" s="91"/>
      <c r="N174" s="92" t="str">
        <f t="shared" ca="1" si="8"/>
        <v/>
      </c>
      <c r="O174" s="92" t="str">
        <f ca="1">IF(A174="","",IF(ISERROR(MATCH($I174,SorP!B:B,0)),"",INDIRECT("'SorP'!$A$"&amp;MATCH($N174&amp;$I174,SorP!C:C,0))))</f>
        <v/>
      </c>
      <c r="P174" s="94"/>
      <c r="Q174" s="95" t="str">
        <f t="shared" si="9"/>
        <v/>
      </c>
      <c r="R174" s="95" t="b">
        <f t="shared" si="10"/>
        <v>1</v>
      </c>
      <c r="S174" s="95" t="str">
        <f t="shared" si="11"/>
        <v/>
      </c>
    </row>
    <row r="175" spans="1:19" s="95" customFormat="1" ht="20.100000000000001" customHeight="1">
      <c r="A175" s="88"/>
      <c r="B175" s="88"/>
      <c r="C175" s="88"/>
      <c r="D175" s="88"/>
      <c r="E175" s="88"/>
      <c r="F175" s="88"/>
      <c r="G175" s="90"/>
      <c r="H175" s="90"/>
      <c r="I175" s="91"/>
      <c r="J175" s="91"/>
      <c r="K175" s="91"/>
      <c r="L175" s="91"/>
      <c r="M175" s="91"/>
      <c r="N175" s="92" t="str">
        <f t="shared" ca="1" si="8"/>
        <v/>
      </c>
      <c r="O175" s="92" t="str">
        <f ca="1">IF(A175="","",IF(ISERROR(MATCH($I175,SorP!B:B,0)),"",INDIRECT("'SorP'!$A$"&amp;MATCH($N175&amp;$I175,SorP!C:C,0))))</f>
        <v/>
      </c>
      <c r="P175" s="94"/>
      <c r="Q175" s="95" t="str">
        <f t="shared" si="9"/>
        <v/>
      </c>
      <c r="R175" s="95" t="b">
        <f t="shared" si="10"/>
        <v>1</v>
      </c>
      <c r="S175" s="95" t="str">
        <f t="shared" si="11"/>
        <v/>
      </c>
    </row>
    <row r="176" spans="1:19" s="95" customFormat="1" ht="20.100000000000001" customHeight="1">
      <c r="A176" s="88"/>
      <c r="B176" s="88"/>
      <c r="C176" s="88"/>
      <c r="D176" s="88"/>
      <c r="E176" s="88"/>
      <c r="F176" s="88"/>
      <c r="G176" s="90"/>
      <c r="H176" s="90"/>
      <c r="I176" s="91"/>
      <c r="J176" s="91"/>
      <c r="K176" s="91"/>
      <c r="L176" s="91"/>
      <c r="M176" s="91"/>
      <c r="N176" s="92" t="str">
        <f t="shared" ca="1" si="8"/>
        <v/>
      </c>
      <c r="O176" s="92" t="str">
        <f ca="1">IF(A176="","",IF(ISERROR(MATCH($I176,SorP!B:B,0)),"",INDIRECT("'SorP'!$A$"&amp;MATCH($N176&amp;$I176,SorP!C:C,0))))</f>
        <v/>
      </c>
      <c r="P176" s="94"/>
      <c r="Q176" s="95" t="str">
        <f t="shared" si="9"/>
        <v/>
      </c>
      <c r="R176" s="95" t="b">
        <f t="shared" si="10"/>
        <v>1</v>
      </c>
      <c r="S176" s="95" t="str">
        <f t="shared" si="11"/>
        <v/>
      </c>
    </row>
    <row r="177" spans="1:19" s="95" customFormat="1" ht="20.100000000000001" customHeight="1">
      <c r="A177" s="88"/>
      <c r="B177" s="88"/>
      <c r="C177" s="88"/>
      <c r="D177" s="88"/>
      <c r="E177" s="88"/>
      <c r="F177" s="88"/>
      <c r="G177" s="90"/>
      <c r="H177" s="90"/>
      <c r="I177" s="91"/>
      <c r="J177" s="91"/>
      <c r="K177" s="91"/>
      <c r="L177" s="91"/>
      <c r="M177" s="91"/>
      <c r="N177" s="92" t="str">
        <f t="shared" ca="1" si="8"/>
        <v/>
      </c>
      <c r="O177" s="92" t="str">
        <f ca="1">IF(A177="","",IF(ISERROR(MATCH($I177,SorP!B:B,0)),"",INDIRECT("'SorP'!$A$"&amp;MATCH($N177&amp;$I177,SorP!C:C,0))))</f>
        <v/>
      </c>
      <c r="P177" s="94"/>
      <c r="Q177" s="95" t="str">
        <f t="shared" si="9"/>
        <v/>
      </c>
      <c r="R177" s="95" t="b">
        <f t="shared" si="10"/>
        <v>1</v>
      </c>
      <c r="S177" s="95" t="str">
        <f t="shared" si="11"/>
        <v/>
      </c>
    </row>
    <row r="178" spans="1:19" s="95" customFormat="1" ht="20.100000000000001" customHeight="1">
      <c r="A178" s="88"/>
      <c r="B178" s="88"/>
      <c r="C178" s="88"/>
      <c r="D178" s="88"/>
      <c r="E178" s="88"/>
      <c r="F178" s="88"/>
      <c r="G178" s="90"/>
      <c r="H178" s="90"/>
      <c r="I178" s="91"/>
      <c r="J178" s="91"/>
      <c r="K178" s="91"/>
      <c r="L178" s="91"/>
      <c r="M178" s="91"/>
      <c r="N178" s="92" t="str">
        <f t="shared" ca="1" si="8"/>
        <v/>
      </c>
      <c r="O178" s="92" t="str">
        <f ca="1">IF(A178="","",IF(ISERROR(MATCH($I178,SorP!B:B,0)),"",INDIRECT("'SorP'!$A$"&amp;MATCH($N178&amp;$I178,SorP!C:C,0))))</f>
        <v/>
      </c>
      <c r="P178" s="94"/>
      <c r="Q178" s="95" t="str">
        <f t="shared" si="9"/>
        <v/>
      </c>
      <c r="R178" s="95" t="b">
        <f t="shared" si="10"/>
        <v>1</v>
      </c>
      <c r="S178" s="95" t="str">
        <f t="shared" si="11"/>
        <v/>
      </c>
    </row>
    <row r="179" spans="1:19" s="95" customFormat="1" ht="20.100000000000001" customHeight="1">
      <c r="A179" s="88"/>
      <c r="B179" s="88"/>
      <c r="C179" s="88"/>
      <c r="D179" s="88"/>
      <c r="E179" s="88"/>
      <c r="F179" s="88"/>
      <c r="G179" s="90"/>
      <c r="H179" s="90"/>
      <c r="I179" s="91"/>
      <c r="J179" s="91"/>
      <c r="K179" s="91"/>
      <c r="L179" s="91"/>
      <c r="M179" s="91"/>
      <c r="N179" s="92" t="str">
        <f t="shared" ca="1" si="8"/>
        <v/>
      </c>
      <c r="O179" s="92" t="str">
        <f ca="1">IF(A179="","",IF(ISERROR(MATCH($I179,SorP!B:B,0)),"",INDIRECT("'SorP'!$A$"&amp;MATCH($N179&amp;$I179,SorP!C:C,0))))</f>
        <v/>
      </c>
      <c r="P179" s="94"/>
      <c r="Q179" s="95" t="str">
        <f t="shared" si="9"/>
        <v/>
      </c>
      <c r="R179" s="95" t="b">
        <f t="shared" si="10"/>
        <v>1</v>
      </c>
      <c r="S179" s="95" t="str">
        <f t="shared" si="11"/>
        <v/>
      </c>
    </row>
    <row r="180" spans="1:19" s="95" customFormat="1" ht="20.100000000000001" customHeight="1">
      <c r="A180" s="88"/>
      <c r="B180" s="88"/>
      <c r="C180" s="88"/>
      <c r="D180" s="88"/>
      <c r="E180" s="88"/>
      <c r="F180" s="88"/>
      <c r="G180" s="90"/>
      <c r="H180" s="90"/>
      <c r="I180" s="91"/>
      <c r="J180" s="91"/>
      <c r="K180" s="91"/>
      <c r="L180" s="91"/>
      <c r="M180" s="91"/>
      <c r="N180" s="92" t="str">
        <f t="shared" ca="1" si="8"/>
        <v/>
      </c>
      <c r="O180" s="92" t="str">
        <f ca="1">IF(A180="","",IF(ISERROR(MATCH($I180,SorP!B:B,0)),"",INDIRECT("'SorP'!$A$"&amp;MATCH($N180&amp;$I180,SorP!C:C,0))))</f>
        <v/>
      </c>
      <c r="P180" s="94"/>
      <c r="Q180" s="95" t="str">
        <f t="shared" si="9"/>
        <v/>
      </c>
      <c r="R180" s="95" t="b">
        <f t="shared" si="10"/>
        <v>1</v>
      </c>
      <c r="S180" s="95" t="str">
        <f t="shared" si="11"/>
        <v/>
      </c>
    </row>
    <row r="181" spans="1:19" s="95" customFormat="1" ht="20.100000000000001" customHeight="1">
      <c r="A181" s="88"/>
      <c r="B181" s="88"/>
      <c r="C181" s="88"/>
      <c r="D181" s="88"/>
      <c r="E181" s="88"/>
      <c r="F181" s="88"/>
      <c r="G181" s="90"/>
      <c r="H181" s="90"/>
      <c r="I181" s="91"/>
      <c r="J181" s="91"/>
      <c r="K181" s="91"/>
      <c r="L181" s="91"/>
      <c r="M181" s="91"/>
      <c r="N181" s="92" t="str">
        <f t="shared" ca="1" si="8"/>
        <v/>
      </c>
      <c r="O181" s="92" t="str">
        <f ca="1">IF(A181="","",IF(ISERROR(MATCH($I181,SorP!B:B,0)),"",INDIRECT("'SorP'!$A$"&amp;MATCH($N181&amp;$I181,SorP!C:C,0))))</f>
        <v/>
      </c>
      <c r="P181" s="94"/>
      <c r="Q181" s="95" t="str">
        <f t="shared" si="9"/>
        <v/>
      </c>
      <c r="R181" s="95" t="b">
        <f t="shared" si="10"/>
        <v>1</v>
      </c>
      <c r="S181" s="95" t="str">
        <f t="shared" si="11"/>
        <v/>
      </c>
    </row>
    <row r="182" spans="1:19" s="95" customFormat="1" ht="20.100000000000001" customHeight="1">
      <c r="A182" s="88"/>
      <c r="B182" s="88"/>
      <c r="C182" s="88"/>
      <c r="D182" s="88"/>
      <c r="E182" s="88"/>
      <c r="F182" s="88"/>
      <c r="G182" s="90"/>
      <c r="H182" s="90"/>
      <c r="I182" s="91"/>
      <c r="J182" s="91"/>
      <c r="K182" s="91"/>
      <c r="L182" s="91"/>
      <c r="M182" s="91"/>
      <c r="N182" s="92" t="str">
        <f t="shared" ca="1" si="8"/>
        <v/>
      </c>
      <c r="O182" s="92" t="str">
        <f ca="1">IF(A182="","",IF(ISERROR(MATCH($I182,SorP!B:B,0)),"",INDIRECT("'SorP'!$A$"&amp;MATCH($N182&amp;$I182,SorP!C:C,0))))</f>
        <v/>
      </c>
      <c r="P182" s="94"/>
      <c r="Q182" s="95" t="str">
        <f t="shared" si="9"/>
        <v/>
      </c>
      <c r="R182" s="95" t="b">
        <f t="shared" si="10"/>
        <v>1</v>
      </c>
      <c r="S182" s="95" t="str">
        <f t="shared" si="11"/>
        <v/>
      </c>
    </row>
    <row r="183" spans="1:19" s="95" customFormat="1" ht="20.100000000000001" customHeight="1">
      <c r="A183" s="88"/>
      <c r="B183" s="88"/>
      <c r="C183" s="88"/>
      <c r="D183" s="88"/>
      <c r="E183" s="88"/>
      <c r="F183" s="88"/>
      <c r="G183" s="90"/>
      <c r="H183" s="90"/>
      <c r="I183" s="91"/>
      <c r="J183" s="91"/>
      <c r="K183" s="91"/>
      <c r="L183" s="91"/>
      <c r="M183" s="91"/>
      <c r="N183" s="92" t="str">
        <f t="shared" ca="1" si="8"/>
        <v/>
      </c>
      <c r="O183" s="92" t="str">
        <f ca="1">IF(A183="","",IF(ISERROR(MATCH($I183,SorP!B:B,0)),"",INDIRECT("'SorP'!$A$"&amp;MATCH($N183&amp;$I183,SorP!C:C,0))))</f>
        <v/>
      </c>
      <c r="P183" s="94"/>
      <c r="Q183" s="95" t="str">
        <f t="shared" si="9"/>
        <v/>
      </c>
      <c r="R183" s="95" t="b">
        <f t="shared" si="10"/>
        <v>1</v>
      </c>
      <c r="S183" s="95" t="str">
        <f t="shared" si="11"/>
        <v/>
      </c>
    </row>
    <row r="184" spans="1:19" s="95" customFormat="1" ht="20.100000000000001" customHeight="1">
      <c r="A184" s="88"/>
      <c r="B184" s="88"/>
      <c r="C184" s="88"/>
      <c r="D184" s="88"/>
      <c r="E184" s="88"/>
      <c r="F184" s="88"/>
      <c r="G184" s="90"/>
      <c r="H184" s="90"/>
      <c r="I184" s="91"/>
      <c r="J184" s="91"/>
      <c r="K184" s="91"/>
      <c r="L184" s="91"/>
      <c r="M184" s="91"/>
      <c r="N184" s="92" t="str">
        <f t="shared" ca="1" si="8"/>
        <v/>
      </c>
      <c r="O184" s="92" t="str">
        <f ca="1">IF(A184="","",IF(ISERROR(MATCH($I184,SorP!B:B,0)),"",INDIRECT("'SorP'!$A$"&amp;MATCH($N184&amp;$I184,SorP!C:C,0))))</f>
        <v/>
      </c>
      <c r="P184" s="94"/>
      <c r="Q184" s="95" t="str">
        <f t="shared" si="9"/>
        <v/>
      </c>
      <c r="R184" s="95" t="b">
        <f t="shared" si="10"/>
        <v>1</v>
      </c>
      <c r="S184" s="95" t="str">
        <f t="shared" si="11"/>
        <v/>
      </c>
    </row>
    <row r="185" spans="1:19" s="95" customFormat="1" ht="20.100000000000001" customHeight="1">
      <c r="A185" s="88"/>
      <c r="B185" s="88"/>
      <c r="C185" s="88"/>
      <c r="D185" s="88"/>
      <c r="E185" s="88"/>
      <c r="F185" s="88"/>
      <c r="G185" s="90"/>
      <c r="H185" s="90"/>
      <c r="I185" s="91"/>
      <c r="J185" s="91"/>
      <c r="K185" s="91"/>
      <c r="L185" s="91"/>
      <c r="M185" s="91"/>
      <c r="N185" s="92" t="str">
        <f t="shared" ca="1" si="8"/>
        <v/>
      </c>
      <c r="O185" s="92" t="str">
        <f ca="1">IF(A185="","",IF(ISERROR(MATCH($I185,SorP!B:B,0)),"",INDIRECT("'SorP'!$A$"&amp;MATCH($N185&amp;$I185,SorP!C:C,0))))</f>
        <v/>
      </c>
      <c r="P185" s="94"/>
      <c r="Q185" s="95" t="str">
        <f t="shared" si="9"/>
        <v/>
      </c>
      <c r="R185" s="95" t="b">
        <f t="shared" si="10"/>
        <v>1</v>
      </c>
      <c r="S185" s="95" t="str">
        <f t="shared" si="11"/>
        <v/>
      </c>
    </row>
    <row r="186" spans="1:19" s="95" customFormat="1" ht="20.100000000000001" customHeight="1">
      <c r="A186" s="88"/>
      <c r="B186" s="88"/>
      <c r="C186" s="88"/>
      <c r="D186" s="88"/>
      <c r="E186" s="88"/>
      <c r="F186" s="88"/>
      <c r="G186" s="90"/>
      <c r="H186" s="90"/>
      <c r="I186" s="91"/>
      <c r="J186" s="91"/>
      <c r="K186" s="91"/>
      <c r="L186" s="91"/>
      <c r="M186" s="91"/>
      <c r="N186" s="92" t="str">
        <f t="shared" ca="1" si="8"/>
        <v/>
      </c>
      <c r="O186" s="92" t="str">
        <f ca="1">IF(A186="","",IF(ISERROR(MATCH($I186,SorP!B:B,0)),"",INDIRECT("'SorP'!$A$"&amp;MATCH($N186&amp;$I186,SorP!C:C,0))))</f>
        <v/>
      </c>
      <c r="P186" s="94"/>
      <c r="Q186" s="95" t="str">
        <f t="shared" si="9"/>
        <v/>
      </c>
      <c r="R186" s="95" t="b">
        <f t="shared" si="10"/>
        <v>1</v>
      </c>
      <c r="S186" s="95" t="str">
        <f t="shared" si="11"/>
        <v/>
      </c>
    </row>
    <row r="187" spans="1:19" s="95" customFormat="1" ht="20.100000000000001" customHeight="1">
      <c r="A187" s="88"/>
      <c r="B187" s="88"/>
      <c r="C187" s="88"/>
      <c r="D187" s="88"/>
      <c r="E187" s="88"/>
      <c r="F187" s="88"/>
      <c r="G187" s="90"/>
      <c r="H187" s="90"/>
      <c r="I187" s="91"/>
      <c r="J187" s="91"/>
      <c r="K187" s="91"/>
      <c r="L187" s="91"/>
      <c r="M187" s="91"/>
      <c r="N187" s="92" t="str">
        <f t="shared" ca="1" si="8"/>
        <v/>
      </c>
      <c r="O187" s="92" t="str">
        <f ca="1">IF(A187="","",IF(ISERROR(MATCH($I187,SorP!B:B,0)),"",INDIRECT("'SorP'!$A$"&amp;MATCH($N187&amp;$I187,SorP!C:C,0))))</f>
        <v/>
      </c>
      <c r="P187" s="94"/>
      <c r="Q187" s="95" t="str">
        <f t="shared" si="9"/>
        <v/>
      </c>
      <c r="R187" s="95" t="b">
        <f t="shared" si="10"/>
        <v>1</v>
      </c>
      <c r="S187" s="95" t="str">
        <f t="shared" si="11"/>
        <v/>
      </c>
    </row>
    <row r="188" spans="1:19" s="95" customFormat="1" ht="20.100000000000001" customHeight="1">
      <c r="A188" s="88"/>
      <c r="B188" s="88"/>
      <c r="C188" s="88"/>
      <c r="D188" s="88"/>
      <c r="E188" s="88"/>
      <c r="F188" s="88"/>
      <c r="G188" s="90"/>
      <c r="H188" s="90"/>
      <c r="I188" s="91"/>
      <c r="J188" s="91"/>
      <c r="K188" s="91"/>
      <c r="L188" s="91"/>
      <c r="M188" s="91"/>
      <c r="N188" s="92" t="str">
        <f t="shared" ca="1" si="8"/>
        <v/>
      </c>
      <c r="O188" s="92" t="str">
        <f ca="1">IF(A188="","",IF(ISERROR(MATCH($I188,SorP!B:B,0)),"",INDIRECT("'SorP'!$A$"&amp;MATCH($N188&amp;$I188,SorP!C:C,0))))</f>
        <v/>
      </c>
      <c r="P188" s="94"/>
      <c r="Q188" s="95" t="str">
        <f t="shared" si="9"/>
        <v/>
      </c>
      <c r="R188" s="95" t="b">
        <f t="shared" si="10"/>
        <v>1</v>
      </c>
      <c r="S188" s="95" t="str">
        <f t="shared" si="11"/>
        <v/>
      </c>
    </row>
    <row r="189" spans="1:19" s="95" customFormat="1" ht="20.100000000000001" customHeight="1">
      <c r="A189" s="88"/>
      <c r="B189" s="88"/>
      <c r="C189" s="88"/>
      <c r="D189" s="88"/>
      <c r="E189" s="88"/>
      <c r="F189" s="88"/>
      <c r="G189" s="90"/>
      <c r="H189" s="90"/>
      <c r="I189" s="91"/>
      <c r="J189" s="91"/>
      <c r="K189" s="91"/>
      <c r="L189" s="91"/>
      <c r="M189" s="91"/>
      <c r="N189" s="92" t="str">
        <f t="shared" ca="1" si="8"/>
        <v/>
      </c>
      <c r="O189" s="92" t="str">
        <f ca="1">IF(A189="","",IF(ISERROR(MATCH($I189,SorP!B:B,0)),"",INDIRECT("'SorP'!$A$"&amp;MATCH($N189&amp;$I189,SorP!C:C,0))))</f>
        <v/>
      </c>
      <c r="P189" s="94"/>
      <c r="Q189" s="95" t="str">
        <f t="shared" si="9"/>
        <v/>
      </c>
      <c r="R189" s="95" t="b">
        <f t="shared" si="10"/>
        <v>1</v>
      </c>
      <c r="S189" s="95" t="str">
        <f t="shared" si="11"/>
        <v/>
      </c>
    </row>
    <row r="190" spans="1:19" s="95" customFormat="1" ht="20.100000000000001" customHeight="1">
      <c r="A190" s="88"/>
      <c r="B190" s="88"/>
      <c r="C190" s="88"/>
      <c r="D190" s="88"/>
      <c r="E190" s="88"/>
      <c r="F190" s="88"/>
      <c r="G190" s="90"/>
      <c r="H190" s="90"/>
      <c r="I190" s="91"/>
      <c r="J190" s="91"/>
      <c r="K190" s="91"/>
      <c r="L190" s="91"/>
      <c r="M190" s="91"/>
      <c r="N190" s="92" t="str">
        <f t="shared" ca="1" si="8"/>
        <v/>
      </c>
      <c r="O190" s="92" t="str">
        <f ca="1">IF(A190="","",IF(ISERROR(MATCH($I190,SorP!B:B,0)),"",INDIRECT("'SorP'!$A$"&amp;MATCH($N190&amp;$I190,SorP!C:C,0))))</f>
        <v/>
      </c>
      <c r="P190" s="94"/>
      <c r="Q190" s="95" t="str">
        <f t="shared" si="9"/>
        <v/>
      </c>
      <c r="R190" s="95" t="b">
        <f t="shared" si="10"/>
        <v>1</v>
      </c>
      <c r="S190" s="95" t="str">
        <f t="shared" si="11"/>
        <v/>
      </c>
    </row>
    <row r="191" spans="1:19" s="95" customFormat="1" ht="20.100000000000001" customHeight="1">
      <c r="A191" s="88"/>
      <c r="B191" s="88"/>
      <c r="C191" s="88"/>
      <c r="D191" s="88"/>
      <c r="E191" s="88"/>
      <c r="F191" s="88"/>
      <c r="G191" s="90"/>
      <c r="H191" s="90"/>
      <c r="I191" s="91"/>
      <c r="J191" s="91"/>
      <c r="K191" s="91"/>
      <c r="L191" s="91"/>
      <c r="M191" s="91"/>
      <c r="N191" s="92" t="str">
        <f t="shared" ca="1" si="8"/>
        <v/>
      </c>
      <c r="O191" s="92" t="str">
        <f ca="1">IF(A191="","",IF(ISERROR(MATCH($I191,SorP!B:B,0)),"",INDIRECT("'SorP'!$A$"&amp;MATCH($N191&amp;$I191,SorP!C:C,0))))</f>
        <v/>
      </c>
      <c r="P191" s="94"/>
      <c r="Q191" s="95" t="str">
        <f t="shared" si="9"/>
        <v/>
      </c>
      <c r="R191" s="95" t="b">
        <f t="shared" si="10"/>
        <v>1</v>
      </c>
      <c r="S191" s="95" t="str">
        <f t="shared" si="11"/>
        <v/>
      </c>
    </row>
    <row r="192" spans="1:19" s="95" customFormat="1" ht="20.100000000000001" customHeight="1">
      <c r="A192" s="88"/>
      <c r="B192" s="88"/>
      <c r="C192" s="88"/>
      <c r="D192" s="88"/>
      <c r="E192" s="88"/>
      <c r="F192" s="88"/>
      <c r="G192" s="90"/>
      <c r="H192" s="90"/>
      <c r="I192" s="91"/>
      <c r="J192" s="91"/>
      <c r="K192" s="91"/>
      <c r="L192" s="91"/>
      <c r="M192" s="91"/>
      <c r="N192" s="92" t="str">
        <f t="shared" ca="1" si="8"/>
        <v/>
      </c>
      <c r="O192" s="92" t="str">
        <f ca="1">IF(A192="","",IF(ISERROR(MATCH($I192,SorP!B:B,0)),"",INDIRECT("'SorP'!$A$"&amp;MATCH($N192&amp;$I192,SorP!C:C,0))))</f>
        <v/>
      </c>
      <c r="P192" s="94"/>
      <c r="Q192" s="95" t="str">
        <f t="shared" si="9"/>
        <v/>
      </c>
      <c r="R192" s="95" t="b">
        <f t="shared" si="10"/>
        <v>1</v>
      </c>
      <c r="S192" s="95" t="str">
        <f t="shared" si="11"/>
        <v/>
      </c>
    </row>
    <row r="193" spans="1:19" s="95" customFormat="1" ht="20.100000000000001" customHeight="1">
      <c r="A193" s="88"/>
      <c r="B193" s="88"/>
      <c r="C193" s="88"/>
      <c r="D193" s="88"/>
      <c r="E193" s="88"/>
      <c r="F193" s="88"/>
      <c r="G193" s="90"/>
      <c r="H193" s="90"/>
      <c r="I193" s="91"/>
      <c r="J193" s="91"/>
      <c r="K193" s="91"/>
      <c r="L193" s="91"/>
      <c r="M193" s="91"/>
      <c r="N193" s="92" t="str">
        <f t="shared" ca="1" si="8"/>
        <v/>
      </c>
      <c r="O193" s="92" t="str">
        <f ca="1">IF(A193="","",IF(ISERROR(MATCH($I193,SorP!B:B,0)),"",INDIRECT("'SorP'!$A$"&amp;MATCH($N193&amp;$I193,SorP!C:C,0))))</f>
        <v/>
      </c>
      <c r="P193" s="94"/>
      <c r="Q193" s="95" t="str">
        <f t="shared" si="9"/>
        <v/>
      </c>
      <c r="R193" s="95" t="b">
        <f t="shared" si="10"/>
        <v>1</v>
      </c>
      <c r="S193" s="95" t="str">
        <f t="shared" si="11"/>
        <v/>
      </c>
    </row>
    <row r="194" spans="1:19" s="95" customFormat="1" ht="20.100000000000001" customHeight="1">
      <c r="A194" s="88"/>
      <c r="B194" s="88"/>
      <c r="C194" s="88"/>
      <c r="D194" s="88"/>
      <c r="E194" s="88"/>
      <c r="F194" s="88"/>
      <c r="G194" s="90"/>
      <c r="H194" s="90"/>
      <c r="I194" s="91"/>
      <c r="J194" s="91"/>
      <c r="K194" s="91"/>
      <c r="L194" s="91"/>
      <c r="M194" s="91"/>
      <c r="N194" s="92" t="str">
        <f t="shared" ca="1" si="8"/>
        <v/>
      </c>
      <c r="O194" s="92" t="str">
        <f ca="1">IF(A194="","",IF(ISERROR(MATCH($I194,SorP!B:B,0)),"",INDIRECT("'SorP'!$A$"&amp;MATCH($N194&amp;$I194,SorP!C:C,0))))</f>
        <v/>
      </c>
      <c r="P194" s="94"/>
      <c r="Q194" s="95" t="str">
        <f t="shared" si="9"/>
        <v/>
      </c>
      <c r="R194" s="95" t="b">
        <f t="shared" si="10"/>
        <v>1</v>
      </c>
      <c r="S194" s="95" t="str">
        <f t="shared" si="11"/>
        <v/>
      </c>
    </row>
    <row r="195" spans="1:19" s="95" customFormat="1" ht="20.100000000000001" customHeight="1">
      <c r="A195" s="88"/>
      <c r="B195" s="88"/>
      <c r="C195" s="88"/>
      <c r="D195" s="88"/>
      <c r="E195" s="88"/>
      <c r="F195" s="88"/>
      <c r="G195" s="90"/>
      <c r="H195" s="90"/>
      <c r="I195" s="91"/>
      <c r="J195" s="91"/>
      <c r="K195" s="91"/>
      <c r="L195" s="91"/>
      <c r="M195" s="91"/>
      <c r="N195" s="92" t="str">
        <f t="shared" ca="1" si="8"/>
        <v/>
      </c>
      <c r="O195" s="92" t="str">
        <f ca="1">IF(A195="","",IF(ISERROR(MATCH($I195,SorP!B:B,0)),"",INDIRECT("'SorP'!$A$"&amp;MATCH($N195&amp;$I195,SorP!C:C,0))))</f>
        <v/>
      </c>
      <c r="P195" s="94"/>
      <c r="Q195" s="95" t="str">
        <f t="shared" si="9"/>
        <v/>
      </c>
      <c r="R195" s="95" t="b">
        <f t="shared" si="10"/>
        <v>1</v>
      </c>
      <c r="S195" s="95" t="str">
        <f t="shared" si="11"/>
        <v/>
      </c>
    </row>
    <row r="196" spans="1:19" s="95" customFormat="1" ht="20.100000000000001" customHeight="1">
      <c r="A196" s="88"/>
      <c r="B196" s="88"/>
      <c r="C196" s="88"/>
      <c r="D196" s="88"/>
      <c r="E196" s="88"/>
      <c r="F196" s="88"/>
      <c r="G196" s="90"/>
      <c r="H196" s="90"/>
      <c r="I196" s="91"/>
      <c r="J196" s="91"/>
      <c r="K196" s="91"/>
      <c r="L196" s="91"/>
      <c r="M196" s="91"/>
      <c r="N196" s="92" t="str">
        <f t="shared" ca="1" si="8"/>
        <v/>
      </c>
      <c r="O196" s="92" t="str">
        <f ca="1">IF(A196="","",IF(ISERROR(MATCH($I196,SorP!B:B,0)),"",INDIRECT("'SorP'!$A$"&amp;MATCH($N196&amp;$I196,SorP!C:C,0))))</f>
        <v/>
      </c>
      <c r="P196" s="94"/>
      <c r="Q196" s="95" t="str">
        <f t="shared" si="9"/>
        <v/>
      </c>
      <c r="R196" s="95" t="b">
        <f t="shared" si="10"/>
        <v>1</v>
      </c>
      <c r="S196" s="95" t="str">
        <f t="shared" si="11"/>
        <v/>
      </c>
    </row>
    <row r="197" spans="1:19" s="95" customFormat="1" ht="20.100000000000001" customHeight="1">
      <c r="A197" s="88"/>
      <c r="B197" s="88"/>
      <c r="C197" s="88"/>
      <c r="D197" s="88"/>
      <c r="E197" s="88"/>
      <c r="F197" s="88"/>
      <c r="G197" s="90"/>
      <c r="H197" s="90"/>
      <c r="I197" s="91"/>
      <c r="J197" s="91"/>
      <c r="K197" s="91"/>
      <c r="L197" s="91"/>
      <c r="M197" s="91"/>
      <c r="N197" s="92" t="str">
        <f t="shared" ref="N197:N260" ca="1" si="12">IF(A197="","",IF(ISERROR(MATCH($F197,CL,0)),"Unknown",INDIRECT("'C'!$A$"&amp;MATCH($F197,CL,0)+1)))</f>
        <v/>
      </c>
      <c r="O197" s="92" t="str">
        <f ca="1">IF(A197="","",IF(ISERROR(MATCH($I197,SorP!B:B,0)),"",INDIRECT("'SorP'!$A$"&amp;MATCH($N197&amp;$I197,SorP!C:C,0))))</f>
        <v/>
      </c>
      <c r="P197" s="94"/>
      <c r="Q197" s="95" t="str">
        <f t="shared" ref="Q197:Q260" si="13">A197&amp;B197</f>
        <v/>
      </c>
      <c r="R197" s="95" t="b">
        <f t="shared" ref="R197:R260" si="14">OR(ISBLANK(B197),ISBLANK(C197))</f>
        <v>1</v>
      </c>
      <c r="S197" s="95" t="str">
        <f t="shared" ref="S197:S260" si="15">IF(R197,"",A197&amp;"+")</f>
        <v/>
      </c>
    </row>
    <row r="198" spans="1:19" s="95" customFormat="1" ht="20.100000000000001" customHeight="1">
      <c r="A198" s="88"/>
      <c r="B198" s="88"/>
      <c r="C198" s="88"/>
      <c r="D198" s="88"/>
      <c r="E198" s="88"/>
      <c r="F198" s="88"/>
      <c r="G198" s="90"/>
      <c r="H198" s="90"/>
      <c r="I198" s="91"/>
      <c r="J198" s="91"/>
      <c r="K198" s="91"/>
      <c r="L198" s="91"/>
      <c r="M198" s="91"/>
      <c r="N198" s="92" t="str">
        <f t="shared" ca="1" si="12"/>
        <v/>
      </c>
      <c r="O198" s="92" t="str">
        <f ca="1">IF(A198="","",IF(ISERROR(MATCH($I198,SorP!B:B,0)),"",INDIRECT("'SorP'!$A$"&amp;MATCH($N198&amp;$I198,SorP!C:C,0))))</f>
        <v/>
      </c>
      <c r="P198" s="94"/>
      <c r="Q198" s="95" t="str">
        <f t="shared" si="13"/>
        <v/>
      </c>
      <c r="R198" s="95" t="b">
        <f t="shared" si="14"/>
        <v>1</v>
      </c>
      <c r="S198" s="95" t="str">
        <f t="shared" si="15"/>
        <v/>
      </c>
    </row>
    <row r="199" spans="1:19" s="95" customFormat="1" ht="20.100000000000001" customHeight="1">
      <c r="A199" s="88"/>
      <c r="B199" s="88"/>
      <c r="C199" s="88"/>
      <c r="D199" s="88"/>
      <c r="E199" s="88"/>
      <c r="F199" s="88"/>
      <c r="G199" s="90"/>
      <c r="H199" s="90"/>
      <c r="I199" s="91"/>
      <c r="J199" s="91"/>
      <c r="K199" s="91"/>
      <c r="L199" s="91"/>
      <c r="M199" s="91"/>
      <c r="N199" s="92" t="str">
        <f t="shared" ca="1" si="12"/>
        <v/>
      </c>
      <c r="O199" s="92" t="str">
        <f ca="1">IF(A199="","",IF(ISERROR(MATCH($I199,SorP!B:B,0)),"",INDIRECT("'SorP'!$A$"&amp;MATCH($N199&amp;$I199,SorP!C:C,0))))</f>
        <v/>
      </c>
      <c r="P199" s="94"/>
      <c r="Q199" s="95" t="str">
        <f t="shared" si="13"/>
        <v/>
      </c>
      <c r="R199" s="95" t="b">
        <f t="shared" si="14"/>
        <v>1</v>
      </c>
      <c r="S199" s="95" t="str">
        <f t="shared" si="15"/>
        <v/>
      </c>
    </row>
    <row r="200" spans="1:19" s="95" customFormat="1" ht="20.100000000000001" customHeight="1">
      <c r="A200" s="88"/>
      <c r="B200" s="88"/>
      <c r="C200" s="88"/>
      <c r="D200" s="88"/>
      <c r="E200" s="88"/>
      <c r="F200" s="88"/>
      <c r="G200" s="90"/>
      <c r="H200" s="90"/>
      <c r="I200" s="91"/>
      <c r="J200" s="91"/>
      <c r="K200" s="91"/>
      <c r="L200" s="91"/>
      <c r="M200" s="91"/>
      <c r="N200" s="92" t="str">
        <f t="shared" ca="1" si="12"/>
        <v/>
      </c>
      <c r="O200" s="92" t="str">
        <f ca="1">IF(A200="","",IF(ISERROR(MATCH($I200,SorP!B:B,0)),"",INDIRECT("'SorP'!$A$"&amp;MATCH($N200&amp;$I200,SorP!C:C,0))))</f>
        <v/>
      </c>
      <c r="P200" s="94"/>
      <c r="Q200" s="95" t="str">
        <f t="shared" si="13"/>
        <v/>
      </c>
      <c r="R200" s="95" t="b">
        <f t="shared" si="14"/>
        <v>1</v>
      </c>
      <c r="S200" s="95" t="str">
        <f t="shared" si="15"/>
        <v/>
      </c>
    </row>
    <row r="201" spans="1:19" s="95" customFormat="1" ht="20.100000000000001" customHeight="1">
      <c r="A201" s="88"/>
      <c r="B201" s="88"/>
      <c r="C201" s="88"/>
      <c r="D201" s="88"/>
      <c r="E201" s="88"/>
      <c r="F201" s="88"/>
      <c r="G201" s="90"/>
      <c r="H201" s="90"/>
      <c r="I201" s="91"/>
      <c r="J201" s="91"/>
      <c r="K201" s="91"/>
      <c r="L201" s="91"/>
      <c r="M201" s="91"/>
      <c r="N201" s="92" t="str">
        <f t="shared" ca="1" si="12"/>
        <v/>
      </c>
      <c r="O201" s="92" t="str">
        <f ca="1">IF(A201="","",IF(ISERROR(MATCH($I201,SorP!B:B,0)),"",INDIRECT("'SorP'!$A$"&amp;MATCH($N201&amp;$I201,SorP!C:C,0))))</f>
        <v/>
      </c>
      <c r="P201" s="94"/>
      <c r="Q201" s="95" t="str">
        <f t="shared" si="13"/>
        <v/>
      </c>
      <c r="R201" s="95" t="b">
        <f t="shared" si="14"/>
        <v>1</v>
      </c>
      <c r="S201" s="95" t="str">
        <f t="shared" si="15"/>
        <v/>
      </c>
    </row>
    <row r="202" spans="1:19" s="95" customFormat="1" ht="20.100000000000001" customHeight="1">
      <c r="A202" s="88"/>
      <c r="B202" s="88"/>
      <c r="C202" s="88"/>
      <c r="D202" s="88"/>
      <c r="E202" s="88"/>
      <c r="F202" s="88"/>
      <c r="G202" s="90"/>
      <c r="H202" s="90"/>
      <c r="I202" s="91"/>
      <c r="J202" s="91"/>
      <c r="K202" s="91"/>
      <c r="L202" s="91"/>
      <c r="M202" s="91"/>
      <c r="N202" s="92" t="str">
        <f t="shared" ca="1" si="12"/>
        <v/>
      </c>
      <c r="O202" s="92" t="str">
        <f ca="1">IF(A202="","",IF(ISERROR(MATCH($I202,SorP!B:B,0)),"",INDIRECT("'SorP'!$A$"&amp;MATCH($N202&amp;$I202,SorP!C:C,0))))</f>
        <v/>
      </c>
      <c r="P202" s="94"/>
      <c r="Q202" s="95" t="str">
        <f t="shared" si="13"/>
        <v/>
      </c>
      <c r="R202" s="95" t="b">
        <f t="shared" si="14"/>
        <v>1</v>
      </c>
      <c r="S202" s="95" t="str">
        <f t="shared" si="15"/>
        <v/>
      </c>
    </row>
    <row r="203" spans="1:19" s="95" customFormat="1" ht="20.100000000000001" customHeight="1">
      <c r="A203" s="88"/>
      <c r="B203" s="88"/>
      <c r="C203" s="88"/>
      <c r="D203" s="88"/>
      <c r="E203" s="88"/>
      <c r="F203" s="88"/>
      <c r="G203" s="90"/>
      <c r="H203" s="90"/>
      <c r="I203" s="91"/>
      <c r="J203" s="91"/>
      <c r="K203" s="91"/>
      <c r="L203" s="91"/>
      <c r="M203" s="91"/>
      <c r="N203" s="92" t="str">
        <f t="shared" ca="1" si="12"/>
        <v/>
      </c>
      <c r="O203" s="92" t="str">
        <f ca="1">IF(A203="","",IF(ISERROR(MATCH($I203,SorP!B:B,0)),"",INDIRECT("'SorP'!$A$"&amp;MATCH($N203&amp;$I203,SorP!C:C,0))))</f>
        <v/>
      </c>
      <c r="P203" s="94"/>
      <c r="Q203" s="95" t="str">
        <f t="shared" si="13"/>
        <v/>
      </c>
      <c r="R203" s="95" t="b">
        <f t="shared" si="14"/>
        <v>1</v>
      </c>
      <c r="S203" s="95" t="str">
        <f t="shared" si="15"/>
        <v/>
      </c>
    </row>
    <row r="204" spans="1:19" s="95" customFormat="1" ht="20.100000000000001" customHeight="1">
      <c r="A204" s="88"/>
      <c r="B204" s="88"/>
      <c r="C204" s="88"/>
      <c r="D204" s="88"/>
      <c r="E204" s="88"/>
      <c r="F204" s="88"/>
      <c r="G204" s="90"/>
      <c r="H204" s="90"/>
      <c r="I204" s="91"/>
      <c r="J204" s="91"/>
      <c r="K204" s="91"/>
      <c r="L204" s="91"/>
      <c r="M204" s="91"/>
      <c r="N204" s="92" t="str">
        <f t="shared" ca="1" si="12"/>
        <v/>
      </c>
      <c r="O204" s="92" t="str">
        <f ca="1">IF(A204="","",IF(ISERROR(MATCH($I204,SorP!B:B,0)),"",INDIRECT("'SorP'!$A$"&amp;MATCH($N204&amp;$I204,SorP!C:C,0))))</f>
        <v/>
      </c>
      <c r="P204" s="94"/>
      <c r="Q204" s="95" t="str">
        <f t="shared" si="13"/>
        <v/>
      </c>
      <c r="R204" s="95" t="b">
        <f t="shared" si="14"/>
        <v>1</v>
      </c>
      <c r="S204" s="95" t="str">
        <f t="shared" si="15"/>
        <v/>
      </c>
    </row>
    <row r="205" spans="1:19" s="95" customFormat="1" ht="20.100000000000001" customHeight="1">
      <c r="A205" s="88"/>
      <c r="B205" s="88"/>
      <c r="C205" s="88"/>
      <c r="D205" s="88"/>
      <c r="E205" s="88"/>
      <c r="F205" s="88"/>
      <c r="G205" s="90"/>
      <c r="H205" s="90"/>
      <c r="I205" s="91"/>
      <c r="J205" s="91"/>
      <c r="K205" s="91"/>
      <c r="L205" s="91"/>
      <c r="M205" s="91"/>
      <c r="N205" s="92" t="str">
        <f t="shared" ca="1" si="12"/>
        <v/>
      </c>
      <c r="O205" s="92" t="str">
        <f ca="1">IF(A205="","",IF(ISERROR(MATCH($I205,SorP!B:B,0)),"",INDIRECT("'SorP'!$A$"&amp;MATCH($N205&amp;$I205,SorP!C:C,0))))</f>
        <v/>
      </c>
      <c r="P205" s="94"/>
      <c r="Q205" s="95" t="str">
        <f t="shared" si="13"/>
        <v/>
      </c>
      <c r="R205" s="95" t="b">
        <f t="shared" si="14"/>
        <v>1</v>
      </c>
      <c r="S205" s="95" t="str">
        <f t="shared" si="15"/>
        <v/>
      </c>
    </row>
    <row r="206" spans="1:19" s="95" customFormat="1" ht="20.100000000000001" customHeight="1">
      <c r="A206" s="88"/>
      <c r="B206" s="88"/>
      <c r="C206" s="88"/>
      <c r="D206" s="88"/>
      <c r="E206" s="88"/>
      <c r="F206" s="88"/>
      <c r="G206" s="90"/>
      <c r="H206" s="90"/>
      <c r="I206" s="91"/>
      <c r="J206" s="91"/>
      <c r="K206" s="91"/>
      <c r="L206" s="91"/>
      <c r="M206" s="91"/>
      <c r="N206" s="92" t="str">
        <f t="shared" ca="1" si="12"/>
        <v/>
      </c>
      <c r="O206" s="92" t="str">
        <f ca="1">IF(A206="","",IF(ISERROR(MATCH($I206,SorP!B:B,0)),"",INDIRECT("'SorP'!$A$"&amp;MATCH($N206&amp;$I206,SorP!C:C,0))))</f>
        <v/>
      </c>
      <c r="P206" s="94"/>
      <c r="Q206" s="95" t="str">
        <f t="shared" si="13"/>
        <v/>
      </c>
      <c r="R206" s="95" t="b">
        <f t="shared" si="14"/>
        <v>1</v>
      </c>
      <c r="S206" s="95" t="str">
        <f t="shared" si="15"/>
        <v/>
      </c>
    </row>
    <row r="207" spans="1:19" s="95" customFormat="1" ht="20.100000000000001" customHeight="1">
      <c r="A207" s="88"/>
      <c r="B207" s="88"/>
      <c r="C207" s="88"/>
      <c r="D207" s="88"/>
      <c r="E207" s="88"/>
      <c r="F207" s="88"/>
      <c r="G207" s="90"/>
      <c r="H207" s="90"/>
      <c r="I207" s="91"/>
      <c r="J207" s="91"/>
      <c r="K207" s="91"/>
      <c r="L207" s="91"/>
      <c r="M207" s="91"/>
      <c r="N207" s="92" t="str">
        <f t="shared" ca="1" si="12"/>
        <v/>
      </c>
      <c r="O207" s="92" t="str">
        <f ca="1">IF(A207="","",IF(ISERROR(MATCH($I207,SorP!B:B,0)),"",INDIRECT("'SorP'!$A$"&amp;MATCH($N207&amp;$I207,SorP!C:C,0))))</f>
        <v/>
      </c>
      <c r="P207" s="94"/>
      <c r="Q207" s="95" t="str">
        <f t="shared" si="13"/>
        <v/>
      </c>
      <c r="R207" s="95" t="b">
        <f t="shared" si="14"/>
        <v>1</v>
      </c>
      <c r="S207" s="95" t="str">
        <f t="shared" si="15"/>
        <v/>
      </c>
    </row>
    <row r="208" spans="1:19" s="95" customFormat="1" ht="20.100000000000001" customHeight="1">
      <c r="A208" s="88"/>
      <c r="B208" s="88"/>
      <c r="C208" s="88"/>
      <c r="D208" s="88"/>
      <c r="E208" s="88"/>
      <c r="F208" s="88"/>
      <c r="G208" s="90"/>
      <c r="H208" s="90"/>
      <c r="I208" s="91"/>
      <c r="J208" s="91"/>
      <c r="K208" s="91"/>
      <c r="L208" s="91"/>
      <c r="M208" s="91"/>
      <c r="N208" s="92" t="str">
        <f t="shared" ca="1" si="12"/>
        <v/>
      </c>
      <c r="O208" s="92" t="str">
        <f ca="1">IF(A208="","",IF(ISERROR(MATCH($I208,SorP!B:B,0)),"",INDIRECT("'SorP'!$A$"&amp;MATCH($N208&amp;$I208,SorP!C:C,0))))</f>
        <v/>
      </c>
      <c r="P208" s="94"/>
      <c r="Q208" s="95" t="str">
        <f t="shared" si="13"/>
        <v/>
      </c>
      <c r="R208" s="95" t="b">
        <f t="shared" si="14"/>
        <v>1</v>
      </c>
      <c r="S208" s="95" t="str">
        <f t="shared" si="15"/>
        <v/>
      </c>
    </row>
    <row r="209" spans="1:19" s="95" customFormat="1" ht="20.100000000000001" customHeight="1">
      <c r="A209" s="88"/>
      <c r="B209" s="88"/>
      <c r="C209" s="88"/>
      <c r="D209" s="88"/>
      <c r="E209" s="88"/>
      <c r="F209" s="88"/>
      <c r="G209" s="90"/>
      <c r="H209" s="90"/>
      <c r="I209" s="91"/>
      <c r="J209" s="91"/>
      <c r="K209" s="91"/>
      <c r="L209" s="91"/>
      <c r="M209" s="91"/>
      <c r="N209" s="92" t="str">
        <f t="shared" ca="1" si="12"/>
        <v/>
      </c>
      <c r="O209" s="92" t="str">
        <f ca="1">IF(A209="","",IF(ISERROR(MATCH($I209,SorP!B:B,0)),"",INDIRECT("'SorP'!$A$"&amp;MATCH($N209&amp;$I209,SorP!C:C,0))))</f>
        <v/>
      </c>
      <c r="P209" s="94"/>
      <c r="Q209" s="95" t="str">
        <f t="shared" si="13"/>
        <v/>
      </c>
      <c r="R209" s="95" t="b">
        <f t="shared" si="14"/>
        <v>1</v>
      </c>
      <c r="S209" s="95" t="str">
        <f t="shared" si="15"/>
        <v/>
      </c>
    </row>
    <row r="210" spans="1:19" s="95" customFormat="1" ht="20.100000000000001" customHeight="1">
      <c r="A210" s="88"/>
      <c r="B210" s="88"/>
      <c r="C210" s="88"/>
      <c r="D210" s="88"/>
      <c r="E210" s="88"/>
      <c r="F210" s="88"/>
      <c r="G210" s="90"/>
      <c r="H210" s="90"/>
      <c r="I210" s="91"/>
      <c r="J210" s="91"/>
      <c r="K210" s="91"/>
      <c r="L210" s="91"/>
      <c r="M210" s="91"/>
      <c r="N210" s="92" t="str">
        <f t="shared" ca="1" si="12"/>
        <v/>
      </c>
      <c r="O210" s="92" t="str">
        <f ca="1">IF(A210="","",IF(ISERROR(MATCH($I210,SorP!B:B,0)),"",INDIRECT("'SorP'!$A$"&amp;MATCH($N210&amp;$I210,SorP!C:C,0))))</f>
        <v/>
      </c>
      <c r="P210" s="94"/>
      <c r="Q210" s="95" t="str">
        <f t="shared" si="13"/>
        <v/>
      </c>
      <c r="R210" s="95" t="b">
        <f t="shared" si="14"/>
        <v>1</v>
      </c>
      <c r="S210" s="95" t="str">
        <f t="shared" si="15"/>
        <v/>
      </c>
    </row>
    <row r="211" spans="1:19" s="95" customFormat="1" ht="20.100000000000001" customHeight="1">
      <c r="A211" s="88"/>
      <c r="B211" s="88"/>
      <c r="C211" s="88"/>
      <c r="D211" s="88"/>
      <c r="E211" s="88"/>
      <c r="F211" s="88"/>
      <c r="G211" s="90"/>
      <c r="H211" s="90"/>
      <c r="I211" s="91"/>
      <c r="J211" s="91"/>
      <c r="K211" s="91"/>
      <c r="L211" s="91"/>
      <c r="M211" s="91"/>
      <c r="N211" s="92" t="str">
        <f t="shared" ca="1" si="12"/>
        <v/>
      </c>
      <c r="O211" s="92" t="str">
        <f ca="1">IF(A211="","",IF(ISERROR(MATCH($I211,SorP!B:B,0)),"",INDIRECT("'SorP'!$A$"&amp;MATCH($N211&amp;$I211,SorP!C:C,0))))</f>
        <v/>
      </c>
      <c r="P211" s="94"/>
      <c r="Q211" s="95" t="str">
        <f t="shared" si="13"/>
        <v/>
      </c>
      <c r="R211" s="95" t="b">
        <f t="shared" si="14"/>
        <v>1</v>
      </c>
      <c r="S211" s="95" t="str">
        <f t="shared" si="15"/>
        <v/>
      </c>
    </row>
    <row r="212" spans="1:19" s="95" customFormat="1" ht="20.100000000000001" customHeight="1">
      <c r="A212" s="88"/>
      <c r="B212" s="88"/>
      <c r="C212" s="88"/>
      <c r="D212" s="88"/>
      <c r="E212" s="88"/>
      <c r="F212" s="88"/>
      <c r="G212" s="90"/>
      <c r="H212" s="90"/>
      <c r="I212" s="91"/>
      <c r="J212" s="91"/>
      <c r="K212" s="91"/>
      <c r="L212" s="91"/>
      <c r="M212" s="91"/>
      <c r="N212" s="92" t="str">
        <f t="shared" ca="1" si="12"/>
        <v/>
      </c>
      <c r="O212" s="92" t="str">
        <f ca="1">IF(A212="","",IF(ISERROR(MATCH($I212,SorP!B:B,0)),"",INDIRECT("'SorP'!$A$"&amp;MATCH($N212&amp;$I212,SorP!C:C,0))))</f>
        <v/>
      </c>
      <c r="P212" s="94"/>
      <c r="Q212" s="95" t="str">
        <f t="shared" si="13"/>
        <v/>
      </c>
      <c r="R212" s="95" t="b">
        <f t="shared" si="14"/>
        <v>1</v>
      </c>
      <c r="S212" s="95" t="str">
        <f t="shared" si="15"/>
        <v/>
      </c>
    </row>
    <row r="213" spans="1:19" s="95" customFormat="1" ht="20.100000000000001" customHeight="1">
      <c r="A213" s="88"/>
      <c r="B213" s="88"/>
      <c r="C213" s="88"/>
      <c r="D213" s="88"/>
      <c r="E213" s="88"/>
      <c r="F213" s="88"/>
      <c r="G213" s="90"/>
      <c r="H213" s="90"/>
      <c r="I213" s="91"/>
      <c r="J213" s="91"/>
      <c r="K213" s="91"/>
      <c r="L213" s="91"/>
      <c r="M213" s="91"/>
      <c r="N213" s="92" t="str">
        <f t="shared" ca="1" si="12"/>
        <v/>
      </c>
      <c r="O213" s="92" t="str">
        <f ca="1">IF(A213="","",IF(ISERROR(MATCH($I213,SorP!B:B,0)),"",INDIRECT("'SorP'!$A$"&amp;MATCH($N213&amp;$I213,SorP!C:C,0))))</f>
        <v/>
      </c>
      <c r="P213" s="94"/>
      <c r="Q213" s="95" t="str">
        <f t="shared" si="13"/>
        <v/>
      </c>
      <c r="R213" s="95" t="b">
        <f t="shared" si="14"/>
        <v>1</v>
      </c>
      <c r="S213" s="95" t="str">
        <f t="shared" si="15"/>
        <v/>
      </c>
    </row>
    <row r="214" spans="1:19" s="95" customFormat="1" ht="20.100000000000001" customHeight="1">
      <c r="A214" s="88"/>
      <c r="B214" s="88"/>
      <c r="C214" s="88"/>
      <c r="D214" s="88"/>
      <c r="E214" s="88"/>
      <c r="F214" s="88"/>
      <c r="G214" s="90"/>
      <c r="H214" s="90"/>
      <c r="I214" s="91"/>
      <c r="J214" s="91"/>
      <c r="K214" s="91"/>
      <c r="L214" s="91"/>
      <c r="M214" s="91"/>
      <c r="N214" s="92" t="str">
        <f t="shared" ca="1" si="12"/>
        <v/>
      </c>
      <c r="O214" s="92" t="str">
        <f ca="1">IF(A214="","",IF(ISERROR(MATCH($I214,SorP!B:B,0)),"",INDIRECT("'SorP'!$A$"&amp;MATCH($N214&amp;$I214,SorP!C:C,0))))</f>
        <v/>
      </c>
      <c r="P214" s="94"/>
      <c r="Q214" s="95" t="str">
        <f t="shared" si="13"/>
        <v/>
      </c>
      <c r="R214" s="95" t="b">
        <f t="shared" si="14"/>
        <v>1</v>
      </c>
      <c r="S214" s="95" t="str">
        <f t="shared" si="15"/>
        <v/>
      </c>
    </row>
    <row r="215" spans="1:19" s="95" customFormat="1" ht="20.100000000000001" customHeight="1">
      <c r="A215" s="88"/>
      <c r="B215" s="88"/>
      <c r="C215" s="88"/>
      <c r="D215" s="88"/>
      <c r="E215" s="88"/>
      <c r="F215" s="88"/>
      <c r="G215" s="90"/>
      <c r="H215" s="90"/>
      <c r="I215" s="91"/>
      <c r="J215" s="91"/>
      <c r="K215" s="91"/>
      <c r="L215" s="91"/>
      <c r="M215" s="91"/>
      <c r="N215" s="92" t="str">
        <f t="shared" ca="1" si="12"/>
        <v/>
      </c>
      <c r="O215" s="92" t="str">
        <f ca="1">IF(A215="","",IF(ISERROR(MATCH($I215,SorP!B:B,0)),"",INDIRECT("'SorP'!$A$"&amp;MATCH($N215&amp;$I215,SorP!C:C,0))))</f>
        <v/>
      </c>
      <c r="P215" s="94"/>
      <c r="Q215" s="95" t="str">
        <f t="shared" si="13"/>
        <v/>
      </c>
      <c r="R215" s="95" t="b">
        <f t="shared" si="14"/>
        <v>1</v>
      </c>
      <c r="S215" s="95" t="str">
        <f t="shared" si="15"/>
        <v/>
      </c>
    </row>
    <row r="216" spans="1:19" s="95" customFormat="1" ht="20.100000000000001" customHeight="1">
      <c r="A216" s="88"/>
      <c r="B216" s="88"/>
      <c r="C216" s="88"/>
      <c r="D216" s="88"/>
      <c r="E216" s="88"/>
      <c r="F216" s="88"/>
      <c r="G216" s="90"/>
      <c r="H216" s="90"/>
      <c r="I216" s="91"/>
      <c r="J216" s="91"/>
      <c r="K216" s="91"/>
      <c r="L216" s="91"/>
      <c r="M216" s="91"/>
      <c r="N216" s="92" t="str">
        <f t="shared" ca="1" si="12"/>
        <v/>
      </c>
      <c r="O216" s="92" t="str">
        <f ca="1">IF(A216="","",IF(ISERROR(MATCH($I216,SorP!B:B,0)),"",INDIRECT("'SorP'!$A$"&amp;MATCH($N216&amp;$I216,SorP!C:C,0))))</f>
        <v/>
      </c>
      <c r="P216" s="94"/>
      <c r="Q216" s="95" t="str">
        <f t="shared" si="13"/>
        <v/>
      </c>
      <c r="R216" s="95" t="b">
        <f t="shared" si="14"/>
        <v>1</v>
      </c>
      <c r="S216" s="95" t="str">
        <f t="shared" si="15"/>
        <v/>
      </c>
    </row>
    <row r="217" spans="1:19" s="95" customFormat="1" ht="20.100000000000001" customHeight="1">
      <c r="A217" s="88"/>
      <c r="B217" s="88"/>
      <c r="C217" s="88"/>
      <c r="D217" s="88"/>
      <c r="E217" s="88"/>
      <c r="F217" s="88"/>
      <c r="G217" s="90"/>
      <c r="H217" s="90"/>
      <c r="I217" s="91"/>
      <c r="J217" s="91"/>
      <c r="K217" s="91"/>
      <c r="L217" s="91"/>
      <c r="M217" s="91"/>
      <c r="N217" s="92" t="str">
        <f t="shared" ca="1" si="12"/>
        <v/>
      </c>
      <c r="O217" s="92" t="str">
        <f ca="1">IF(A217="","",IF(ISERROR(MATCH($I217,SorP!B:B,0)),"",INDIRECT("'SorP'!$A$"&amp;MATCH($N217&amp;$I217,SorP!C:C,0))))</f>
        <v/>
      </c>
      <c r="P217" s="94"/>
      <c r="Q217" s="95" t="str">
        <f t="shared" si="13"/>
        <v/>
      </c>
      <c r="R217" s="95" t="b">
        <f t="shared" si="14"/>
        <v>1</v>
      </c>
      <c r="S217" s="95" t="str">
        <f t="shared" si="15"/>
        <v/>
      </c>
    </row>
    <row r="218" spans="1:19" s="95" customFormat="1" ht="20.100000000000001" customHeight="1">
      <c r="A218" s="88"/>
      <c r="B218" s="88"/>
      <c r="C218" s="88"/>
      <c r="D218" s="88"/>
      <c r="E218" s="88"/>
      <c r="F218" s="88"/>
      <c r="G218" s="90"/>
      <c r="H218" s="90"/>
      <c r="I218" s="91"/>
      <c r="J218" s="91"/>
      <c r="K218" s="91"/>
      <c r="L218" s="91"/>
      <c r="M218" s="91"/>
      <c r="N218" s="92" t="str">
        <f t="shared" ca="1" si="12"/>
        <v/>
      </c>
      <c r="O218" s="92" t="str">
        <f ca="1">IF(A218="","",IF(ISERROR(MATCH($I218,SorP!B:B,0)),"",INDIRECT("'SorP'!$A$"&amp;MATCH($N218&amp;$I218,SorP!C:C,0))))</f>
        <v/>
      </c>
      <c r="P218" s="94"/>
      <c r="Q218" s="95" t="str">
        <f t="shared" si="13"/>
        <v/>
      </c>
      <c r="R218" s="95" t="b">
        <f t="shared" si="14"/>
        <v>1</v>
      </c>
      <c r="S218" s="95" t="str">
        <f t="shared" si="15"/>
        <v/>
      </c>
    </row>
    <row r="219" spans="1:19" s="95" customFormat="1" ht="20.100000000000001" customHeight="1">
      <c r="A219" s="88"/>
      <c r="B219" s="88"/>
      <c r="C219" s="88"/>
      <c r="D219" s="88"/>
      <c r="E219" s="88"/>
      <c r="F219" s="88"/>
      <c r="G219" s="90"/>
      <c r="H219" s="90"/>
      <c r="I219" s="91"/>
      <c r="J219" s="91"/>
      <c r="K219" s="91"/>
      <c r="L219" s="91"/>
      <c r="M219" s="91"/>
      <c r="N219" s="92" t="str">
        <f t="shared" ca="1" si="12"/>
        <v/>
      </c>
      <c r="O219" s="92" t="str">
        <f ca="1">IF(A219="","",IF(ISERROR(MATCH($I219,SorP!B:B,0)),"",INDIRECT("'SorP'!$A$"&amp;MATCH($N219&amp;$I219,SorP!C:C,0))))</f>
        <v/>
      </c>
      <c r="P219" s="94"/>
      <c r="Q219" s="95" t="str">
        <f t="shared" si="13"/>
        <v/>
      </c>
      <c r="R219" s="95" t="b">
        <f t="shared" si="14"/>
        <v>1</v>
      </c>
      <c r="S219" s="95" t="str">
        <f t="shared" si="15"/>
        <v/>
      </c>
    </row>
    <row r="220" spans="1:19" s="95" customFormat="1" ht="20.100000000000001" customHeight="1">
      <c r="A220" s="88"/>
      <c r="B220" s="88"/>
      <c r="C220" s="88"/>
      <c r="D220" s="88"/>
      <c r="E220" s="88"/>
      <c r="F220" s="88"/>
      <c r="G220" s="90"/>
      <c r="H220" s="90"/>
      <c r="I220" s="91"/>
      <c r="J220" s="91"/>
      <c r="K220" s="91"/>
      <c r="L220" s="91"/>
      <c r="M220" s="91"/>
      <c r="N220" s="92" t="str">
        <f t="shared" ca="1" si="12"/>
        <v/>
      </c>
      <c r="O220" s="92" t="str">
        <f ca="1">IF(A220="","",IF(ISERROR(MATCH($I220,SorP!B:B,0)),"",INDIRECT("'SorP'!$A$"&amp;MATCH($N220&amp;$I220,SorP!C:C,0))))</f>
        <v/>
      </c>
      <c r="P220" s="94"/>
      <c r="Q220" s="95" t="str">
        <f t="shared" si="13"/>
        <v/>
      </c>
      <c r="R220" s="95" t="b">
        <f t="shared" si="14"/>
        <v>1</v>
      </c>
      <c r="S220" s="95" t="str">
        <f t="shared" si="15"/>
        <v/>
      </c>
    </row>
    <row r="221" spans="1:19" s="95" customFormat="1" ht="20.100000000000001" customHeight="1">
      <c r="A221" s="88"/>
      <c r="B221" s="88"/>
      <c r="C221" s="88"/>
      <c r="D221" s="88"/>
      <c r="E221" s="88"/>
      <c r="F221" s="88"/>
      <c r="G221" s="90"/>
      <c r="H221" s="90"/>
      <c r="I221" s="91"/>
      <c r="J221" s="91"/>
      <c r="K221" s="91"/>
      <c r="L221" s="91"/>
      <c r="M221" s="91"/>
      <c r="N221" s="92" t="str">
        <f t="shared" ca="1" si="12"/>
        <v/>
      </c>
      <c r="O221" s="92" t="str">
        <f ca="1">IF(A221="","",IF(ISERROR(MATCH($I221,SorP!B:B,0)),"",INDIRECT("'SorP'!$A$"&amp;MATCH($N221&amp;$I221,SorP!C:C,0))))</f>
        <v/>
      </c>
      <c r="P221" s="94"/>
      <c r="Q221" s="95" t="str">
        <f t="shared" si="13"/>
        <v/>
      </c>
      <c r="R221" s="95" t="b">
        <f t="shared" si="14"/>
        <v>1</v>
      </c>
      <c r="S221" s="95" t="str">
        <f t="shared" si="15"/>
        <v/>
      </c>
    </row>
    <row r="222" spans="1:19" s="95" customFormat="1" ht="20.100000000000001" customHeight="1">
      <c r="A222" s="88"/>
      <c r="B222" s="88"/>
      <c r="C222" s="88"/>
      <c r="D222" s="88"/>
      <c r="E222" s="88"/>
      <c r="F222" s="88"/>
      <c r="G222" s="90"/>
      <c r="H222" s="90"/>
      <c r="I222" s="91"/>
      <c r="J222" s="91"/>
      <c r="K222" s="91"/>
      <c r="L222" s="91"/>
      <c r="M222" s="91"/>
      <c r="N222" s="92" t="str">
        <f t="shared" ca="1" si="12"/>
        <v/>
      </c>
      <c r="O222" s="92" t="str">
        <f ca="1">IF(A222="","",IF(ISERROR(MATCH($I222,SorP!B:B,0)),"",INDIRECT("'SorP'!$A$"&amp;MATCH($N222&amp;$I222,SorP!C:C,0))))</f>
        <v/>
      </c>
      <c r="P222" s="94"/>
      <c r="Q222" s="95" t="str">
        <f t="shared" si="13"/>
        <v/>
      </c>
      <c r="R222" s="95" t="b">
        <f t="shared" si="14"/>
        <v>1</v>
      </c>
      <c r="S222" s="95" t="str">
        <f t="shared" si="15"/>
        <v/>
      </c>
    </row>
    <row r="223" spans="1:19" s="95" customFormat="1" ht="20.100000000000001" customHeight="1">
      <c r="A223" s="88"/>
      <c r="B223" s="88"/>
      <c r="C223" s="88"/>
      <c r="D223" s="88"/>
      <c r="E223" s="88"/>
      <c r="F223" s="88"/>
      <c r="G223" s="90"/>
      <c r="H223" s="90"/>
      <c r="I223" s="91"/>
      <c r="J223" s="91"/>
      <c r="K223" s="91"/>
      <c r="L223" s="91"/>
      <c r="M223" s="91"/>
      <c r="N223" s="92" t="str">
        <f t="shared" ca="1" si="12"/>
        <v/>
      </c>
      <c r="O223" s="92" t="str">
        <f ca="1">IF(A223="","",IF(ISERROR(MATCH($I223,SorP!B:B,0)),"",INDIRECT("'SorP'!$A$"&amp;MATCH($N223&amp;$I223,SorP!C:C,0))))</f>
        <v/>
      </c>
      <c r="P223" s="94"/>
      <c r="Q223" s="95" t="str">
        <f t="shared" si="13"/>
        <v/>
      </c>
      <c r="R223" s="95" t="b">
        <f t="shared" si="14"/>
        <v>1</v>
      </c>
      <c r="S223" s="95" t="str">
        <f t="shared" si="15"/>
        <v/>
      </c>
    </row>
    <row r="224" spans="1:19" s="95" customFormat="1" ht="20.100000000000001" customHeight="1">
      <c r="A224" s="88"/>
      <c r="B224" s="88"/>
      <c r="C224" s="88"/>
      <c r="D224" s="88"/>
      <c r="E224" s="88"/>
      <c r="F224" s="88"/>
      <c r="G224" s="90"/>
      <c r="H224" s="90"/>
      <c r="I224" s="91"/>
      <c r="J224" s="91"/>
      <c r="K224" s="91"/>
      <c r="L224" s="91"/>
      <c r="M224" s="91"/>
      <c r="N224" s="92" t="str">
        <f t="shared" ca="1" si="12"/>
        <v/>
      </c>
      <c r="O224" s="92" t="str">
        <f ca="1">IF(A224="","",IF(ISERROR(MATCH($I224,SorP!B:B,0)),"",INDIRECT("'SorP'!$A$"&amp;MATCH($N224&amp;$I224,SorP!C:C,0))))</f>
        <v/>
      </c>
      <c r="P224" s="94"/>
      <c r="Q224" s="95" t="str">
        <f t="shared" si="13"/>
        <v/>
      </c>
      <c r="R224" s="95" t="b">
        <f t="shared" si="14"/>
        <v>1</v>
      </c>
      <c r="S224" s="95" t="str">
        <f t="shared" si="15"/>
        <v/>
      </c>
    </row>
    <row r="225" spans="1:19" s="95" customFormat="1" ht="20.100000000000001" customHeight="1">
      <c r="A225" s="88"/>
      <c r="B225" s="88"/>
      <c r="C225" s="88"/>
      <c r="D225" s="88"/>
      <c r="E225" s="88"/>
      <c r="F225" s="88"/>
      <c r="G225" s="90"/>
      <c r="H225" s="90"/>
      <c r="I225" s="91"/>
      <c r="J225" s="91"/>
      <c r="K225" s="91"/>
      <c r="L225" s="91"/>
      <c r="M225" s="91"/>
      <c r="N225" s="92" t="str">
        <f t="shared" ca="1" si="12"/>
        <v/>
      </c>
      <c r="O225" s="92" t="str">
        <f ca="1">IF(A225="","",IF(ISERROR(MATCH($I225,SorP!B:B,0)),"",INDIRECT("'SorP'!$A$"&amp;MATCH($N225&amp;$I225,SorP!C:C,0))))</f>
        <v/>
      </c>
      <c r="P225" s="94"/>
      <c r="Q225" s="95" t="str">
        <f t="shared" si="13"/>
        <v/>
      </c>
      <c r="R225" s="95" t="b">
        <f t="shared" si="14"/>
        <v>1</v>
      </c>
      <c r="S225" s="95" t="str">
        <f t="shared" si="15"/>
        <v/>
      </c>
    </row>
    <row r="226" spans="1:19" s="95" customFormat="1" ht="20.100000000000001" customHeight="1">
      <c r="A226" s="88"/>
      <c r="B226" s="88"/>
      <c r="C226" s="88"/>
      <c r="D226" s="88"/>
      <c r="E226" s="88"/>
      <c r="F226" s="88"/>
      <c r="G226" s="90"/>
      <c r="H226" s="90"/>
      <c r="I226" s="91"/>
      <c r="J226" s="91"/>
      <c r="K226" s="91"/>
      <c r="L226" s="91"/>
      <c r="M226" s="91"/>
      <c r="N226" s="92" t="str">
        <f t="shared" ca="1" si="12"/>
        <v/>
      </c>
      <c r="O226" s="92" t="str">
        <f ca="1">IF(A226="","",IF(ISERROR(MATCH($I226,SorP!B:B,0)),"",INDIRECT("'SorP'!$A$"&amp;MATCH($N226&amp;$I226,SorP!C:C,0))))</f>
        <v/>
      </c>
      <c r="P226" s="94"/>
      <c r="Q226" s="95" t="str">
        <f t="shared" si="13"/>
        <v/>
      </c>
      <c r="R226" s="95" t="b">
        <f t="shared" si="14"/>
        <v>1</v>
      </c>
      <c r="S226" s="95" t="str">
        <f t="shared" si="15"/>
        <v/>
      </c>
    </row>
    <row r="227" spans="1:19" s="95" customFormat="1" ht="20.100000000000001" customHeight="1">
      <c r="A227" s="88"/>
      <c r="B227" s="88"/>
      <c r="C227" s="88"/>
      <c r="D227" s="88"/>
      <c r="E227" s="88"/>
      <c r="F227" s="88"/>
      <c r="G227" s="90"/>
      <c r="H227" s="90"/>
      <c r="I227" s="91"/>
      <c r="J227" s="91"/>
      <c r="K227" s="91"/>
      <c r="L227" s="91"/>
      <c r="M227" s="91"/>
      <c r="N227" s="92" t="str">
        <f t="shared" ca="1" si="12"/>
        <v/>
      </c>
      <c r="O227" s="92" t="str">
        <f ca="1">IF(A227="","",IF(ISERROR(MATCH($I227,SorP!B:B,0)),"",INDIRECT("'SorP'!$A$"&amp;MATCH($N227&amp;$I227,SorP!C:C,0))))</f>
        <v/>
      </c>
      <c r="P227" s="94"/>
      <c r="Q227" s="95" t="str">
        <f t="shared" si="13"/>
        <v/>
      </c>
      <c r="R227" s="95" t="b">
        <f t="shared" si="14"/>
        <v>1</v>
      </c>
      <c r="S227" s="95" t="str">
        <f t="shared" si="15"/>
        <v/>
      </c>
    </row>
    <row r="228" spans="1:19" s="95" customFormat="1" ht="20.100000000000001" customHeight="1">
      <c r="A228" s="88"/>
      <c r="B228" s="88"/>
      <c r="C228" s="88"/>
      <c r="D228" s="88"/>
      <c r="E228" s="88"/>
      <c r="F228" s="88"/>
      <c r="G228" s="90"/>
      <c r="H228" s="90"/>
      <c r="I228" s="91"/>
      <c r="J228" s="91"/>
      <c r="K228" s="91"/>
      <c r="L228" s="91"/>
      <c r="M228" s="91"/>
      <c r="N228" s="92" t="str">
        <f t="shared" ca="1" si="12"/>
        <v/>
      </c>
      <c r="O228" s="92" t="str">
        <f ca="1">IF(A228="","",IF(ISERROR(MATCH($I228,SorP!B:B,0)),"",INDIRECT("'SorP'!$A$"&amp;MATCH($N228&amp;$I228,SorP!C:C,0))))</f>
        <v/>
      </c>
      <c r="P228" s="94"/>
      <c r="Q228" s="95" t="str">
        <f t="shared" si="13"/>
        <v/>
      </c>
      <c r="R228" s="95" t="b">
        <f t="shared" si="14"/>
        <v>1</v>
      </c>
      <c r="S228" s="95" t="str">
        <f t="shared" si="15"/>
        <v/>
      </c>
    </row>
    <row r="229" spans="1:19" s="95" customFormat="1" ht="20.100000000000001" customHeight="1">
      <c r="A229" s="88"/>
      <c r="B229" s="88"/>
      <c r="C229" s="88"/>
      <c r="D229" s="88"/>
      <c r="E229" s="88"/>
      <c r="F229" s="88"/>
      <c r="G229" s="90"/>
      <c r="H229" s="90"/>
      <c r="I229" s="91"/>
      <c r="J229" s="91"/>
      <c r="K229" s="91"/>
      <c r="L229" s="91"/>
      <c r="M229" s="91"/>
      <c r="N229" s="92" t="str">
        <f t="shared" ca="1" si="12"/>
        <v/>
      </c>
      <c r="O229" s="92" t="str">
        <f ca="1">IF(A229="","",IF(ISERROR(MATCH($I229,SorP!B:B,0)),"",INDIRECT("'SorP'!$A$"&amp;MATCH($N229&amp;$I229,SorP!C:C,0))))</f>
        <v/>
      </c>
      <c r="P229" s="94"/>
      <c r="Q229" s="95" t="str">
        <f t="shared" si="13"/>
        <v/>
      </c>
      <c r="R229" s="95" t="b">
        <f t="shared" si="14"/>
        <v>1</v>
      </c>
      <c r="S229" s="95" t="str">
        <f t="shared" si="15"/>
        <v/>
      </c>
    </row>
    <row r="230" spans="1:19" s="95" customFormat="1" ht="20.100000000000001" customHeight="1">
      <c r="A230" s="88"/>
      <c r="B230" s="88"/>
      <c r="C230" s="88"/>
      <c r="D230" s="88"/>
      <c r="E230" s="88"/>
      <c r="F230" s="88"/>
      <c r="G230" s="90"/>
      <c r="H230" s="90"/>
      <c r="I230" s="91"/>
      <c r="J230" s="91"/>
      <c r="K230" s="91"/>
      <c r="L230" s="91"/>
      <c r="M230" s="91"/>
      <c r="N230" s="92" t="str">
        <f t="shared" ca="1" si="12"/>
        <v/>
      </c>
      <c r="O230" s="92" t="str">
        <f ca="1">IF(A230="","",IF(ISERROR(MATCH($I230,SorP!B:B,0)),"",INDIRECT("'SorP'!$A$"&amp;MATCH($N230&amp;$I230,SorP!C:C,0))))</f>
        <v/>
      </c>
      <c r="P230" s="94"/>
      <c r="Q230" s="95" t="str">
        <f t="shared" si="13"/>
        <v/>
      </c>
      <c r="R230" s="95" t="b">
        <f t="shared" si="14"/>
        <v>1</v>
      </c>
      <c r="S230" s="95" t="str">
        <f t="shared" si="15"/>
        <v/>
      </c>
    </row>
    <row r="231" spans="1:19" s="95" customFormat="1" ht="20.100000000000001" customHeight="1">
      <c r="A231" s="88"/>
      <c r="B231" s="88"/>
      <c r="C231" s="88"/>
      <c r="D231" s="88"/>
      <c r="E231" s="88"/>
      <c r="F231" s="88"/>
      <c r="G231" s="90"/>
      <c r="H231" s="90"/>
      <c r="I231" s="91"/>
      <c r="J231" s="91"/>
      <c r="K231" s="91"/>
      <c r="L231" s="91"/>
      <c r="M231" s="91"/>
      <c r="N231" s="92" t="str">
        <f t="shared" ca="1" si="12"/>
        <v/>
      </c>
      <c r="O231" s="92" t="str">
        <f ca="1">IF(A231="","",IF(ISERROR(MATCH($I231,SorP!B:B,0)),"",INDIRECT("'SorP'!$A$"&amp;MATCH($N231&amp;$I231,SorP!C:C,0))))</f>
        <v/>
      </c>
      <c r="P231" s="94"/>
      <c r="Q231" s="95" t="str">
        <f t="shared" si="13"/>
        <v/>
      </c>
      <c r="R231" s="95" t="b">
        <f t="shared" si="14"/>
        <v>1</v>
      </c>
      <c r="S231" s="95" t="str">
        <f t="shared" si="15"/>
        <v/>
      </c>
    </row>
    <row r="232" spans="1:19" s="95" customFormat="1" ht="20.100000000000001" customHeight="1">
      <c r="A232" s="88"/>
      <c r="B232" s="88"/>
      <c r="C232" s="88"/>
      <c r="D232" s="88"/>
      <c r="E232" s="88"/>
      <c r="F232" s="88"/>
      <c r="G232" s="90"/>
      <c r="H232" s="90"/>
      <c r="I232" s="91"/>
      <c r="J232" s="91"/>
      <c r="K232" s="91"/>
      <c r="L232" s="91"/>
      <c r="M232" s="91"/>
      <c r="N232" s="92" t="str">
        <f t="shared" ca="1" si="12"/>
        <v/>
      </c>
      <c r="O232" s="92" t="str">
        <f ca="1">IF(A232="","",IF(ISERROR(MATCH($I232,SorP!B:B,0)),"",INDIRECT("'SorP'!$A$"&amp;MATCH($N232&amp;$I232,SorP!C:C,0))))</f>
        <v/>
      </c>
      <c r="P232" s="94"/>
      <c r="Q232" s="95" t="str">
        <f t="shared" si="13"/>
        <v/>
      </c>
      <c r="R232" s="95" t="b">
        <f t="shared" si="14"/>
        <v>1</v>
      </c>
      <c r="S232" s="95" t="str">
        <f t="shared" si="15"/>
        <v/>
      </c>
    </row>
    <row r="233" spans="1:19" s="95" customFormat="1" ht="20.100000000000001" customHeight="1">
      <c r="A233" s="88"/>
      <c r="B233" s="88"/>
      <c r="C233" s="88"/>
      <c r="D233" s="88"/>
      <c r="E233" s="88"/>
      <c r="F233" s="88"/>
      <c r="G233" s="90"/>
      <c r="H233" s="90"/>
      <c r="I233" s="91"/>
      <c r="J233" s="91"/>
      <c r="K233" s="91"/>
      <c r="L233" s="91"/>
      <c r="M233" s="91"/>
      <c r="N233" s="92" t="str">
        <f t="shared" ca="1" si="12"/>
        <v/>
      </c>
      <c r="O233" s="92" t="str">
        <f ca="1">IF(A233="","",IF(ISERROR(MATCH($I233,SorP!B:B,0)),"",INDIRECT("'SorP'!$A$"&amp;MATCH($N233&amp;$I233,SorP!C:C,0))))</f>
        <v/>
      </c>
      <c r="P233" s="94"/>
      <c r="Q233" s="95" t="str">
        <f t="shared" si="13"/>
        <v/>
      </c>
      <c r="R233" s="95" t="b">
        <f t="shared" si="14"/>
        <v>1</v>
      </c>
      <c r="S233" s="95" t="str">
        <f t="shared" si="15"/>
        <v/>
      </c>
    </row>
    <row r="234" spans="1:19" s="95" customFormat="1" ht="20.100000000000001" customHeight="1">
      <c r="A234" s="88"/>
      <c r="B234" s="88"/>
      <c r="C234" s="88"/>
      <c r="D234" s="88"/>
      <c r="E234" s="88"/>
      <c r="F234" s="88"/>
      <c r="G234" s="90"/>
      <c r="H234" s="90"/>
      <c r="I234" s="91"/>
      <c r="J234" s="91"/>
      <c r="K234" s="91"/>
      <c r="L234" s="91"/>
      <c r="M234" s="91"/>
      <c r="N234" s="92" t="str">
        <f t="shared" ca="1" si="12"/>
        <v/>
      </c>
      <c r="O234" s="92" t="str">
        <f ca="1">IF(A234="","",IF(ISERROR(MATCH($I234,SorP!B:B,0)),"",INDIRECT("'SorP'!$A$"&amp;MATCH($N234&amp;$I234,SorP!C:C,0))))</f>
        <v/>
      </c>
      <c r="P234" s="94"/>
      <c r="Q234" s="95" t="str">
        <f t="shared" si="13"/>
        <v/>
      </c>
      <c r="R234" s="95" t="b">
        <f t="shared" si="14"/>
        <v>1</v>
      </c>
      <c r="S234" s="95" t="str">
        <f t="shared" si="15"/>
        <v/>
      </c>
    </row>
    <row r="235" spans="1:19" s="95" customFormat="1" ht="20.100000000000001" customHeight="1">
      <c r="A235" s="88"/>
      <c r="B235" s="88"/>
      <c r="C235" s="88"/>
      <c r="D235" s="88"/>
      <c r="E235" s="88"/>
      <c r="F235" s="88"/>
      <c r="G235" s="90"/>
      <c r="H235" s="90"/>
      <c r="I235" s="91"/>
      <c r="J235" s="91"/>
      <c r="K235" s="91"/>
      <c r="L235" s="91"/>
      <c r="M235" s="91"/>
      <c r="N235" s="92" t="str">
        <f t="shared" ca="1" si="12"/>
        <v/>
      </c>
      <c r="O235" s="92" t="str">
        <f ca="1">IF(A235="","",IF(ISERROR(MATCH($I235,SorP!B:B,0)),"",INDIRECT("'SorP'!$A$"&amp;MATCH($N235&amp;$I235,SorP!C:C,0))))</f>
        <v/>
      </c>
      <c r="P235" s="94"/>
      <c r="Q235" s="95" t="str">
        <f t="shared" si="13"/>
        <v/>
      </c>
      <c r="R235" s="95" t="b">
        <f t="shared" si="14"/>
        <v>1</v>
      </c>
      <c r="S235" s="95" t="str">
        <f t="shared" si="15"/>
        <v/>
      </c>
    </row>
    <row r="236" spans="1:19" s="95" customFormat="1" ht="20.100000000000001" customHeight="1">
      <c r="A236" s="88"/>
      <c r="B236" s="88"/>
      <c r="C236" s="88"/>
      <c r="D236" s="88"/>
      <c r="E236" s="88"/>
      <c r="F236" s="88"/>
      <c r="G236" s="90"/>
      <c r="H236" s="90"/>
      <c r="I236" s="91"/>
      <c r="J236" s="91"/>
      <c r="K236" s="91"/>
      <c r="L236" s="91"/>
      <c r="M236" s="91"/>
      <c r="N236" s="92" t="str">
        <f t="shared" ca="1" si="12"/>
        <v/>
      </c>
      <c r="O236" s="92" t="str">
        <f ca="1">IF(A236="","",IF(ISERROR(MATCH($I236,SorP!B:B,0)),"",INDIRECT("'SorP'!$A$"&amp;MATCH($N236&amp;$I236,SorP!C:C,0))))</f>
        <v/>
      </c>
      <c r="P236" s="94"/>
      <c r="Q236" s="95" t="str">
        <f t="shared" si="13"/>
        <v/>
      </c>
      <c r="R236" s="95" t="b">
        <f t="shared" si="14"/>
        <v>1</v>
      </c>
      <c r="S236" s="95" t="str">
        <f t="shared" si="15"/>
        <v/>
      </c>
    </row>
    <row r="237" spans="1:19" s="95" customFormat="1" ht="20.100000000000001" customHeight="1">
      <c r="A237" s="88"/>
      <c r="B237" s="88"/>
      <c r="C237" s="88"/>
      <c r="D237" s="88"/>
      <c r="E237" s="88"/>
      <c r="F237" s="88"/>
      <c r="G237" s="90"/>
      <c r="H237" s="90"/>
      <c r="I237" s="91"/>
      <c r="J237" s="91"/>
      <c r="K237" s="91"/>
      <c r="L237" s="91"/>
      <c r="M237" s="91"/>
      <c r="N237" s="92" t="str">
        <f t="shared" ca="1" si="12"/>
        <v/>
      </c>
      <c r="O237" s="92" t="str">
        <f ca="1">IF(A237="","",IF(ISERROR(MATCH($I237,SorP!B:B,0)),"",INDIRECT("'SorP'!$A$"&amp;MATCH($N237&amp;$I237,SorP!C:C,0))))</f>
        <v/>
      </c>
      <c r="P237" s="94"/>
      <c r="Q237" s="95" t="str">
        <f t="shared" si="13"/>
        <v/>
      </c>
      <c r="R237" s="95" t="b">
        <f t="shared" si="14"/>
        <v>1</v>
      </c>
      <c r="S237" s="95" t="str">
        <f t="shared" si="15"/>
        <v/>
      </c>
    </row>
    <row r="238" spans="1:19" s="95" customFormat="1" ht="20.100000000000001" customHeight="1">
      <c r="A238" s="88"/>
      <c r="B238" s="88"/>
      <c r="C238" s="88"/>
      <c r="D238" s="88"/>
      <c r="E238" s="88"/>
      <c r="F238" s="88"/>
      <c r="G238" s="90"/>
      <c r="H238" s="90"/>
      <c r="I238" s="91"/>
      <c r="J238" s="91"/>
      <c r="K238" s="91"/>
      <c r="L238" s="91"/>
      <c r="M238" s="91"/>
      <c r="N238" s="92" t="str">
        <f t="shared" ca="1" si="12"/>
        <v/>
      </c>
      <c r="O238" s="92" t="str">
        <f ca="1">IF(A238="","",IF(ISERROR(MATCH($I238,SorP!B:B,0)),"",INDIRECT("'SorP'!$A$"&amp;MATCH($N238&amp;$I238,SorP!C:C,0))))</f>
        <v/>
      </c>
      <c r="P238" s="94"/>
      <c r="Q238" s="95" t="str">
        <f t="shared" si="13"/>
        <v/>
      </c>
      <c r="R238" s="95" t="b">
        <f t="shared" si="14"/>
        <v>1</v>
      </c>
      <c r="S238" s="95" t="str">
        <f t="shared" si="15"/>
        <v/>
      </c>
    </row>
    <row r="239" spans="1:19" s="95" customFormat="1" ht="20.100000000000001" customHeight="1">
      <c r="A239" s="88"/>
      <c r="B239" s="88"/>
      <c r="C239" s="88"/>
      <c r="D239" s="88"/>
      <c r="E239" s="88"/>
      <c r="F239" s="88"/>
      <c r="G239" s="90"/>
      <c r="H239" s="90"/>
      <c r="I239" s="91"/>
      <c r="J239" s="91"/>
      <c r="K239" s="91"/>
      <c r="L239" s="91"/>
      <c r="M239" s="91"/>
      <c r="N239" s="92" t="str">
        <f t="shared" ca="1" si="12"/>
        <v/>
      </c>
      <c r="O239" s="92" t="str">
        <f ca="1">IF(A239="","",IF(ISERROR(MATCH($I239,SorP!B:B,0)),"",INDIRECT("'SorP'!$A$"&amp;MATCH($N239&amp;$I239,SorP!C:C,0))))</f>
        <v/>
      </c>
      <c r="P239" s="94"/>
      <c r="Q239" s="95" t="str">
        <f t="shared" si="13"/>
        <v/>
      </c>
      <c r="R239" s="95" t="b">
        <f t="shared" si="14"/>
        <v>1</v>
      </c>
      <c r="S239" s="95" t="str">
        <f t="shared" si="15"/>
        <v/>
      </c>
    </row>
    <row r="240" spans="1:19" s="95" customFormat="1" ht="20.100000000000001" customHeight="1">
      <c r="A240" s="88"/>
      <c r="B240" s="88"/>
      <c r="C240" s="88"/>
      <c r="D240" s="88"/>
      <c r="E240" s="88"/>
      <c r="F240" s="88"/>
      <c r="G240" s="90"/>
      <c r="H240" s="90"/>
      <c r="I240" s="91"/>
      <c r="J240" s="91"/>
      <c r="K240" s="91"/>
      <c r="L240" s="91"/>
      <c r="M240" s="91"/>
      <c r="N240" s="92" t="str">
        <f t="shared" ca="1" si="12"/>
        <v/>
      </c>
      <c r="O240" s="92" t="str">
        <f ca="1">IF(A240="","",IF(ISERROR(MATCH($I240,SorP!B:B,0)),"",INDIRECT("'SorP'!$A$"&amp;MATCH($N240&amp;$I240,SorP!C:C,0))))</f>
        <v/>
      </c>
      <c r="P240" s="94"/>
      <c r="Q240" s="95" t="str">
        <f t="shared" si="13"/>
        <v/>
      </c>
      <c r="R240" s="95" t="b">
        <f t="shared" si="14"/>
        <v>1</v>
      </c>
      <c r="S240" s="95" t="str">
        <f t="shared" si="15"/>
        <v/>
      </c>
    </row>
    <row r="241" spans="1:19" s="95" customFormat="1" ht="20.100000000000001" customHeight="1">
      <c r="A241" s="88"/>
      <c r="B241" s="88"/>
      <c r="C241" s="88"/>
      <c r="D241" s="88"/>
      <c r="E241" s="88"/>
      <c r="F241" s="88"/>
      <c r="G241" s="90"/>
      <c r="H241" s="90"/>
      <c r="I241" s="91"/>
      <c r="J241" s="91"/>
      <c r="K241" s="91"/>
      <c r="L241" s="91"/>
      <c r="M241" s="91"/>
      <c r="N241" s="92" t="str">
        <f t="shared" ca="1" si="12"/>
        <v/>
      </c>
      <c r="O241" s="92" t="str">
        <f ca="1">IF(A241="","",IF(ISERROR(MATCH($I241,SorP!B:B,0)),"",INDIRECT("'SorP'!$A$"&amp;MATCH($N241&amp;$I241,SorP!C:C,0))))</f>
        <v/>
      </c>
      <c r="P241" s="94"/>
      <c r="Q241" s="95" t="str">
        <f t="shared" si="13"/>
        <v/>
      </c>
      <c r="R241" s="95" t="b">
        <f t="shared" si="14"/>
        <v>1</v>
      </c>
      <c r="S241" s="95" t="str">
        <f t="shared" si="15"/>
        <v/>
      </c>
    </row>
    <row r="242" spans="1:19" s="95" customFormat="1" ht="20.100000000000001" customHeight="1">
      <c r="A242" s="88"/>
      <c r="B242" s="88"/>
      <c r="C242" s="88"/>
      <c r="D242" s="88"/>
      <c r="E242" s="88"/>
      <c r="F242" s="88"/>
      <c r="G242" s="90"/>
      <c r="H242" s="90"/>
      <c r="I242" s="91"/>
      <c r="J242" s="91"/>
      <c r="K242" s="91"/>
      <c r="L242" s="91"/>
      <c r="M242" s="91"/>
      <c r="N242" s="92" t="str">
        <f t="shared" ca="1" si="12"/>
        <v/>
      </c>
      <c r="O242" s="92" t="str">
        <f ca="1">IF(A242="","",IF(ISERROR(MATCH($I242,SorP!B:B,0)),"",INDIRECT("'SorP'!$A$"&amp;MATCH($N242&amp;$I242,SorP!C:C,0))))</f>
        <v/>
      </c>
      <c r="P242" s="94"/>
      <c r="Q242" s="95" t="str">
        <f t="shared" si="13"/>
        <v/>
      </c>
      <c r="R242" s="95" t="b">
        <f t="shared" si="14"/>
        <v>1</v>
      </c>
      <c r="S242" s="95" t="str">
        <f t="shared" si="15"/>
        <v/>
      </c>
    </row>
    <row r="243" spans="1:19" s="95" customFormat="1" ht="20.100000000000001" customHeight="1">
      <c r="A243" s="88"/>
      <c r="B243" s="88"/>
      <c r="C243" s="88"/>
      <c r="D243" s="88"/>
      <c r="E243" s="88"/>
      <c r="F243" s="88"/>
      <c r="G243" s="90"/>
      <c r="H243" s="90"/>
      <c r="I243" s="91"/>
      <c r="J243" s="91"/>
      <c r="K243" s="91"/>
      <c r="L243" s="91"/>
      <c r="M243" s="91"/>
      <c r="N243" s="92" t="str">
        <f t="shared" ca="1" si="12"/>
        <v/>
      </c>
      <c r="O243" s="92" t="str">
        <f ca="1">IF(A243="","",IF(ISERROR(MATCH($I243,SorP!B:B,0)),"",INDIRECT("'SorP'!$A$"&amp;MATCH($N243&amp;$I243,SorP!C:C,0))))</f>
        <v/>
      </c>
      <c r="P243" s="94"/>
      <c r="Q243" s="95" t="str">
        <f t="shared" si="13"/>
        <v/>
      </c>
      <c r="R243" s="95" t="b">
        <f t="shared" si="14"/>
        <v>1</v>
      </c>
      <c r="S243" s="95" t="str">
        <f t="shared" si="15"/>
        <v/>
      </c>
    </row>
    <row r="244" spans="1:19" s="95" customFormat="1" ht="20.100000000000001" customHeight="1">
      <c r="A244" s="88"/>
      <c r="B244" s="88"/>
      <c r="C244" s="88"/>
      <c r="D244" s="88"/>
      <c r="E244" s="88"/>
      <c r="F244" s="88"/>
      <c r="G244" s="90"/>
      <c r="H244" s="90"/>
      <c r="I244" s="91"/>
      <c r="J244" s="91"/>
      <c r="K244" s="91"/>
      <c r="L244" s="91"/>
      <c r="M244" s="91"/>
      <c r="N244" s="92" t="str">
        <f t="shared" ca="1" si="12"/>
        <v/>
      </c>
      <c r="O244" s="92" t="str">
        <f ca="1">IF(A244="","",IF(ISERROR(MATCH($I244,SorP!B:B,0)),"",INDIRECT("'SorP'!$A$"&amp;MATCH($N244&amp;$I244,SorP!C:C,0))))</f>
        <v/>
      </c>
      <c r="P244" s="94"/>
      <c r="Q244" s="95" t="str">
        <f t="shared" si="13"/>
        <v/>
      </c>
      <c r="R244" s="95" t="b">
        <f t="shared" si="14"/>
        <v>1</v>
      </c>
      <c r="S244" s="95" t="str">
        <f t="shared" si="15"/>
        <v/>
      </c>
    </row>
    <row r="245" spans="1:19" s="95" customFormat="1" ht="20.100000000000001" customHeight="1">
      <c r="A245" s="88"/>
      <c r="B245" s="88"/>
      <c r="C245" s="88"/>
      <c r="D245" s="88"/>
      <c r="E245" s="88"/>
      <c r="F245" s="88"/>
      <c r="G245" s="90"/>
      <c r="H245" s="90"/>
      <c r="I245" s="91"/>
      <c r="J245" s="91"/>
      <c r="K245" s="91"/>
      <c r="L245" s="91"/>
      <c r="M245" s="91"/>
      <c r="N245" s="92" t="str">
        <f t="shared" ca="1" si="12"/>
        <v/>
      </c>
      <c r="O245" s="92" t="str">
        <f ca="1">IF(A245="","",IF(ISERROR(MATCH($I245,SorP!B:B,0)),"",INDIRECT("'SorP'!$A$"&amp;MATCH($N245&amp;$I245,SorP!C:C,0))))</f>
        <v/>
      </c>
      <c r="P245" s="94"/>
      <c r="Q245" s="95" t="str">
        <f t="shared" si="13"/>
        <v/>
      </c>
      <c r="R245" s="95" t="b">
        <f t="shared" si="14"/>
        <v>1</v>
      </c>
      <c r="S245" s="95" t="str">
        <f t="shared" si="15"/>
        <v/>
      </c>
    </row>
    <row r="246" spans="1:19" s="95" customFormat="1" ht="20.100000000000001" customHeight="1">
      <c r="A246" s="88"/>
      <c r="B246" s="88"/>
      <c r="C246" s="88"/>
      <c r="D246" s="88"/>
      <c r="E246" s="88"/>
      <c r="F246" s="88"/>
      <c r="G246" s="90"/>
      <c r="H246" s="90"/>
      <c r="I246" s="91"/>
      <c r="J246" s="91"/>
      <c r="K246" s="91"/>
      <c r="L246" s="91"/>
      <c r="M246" s="91"/>
      <c r="N246" s="92" t="str">
        <f t="shared" ca="1" si="12"/>
        <v/>
      </c>
      <c r="O246" s="92" t="str">
        <f ca="1">IF(A246="","",IF(ISERROR(MATCH($I246,SorP!B:B,0)),"",INDIRECT("'SorP'!$A$"&amp;MATCH($N246&amp;$I246,SorP!C:C,0))))</f>
        <v/>
      </c>
      <c r="P246" s="94"/>
      <c r="Q246" s="95" t="str">
        <f t="shared" si="13"/>
        <v/>
      </c>
      <c r="R246" s="95" t="b">
        <f t="shared" si="14"/>
        <v>1</v>
      </c>
      <c r="S246" s="95" t="str">
        <f t="shared" si="15"/>
        <v/>
      </c>
    </row>
    <row r="247" spans="1:19" s="95" customFormat="1" ht="20.100000000000001" customHeight="1">
      <c r="A247" s="88"/>
      <c r="B247" s="88"/>
      <c r="C247" s="88"/>
      <c r="D247" s="88"/>
      <c r="E247" s="88"/>
      <c r="F247" s="88"/>
      <c r="G247" s="90"/>
      <c r="H247" s="90"/>
      <c r="I247" s="91"/>
      <c r="J247" s="91"/>
      <c r="K247" s="91"/>
      <c r="L247" s="91"/>
      <c r="M247" s="91"/>
      <c r="N247" s="92" t="str">
        <f t="shared" ca="1" si="12"/>
        <v/>
      </c>
      <c r="O247" s="92" t="str">
        <f ca="1">IF(A247="","",IF(ISERROR(MATCH($I247,SorP!B:B,0)),"",INDIRECT("'SorP'!$A$"&amp;MATCH($N247&amp;$I247,SorP!C:C,0))))</f>
        <v/>
      </c>
      <c r="P247" s="94"/>
      <c r="Q247" s="95" t="str">
        <f t="shared" si="13"/>
        <v/>
      </c>
      <c r="R247" s="95" t="b">
        <f t="shared" si="14"/>
        <v>1</v>
      </c>
      <c r="S247" s="95" t="str">
        <f t="shared" si="15"/>
        <v/>
      </c>
    </row>
    <row r="248" spans="1:19" s="95" customFormat="1" ht="20.100000000000001" customHeight="1">
      <c r="A248" s="88"/>
      <c r="B248" s="88"/>
      <c r="C248" s="88"/>
      <c r="D248" s="88"/>
      <c r="E248" s="88"/>
      <c r="F248" s="88"/>
      <c r="G248" s="90"/>
      <c r="H248" s="90"/>
      <c r="I248" s="91"/>
      <c r="J248" s="91"/>
      <c r="K248" s="91"/>
      <c r="L248" s="91"/>
      <c r="M248" s="91"/>
      <c r="N248" s="92" t="str">
        <f t="shared" ca="1" si="12"/>
        <v/>
      </c>
      <c r="O248" s="92" t="str">
        <f ca="1">IF(A248="","",IF(ISERROR(MATCH($I248,SorP!B:B,0)),"",INDIRECT("'SorP'!$A$"&amp;MATCH($N248&amp;$I248,SorP!C:C,0))))</f>
        <v/>
      </c>
      <c r="P248" s="94"/>
      <c r="Q248" s="95" t="str">
        <f t="shared" si="13"/>
        <v/>
      </c>
      <c r="R248" s="95" t="b">
        <f t="shared" si="14"/>
        <v>1</v>
      </c>
      <c r="S248" s="95" t="str">
        <f t="shared" si="15"/>
        <v/>
      </c>
    </row>
    <row r="249" spans="1:19" s="95" customFormat="1" ht="20.100000000000001" customHeight="1">
      <c r="A249" s="88"/>
      <c r="B249" s="88"/>
      <c r="C249" s="88"/>
      <c r="D249" s="88"/>
      <c r="E249" s="88"/>
      <c r="F249" s="88"/>
      <c r="G249" s="90"/>
      <c r="H249" s="90"/>
      <c r="I249" s="91"/>
      <c r="J249" s="91"/>
      <c r="K249" s="91"/>
      <c r="L249" s="91"/>
      <c r="M249" s="91"/>
      <c r="N249" s="92" t="str">
        <f t="shared" ca="1" si="12"/>
        <v/>
      </c>
      <c r="O249" s="92" t="str">
        <f ca="1">IF(A249="","",IF(ISERROR(MATCH($I249,SorP!B:B,0)),"",INDIRECT("'SorP'!$A$"&amp;MATCH($N249&amp;$I249,SorP!C:C,0))))</f>
        <v/>
      </c>
      <c r="P249" s="94"/>
      <c r="Q249" s="95" t="str">
        <f t="shared" si="13"/>
        <v/>
      </c>
      <c r="R249" s="95" t="b">
        <f t="shared" si="14"/>
        <v>1</v>
      </c>
      <c r="S249" s="95" t="str">
        <f t="shared" si="15"/>
        <v/>
      </c>
    </row>
    <row r="250" spans="1:19" s="95" customFormat="1" ht="20.100000000000001" customHeight="1">
      <c r="A250" s="88"/>
      <c r="B250" s="88"/>
      <c r="C250" s="88"/>
      <c r="D250" s="88"/>
      <c r="E250" s="88"/>
      <c r="F250" s="88"/>
      <c r="G250" s="90"/>
      <c r="H250" s="90"/>
      <c r="I250" s="91"/>
      <c r="J250" s="91"/>
      <c r="K250" s="91"/>
      <c r="L250" s="91"/>
      <c r="M250" s="91"/>
      <c r="N250" s="92" t="str">
        <f t="shared" ca="1" si="12"/>
        <v/>
      </c>
      <c r="O250" s="92" t="str">
        <f ca="1">IF(A250="","",IF(ISERROR(MATCH($I250,SorP!B:B,0)),"",INDIRECT("'SorP'!$A$"&amp;MATCH($N250&amp;$I250,SorP!C:C,0))))</f>
        <v/>
      </c>
      <c r="P250" s="94"/>
      <c r="Q250" s="95" t="str">
        <f t="shared" si="13"/>
        <v/>
      </c>
      <c r="R250" s="95" t="b">
        <f t="shared" si="14"/>
        <v>1</v>
      </c>
      <c r="S250" s="95" t="str">
        <f t="shared" si="15"/>
        <v/>
      </c>
    </row>
    <row r="251" spans="1:19" s="95" customFormat="1" ht="20.100000000000001" customHeight="1">
      <c r="A251" s="88"/>
      <c r="B251" s="88"/>
      <c r="C251" s="88"/>
      <c r="D251" s="88"/>
      <c r="E251" s="88"/>
      <c r="F251" s="88"/>
      <c r="G251" s="90"/>
      <c r="H251" s="90"/>
      <c r="I251" s="91"/>
      <c r="J251" s="91"/>
      <c r="K251" s="91"/>
      <c r="L251" s="91"/>
      <c r="M251" s="91"/>
      <c r="N251" s="92" t="str">
        <f t="shared" ca="1" si="12"/>
        <v/>
      </c>
      <c r="O251" s="92" t="str">
        <f ca="1">IF(A251="","",IF(ISERROR(MATCH($I251,SorP!B:B,0)),"",INDIRECT("'SorP'!$A$"&amp;MATCH($N251&amp;$I251,SorP!C:C,0))))</f>
        <v/>
      </c>
      <c r="P251" s="94"/>
      <c r="Q251" s="95" t="str">
        <f t="shared" si="13"/>
        <v/>
      </c>
      <c r="R251" s="95" t="b">
        <f t="shared" si="14"/>
        <v>1</v>
      </c>
      <c r="S251" s="95" t="str">
        <f t="shared" si="15"/>
        <v/>
      </c>
    </row>
    <row r="252" spans="1:19" s="95" customFormat="1" ht="20.100000000000001" customHeight="1">
      <c r="A252" s="88"/>
      <c r="B252" s="88"/>
      <c r="C252" s="88"/>
      <c r="D252" s="88"/>
      <c r="E252" s="88"/>
      <c r="F252" s="88"/>
      <c r="G252" s="90"/>
      <c r="H252" s="90"/>
      <c r="I252" s="91"/>
      <c r="J252" s="91"/>
      <c r="K252" s="91"/>
      <c r="L252" s="91"/>
      <c r="M252" s="91"/>
      <c r="N252" s="92" t="str">
        <f t="shared" ca="1" si="12"/>
        <v/>
      </c>
      <c r="O252" s="92" t="str">
        <f ca="1">IF(A252="","",IF(ISERROR(MATCH($I252,SorP!B:B,0)),"",INDIRECT("'SorP'!$A$"&amp;MATCH($N252&amp;$I252,SorP!C:C,0))))</f>
        <v/>
      </c>
      <c r="P252" s="94"/>
      <c r="Q252" s="95" t="str">
        <f t="shared" si="13"/>
        <v/>
      </c>
      <c r="R252" s="95" t="b">
        <f t="shared" si="14"/>
        <v>1</v>
      </c>
      <c r="S252" s="95" t="str">
        <f t="shared" si="15"/>
        <v/>
      </c>
    </row>
    <row r="253" spans="1:19" s="95" customFormat="1" ht="20.100000000000001" customHeight="1">
      <c r="A253" s="88"/>
      <c r="B253" s="88"/>
      <c r="C253" s="88"/>
      <c r="D253" s="88"/>
      <c r="E253" s="88"/>
      <c r="F253" s="88"/>
      <c r="G253" s="90"/>
      <c r="H253" s="90"/>
      <c r="I253" s="91"/>
      <c r="J253" s="91"/>
      <c r="K253" s="91"/>
      <c r="L253" s="91"/>
      <c r="M253" s="91"/>
      <c r="N253" s="92" t="str">
        <f t="shared" ca="1" si="12"/>
        <v/>
      </c>
      <c r="O253" s="92" t="str">
        <f ca="1">IF(A253="","",IF(ISERROR(MATCH($I253,SorP!B:B,0)),"",INDIRECT("'SorP'!$A$"&amp;MATCH($N253&amp;$I253,SorP!C:C,0))))</f>
        <v/>
      </c>
      <c r="P253" s="94"/>
      <c r="Q253" s="95" t="str">
        <f t="shared" si="13"/>
        <v/>
      </c>
      <c r="R253" s="95" t="b">
        <f t="shared" si="14"/>
        <v>1</v>
      </c>
      <c r="S253" s="95" t="str">
        <f t="shared" si="15"/>
        <v/>
      </c>
    </row>
    <row r="254" spans="1:19" s="95" customFormat="1" ht="20.100000000000001" customHeight="1">
      <c r="A254" s="88"/>
      <c r="B254" s="88"/>
      <c r="C254" s="88"/>
      <c r="D254" s="88"/>
      <c r="E254" s="88"/>
      <c r="F254" s="88"/>
      <c r="G254" s="90"/>
      <c r="H254" s="90"/>
      <c r="I254" s="91"/>
      <c r="J254" s="91"/>
      <c r="K254" s="91"/>
      <c r="L254" s="91"/>
      <c r="M254" s="91"/>
      <c r="N254" s="92" t="str">
        <f t="shared" ca="1" si="12"/>
        <v/>
      </c>
      <c r="O254" s="92" t="str">
        <f ca="1">IF(A254="","",IF(ISERROR(MATCH($I254,SorP!B:B,0)),"",INDIRECT("'SorP'!$A$"&amp;MATCH($N254&amp;$I254,SorP!C:C,0))))</f>
        <v/>
      </c>
      <c r="P254" s="94"/>
      <c r="Q254" s="95" t="str">
        <f t="shared" si="13"/>
        <v/>
      </c>
      <c r="R254" s="95" t="b">
        <f t="shared" si="14"/>
        <v>1</v>
      </c>
      <c r="S254" s="95" t="str">
        <f t="shared" si="15"/>
        <v/>
      </c>
    </row>
    <row r="255" spans="1:19" s="95" customFormat="1" ht="20.100000000000001" customHeight="1">
      <c r="A255" s="88"/>
      <c r="B255" s="88"/>
      <c r="C255" s="88"/>
      <c r="D255" s="88"/>
      <c r="E255" s="88"/>
      <c r="F255" s="88"/>
      <c r="G255" s="90"/>
      <c r="H255" s="90"/>
      <c r="I255" s="91"/>
      <c r="J255" s="91"/>
      <c r="K255" s="91"/>
      <c r="L255" s="91"/>
      <c r="M255" s="91"/>
      <c r="N255" s="92" t="str">
        <f t="shared" ca="1" si="12"/>
        <v/>
      </c>
      <c r="O255" s="92" t="str">
        <f ca="1">IF(A255="","",IF(ISERROR(MATCH($I255,SorP!B:B,0)),"",INDIRECT("'SorP'!$A$"&amp;MATCH($N255&amp;$I255,SorP!C:C,0))))</f>
        <v/>
      </c>
      <c r="P255" s="94"/>
      <c r="Q255" s="95" t="str">
        <f t="shared" si="13"/>
        <v/>
      </c>
      <c r="R255" s="95" t="b">
        <f t="shared" si="14"/>
        <v>1</v>
      </c>
      <c r="S255" s="95" t="str">
        <f t="shared" si="15"/>
        <v/>
      </c>
    </row>
    <row r="256" spans="1:19" s="95" customFormat="1" ht="20.100000000000001" customHeight="1">
      <c r="A256" s="88"/>
      <c r="B256" s="88"/>
      <c r="C256" s="88"/>
      <c r="D256" s="88"/>
      <c r="E256" s="88"/>
      <c r="F256" s="88"/>
      <c r="G256" s="90"/>
      <c r="H256" s="90"/>
      <c r="I256" s="91"/>
      <c r="J256" s="91"/>
      <c r="K256" s="91"/>
      <c r="L256" s="91"/>
      <c r="M256" s="91"/>
      <c r="N256" s="92" t="str">
        <f t="shared" ca="1" si="12"/>
        <v/>
      </c>
      <c r="O256" s="92" t="str">
        <f ca="1">IF(A256="","",IF(ISERROR(MATCH($I256,SorP!B:B,0)),"",INDIRECT("'SorP'!$A$"&amp;MATCH($N256&amp;$I256,SorP!C:C,0))))</f>
        <v/>
      </c>
      <c r="P256" s="94"/>
      <c r="Q256" s="95" t="str">
        <f t="shared" si="13"/>
        <v/>
      </c>
      <c r="R256" s="95" t="b">
        <f t="shared" si="14"/>
        <v>1</v>
      </c>
      <c r="S256" s="95" t="str">
        <f t="shared" si="15"/>
        <v/>
      </c>
    </row>
    <row r="257" spans="1:19" s="95" customFormat="1" ht="20.100000000000001" customHeight="1">
      <c r="A257" s="88"/>
      <c r="B257" s="88"/>
      <c r="C257" s="88"/>
      <c r="D257" s="88"/>
      <c r="E257" s="88"/>
      <c r="F257" s="88"/>
      <c r="G257" s="90"/>
      <c r="H257" s="90"/>
      <c r="I257" s="91"/>
      <c r="J257" s="91"/>
      <c r="K257" s="91"/>
      <c r="L257" s="91"/>
      <c r="M257" s="91"/>
      <c r="N257" s="92" t="str">
        <f t="shared" ca="1" si="12"/>
        <v/>
      </c>
      <c r="O257" s="92" t="str">
        <f ca="1">IF(A257="","",IF(ISERROR(MATCH($I257,SorP!B:B,0)),"",INDIRECT("'SorP'!$A$"&amp;MATCH($N257&amp;$I257,SorP!C:C,0))))</f>
        <v/>
      </c>
      <c r="P257" s="94"/>
      <c r="Q257" s="95" t="str">
        <f t="shared" si="13"/>
        <v/>
      </c>
      <c r="R257" s="95" t="b">
        <f t="shared" si="14"/>
        <v>1</v>
      </c>
      <c r="S257" s="95" t="str">
        <f t="shared" si="15"/>
        <v/>
      </c>
    </row>
    <row r="258" spans="1:19" s="95" customFormat="1" ht="20.100000000000001" customHeight="1">
      <c r="A258" s="88"/>
      <c r="B258" s="88"/>
      <c r="C258" s="88"/>
      <c r="D258" s="88"/>
      <c r="E258" s="88"/>
      <c r="F258" s="88"/>
      <c r="G258" s="90"/>
      <c r="H258" s="90"/>
      <c r="I258" s="91"/>
      <c r="J258" s="91"/>
      <c r="K258" s="91"/>
      <c r="L258" s="91"/>
      <c r="M258" s="91"/>
      <c r="N258" s="92" t="str">
        <f t="shared" ca="1" si="12"/>
        <v/>
      </c>
      <c r="O258" s="92" t="str">
        <f ca="1">IF(A258="","",IF(ISERROR(MATCH($I258,SorP!B:B,0)),"",INDIRECT("'SorP'!$A$"&amp;MATCH($N258&amp;$I258,SorP!C:C,0))))</f>
        <v/>
      </c>
      <c r="P258" s="94"/>
      <c r="Q258" s="95" t="str">
        <f t="shared" si="13"/>
        <v/>
      </c>
      <c r="R258" s="95" t="b">
        <f t="shared" si="14"/>
        <v>1</v>
      </c>
      <c r="S258" s="95" t="str">
        <f t="shared" si="15"/>
        <v/>
      </c>
    </row>
    <row r="259" spans="1:19" s="95" customFormat="1" ht="20.100000000000001" customHeight="1">
      <c r="A259" s="88"/>
      <c r="B259" s="88"/>
      <c r="C259" s="88"/>
      <c r="D259" s="88"/>
      <c r="E259" s="88"/>
      <c r="F259" s="88"/>
      <c r="G259" s="90"/>
      <c r="H259" s="90"/>
      <c r="I259" s="91"/>
      <c r="J259" s="91"/>
      <c r="K259" s="91"/>
      <c r="L259" s="91"/>
      <c r="M259" s="91"/>
      <c r="N259" s="92" t="str">
        <f t="shared" ca="1" si="12"/>
        <v/>
      </c>
      <c r="O259" s="92" t="str">
        <f ca="1">IF(A259="","",IF(ISERROR(MATCH($I259,SorP!B:B,0)),"",INDIRECT("'SorP'!$A$"&amp;MATCH($N259&amp;$I259,SorP!C:C,0))))</f>
        <v/>
      </c>
      <c r="P259" s="94"/>
      <c r="Q259" s="95" t="str">
        <f t="shared" si="13"/>
        <v/>
      </c>
      <c r="R259" s="95" t="b">
        <f t="shared" si="14"/>
        <v>1</v>
      </c>
      <c r="S259" s="95" t="str">
        <f t="shared" si="15"/>
        <v/>
      </c>
    </row>
    <row r="260" spans="1:19" s="95" customFormat="1" ht="20.100000000000001" customHeight="1">
      <c r="A260" s="88"/>
      <c r="B260" s="88"/>
      <c r="C260" s="88"/>
      <c r="D260" s="88"/>
      <c r="E260" s="88"/>
      <c r="F260" s="88"/>
      <c r="G260" s="90"/>
      <c r="H260" s="90"/>
      <c r="I260" s="91"/>
      <c r="J260" s="91"/>
      <c r="K260" s="91"/>
      <c r="L260" s="91"/>
      <c r="M260" s="91"/>
      <c r="N260" s="92" t="str">
        <f t="shared" ca="1" si="12"/>
        <v/>
      </c>
      <c r="O260" s="92" t="str">
        <f ca="1">IF(A260="","",IF(ISERROR(MATCH($I260,SorP!B:B,0)),"",INDIRECT("'SorP'!$A$"&amp;MATCH($N260&amp;$I260,SorP!C:C,0))))</f>
        <v/>
      </c>
      <c r="P260" s="94"/>
      <c r="Q260" s="95" t="str">
        <f t="shared" si="13"/>
        <v/>
      </c>
      <c r="R260" s="95" t="b">
        <f t="shared" si="14"/>
        <v>1</v>
      </c>
      <c r="S260" s="95" t="str">
        <f t="shared" si="15"/>
        <v/>
      </c>
    </row>
    <row r="261" spans="1:19" s="95" customFormat="1" ht="20.100000000000001" customHeight="1">
      <c r="A261" s="88"/>
      <c r="B261" s="88"/>
      <c r="C261" s="88"/>
      <c r="D261" s="88"/>
      <c r="E261" s="88"/>
      <c r="F261" s="88"/>
      <c r="G261" s="90"/>
      <c r="H261" s="90"/>
      <c r="I261" s="91"/>
      <c r="J261" s="91"/>
      <c r="K261" s="91"/>
      <c r="L261" s="91"/>
      <c r="M261" s="91"/>
      <c r="N261" s="92" t="str">
        <f t="shared" ref="N261:N324" ca="1" si="16">IF(A261="","",IF(ISERROR(MATCH($F261,CL,0)),"Unknown",INDIRECT("'C'!$A$"&amp;MATCH($F261,CL,0)+1)))</f>
        <v/>
      </c>
      <c r="O261" s="92" t="str">
        <f ca="1">IF(A261="","",IF(ISERROR(MATCH($I261,SorP!B:B,0)),"",INDIRECT("'SorP'!$A$"&amp;MATCH($N261&amp;$I261,SorP!C:C,0))))</f>
        <v/>
      </c>
      <c r="P261" s="94"/>
      <c r="Q261" s="95" t="str">
        <f t="shared" ref="Q261:Q324" si="17">A261&amp;B261</f>
        <v/>
      </c>
      <c r="R261" s="95" t="b">
        <f t="shared" ref="R261:R324" si="18">OR(ISBLANK(B261),ISBLANK(C261))</f>
        <v>1</v>
      </c>
      <c r="S261" s="95" t="str">
        <f t="shared" ref="S261:S324" si="19">IF(R261,"",A261&amp;"+")</f>
        <v/>
      </c>
    </row>
    <row r="262" spans="1:19" s="95" customFormat="1" ht="20.100000000000001" customHeight="1">
      <c r="A262" s="88"/>
      <c r="B262" s="88"/>
      <c r="C262" s="88"/>
      <c r="D262" s="88"/>
      <c r="E262" s="88"/>
      <c r="F262" s="88"/>
      <c r="G262" s="90"/>
      <c r="H262" s="90"/>
      <c r="I262" s="91"/>
      <c r="J262" s="91"/>
      <c r="K262" s="91"/>
      <c r="L262" s="91"/>
      <c r="M262" s="91"/>
      <c r="N262" s="92" t="str">
        <f t="shared" ca="1" si="16"/>
        <v/>
      </c>
      <c r="O262" s="92" t="str">
        <f ca="1">IF(A262="","",IF(ISERROR(MATCH($I262,SorP!B:B,0)),"",INDIRECT("'SorP'!$A$"&amp;MATCH($N262&amp;$I262,SorP!C:C,0))))</f>
        <v/>
      </c>
      <c r="P262" s="94"/>
      <c r="Q262" s="95" t="str">
        <f t="shared" si="17"/>
        <v/>
      </c>
      <c r="R262" s="95" t="b">
        <f t="shared" si="18"/>
        <v>1</v>
      </c>
      <c r="S262" s="95" t="str">
        <f t="shared" si="19"/>
        <v/>
      </c>
    </row>
    <row r="263" spans="1:19" s="95" customFormat="1" ht="20.100000000000001" customHeight="1">
      <c r="A263" s="88"/>
      <c r="B263" s="88"/>
      <c r="C263" s="88"/>
      <c r="D263" s="88"/>
      <c r="E263" s="88"/>
      <c r="F263" s="88"/>
      <c r="G263" s="90"/>
      <c r="H263" s="90"/>
      <c r="I263" s="91"/>
      <c r="J263" s="91"/>
      <c r="K263" s="91"/>
      <c r="L263" s="91"/>
      <c r="M263" s="91"/>
      <c r="N263" s="92" t="str">
        <f t="shared" ca="1" si="16"/>
        <v/>
      </c>
      <c r="O263" s="92" t="str">
        <f ca="1">IF(A263="","",IF(ISERROR(MATCH($I263,SorP!B:B,0)),"",INDIRECT("'SorP'!$A$"&amp;MATCH($N263&amp;$I263,SorP!C:C,0))))</f>
        <v/>
      </c>
      <c r="P263" s="94"/>
      <c r="Q263" s="95" t="str">
        <f t="shared" si="17"/>
        <v/>
      </c>
      <c r="R263" s="95" t="b">
        <f t="shared" si="18"/>
        <v>1</v>
      </c>
      <c r="S263" s="95" t="str">
        <f t="shared" si="19"/>
        <v/>
      </c>
    </row>
    <row r="264" spans="1:19" s="95" customFormat="1" ht="20.100000000000001" customHeight="1">
      <c r="A264" s="88"/>
      <c r="B264" s="88"/>
      <c r="C264" s="88"/>
      <c r="D264" s="88"/>
      <c r="E264" s="88"/>
      <c r="F264" s="88"/>
      <c r="G264" s="90"/>
      <c r="H264" s="90"/>
      <c r="I264" s="91"/>
      <c r="J264" s="91"/>
      <c r="K264" s="91"/>
      <c r="L264" s="91"/>
      <c r="M264" s="91"/>
      <c r="N264" s="92" t="str">
        <f t="shared" ca="1" si="16"/>
        <v/>
      </c>
      <c r="O264" s="92" t="str">
        <f ca="1">IF(A264="","",IF(ISERROR(MATCH($I264,SorP!B:B,0)),"",INDIRECT("'SorP'!$A$"&amp;MATCH($N264&amp;$I264,SorP!C:C,0))))</f>
        <v/>
      </c>
      <c r="P264" s="94"/>
      <c r="Q264" s="95" t="str">
        <f t="shared" si="17"/>
        <v/>
      </c>
      <c r="R264" s="95" t="b">
        <f t="shared" si="18"/>
        <v>1</v>
      </c>
      <c r="S264" s="95" t="str">
        <f t="shared" si="19"/>
        <v/>
      </c>
    </row>
    <row r="265" spans="1:19" s="95" customFormat="1" ht="20.100000000000001" customHeight="1">
      <c r="A265" s="88"/>
      <c r="B265" s="88"/>
      <c r="C265" s="88"/>
      <c r="D265" s="88"/>
      <c r="E265" s="88"/>
      <c r="F265" s="88"/>
      <c r="G265" s="90"/>
      <c r="H265" s="90"/>
      <c r="I265" s="91"/>
      <c r="J265" s="91"/>
      <c r="K265" s="91"/>
      <c r="L265" s="91"/>
      <c r="M265" s="91"/>
      <c r="N265" s="92" t="str">
        <f t="shared" ca="1" si="16"/>
        <v/>
      </c>
      <c r="O265" s="92" t="str">
        <f ca="1">IF(A265="","",IF(ISERROR(MATCH($I265,SorP!B:B,0)),"",INDIRECT("'SorP'!$A$"&amp;MATCH($N265&amp;$I265,SorP!C:C,0))))</f>
        <v/>
      </c>
      <c r="P265" s="94"/>
      <c r="Q265" s="95" t="str">
        <f t="shared" si="17"/>
        <v/>
      </c>
      <c r="R265" s="95" t="b">
        <f t="shared" si="18"/>
        <v>1</v>
      </c>
      <c r="S265" s="95" t="str">
        <f t="shared" si="19"/>
        <v/>
      </c>
    </row>
    <row r="266" spans="1:19" s="95" customFormat="1" ht="20.100000000000001" customHeight="1">
      <c r="A266" s="88"/>
      <c r="B266" s="88"/>
      <c r="C266" s="88"/>
      <c r="D266" s="88"/>
      <c r="E266" s="88"/>
      <c r="F266" s="88"/>
      <c r="G266" s="90"/>
      <c r="H266" s="90"/>
      <c r="I266" s="91"/>
      <c r="J266" s="91"/>
      <c r="K266" s="91"/>
      <c r="L266" s="91"/>
      <c r="M266" s="91"/>
      <c r="N266" s="92" t="str">
        <f t="shared" ca="1" si="16"/>
        <v/>
      </c>
      <c r="O266" s="92" t="str">
        <f ca="1">IF(A266="","",IF(ISERROR(MATCH($I266,SorP!B:B,0)),"",INDIRECT("'SorP'!$A$"&amp;MATCH($N266&amp;$I266,SorP!C:C,0))))</f>
        <v/>
      </c>
      <c r="P266" s="94"/>
      <c r="Q266" s="95" t="str">
        <f t="shared" si="17"/>
        <v/>
      </c>
      <c r="R266" s="95" t="b">
        <f t="shared" si="18"/>
        <v>1</v>
      </c>
      <c r="S266" s="95" t="str">
        <f t="shared" si="19"/>
        <v/>
      </c>
    </row>
    <row r="267" spans="1:19" s="95" customFormat="1" ht="20.100000000000001" customHeight="1">
      <c r="A267" s="88"/>
      <c r="B267" s="88"/>
      <c r="C267" s="88"/>
      <c r="D267" s="88"/>
      <c r="E267" s="88"/>
      <c r="F267" s="88"/>
      <c r="G267" s="90"/>
      <c r="H267" s="90"/>
      <c r="I267" s="91"/>
      <c r="J267" s="91"/>
      <c r="K267" s="91"/>
      <c r="L267" s="91"/>
      <c r="M267" s="91"/>
      <c r="N267" s="92" t="str">
        <f t="shared" ca="1" si="16"/>
        <v/>
      </c>
      <c r="O267" s="92" t="str">
        <f ca="1">IF(A267="","",IF(ISERROR(MATCH($I267,SorP!B:B,0)),"",INDIRECT("'SorP'!$A$"&amp;MATCH($N267&amp;$I267,SorP!C:C,0))))</f>
        <v/>
      </c>
      <c r="P267" s="94"/>
      <c r="Q267" s="95" t="str">
        <f t="shared" si="17"/>
        <v/>
      </c>
      <c r="R267" s="95" t="b">
        <f t="shared" si="18"/>
        <v>1</v>
      </c>
      <c r="S267" s="95" t="str">
        <f t="shared" si="19"/>
        <v/>
      </c>
    </row>
    <row r="268" spans="1:19" s="95" customFormat="1" ht="20.100000000000001" customHeight="1">
      <c r="A268" s="88"/>
      <c r="B268" s="88"/>
      <c r="C268" s="88"/>
      <c r="D268" s="88"/>
      <c r="E268" s="88"/>
      <c r="F268" s="88"/>
      <c r="G268" s="90"/>
      <c r="H268" s="90"/>
      <c r="I268" s="91"/>
      <c r="J268" s="91"/>
      <c r="K268" s="91"/>
      <c r="L268" s="91"/>
      <c r="M268" s="91"/>
      <c r="N268" s="92" t="str">
        <f t="shared" ca="1" si="16"/>
        <v/>
      </c>
      <c r="O268" s="92" t="str">
        <f ca="1">IF(A268="","",IF(ISERROR(MATCH($I268,SorP!B:B,0)),"",INDIRECT("'SorP'!$A$"&amp;MATCH($N268&amp;$I268,SorP!C:C,0))))</f>
        <v/>
      </c>
      <c r="P268" s="94"/>
      <c r="Q268" s="95" t="str">
        <f t="shared" si="17"/>
        <v/>
      </c>
      <c r="R268" s="95" t="b">
        <f t="shared" si="18"/>
        <v>1</v>
      </c>
      <c r="S268" s="95" t="str">
        <f t="shared" si="19"/>
        <v/>
      </c>
    </row>
    <row r="269" spans="1:19" s="95" customFormat="1" ht="20.100000000000001" customHeight="1">
      <c r="A269" s="88"/>
      <c r="B269" s="88"/>
      <c r="C269" s="88"/>
      <c r="D269" s="88"/>
      <c r="E269" s="88"/>
      <c r="F269" s="88"/>
      <c r="G269" s="90"/>
      <c r="H269" s="90"/>
      <c r="I269" s="91"/>
      <c r="J269" s="91"/>
      <c r="K269" s="91"/>
      <c r="L269" s="91"/>
      <c r="M269" s="91"/>
      <c r="N269" s="92" t="str">
        <f t="shared" ca="1" si="16"/>
        <v/>
      </c>
      <c r="O269" s="92" t="str">
        <f ca="1">IF(A269="","",IF(ISERROR(MATCH($I269,SorP!B:B,0)),"",INDIRECT("'SorP'!$A$"&amp;MATCH($N269&amp;$I269,SorP!C:C,0))))</f>
        <v/>
      </c>
      <c r="P269" s="94"/>
      <c r="Q269" s="95" t="str">
        <f t="shared" si="17"/>
        <v/>
      </c>
      <c r="R269" s="95" t="b">
        <f t="shared" si="18"/>
        <v>1</v>
      </c>
      <c r="S269" s="95" t="str">
        <f t="shared" si="19"/>
        <v/>
      </c>
    </row>
    <row r="270" spans="1:19" s="95" customFormat="1" ht="20.100000000000001" customHeight="1">
      <c r="A270" s="88"/>
      <c r="B270" s="88"/>
      <c r="C270" s="88"/>
      <c r="D270" s="88"/>
      <c r="E270" s="88"/>
      <c r="F270" s="88"/>
      <c r="G270" s="90"/>
      <c r="H270" s="90"/>
      <c r="I270" s="91"/>
      <c r="J270" s="91"/>
      <c r="K270" s="91"/>
      <c r="L270" s="91"/>
      <c r="M270" s="91"/>
      <c r="N270" s="92" t="str">
        <f t="shared" ca="1" si="16"/>
        <v/>
      </c>
      <c r="O270" s="92" t="str">
        <f ca="1">IF(A270="","",IF(ISERROR(MATCH($I270,SorP!B:B,0)),"",INDIRECT("'SorP'!$A$"&amp;MATCH($N270&amp;$I270,SorP!C:C,0))))</f>
        <v/>
      </c>
      <c r="P270" s="94"/>
      <c r="Q270" s="95" t="str">
        <f t="shared" si="17"/>
        <v/>
      </c>
      <c r="R270" s="95" t="b">
        <f t="shared" si="18"/>
        <v>1</v>
      </c>
      <c r="S270" s="95" t="str">
        <f t="shared" si="19"/>
        <v/>
      </c>
    </row>
    <row r="271" spans="1:19" s="95" customFormat="1" ht="20.100000000000001" customHeight="1">
      <c r="A271" s="88"/>
      <c r="B271" s="88"/>
      <c r="C271" s="88"/>
      <c r="D271" s="88"/>
      <c r="E271" s="88"/>
      <c r="F271" s="88"/>
      <c r="G271" s="90"/>
      <c r="H271" s="90"/>
      <c r="I271" s="91"/>
      <c r="J271" s="91"/>
      <c r="K271" s="91"/>
      <c r="L271" s="91"/>
      <c r="M271" s="91"/>
      <c r="N271" s="92" t="str">
        <f t="shared" ca="1" si="16"/>
        <v/>
      </c>
      <c r="O271" s="92" t="str">
        <f ca="1">IF(A271="","",IF(ISERROR(MATCH($I271,SorP!B:B,0)),"",INDIRECT("'SorP'!$A$"&amp;MATCH($N271&amp;$I271,SorP!C:C,0))))</f>
        <v/>
      </c>
      <c r="P271" s="94"/>
      <c r="Q271" s="95" t="str">
        <f t="shared" si="17"/>
        <v/>
      </c>
      <c r="R271" s="95" t="b">
        <f t="shared" si="18"/>
        <v>1</v>
      </c>
      <c r="S271" s="95" t="str">
        <f t="shared" si="19"/>
        <v/>
      </c>
    </row>
    <row r="272" spans="1:19" s="95" customFormat="1" ht="20.100000000000001" customHeight="1">
      <c r="A272" s="88"/>
      <c r="B272" s="88"/>
      <c r="C272" s="88"/>
      <c r="D272" s="88"/>
      <c r="E272" s="88"/>
      <c r="F272" s="88"/>
      <c r="G272" s="90"/>
      <c r="H272" s="90"/>
      <c r="I272" s="91"/>
      <c r="J272" s="91"/>
      <c r="K272" s="91"/>
      <c r="L272" s="91"/>
      <c r="M272" s="91"/>
      <c r="N272" s="92" t="str">
        <f t="shared" ca="1" si="16"/>
        <v/>
      </c>
      <c r="O272" s="92" t="str">
        <f ca="1">IF(A272="","",IF(ISERROR(MATCH($I272,SorP!B:B,0)),"",INDIRECT("'SorP'!$A$"&amp;MATCH($N272&amp;$I272,SorP!C:C,0))))</f>
        <v/>
      </c>
      <c r="P272" s="94"/>
      <c r="Q272" s="95" t="str">
        <f t="shared" si="17"/>
        <v/>
      </c>
      <c r="R272" s="95" t="b">
        <f t="shared" si="18"/>
        <v>1</v>
      </c>
      <c r="S272" s="95" t="str">
        <f t="shared" si="19"/>
        <v/>
      </c>
    </row>
    <row r="273" spans="1:19" s="95" customFormat="1" ht="20.100000000000001" customHeight="1">
      <c r="A273" s="88"/>
      <c r="B273" s="88"/>
      <c r="C273" s="88"/>
      <c r="D273" s="88"/>
      <c r="E273" s="88"/>
      <c r="F273" s="88"/>
      <c r="G273" s="90"/>
      <c r="H273" s="90"/>
      <c r="I273" s="91"/>
      <c r="J273" s="91"/>
      <c r="K273" s="91"/>
      <c r="L273" s="91"/>
      <c r="M273" s="91"/>
      <c r="N273" s="92" t="str">
        <f t="shared" ca="1" si="16"/>
        <v/>
      </c>
      <c r="O273" s="92" t="str">
        <f ca="1">IF(A273="","",IF(ISERROR(MATCH($I273,SorP!B:B,0)),"",INDIRECT("'SorP'!$A$"&amp;MATCH($N273&amp;$I273,SorP!C:C,0))))</f>
        <v/>
      </c>
      <c r="P273" s="94"/>
      <c r="Q273" s="95" t="str">
        <f t="shared" si="17"/>
        <v/>
      </c>
      <c r="R273" s="95" t="b">
        <f t="shared" si="18"/>
        <v>1</v>
      </c>
      <c r="S273" s="95" t="str">
        <f t="shared" si="19"/>
        <v/>
      </c>
    </row>
    <row r="274" spans="1:19" s="95" customFormat="1" ht="20.100000000000001" customHeight="1">
      <c r="A274" s="88"/>
      <c r="B274" s="88"/>
      <c r="C274" s="88"/>
      <c r="D274" s="88"/>
      <c r="E274" s="88"/>
      <c r="F274" s="88"/>
      <c r="G274" s="90"/>
      <c r="H274" s="90"/>
      <c r="I274" s="91"/>
      <c r="J274" s="91"/>
      <c r="K274" s="91"/>
      <c r="L274" s="91"/>
      <c r="M274" s="91"/>
      <c r="N274" s="92" t="str">
        <f t="shared" ca="1" si="16"/>
        <v/>
      </c>
      <c r="O274" s="92" t="str">
        <f ca="1">IF(A274="","",IF(ISERROR(MATCH($I274,SorP!B:B,0)),"",INDIRECT("'SorP'!$A$"&amp;MATCH($N274&amp;$I274,SorP!C:C,0))))</f>
        <v/>
      </c>
      <c r="P274" s="94"/>
      <c r="Q274" s="95" t="str">
        <f t="shared" si="17"/>
        <v/>
      </c>
      <c r="R274" s="95" t="b">
        <f t="shared" si="18"/>
        <v>1</v>
      </c>
      <c r="S274" s="95" t="str">
        <f t="shared" si="19"/>
        <v/>
      </c>
    </row>
    <row r="275" spans="1:19" s="95" customFormat="1" ht="20.100000000000001" customHeight="1">
      <c r="A275" s="88"/>
      <c r="B275" s="88"/>
      <c r="C275" s="88"/>
      <c r="D275" s="88"/>
      <c r="E275" s="88"/>
      <c r="F275" s="88"/>
      <c r="G275" s="90"/>
      <c r="H275" s="90"/>
      <c r="I275" s="91"/>
      <c r="J275" s="91"/>
      <c r="K275" s="91"/>
      <c r="L275" s="91"/>
      <c r="M275" s="91"/>
      <c r="N275" s="92" t="str">
        <f t="shared" ca="1" si="16"/>
        <v/>
      </c>
      <c r="O275" s="92" t="str">
        <f ca="1">IF(A275="","",IF(ISERROR(MATCH($I275,SorP!B:B,0)),"",INDIRECT("'SorP'!$A$"&amp;MATCH($N275&amp;$I275,SorP!C:C,0))))</f>
        <v/>
      </c>
      <c r="P275" s="94"/>
      <c r="Q275" s="95" t="str">
        <f t="shared" si="17"/>
        <v/>
      </c>
      <c r="R275" s="95" t="b">
        <f t="shared" si="18"/>
        <v>1</v>
      </c>
      <c r="S275" s="95" t="str">
        <f t="shared" si="19"/>
        <v/>
      </c>
    </row>
    <row r="276" spans="1:19" s="95" customFormat="1" ht="20.100000000000001" customHeight="1">
      <c r="A276" s="88"/>
      <c r="B276" s="88"/>
      <c r="C276" s="88"/>
      <c r="D276" s="88"/>
      <c r="E276" s="88"/>
      <c r="F276" s="88"/>
      <c r="G276" s="90"/>
      <c r="H276" s="90"/>
      <c r="I276" s="91"/>
      <c r="J276" s="91"/>
      <c r="K276" s="91"/>
      <c r="L276" s="91"/>
      <c r="M276" s="91"/>
      <c r="N276" s="92" t="str">
        <f t="shared" ca="1" si="16"/>
        <v/>
      </c>
      <c r="O276" s="92" t="str">
        <f ca="1">IF(A276="","",IF(ISERROR(MATCH($I276,SorP!B:B,0)),"",INDIRECT("'SorP'!$A$"&amp;MATCH($N276&amp;$I276,SorP!C:C,0))))</f>
        <v/>
      </c>
      <c r="P276" s="94"/>
      <c r="Q276" s="95" t="str">
        <f t="shared" si="17"/>
        <v/>
      </c>
      <c r="R276" s="95" t="b">
        <f t="shared" si="18"/>
        <v>1</v>
      </c>
      <c r="S276" s="95" t="str">
        <f t="shared" si="19"/>
        <v/>
      </c>
    </row>
    <row r="277" spans="1:19" s="95" customFormat="1" ht="20.100000000000001" customHeight="1">
      <c r="A277" s="88"/>
      <c r="B277" s="88"/>
      <c r="C277" s="88"/>
      <c r="D277" s="88"/>
      <c r="E277" s="88"/>
      <c r="F277" s="88"/>
      <c r="G277" s="90"/>
      <c r="H277" s="90"/>
      <c r="I277" s="91"/>
      <c r="J277" s="91"/>
      <c r="K277" s="91"/>
      <c r="L277" s="91"/>
      <c r="M277" s="91"/>
      <c r="N277" s="92" t="str">
        <f t="shared" ca="1" si="16"/>
        <v/>
      </c>
      <c r="O277" s="92" t="str">
        <f ca="1">IF(A277="","",IF(ISERROR(MATCH($I277,SorP!B:B,0)),"",INDIRECT("'SorP'!$A$"&amp;MATCH($N277&amp;$I277,SorP!C:C,0))))</f>
        <v/>
      </c>
      <c r="P277" s="94"/>
      <c r="Q277" s="95" t="str">
        <f t="shared" si="17"/>
        <v/>
      </c>
      <c r="R277" s="95" t="b">
        <f t="shared" si="18"/>
        <v>1</v>
      </c>
      <c r="S277" s="95" t="str">
        <f t="shared" si="19"/>
        <v/>
      </c>
    </row>
    <row r="278" spans="1:19" s="95" customFormat="1" ht="20.100000000000001" customHeight="1">
      <c r="A278" s="88"/>
      <c r="B278" s="88"/>
      <c r="C278" s="88"/>
      <c r="D278" s="88"/>
      <c r="E278" s="88"/>
      <c r="F278" s="88"/>
      <c r="G278" s="90"/>
      <c r="H278" s="90"/>
      <c r="I278" s="91"/>
      <c r="J278" s="91"/>
      <c r="K278" s="91"/>
      <c r="L278" s="91"/>
      <c r="M278" s="91"/>
      <c r="N278" s="92" t="str">
        <f t="shared" ca="1" si="16"/>
        <v/>
      </c>
      <c r="O278" s="92" t="str">
        <f ca="1">IF(A278="","",IF(ISERROR(MATCH($I278,SorP!B:B,0)),"",INDIRECT("'SorP'!$A$"&amp;MATCH($N278&amp;$I278,SorP!C:C,0))))</f>
        <v/>
      </c>
      <c r="P278" s="94"/>
      <c r="Q278" s="95" t="str">
        <f t="shared" si="17"/>
        <v/>
      </c>
      <c r="R278" s="95" t="b">
        <f t="shared" si="18"/>
        <v>1</v>
      </c>
      <c r="S278" s="95" t="str">
        <f t="shared" si="19"/>
        <v/>
      </c>
    </row>
    <row r="279" spans="1:19" s="95" customFormat="1" ht="20.100000000000001" customHeight="1">
      <c r="A279" s="88"/>
      <c r="B279" s="88"/>
      <c r="C279" s="88"/>
      <c r="D279" s="88"/>
      <c r="E279" s="88"/>
      <c r="F279" s="88"/>
      <c r="G279" s="90"/>
      <c r="H279" s="90"/>
      <c r="I279" s="91"/>
      <c r="J279" s="91"/>
      <c r="K279" s="91"/>
      <c r="L279" s="91"/>
      <c r="M279" s="91"/>
      <c r="N279" s="92" t="str">
        <f t="shared" ca="1" si="16"/>
        <v/>
      </c>
      <c r="O279" s="92" t="str">
        <f ca="1">IF(A279="","",IF(ISERROR(MATCH($I279,SorP!B:B,0)),"",INDIRECT("'SorP'!$A$"&amp;MATCH($N279&amp;$I279,SorP!C:C,0))))</f>
        <v/>
      </c>
      <c r="P279" s="94"/>
      <c r="Q279" s="95" t="str">
        <f t="shared" si="17"/>
        <v/>
      </c>
      <c r="R279" s="95" t="b">
        <f t="shared" si="18"/>
        <v>1</v>
      </c>
      <c r="S279" s="95" t="str">
        <f t="shared" si="19"/>
        <v/>
      </c>
    </row>
    <row r="280" spans="1:19" s="95" customFormat="1" ht="20.100000000000001" customHeight="1">
      <c r="A280" s="88"/>
      <c r="B280" s="88"/>
      <c r="C280" s="88"/>
      <c r="D280" s="88"/>
      <c r="E280" s="88"/>
      <c r="F280" s="88"/>
      <c r="G280" s="90"/>
      <c r="H280" s="90"/>
      <c r="I280" s="91"/>
      <c r="J280" s="91"/>
      <c r="K280" s="91"/>
      <c r="L280" s="91"/>
      <c r="M280" s="91"/>
      <c r="N280" s="92" t="str">
        <f t="shared" ca="1" si="16"/>
        <v/>
      </c>
      <c r="O280" s="92" t="str">
        <f ca="1">IF(A280="","",IF(ISERROR(MATCH($I280,SorP!B:B,0)),"",INDIRECT("'SorP'!$A$"&amp;MATCH($N280&amp;$I280,SorP!C:C,0))))</f>
        <v/>
      </c>
      <c r="P280" s="94"/>
      <c r="Q280" s="95" t="str">
        <f t="shared" si="17"/>
        <v/>
      </c>
      <c r="R280" s="95" t="b">
        <f t="shared" si="18"/>
        <v>1</v>
      </c>
      <c r="S280" s="95" t="str">
        <f t="shared" si="19"/>
        <v/>
      </c>
    </row>
    <row r="281" spans="1:19" s="95" customFormat="1" ht="20.100000000000001" customHeight="1">
      <c r="A281" s="88"/>
      <c r="B281" s="88"/>
      <c r="C281" s="88"/>
      <c r="D281" s="88"/>
      <c r="E281" s="88"/>
      <c r="F281" s="88"/>
      <c r="G281" s="90"/>
      <c r="H281" s="90"/>
      <c r="I281" s="91"/>
      <c r="J281" s="91"/>
      <c r="K281" s="91"/>
      <c r="L281" s="91"/>
      <c r="M281" s="91"/>
      <c r="N281" s="92" t="str">
        <f t="shared" ca="1" si="16"/>
        <v/>
      </c>
      <c r="O281" s="92" t="str">
        <f ca="1">IF(A281="","",IF(ISERROR(MATCH($I281,SorP!B:B,0)),"",INDIRECT("'SorP'!$A$"&amp;MATCH($N281&amp;$I281,SorP!C:C,0))))</f>
        <v/>
      </c>
      <c r="P281" s="94"/>
      <c r="Q281" s="95" t="str">
        <f t="shared" si="17"/>
        <v/>
      </c>
      <c r="R281" s="95" t="b">
        <f t="shared" si="18"/>
        <v>1</v>
      </c>
      <c r="S281" s="95" t="str">
        <f t="shared" si="19"/>
        <v/>
      </c>
    </row>
    <row r="282" spans="1:19" s="95" customFormat="1" ht="20.100000000000001" customHeight="1">
      <c r="A282" s="88"/>
      <c r="B282" s="88"/>
      <c r="C282" s="88"/>
      <c r="D282" s="88"/>
      <c r="E282" s="88"/>
      <c r="F282" s="88"/>
      <c r="G282" s="90"/>
      <c r="H282" s="90"/>
      <c r="I282" s="91"/>
      <c r="J282" s="91"/>
      <c r="K282" s="91"/>
      <c r="L282" s="91"/>
      <c r="M282" s="91"/>
      <c r="N282" s="92" t="str">
        <f t="shared" ca="1" si="16"/>
        <v/>
      </c>
      <c r="O282" s="92" t="str">
        <f ca="1">IF(A282="","",IF(ISERROR(MATCH($I282,SorP!B:B,0)),"",INDIRECT("'SorP'!$A$"&amp;MATCH($N282&amp;$I282,SorP!C:C,0))))</f>
        <v/>
      </c>
      <c r="P282" s="94"/>
      <c r="Q282" s="95" t="str">
        <f t="shared" si="17"/>
        <v/>
      </c>
      <c r="R282" s="95" t="b">
        <f t="shared" si="18"/>
        <v>1</v>
      </c>
      <c r="S282" s="95" t="str">
        <f t="shared" si="19"/>
        <v/>
      </c>
    </row>
    <row r="283" spans="1:19" s="95" customFormat="1" ht="20.100000000000001" customHeight="1">
      <c r="A283" s="88"/>
      <c r="B283" s="88"/>
      <c r="C283" s="88"/>
      <c r="D283" s="88"/>
      <c r="E283" s="88"/>
      <c r="F283" s="88"/>
      <c r="G283" s="90"/>
      <c r="H283" s="90"/>
      <c r="I283" s="91"/>
      <c r="J283" s="91"/>
      <c r="K283" s="91"/>
      <c r="L283" s="91"/>
      <c r="M283" s="91"/>
      <c r="N283" s="92" t="str">
        <f t="shared" ca="1" si="16"/>
        <v/>
      </c>
      <c r="O283" s="92" t="str">
        <f ca="1">IF(A283="","",IF(ISERROR(MATCH($I283,SorP!B:B,0)),"",INDIRECT("'SorP'!$A$"&amp;MATCH($N283&amp;$I283,SorP!C:C,0))))</f>
        <v/>
      </c>
      <c r="P283" s="94"/>
      <c r="Q283" s="95" t="str">
        <f t="shared" si="17"/>
        <v/>
      </c>
      <c r="R283" s="95" t="b">
        <f t="shared" si="18"/>
        <v>1</v>
      </c>
      <c r="S283" s="95" t="str">
        <f t="shared" si="19"/>
        <v/>
      </c>
    </row>
    <row r="284" spans="1:19" s="95" customFormat="1" ht="20.100000000000001" customHeight="1">
      <c r="A284" s="88"/>
      <c r="B284" s="88"/>
      <c r="C284" s="88"/>
      <c r="D284" s="88"/>
      <c r="E284" s="88"/>
      <c r="F284" s="88"/>
      <c r="G284" s="90"/>
      <c r="H284" s="90"/>
      <c r="I284" s="91"/>
      <c r="J284" s="91"/>
      <c r="K284" s="91"/>
      <c r="L284" s="91"/>
      <c r="M284" s="91"/>
      <c r="N284" s="92" t="str">
        <f t="shared" ca="1" si="16"/>
        <v/>
      </c>
      <c r="O284" s="92" t="str">
        <f ca="1">IF(A284="","",IF(ISERROR(MATCH($I284,SorP!B:B,0)),"",INDIRECT("'SorP'!$A$"&amp;MATCH($N284&amp;$I284,SorP!C:C,0))))</f>
        <v/>
      </c>
      <c r="P284" s="94"/>
      <c r="Q284" s="95" t="str">
        <f t="shared" si="17"/>
        <v/>
      </c>
      <c r="R284" s="95" t="b">
        <f t="shared" si="18"/>
        <v>1</v>
      </c>
      <c r="S284" s="95" t="str">
        <f t="shared" si="19"/>
        <v/>
      </c>
    </row>
    <row r="285" spans="1:19" s="95" customFormat="1" ht="20.100000000000001" customHeight="1">
      <c r="A285" s="88"/>
      <c r="B285" s="88"/>
      <c r="C285" s="88"/>
      <c r="D285" s="88"/>
      <c r="E285" s="88"/>
      <c r="F285" s="88"/>
      <c r="G285" s="90"/>
      <c r="H285" s="90"/>
      <c r="I285" s="91"/>
      <c r="J285" s="91"/>
      <c r="K285" s="91"/>
      <c r="L285" s="91"/>
      <c r="M285" s="91"/>
      <c r="N285" s="92" t="str">
        <f t="shared" ca="1" si="16"/>
        <v/>
      </c>
      <c r="O285" s="92" t="str">
        <f ca="1">IF(A285="","",IF(ISERROR(MATCH($I285,SorP!B:B,0)),"",INDIRECT("'SorP'!$A$"&amp;MATCH($N285&amp;$I285,SorP!C:C,0))))</f>
        <v/>
      </c>
      <c r="P285" s="94"/>
      <c r="Q285" s="95" t="str">
        <f t="shared" si="17"/>
        <v/>
      </c>
      <c r="R285" s="95" t="b">
        <f t="shared" si="18"/>
        <v>1</v>
      </c>
      <c r="S285" s="95" t="str">
        <f t="shared" si="19"/>
        <v/>
      </c>
    </row>
    <row r="286" spans="1:19" s="95" customFormat="1" ht="20.100000000000001" customHeight="1">
      <c r="A286" s="88"/>
      <c r="B286" s="88"/>
      <c r="C286" s="88"/>
      <c r="D286" s="88"/>
      <c r="E286" s="88"/>
      <c r="F286" s="88"/>
      <c r="G286" s="90"/>
      <c r="H286" s="90"/>
      <c r="I286" s="91"/>
      <c r="J286" s="91"/>
      <c r="K286" s="91"/>
      <c r="L286" s="91"/>
      <c r="M286" s="91"/>
      <c r="N286" s="92" t="str">
        <f t="shared" ca="1" si="16"/>
        <v/>
      </c>
      <c r="O286" s="92" t="str">
        <f ca="1">IF(A286="","",IF(ISERROR(MATCH($I286,SorP!B:B,0)),"",INDIRECT("'SorP'!$A$"&amp;MATCH($N286&amp;$I286,SorP!C:C,0))))</f>
        <v/>
      </c>
      <c r="P286" s="94"/>
      <c r="Q286" s="95" t="str">
        <f t="shared" si="17"/>
        <v/>
      </c>
      <c r="R286" s="95" t="b">
        <f t="shared" si="18"/>
        <v>1</v>
      </c>
      <c r="S286" s="95" t="str">
        <f t="shared" si="19"/>
        <v/>
      </c>
    </row>
    <row r="287" spans="1:19" s="95" customFormat="1" ht="20.100000000000001" customHeight="1">
      <c r="A287" s="88"/>
      <c r="B287" s="88"/>
      <c r="C287" s="88"/>
      <c r="D287" s="88"/>
      <c r="E287" s="88"/>
      <c r="F287" s="88"/>
      <c r="G287" s="90"/>
      <c r="H287" s="90"/>
      <c r="I287" s="91"/>
      <c r="J287" s="91"/>
      <c r="K287" s="91"/>
      <c r="L287" s="91"/>
      <c r="M287" s="91"/>
      <c r="N287" s="92" t="str">
        <f t="shared" ca="1" si="16"/>
        <v/>
      </c>
      <c r="O287" s="92" t="str">
        <f ca="1">IF(A287="","",IF(ISERROR(MATCH($I287,SorP!B:B,0)),"",INDIRECT("'SorP'!$A$"&amp;MATCH($N287&amp;$I287,SorP!C:C,0))))</f>
        <v/>
      </c>
      <c r="P287" s="94"/>
      <c r="Q287" s="95" t="str">
        <f t="shared" si="17"/>
        <v/>
      </c>
      <c r="R287" s="95" t="b">
        <f t="shared" si="18"/>
        <v>1</v>
      </c>
      <c r="S287" s="95" t="str">
        <f t="shared" si="19"/>
        <v/>
      </c>
    </row>
    <row r="288" spans="1:19" s="95" customFormat="1" ht="20.100000000000001" customHeight="1">
      <c r="A288" s="88"/>
      <c r="B288" s="88"/>
      <c r="C288" s="88"/>
      <c r="D288" s="88"/>
      <c r="E288" s="88"/>
      <c r="F288" s="88"/>
      <c r="G288" s="90"/>
      <c r="H288" s="90"/>
      <c r="I288" s="91"/>
      <c r="J288" s="91"/>
      <c r="K288" s="91"/>
      <c r="L288" s="91"/>
      <c r="M288" s="91"/>
      <c r="N288" s="92" t="str">
        <f t="shared" ca="1" si="16"/>
        <v/>
      </c>
      <c r="O288" s="92" t="str">
        <f ca="1">IF(A288="","",IF(ISERROR(MATCH($I288,SorP!B:B,0)),"",INDIRECT("'SorP'!$A$"&amp;MATCH($N288&amp;$I288,SorP!C:C,0))))</f>
        <v/>
      </c>
      <c r="P288" s="94"/>
      <c r="Q288" s="95" t="str">
        <f t="shared" si="17"/>
        <v/>
      </c>
      <c r="R288" s="95" t="b">
        <f t="shared" si="18"/>
        <v>1</v>
      </c>
      <c r="S288" s="95" t="str">
        <f t="shared" si="19"/>
        <v/>
      </c>
    </row>
    <row r="289" spans="1:19" s="95" customFormat="1" ht="20.100000000000001" customHeight="1">
      <c r="A289" s="88"/>
      <c r="B289" s="88"/>
      <c r="C289" s="88"/>
      <c r="D289" s="88"/>
      <c r="E289" s="88"/>
      <c r="F289" s="88"/>
      <c r="G289" s="90"/>
      <c r="H289" s="90"/>
      <c r="I289" s="91"/>
      <c r="J289" s="91"/>
      <c r="K289" s="91"/>
      <c r="L289" s="91"/>
      <c r="M289" s="91"/>
      <c r="N289" s="92" t="str">
        <f t="shared" ca="1" si="16"/>
        <v/>
      </c>
      <c r="O289" s="92" t="str">
        <f ca="1">IF(A289="","",IF(ISERROR(MATCH($I289,SorP!B:B,0)),"",INDIRECT("'SorP'!$A$"&amp;MATCH($N289&amp;$I289,SorP!C:C,0))))</f>
        <v/>
      </c>
      <c r="P289" s="94"/>
      <c r="Q289" s="95" t="str">
        <f t="shared" si="17"/>
        <v/>
      </c>
      <c r="R289" s="95" t="b">
        <f t="shared" si="18"/>
        <v>1</v>
      </c>
      <c r="S289" s="95" t="str">
        <f t="shared" si="19"/>
        <v/>
      </c>
    </row>
    <row r="290" spans="1:19" s="95" customFormat="1" ht="20.100000000000001" customHeight="1">
      <c r="A290" s="88"/>
      <c r="B290" s="88"/>
      <c r="C290" s="88"/>
      <c r="D290" s="88"/>
      <c r="E290" s="88"/>
      <c r="F290" s="88"/>
      <c r="G290" s="90"/>
      <c r="H290" s="90"/>
      <c r="I290" s="91"/>
      <c r="J290" s="91"/>
      <c r="K290" s="91"/>
      <c r="L290" s="91"/>
      <c r="M290" s="91"/>
      <c r="N290" s="92" t="str">
        <f t="shared" ca="1" si="16"/>
        <v/>
      </c>
      <c r="O290" s="92" t="str">
        <f ca="1">IF(A290="","",IF(ISERROR(MATCH($I290,SorP!B:B,0)),"",INDIRECT("'SorP'!$A$"&amp;MATCH($N290&amp;$I290,SorP!C:C,0))))</f>
        <v/>
      </c>
      <c r="P290" s="94"/>
      <c r="Q290" s="95" t="str">
        <f t="shared" si="17"/>
        <v/>
      </c>
      <c r="R290" s="95" t="b">
        <f t="shared" si="18"/>
        <v>1</v>
      </c>
      <c r="S290" s="95" t="str">
        <f t="shared" si="19"/>
        <v/>
      </c>
    </row>
    <row r="291" spans="1:19" s="95" customFormat="1" ht="20.100000000000001" customHeight="1">
      <c r="A291" s="88"/>
      <c r="B291" s="88"/>
      <c r="C291" s="88"/>
      <c r="D291" s="88"/>
      <c r="E291" s="88"/>
      <c r="F291" s="88"/>
      <c r="G291" s="90"/>
      <c r="H291" s="90"/>
      <c r="I291" s="91"/>
      <c r="J291" s="91"/>
      <c r="K291" s="91"/>
      <c r="L291" s="91"/>
      <c r="M291" s="91"/>
      <c r="N291" s="92" t="str">
        <f t="shared" ca="1" si="16"/>
        <v/>
      </c>
      <c r="O291" s="92" t="str">
        <f ca="1">IF(A291="","",IF(ISERROR(MATCH($I291,SorP!B:B,0)),"",INDIRECT("'SorP'!$A$"&amp;MATCH($N291&amp;$I291,SorP!C:C,0))))</f>
        <v/>
      </c>
      <c r="P291" s="94"/>
      <c r="Q291" s="95" t="str">
        <f t="shared" si="17"/>
        <v/>
      </c>
      <c r="R291" s="95" t="b">
        <f t="shared" si="18"/>
        <v>1</v>
      </c>
      <c r="S291" s="95" t="str">
        <f t="shared" si="19"/>
        <v/>
      </c>
    </row>
    <row r="292" spans="1:19" s="95" customFormat="1" ht="20.100000000000001" customHeight="1">
      <c r="A292" s="88"/>
      <c r="B292" s="88"/>
      <c r="C292" s="88"/>
      <c r="D292" s="88"/>
      <c r="E292" s="88"/>
      <c r="F292" s="88"/>
      <c r="G292" s="90"/>
      <c r="H292" s="90"/>
      <c r="I292" s="91"/>
      <c r="J292" s="91"/>
      <c r="K292" s="91"/>
      <c r="L292" s="91"/>
      <c r="M292" s="91"/>
      <c r="N292" s="92" t="str">
        <f t="shared" ca="1" si="16"/>
        <v/>
      </c>
      <c r="O292" s="92" t="str">
        <f ca="1">IF(A292="","",IF(ISERROR(MATCH($I292,SorP!B:B,0)),"",INDIRECT("'SorP'!$A$"&amp;MATCH($N292&amp;$I292,SorP!C:C,0))))</f>
        <v/>
      </c>
      <c r="P292" s="94"/>
      <c r="Q292" s="95" t="str">
        <f t="shared" si="17"/>
        <v/>
      </c>
      <c r="R292" s="95" t="b">
        <f t="shared" si="18"/>
        <v>1</v>
      </c>
      <c r="S292" s="95" t="str">
        <f t="shared" si="19"/>
        <v/>
      </c>
    </row>
    <row r="293" spans="1:19" s="95" customFormat="1" ht="20.100000000000001" customHeight="1">
      <c r="A293" s="88"/>
      <c r="B293" s="88"/>
      <c r="C293" s="88"/>
      <c r="D293" s="88"/>
      <c r="E293" s="88"/>
      <c r="F293" s="88"/>
      <c r="G293" s="90"/>
      <c r="H293" s="90"/>
      <c r="I293" s="91"/>
      <c r="J293" s="91"/>
      <c r="K293" s="91"/>
      <c r="L293" s="91"/>
      <c r="M293" s="91"/>
      <c r="N293" s="92" t="str">
        <f t="shared" ca="1" si="16"/>
        <v/>
      </c>
      <c r="O293" s="92" t="str">
        <f ca="1">IF(A293="","",IF(ISERROR(MATCH($I293,SorP!B:B,0)),"",INDIRECT("'SorP'!$A$"&amp;MATCH($N293&amp;$I293,SorP!C:C,0))))</f>
        <v/>
      </c>
      <c r="P293" s="94"/>
      <c r="Q293" s="95" t="str">
        <f t="shared" si="17"/>
        <v/>
      </c>
      <c r="R293" s="95" t="b">
        <f t="shared" si="18"/>
        <v>1</v>
      </c>
      <c r="S293" s="95" t="str">
        <f t="shared" si="19"/>
        <v/>
      </c>
    </row>
    <row r="294" spans="1:19" s="95" customFormat="1" ht="20.100000000000001" customHeight="1">
      <c r="A294" s="88"/>
      <c r="B294" s="88"/>
      <c r="C294" s="88"/>
      <c r="D294" s="88"/>
      <c r="E294" s="88"/>
      <c r="F294" s="88"/>
      <c r="G294" s="90"/>
      <c r="H294" s="90"/>
      <c r="I294" s="91"/>
      <c r="J294" s="91"/>
      <c r="K294" s="91"/>
      <c r="L294" s="91"/>
      <c r="M294" s="91"/>
      <c r="N294" s="92" t="str">
        <f t="shared" ca="1" si="16"/>
        <v/>
      </c>
      <c r="O294" s="92" t="str">
        <f ca="1">IF(A294="","",IF(ISERROR(MATCH($I294,SorP!B:B,0)),"",INDIRECT("'SorP'!$A$"&amp;MATCH($N294&amp;$I294,SorP!C:C,0))))</f>
        <v/>
      </c>
      <c r="P294" s="94"/>
      <c r="Q294" s="95" t="str">
        <f t="shared" si="17"/>
        <v/>
      </c>
      <c r="R294" s="95" t="b">
        <f t="shared" si="18"/>
        <v>1</v>
      </c>
      <c r="S294" s="95" t="str">
        <f t="shared" si="19"/>
        <v/>
      </c>
    </row>
    <row r="295" spans="1:19" s="95" customFormat="1" ht="20.100000000000001" customHeight="1">
      <c r="A295" s="88"/>
      <c r="B295" s="88"/>
      <c r="C295" s="88"/>
      <c r="D295" s="88"/>
      <c r="E295" s="88"/>
      <c r="F295" s="88"/>
      <c r="G295" s="90"/>
      <c r="H295" s="90"/>
      <c r="I295" s="91"/>
      <c r="J295" s="91"/>
      <c r="K295" s="91"/>
      <c r="L295" s="91"/>
      <c r="M295" s="91"/>
      <c r="N295" s="92" t="str">
        <f t="shared" ca="1" si="16"/>
        <v/>
      </c>
      <c r="O295" s="92" t="str">
        <f ca="1">IF(A295="","",IF(ISERROR(MATCH($I295,SorP!B:B,0)),"",INDIRECT("'SorP'!$A$"&amp;MATCH($N295&amp;$I295,SorP!C:C,0))))</f>
        <v/>
      </c>
      <c r="P295" s="94"/>
      <c r="Q295" s="95" t="str">
        <f t="shared" si="17"/>
        <v/>
      </c>
      <c r="R295" s="95" t="b">
        <f t="shared" si="18"/>
        <v>1</v>
      </c>
      <c r="S295" s="95" t="str">
        <f t="shared" si="19"/>
        <v/>
      </c>
    </row>
    <row r="296" spans="1:19" s="95" customFormat="1" ht="20.100000000000001" customHeight="1">
      <c r="A296" s="88"/>
      <c r="B296" s="88"/>
      <c r="C296" s="88"/>
      <c r="D296" s="88"/>
      <c r="E296" s="88"/>
      <c r="F296" s="88"/>
      <c r="G296" s="90"/>
      <c r="H296" s="90"/>
      <c r="I296" s="91"/>
      <c r="J296" s="91"/>
      <c r="K296" s="91"/>
      <c r="L296" s="91"/>
      <c r="M296" s="91"/>
      <c r="N296" s="92" t="str">
        <f t="shared" ca="1" si="16"/>
        <v/>
      </c>
      <c r="O296" s="92" t="str">
        <f ca="1">IF(A296="","",IF(ISERROR(MATCH($I296,SorP!B:B,0)),"",INDIRECT("'SorP'!$A$"&amp;MATCH($N296&amp;$I296,SorP!C:C,0))))</f>
        <v/>
      </c>
      <c r="P296" s="94"/>
      <c r="Q296" s="95" t="str">
        <f t="shared" si="17"/>
        <v/>
      </c>
      <c r="R296" s="95" t="b">
        <f t="shared" si="18"/>
        <v>1</v>
      </c>
      <c r="S296" s="95" t="str">
        <f t="shared" si="19"/>
        <v/>
      </c>
    </row>
    <row r="297" spans="1:19" s="95" customFormat="1" ht="20.100000000000001" customHeight="1">
      <c r="A297" s="88"/>
      <c r="B297" s="88"/>
      <c r="C297" s="88"/>
      <c r="D297" s="88"/>
      <c r="E297" s="88"/>
      <c r="F297" s="88"/>
      <c r="G297" s="90"/>
      <c r="H297" s="90"/>
      <c r="I297" s="91"/>
      <c r="J297" s="91"/>
      <c r="K297" s="91"/>
      <c r="L297" s="91"/>
      <c r="M297" s="91"/>
      <c r="N297" s="92" t="str">
        <f t="shared" ca="1" si="16"/>
        <v/>
      </c>
      <c r="O297" s="92" t="str">
        <f ca="1">IF(A297="","",IF(ISERROR(MATCH($I297,SorP!B:B,0)),"",INDIRECT("'SorP'!$A$"&amp;MATCH($N297&amp;$I297,SorP!C:C,0))))</f>
        <v/>
      </c>
      <c r="P297" s="94"/>
      <c r="Q297" s="95" t="str">
        <f t="shared" si="17"/>
        <v/>
      </c>
      <c r="R297" s="95" t="b">
        <f t="shared" si="18"/>
        <v>1</v>
      </c>
      <c r="S297" s="95" t="str">
        <f t="shared" si="19"/>
        <v/>
      </c>
    </row>
    <row r="298" spans="1:19" s="95" customFormat="1" ht="20.100000000000001" customHeight="1">
      <c r="A298" s="88"/>
      <c r="B298" s="88"/>
      <c r="C298" s="88"/>
      <c r="D298" s="88"/>
      <c r="E298" s="88"/>
      <c r="F298" s="88"/>
      <c r="G298" s="90"/>
      <c r="H298" s="90"/>
      <c r="I298" s="91"/>
      <c r="J298" s="91"/>
      <c r="K298" s="91"/>
      <c r="L298" s="91"/>
      <c r="M298" s="91"/>
      <c r="N298" s="92" t="str">
        <f t="shared" ca="1" si="16"/>
        <v/>
      </c>
      <c r="O298" s="92" t="str">
        <f ca="1">IF(A298="","",IF(ISERROR(MATCH($I298,SorP!B:B,0)),"",INDIRECT("'SorP'!$A$"&amp;MATCH($N298&amp;$I298,SorP!C:C,0))))</f>
        <v/>
      </c>
      <c r="P298" s="94"/>
      <c r="Q298" s="95" t="str">
        <f t="shared" si="17"/>
        <v/>
      </c>
      <c r="R298" s="95" t="b">
        <f t="shared" si="18"/>
        <v>1</v>
      </c>
      <c r="S298" s="95" t="str">
        <f t="shared" si="19"/>
        <v/>
      </c>
    </row>
    <row r="299" spans="1:19" s="95" customFormat="1" ht="20.100000000000001" customHeight="1">
      <c r="A299" s="88"/>
      <c r="B299" s="88"/>
      <c r="C299" s="88"/>
      <c r="D299" s="88"/>
      <c r="E299" s="88"/>
      <c r="F299" s="88"/>
      <c r="G299" s="90"/>
      <c r="H299" s="90"/>
      <c r="I299" s="91"/>
      <c r="J299" s="91"/>
      <c r="K299" s="91"/>
      <c r="L299" s="91"/>
      <c r="M299" s="91"/>
      <c r="N299" s="92" t="str">
        <f t="shared" ca="1" si="16"/>
        <v/>
      </c>
      <c r="O299" s="92" t="str">
        <f ca="1">IF(A299="","",IF(ISERROR(MATCH($I299,SorP!B:B,0)),"",INDIRECT("'SorP'!$A$"&amp;MATCH($N299&amp;$I299,SorP!C:C,0))))</f>
        <v/>
      </c>
      <c r="P299" s="94"/>
      <c r="Q299" s="95" t="str">
        <f t="shared" si="17"/>
        <v/>
      </c>
      <c r="R299" s="95" t="b">
        <f t="shared" si="18"/>
        <v>1</v>
      </c>
      <c r="S299" s="95" t="str">
        <f t="shared" si="19"/>
        <v/>
      </c>
    </row>
    <row r="300" spans="1:19" s="95" customFormat="1" ht="20.100000000000001" customHeight="1">
      <c r="A300" s="88"/>
      <c r="B300" s="88"/>
      <c r="C300" s="88"/>
      <c r="D300" s="88"/>
      <c r="E300" s="88"/>
      <c r="F300" s="88"/>
      <c r="G300" s="90"/>
      <c r="H300" s="90"/>
      <c r="I300" s="91"/>
      <c r="J300" s="91"/>
      <c r="K300" s="91"/>
      <c r="L300" s="91"/>
      <c r="M300" s="91"/>
      <c r="N300" s="92" t="str">
        <f t="shared" ca="1" si="16"/>
        <v/>
      </c>
      <c r="O300" s="92" t="str">
        <f ca="1">IF(A300="","",IF(ISERROR(MATCH($I300,SorP!B:B,0)),"",INDIRECT("'SorP'!$A$"&amp;MATCH($N300&amp;$I300,SorP!C:C,0))))</f>
        <v/>
      </c>
      <c r="P300" s="94"/>
      <c r="Q300" s="95" t="str">
        <f t="shared" si="17"/>
        <v/>
      </c>
      <c r="R300" s="95" t="b">
        <f t="shared" si="18"/>
        <v>1</v>
      </c>
      <c r="S300" s="95" t="str">
        <f t="shared" si="19"/>
        <v/>
      </c>
    </row>
    <row r="301" spans="1:19" s="95" customFormat="1" ht="20.100000000000001" customHeight="1">
      <c r="A301" s="88"/>
      <c r="B301" s="88"/>
      <c r="C301" s="88"/>
      <c r="D301" s="88"/>
      <c r="E301" s="88"/>
      <c r="F301" s="88"/>
      <c r="G301" s="90"/>
      <c r="H301" s="90"/>
      <c r="I301" s="91"/>
      <c r="J301" s="91"/>
      <c r="K301" s="91"/>
      <c r="L301" s="91"/>
      <c r="M301" s="91"/>
      <c r="N301" s="92" t="str">
        <f t="shared" ca="1" si="16"/>
        <v/>
      </c>
      <c r="O301" s="92" t="str">
        <f ca="1">IF(A301="","",IF(ISERROR(MATCH($I301,SorP!B:B,0)),"",INDIRECT("'SorP'!$A$"&amp;MATCH($N301&amp;$I301,SorP!C:C,0))))</f>
        <v/>
      </c>
      <c r="P301" s="94"/>
      <c r="Q301" s="95" t="str">
        <f t="shared" si="17"/>
        <v/>
      </c>
      <c r="R301" s="95" t="b">
        <f t="shared" si="18"/>
        <v>1</v>
      </c>
      <c r="S301" s="95" t="str">
        <f t="shared" si="19"/>
        <v/>
      </c>
    </row>
    <row r="302" spans="1:19" s="95" customFormat="1" ht="20.100000000000001" customHeight="1">
      <c r="A302" s="88"/>
      <c r="B302" s="88"/>
      <c r="C302" s="88"/>
      <c r="D302" s="88"/>
      <c r="E302" s="88"/>
      <c r="F302" s="88"/>
      <c r="G302" s="90"/>
      <c r="H302" s="90"/>
      <c r="I302" s="91"/>
      <c r="J302" s="91"/>
      <c r="K302" s="91"/>
      <c r="L302" s="91"/>
      <c r="M302" s="91"/>
      <c r="N302" s="92" t="str">
        <f t="shared" ca="1" si="16"/>
        <v/>
      </c>
      <c r="O302" s="92" t="str">
        <f ca="1">IF(A302="","",IF(ISERROR(MATCH($I302,SorP!B:B,0)),"",INDIRECT("'SorP'!$A$"&amp;MATCH($N302&amp;$I302,SorP!C:C,0))))</f>
        <v/>
      </c>
      <c r="P302" s="94"/>
      <c r="Q302" s="95" t="str">
        <f t="shared" si="17"/>
        <v/>
      </c>
      <c r="R302" s="95" t="b">
        <f t="shared" si="18"/>
        <v>1</v>
      </c>
      <c r="S302" s="95" t="str">
        <f t="shared" si="19"/>
        <v/>
      </c>
    </row>
    <row r="303" spans="1:19" s="95" customFormat="1" ht="20.100000000000001" customHeight="1">
      <c r="A303" s="88"/>
      <c r="B303" s="88"/>
      <c r="C303" s="88"/>
      <c r="D303" s="88"/>
      <c r="E303" s="88"/>
      <c r="F303" s="88"/>
      <c r="G303" s="90"/>
      <c r="H303" s="90"/>
      <c r="I303" s="91"/>
      <c r="J303" s="91"/>
      <c r="K303" s="91"/>
      <c r="L303" s="91"/>
      <c r="M303" s="91"/>
      <c r="N303" s="92" t="str">
        <f t="shared" ca="1" si="16"/>
        <v/>
      </c>
      <c r="O303" s="92" t="str">
        <f ca="1">IF(A303="","",IF(ISERROR(MATCH($I303,SorP!B:B,0)),"",INDIRECT("'SorP'!$A$"&amp;MATCH($N303&amp;$I303,SorP!C:C,0))))</f>
        <v/>
      </c>
      <c r="P303" s="94"/>
      <c r="Q303" s="95" t="str">
        <f t="shared" si="17"/>
        <v/>
      </c>
      <c r="R303" s="95" t="b">
        <f t="shared" si="18"/>
        <v>1</v>
      </c>
      <c r="S303" s="95" t="str">
        <f t="shared" si="19"/>
        <v/>
      </c>
    </row>
    <row r="304" spans="1:19" s="95" customFormat="1" ht="20.100000000000001" customHeight="1">
      <c r="A304" s="88"/>
      <c r="B304" s="88"/>
      <c r="C304" s="88"/>
      <c r="D304" s="88"/>
      <c r="E304" s="88"/>
      <c r="F304" s="88"/>
      <c r="G304" s="90"/>
      <c r="H304" s="90"/>
      <c r="I304" s="91"/>
      <c r="J304" s="91"/>
      <c r="K304" s="91"/>
      <c r="L304" s="91"/>
      <c r="M304" s="91"/>
      <c r="N304" s="92" t="str">
        <f t="shared" ca="1" si="16"/>
        <v/>
      </c>
      <c r="O304" s="92" t="str">
        <f ca="1">IF(A304="","",IF(ISERROR(MATCH($I304,SorP!B:B,0)),"",INDIRECT("'SorP'!$A$"&amp;MATCH($N304&amp;$I304,SorP!C:C,0))))</f>
        <v/>
      </c>
      <c r="P304" s="94"/>
      <c r="Q304" s="95" t="str">
        <f t="shared" si="17"/>
        <v/>
      </c>
      <c r="R304" s="95" t="b">
        <f t="shared" si="18"/>
        <v>1</v>
      </c>
      <c r="S304" s="95" t="str">
        <f t="shared" si="19"/>
        <v/>
      </c>
    </row>
    <row r="305" spans="1:19" s="95" customFormat="1" ht="20.100000000000001" customHeight="1">
      <c r="A305" s="88"/>
      <c r="B305" s="88"/>
      <c r="C305" s="88"/>
      <c r="D305" s="88"/>
      <c r="E305" s="88"/>
      <c r="F305" s="88"/>
      <c r="G305" s="90"/>
      <c r="H305" s="90"/>
      <c r="I305" s="91"/>
      <c r="J305" s="91"/>
      <c r="K305" s="91"/>
      <c r="L305" s="91"/>
      <c r="M305" s="91"/>
      <c r="N305" s="92" t="str">
        <f t="shared" ca="1" si="16"/>
        <v/>
      </c>
      <c r="O305" s="92" t="str">
        <f ca="1">IF(A305="","",IF(ISERROR(MATCH($I305,SorP!B:B,0)),"",INDIRECT("'SorP'!$A$"&amp;MATCH($N305&amp;$I305,SorP!C:C,0))))</f>
        <v/>
      </c>
      <c r="P305" s="94"/>
      <c r="Q305" s="95" t="str">
        <f t="shared" si="17"/>
        <v/>
      </c>
      <c r="R305" s="95" t="b">
        <f t="shared" si="18"/>
        <v>1</v>
      </c>
      <c r="S305" s="95" t="str">
        <f t="shared" si="19"/>
        <v/>
      </c>
    </row>
    <row r="306" spans="1:19" s="95" customFormat="1" ht="20.100000000000001" customHeight="1">
      <c r="A306" s="88"/>
      <c r="B306" s="88"/>
      <c r="C306" s="88"/>
      <c r="D306" s="88"/>
      <c r="E306" s="88"/>
      <c r="F306" s="88"/>
      <c r="G306" s="90"/>
      <c r="H306" s="90"/>
      <c r="I306" s="91"/>
      <c r="J306" s="91"/>
      <c r="K306" s="91"/>
      <c r="L306" s="91"/>
      <c r="M306" s="91"/>
      <c r="N306" s="92" t="str">
        <f t="shared" ca="1" si="16"/>
        <v/>
      </c>
      <c r="O306" s="92" t="str">
        <f ca="1">IF(A306="","",IF(ISERROR(MATCH($I306,SorP!B:B,0)),"",INDIRECT("'SorP'!$A$"&amp;MATCH($N306&amp;$I306,SorP!C:C,0))))</f>
        <v/>
      </c>
      <c r="P306" s="94"/>
      <c r="Q306" s="95" t="str">
        <f t="shared" si="17"/>
        <v/>
      </c>
      <c r="R306" s="95" t="b">
        <f t="shared" si="18"/>
        <v>1</v>
      </c>
      <c r="S306" s="95" t="str">
        <f t="shared" si="19"/>
        <v/>
      </c>
    </row>
    <row r="307" spans="1:19" s="95" customFormat="1" ht="20.100000000000001" customHeight="1">
      <c r="A307" s="88"/>
      <c r="B307" s="88"/>
      <c r="C307" s="88"/>
      <c r="D307" s="88"/>
      <c r="E307" s="88"/>
      <c r="F307" s="88"/>
      <c r="G307" s="90"/>
      <c r="H307" s="90"/>
      <c r="I307" s="91"/>
      <c r="J307" s="91"/>
      <c r="K307" s="91"/>
      <c r="L307" s="91"/>
      <c r="M307" s="91"/>
      <c r="N307" s="92" t="str">
        <f t="shared" ca="1" si="16"/>
        <v/>
      </c>
      <c r="O307" s="92" t="str">
        <f ca="1">IF(A307="","",IF(ISERROR(MATCH($I307,SorP!B:B,0)),"",INDIRECT("'SorP'!$A$"&amp;MATCH($N307&amp;$I307,SorP!C:C,0))))</f>
        <v/>
      </c>
      <c r="P307" s="94"/>
      <c r="Q307" s="95" t="str">
        <f t="shared" si="17"/>
        <v/>
      </c>
      <c r="R307" s="95" t="b">
        <f t="shared" si="18"/>
        <v>1</v>
      </c>
      <c r="S307" s="95" t="str">
        <f t="shared" si="19"/>
        <v/>
      </c>
    </row>
    <row r="308" spans="1:19" s="95" customFormat="1" ht="20.100000000000001" customHeight="1">
      <c r="A308" s="88"/>
      <c r="B308" s="88"/>
      <c r="C308" s="88"/>
      <c r="D308" s="88"/>
      <c r="E308" s="88"/>
      <c r="F308" s="88"/>
      <c r="G308" s="90"/>
      <c r="H308" s="90"/>
      <c r="I308" s="91"/>
      <c r="J308" s="91"/>
      <c r="K308" s="91"/>
      <c r="L308" s="91"/>
      <c r="M308" s="91"/>
      <c r="N308" s="92" t="str">
        <f t="shared" ca="1" si="16"/>
        <v/>
      </c>
      <c r="O308" s="92" t="str">
        <f ca="1">IF(A308="","",IF(ISERROR(MATCH($I308,SorP!B:B,0)),"",INDIRECT("'SorP'!$A$"&amp;MATCH($N308&amp;$I308,SorP!C:C,0))))</f>
        <v/>
      </c>
      <c r="P308" s="94"/>
      <c r="Q308" s="95" t="str">
        <f t="shared" si="17"/>
        <v/>
      </c>
      <c r="R308" s="95" t="b">
        <f t="shared" si="18"/>
        <v>1</v>
      </c>
      <c r="S308" s="95" t="str">
        <f t="shared" si="19"/>
        <v/>
      </c>
    </row>
    <row r="309" spans="1:19" s="95" customFormat="1" ht="20.100000000000001" customHeight="1">
      <c r="A309" s="88"/>
      <c r="B309" s="88"/>
      <c r="C309" s="88"/>
      <c r="D309" s="88"/>
      <c r="E309" s="88"/>
      <c r="F309" s="88"/>
      <c r="G309" s="90"/>
      <c r="H309" s="90"/>
      <c r="I309" s="91"/>
      <c r="J309" s="91"/>
      <c r="K309" s="91"/>
      <c r="L309" s="91"/>
      <c r="M309" s="91"/>
      <c r="N309" s="92" t="str">
        <f t="shared" ca="1" si="16"/>
        <v/>
      </c>
      <c r="O309" s="92" t="str">
        <f ca="1">IF(A309="","",IF(ISERROR(MATCH($I309,SorP!B:B,0)),"",INDIRECT("'SorP'!$A$"&amp;MATCH($N309&amp;$I309,SorP!C:C,0))))</f>
        <v/>
      </c>
      <c r="P309" s="94"/>
      <c r="Q309" s="95" t="str">
        <f t="shared" si="17"/>
        <v/>
      </c>
      <c r="R309" s="95" t="b">
        <f t="shared" si="18"/>
        <v>1</v>
      </c>
      <c r="S309" s="95" t="str">
        <f t="shared" si="19"/>
        <v/>
      </c>
    </row>
    <row r="310" spans="1:19" s="95" customFormat="1" ht="20.100000000000001" customHeight="1">
      <c r="A310" s="88"/>
      <c r="B310" s="88"/>
      <c r="C310" s="88"/>
      <c r="D310" s="88"/>
      <c r="E310" s="88"/>
      <c r="F310" s="88"/>
      <c r="G310" s="90"/>
      <c r="H310" s="90"/>
      <c r="I310" s="91"/>
      <c r="J310" s="91"/>
      <c r="K310" s="91"/>
      <c r="L310" s="91"/>
      <c r="M310" s="91"/>
      <c r="N310" s="92" t="str">
        <f t="shared" ca="1" si="16"/>
        <v/>
      </c>
      <c r="O310" s="92" t="str">
        <f ca="1">IF(A310="","",IF(ISERROR(MATCH($I310,SorP!B:B,0)),"",INDIRECT("'SorP'!$A$"&amp;MATCH($N310&amp;$I310,SorP!C:C,0))))</f>
        <v/>
      </c>
      <c r="P310" s="94"/>
      <c r="Q310" s="95" t="str">
        <f t="shared" si="17"/>
        <v/>
      </c>
      <c r="R310" s="95" t="b">
        <f t="shared" si="18"/>
        <v>1</v>
      </c>
      <c r="S310" s="95" t="str">
        <f t="shared" si="19"/>
        <v/>
      </c>
    </row>
    <row r="311" spans="1:19" s="95" customFormat="1" ht="20.100000000000001" customHeight="1">
      <c r="A311" s="88"/>
      <c r="B311" s="88"/>
      <c r="C311" s="88"/>
      <c r="D311" s="88"/>
      <c r="E311" s="88"/>
      <c r="F311" s="88"/>
      <c r="G311" s="90"/>
      <c r="H311" s="90"/>
      <c r="I311" s="91"/>
      <c r="J311" s="91"/>
      <c r="K311" s="91"/>
      <c r="L311" s="91"/>
      <c r="M311" s="91"/>
      <c r="N311" s="92" t="str">
        <f t="shared" ca="1" si="16"/>
        <v/>
      </c>
      <c r="O311" s="92" t="str">
        <f ca="1">IF(A311="","",IF(ISERROR(MATCH($I311,SorP!B:B,0)),"",INDIRECT("'SorP'!$A$"&amp;MATCH($N311&amp;$I311,SorP!C:C,0))))</f>
        <v/>
      </c>
      <c r="P311" s="94"/>
      <c r="Q311" s="95" t="str">
        <f t="shared" si="17"/>
        <v/>
      </c>
      <c r="R311" s="95" t="b">
        <f t="shared" si="18"/>
        <v>1</v>
      </c>
      <c r="S311" s="95" t="str">
        <f t="shared" si="19"/>
        <v/>
      </c>
    </row>
    <row r="312" spans="1:19" s="95" customFormat="1" ht="20.100000000000001" customHeight="1">
      <c r="A312" s="88"/>
      <c r="B312" s="88"/>
      <c r="C312" s="88"/>
      <c r="D312" s="88"/>
      <c r="E312" s="88"/>
      <c r="F312" s="88"/>
      <c r="G312" s="90"/>
      <c r="H312" s="90"/>
      <c r="I312" s="91"/>
      <c r="J312" s="91"/>
      <c r="K312" s="91"/>
      <c r="L312" s="91"/>
      <c r="M312" s="91"/>
      <c r="N312" s="92" t="str">
        <f t="shared" ca="1" si="16"/>
        <v/>
      </c>
      <c r="O312" s="92" t="str">
        <f ca="1">IF(A312="","",IF(ISERROR(MATCH($I312,SorP!B:B,0)),"",INDIRECT("'SorP'!$A$"&amp;MATCH($N312&amp;$I312,SorP!C:C,0))))</f>
        <v/>
      </c>
      <c r="P312" s="94"/>
      <c r="Q312" s="95" t="str">
        <f t="shared" si="17"/>
        <v/>
      </c>
      <c r="R312" s="95" t="b">
        <f t="shared" si="18"/>
        <v>1</v>
      </c>
      <c r="S312" s="95" t="str">
        <f t="shared" si="19"/>
        <v/>
      </c>
    </row>
    <row r="313" spans="1:19" s="95" customFormat="1" ht="20.100000000000001" customHeight="1">
      <c r="A313" s="88"/>
      <c r="B313" s="88"/>
      <c r="C313" s="88"/>
      <c r="D313" s="88"/>
      <c r="E313" s="88"/>
      <c r="F313" s="88"/>
      <c r="G313" s="90"/>
      <c r="H313" s="90"/>
      <c r="I313" s="91"/>
      <c r="J313" s="91"/>
      <c r="K313" s="91"/>
      <c r="L313" s="91"/>
      <c r="M313" s="91"/>
      <c r="N313" s="92" t="str">
        <f t="shared" ca="1" si="16"/>
        <v/>
      </c>
      <c r="O313" s="92" t="str">
        <f ca="1">IF(A313="","",IF(ISERROR(MATCH($I313,SorP!B:B,0)),"",INDIRECT("'SorP'!$A$"&amp;MATCH($N313&amp;$I313,SorP!C:C,0))))</f>
        <v/>
      </c>
      <c r="P313" s="94"/>
      <c r="Q313" s="95" t="str">
        <f t="shared" si="17"/>
        <v/>
      </c>
      <c r="R313" s="95" t="b">
        <f t="shared" si="18"/>
        <v>1</v>
      </c>
      <c r="S313" s="95" t="str">
        <f t="shared" si="19"/>
        <v/>
      </c>
    </row>
    <row r="314" spans="1:19" s="95" customFormat="1" ht="20.100000000000001" customHeight="1">
      <c r="A314" s="88"/>
      <c r="B314" s="88"/>
      <c r="C314" s="88"/>
      <c r="D314" s="88"/>
      <c r="E314" s="88"/>
      <c r="F314" s="88"/>
      <c r="G314" s="90"/>
      <c r="H314" s="90"/>
      <c r="I314" s="91"/>
      <c r="J314" s="91"/>
      <c r="K314" s="91"/>
      <c r="L314" s="91"/>
      <c r="M314" s="91"/>
      <c r="N314" s="92" t="str">
        <f t="shared" ca="1" si="16"/>
        <v/>
      </c>
      <c r="O314" s="92" t="str">
        <f ca="1">IF(A314="","",IF(ISERROR(MATCH($I314,SorP!B:B,0)),"",INDIRECT("'SorP'!$A$"&amp;MATCH($N314&amp;$I314,SorP!C:C,0))))</f>
        <v/>
      </c>
      <c r="P314" s="94"/>
      <c r="Q314" s="95" t="str">
        <f t="shared" si="17"/>
        <v/>
      </c>
      <c r="R314" s="95" t="b">
        <f t="shared" si="18"/>
        <v>1</v>
      </c>
      <c r="S314" s="95" t="str">
        <f t="shared" si="19"/>
        <v/>
      </c>
    </row>
    <row r="315" spans="1:19" s="95" customFormat="1" ht="20.100000000000001" customHeight="1">
      <c r="A315" s="88"/>
      <c r="B315" s="88"/>
      <c r="C315" s="88"/>
      <c r="D315" s="88"/>
      <c r="E315" s="88"/>
      <c r="F315" s="88"/>
      <c r="G315" s="90"/>
      <c r="H315" s="90"/>
      <c r="I315" s="91"/>
      <c r="J315" s="91"/>
      <c r="K315" s="91"/>
      <c r="L315" s="91"/>
      <c r="M315" s="91"/>
      <c r="N315" s="92" t="str">
        <f t="shared" ca="1" si="16"/>
        <v/>
      </c>
      <c r="O315" s="92" t="str">
        <f ca="1">IF(A315="","",IF(ISERROR(MATCH($I315,SorP!B:B,0)),"",INDIRECT("'SorP'!$A$"&amp;MATCH($N315&amp;$I315,SorP!C:C,0))))</f>
        <v/>
      </c>
      <c r="P315" s="94"/>
      <c r="Q315" s="95" t="str">
        <f t="shared" si="17"/>
        <v/>
      </c>
      <c r="R315" s="95" t="b">
        <f t="shared" si="18"/>
        <v>1</v>
      </c>
      <c r="S315" s="95" t="str">
        <f t="shared" si="19"/>
        <v/>
      </c>
    </row>
    <row r="316" spans="1:19" s="95" customFormat="1" ht="20.100000000000001" customHeight="1">
      <c r="A316" s="88"/>
      <c r="B316" s="88"/>
      <c r="C316" s="88"/>
      <c r="D316" s="88"/>
      <c r="E316" s="88"/>
      <c r="F316" s="88"/>
      <c r="G316" s="90"/>
      <c r="H316" s="90"/>
      <c r="I316" s="91"/>
      <c r="J316" s="91"/>
      <c r="K316" s="91"/>
      <c r="L316" s="91"/>
      <c r="M316" s="91"/>
      <c r="N316" s="92" t="str">
        <f t="shared" ca="1" si="16"/>
        <v/>
      </c>
      <c r="O316" s="92" t="str">
        <f ca="1">IF(A316="","",IF(ISERROR(MATCH($I316,SorP!B:B,0)),"",INDIRECT("'SorP'!$A$"&amp;MATCH($N316&amp;$I316,SorP!C:C,0))))</f>
        <v/>
      </c>
      <c r="P316" s="94"/>
      <c r="Q316" s="95" t="str">
        <f t="shared" si="17"/>
        <v/>
      </c>
      <c r="R316" s="95" t="b">
        <f t="shared" si="18"/>
        <v>1</v>
      </c>
      <c r="S316" s="95" t="str">
        <f t="shared" si="19"/>
        <v/>
      </c>
    </row>
    <row r="317" spans="1:19" s="95" customFormat="1" ht="20.100000000000001" customHeight="1">
      <c r="A317" s="88"/>
      <c r="B317" s="88"/>
      <c r="C317" s="88"/>
      <c r="D317" s="88"/>
      <c r="E317" s="88"/>
      <c r="F317" s="88"/>
      <c r="G317" s="90"/>
      <c r="H317" s="90"/>
      <c r="I317" s="91"/>
      <c r="J317" s="91"/>
      <c r="K317" s="91"/>
      <c r="L317" s="91"/>
      <c r="M317" s="91"/>
      <c r="N317" s="92" t="str">
        <f t="shared" ca="1" si="16"/>
        <v/>
      </c>
      <c r="O317" s="92" t="str">
        <f ca="1">IF(A317="","",IF(ISERROR(MATCH($I317,SorP!B:B,0)),"",INDIRECT("'SorP'!$A$"&amp;MATCH($N317&amp;$I317,SorP!C:C,0))))</f>
        <v/>
      </c>
      <c r="P317" s="94"/>
      <c r="Q317" s="95" t="str">
        <f t="shared" si="17"/>
        <v/>
      </c>
      <c r="R317" s="95" t="b">
        <f t="shared" si="18"/>
        <v>1</v>
      </c>
      <c r="S317" s="95" t="str">
        <f t="shared" si="19"/>
        <v/>
      </c>
    </row>
    <row r="318" spans="1:19" s="95" customFormat="1" ht="20.100000000000001" customHeight="1">
      <c r="A318" s="88"/>
      <c r="B318" s="88"/>
      <c r="C318" s="88"/>
      <c r="D318" s="88"/>
      <c r="E318" s="88"/>
      <c r="F318" s="88"/>
      <c r="G318" s="90"/>
      <c r="H318" s="90"/>
      <c r="I318" s="91"/>
      <c r="J318" s="91"/>
      <c r="K318" s="91"/>
      <c r="L318" s="91"/>
      <c r="M318" s="91"/>
      <c r="N318" s="92" t="str">
        <f t="shared" ca="1" si="16"/>
        <v/>
      </c>
      <c r="O318" s="92" t="str">
        <f ca="1">IF(A318="","",IF(ISERROR(MATCH($I318,SorP!B:B,0)),"",INDIRECT("'SorP'!$A$"&amp;MATCH($N318&amp;$I318,SorP!C:C,0))))</f>
        <v/>
      </c>
      <c r="P318" s="94"/>
      <c r="Q318" s="95" t="str">
        <f t="shared" si="17"/>
        <v/>
      </c>
      <c r="R318" s="95" t="b">
        <f t="shared" si="18"/>
        <v>1</v>
      </c>
      <c r="S318" s="95" t="str">
        <f t="shared" si="19"/>
        <v/>
      </c>
    </row>
    <row r="319" spans="1:19" s="95" customFormat="1" ht="20.100000000000001" customHeight="1">
      <c r="A319" s="88"/>
      <c r="B319" s="88"/>
      <c r="C319" s="88"/>
      <c r="D319" s="88"/>
      <c r="E319" s="88"/>
      <c r="F319" s="88"/>
      <c r="G319" s="90"/>
      <c r="H319" s="90"/>
      <c r="I319" s="91"/>
      <c r="J319" s="91"/>
      <c r="K319" s="91"/>
      <c r="L319" s="91"/>
      <c r="M319" s="91"/>
      <c r="N319" s="92" t="str">
        <f t="shared" ca="1" si="16"/>
        <v/>
      </c>
      <c r="O319" s="92" t="str">
        <f ca="1">IF(A319="","",IF(ISERROR(MATCH($I319,SorP!B:B,0)),"",INDIRECT("'SorP'!$A$"&amp;MATCH($N319&amp;$I319,SorP!C:C,0))))</f>
        <v/>
      </c>
      <c r="P319" s="94"/>
      <c r="Q319" s="95" t="str">
        <f t="shared" si="17"/>
        <v/>
      </c>
      <c r="R319" s="95" t="b">
        <f t="shared" si="18"/>
        <v>1</v>
      </c>
      <c r="S319" s="95" t="str">
        <f t="shared" si="19"/>
        <v/>
      </c>
    </row>
    <row r="320" spans="1:19" s="95" customFormat="1" ht="20.100000000000001" customHeight="1">
      <c r="A320" s="88"/>
      <c r="B320" s="88"/>
      <c r="C320" s="88"/>
      <c r="D320" s="88"/>
      <c r="E320" s="88"/>
      <c r="F320" s="88"/>
      <c r="G320" s="90"/>
      <c r="H320" s="90"/>
      <c r="I320" s="91"/>
      <c r="J320" s="91"/>
      <c r="K320" s="91"/>
      <c r="L320" s="91"/>
      <c r="M320" s="91"/>
      <c r="N320" s="92" t="str">
        <f t="shared" ca="1" si="16"/>
        <v/>
      </c>
      <c r="O320" s="92" t="str">
        <f ca="1">IF(A320="","",IF(ISERROR(MATCH($I320,SorP!B:B,0)),"",INDIRECT("'SorP'!$A$"&amp;MATCH($N320&amp;$I320,SorP!C:C,0))))</f>
        <v/>
      </c>
      <c r="P320" s="94"/>
      <c r="Q320" s="95" t="str">
        <f t="shared" si="17"/>
        <v/>
      </c>
      <c r="R320" s="95" t="b">
        <f t="shared" si="18"/>
        <v>1</v>
      </c>
      <c r="S320" s="95" t="str">
        <f t="shared" si="19"/>
        <v/>
      </c>
    </row>
    <row r="321" spans="1:19" s="95" customFormat="1" ht="20.100000000000001" customHeight="1">
      <c r="A321" s="88"/>
      <c r="B321" s="88"/>
      <c r="C321" s="88"/>
      <c r="D321" s="88"/>
      <c r="E321" s="88"/>
      <c r="F321" s="88"/>
      <c r="G321" s="90"/>
      <c r="H321" s="90"/>
      <c r="I321" s="91"/>
      <c r="J321" s="91"/>
      <c r="K321" s="91"/>
      <c r="L321" s="91"/>
      <c r="M321" s="91"/>
      <c r="N321" s="92" t="str">
        <f t="shared" ca="1" si="16"/>
        <v/>
      </c>
      <c r="O321" s="92" t="str">
        <f ca="1">IF(A321="","",IF(ISERROR(MATCH($I321,SorP!B:B,0)),"",INDIRECT("'SorP'!$A$"&amp;MATCH($N321&amp;$I321,SorP!C:C,0))))</f>
        <v/>
      </c>
      <c r="P321" s="94"/>
      <c r="Q321" s="95" t="str">
        <f t="shared" si="17"/>
        <v/>
      </c>
      <c r="R321" s="95" t="b">
        <f t="shared" si="18"/>
        <v>1</v>
      </c>
      <c r="S321" s="95" t="str">
        <f t="shared" si="19"/>
        <v/>
      </c>
    </row>
    <row r="322" spans="1:19" s="95" customFormat="1" ht="20.100000000000001" customHeight="1">
      <c r="A322" s="88"/>
      <c r="B322" s="88"/>
      <c r="C322" s="88"/>
      <c r="D322" s="88"/>
      <c r="E322" s="88"/>
      <c r="F322" s="88"/>
      <c r="G322" s="90"/>
      <c r="H322" s="90"/>
      <c r="I322" s="91"/>
      <c r="J322" s="91"/>
      <c r="K322" s="91"/>
      <c r="L322" s="91"/>
      <c r="M322" s="91"/>
      <c r="N322" s="92" t="str">
        <f t="shared" ca="1" si="16"/>
        <v/>
      </c>
      <c r="O322" s="92" t="str">
        <f ca="1">IF(A322="","",IF(ISERROR(MATCH($I322,SorP!B:B,0)),"",INDIRECT("'SorP'!$A$"&amp;MATCH($N322&amp;$I322,SorP!C:C,0))))</f>
        <v/>
      </c>
      <c r="P322" s="94"/>
      <c r="Q322" s="95" t="str">
        <f t="shared" si="17"/>
        <v/>
      </c>
      <c r="R322" s="95" t="b">
        <f t="shared" si="18"/>
        <v>1</v>
      </c>
      <c r="S322" s="95" t="str">
        <f t="shared" si="19"/>
        <v/>
      </c>
    </row>
    <row r="323" spans="1:19" s="95" customFormat="1" ht="20.100000000000001" customHeight="1">
      <c r="A323" s="88"/>
      <c r="B323" s="88"/>
      <c r="C323" s="88"/>
      <c r="D323" s="88"/>
      <c r="E323" s="88"/>
      <c r="F323" s="88"/>
      <c r="G323" s="90"/>
      <c r="H323" s="90"/>
      <c r="I323" s="91"/>
      <c r="J323" s="91"/>
      <c r="K323" s="91"/>
      <c r="L323" s="91"/>
      <c r="M323" s="91"/>
      <c r="N323" s="92" t="str">
        <f t="shared" ca="1" si="16"/>
        <v/>
      </c>
      <c r="O323" s="92" t="str">
        <f ca="1">IF(A323="","",IF(ISERROR(MATCH($I323,SorP!B:B,0)),"",INDIRECT("'SorP'!$A$"&amp;MATCH($N323&amp;$I323,SorP!C:C,0))))</f>
        <v/>
      </c>
      <c r="P323" s="94"/>
      <c r="Q323" s="95" t="str">
        <f t="shared" si="17"/>
        <v/>
      </c>
      <c r="R323" s="95" t="b">
        <f t="shared" si="18"/>
        <v>1</v>
      </c>
      <c r="S323" s="95" t="str">
        <f t="shared" si="19"/>
        <v/>
      </c>
    </row>
    <row r="324" spans="1:19" s="95" customFormat="1" ht="20.100000000000001" customHeight="1">
      <c r="A324" s="88"/>
      <c r="B324" s="88"/>
      <c r="C324" s="88"/>
      <c r="D324" s="88"/>
      <c r="E324" s="88"/>
      <c r="F324" s="88"/>
      <c r="G324" s="90"/>
      <c r="H324" s="90"/>
      <c r="I324" s="91"/>
      <c r="J324" s="91"/>
      <c r="K324" s="91"/>
      <c r="L324" s="91"/>
      <c r="M324" s="91"/>
      <c r="N324" s="92" t="str">
        <f t="shared" ca="1" si="16"/>
        <v/>
      </c>
      <c r="O324" s="92" t="str">
        <f ca="1">IF(A324="","",IF(ISERROR(MATCH($I324,SorP!B:B,0)),"",INDIRECT("'SorP'!$A$"&amp;MATCH($N324&amp;$I324,SorP!C:C,0))))</f>
        <v/>
      </c>
      <c r="P324" s="94"/>
      <c r="Q324" s="95" t="str">
        <f t="shared" si="17"/>
        <v/>
      </c>
      <c r="R324" s="95" t="b">
        <f t="shared" si="18"/>
        <v>1</v>
      </c>
      <c r="S324" s="95" t="str">
        <f t="shared" si="19"/>
        <v/>
      </c>
    </row>
    <row r="325" spans="1:19" s="95" customFormat="1" ht="20.100000000000001" customHeight="1">
      <c r="A325" s="88"/>
      <c r="B325" s="88"/>
      <c r="C325" s="88"/>
      <c r="D325" s="88"/>
      <c r="E325" s="88"/>
      <c r="F325" s="88"/>
      <c r="G325" s="90"/>
      <c r="H325" s="90"/>
      <c r="I325" s="91"/>
      <c r="J325" s="91"/>
      <c r="K325" s="91"/>
      <c r="L325" s="91"/>
      <c r="M325" s="91"/>
      <c r="N325" s="92" t="str">
        <f t="shared" ref="N325:N388" ca="1" si="20">IF(A325="","",IF(ISERROR(MATCH($F325,CL,0)),"Unknown",INDIRECT("'C'!$A$"&amp;MATCH($F325,CL,0)+1)))</f>
        <v/>
      </c>
      <c r="O325" s="92" t="str">
        <f ca="1">IF(A325="","",IF(ISERROR(MATCH($I325,SorP!B:B,0)),"",INDIRECT("'SorP'!$A$"&amp;MATCH($N325&amp;$I325,SorP!C:C,0))))</f>
        <v/>
      </c>
      <c r="P325" s="94"/>
      <c r="Q325" s="95" t="str">
        <f t="shared" ref="Q325:Q388" si="21">A325&amp;B325</f>
        <v/>
      </c>
      <c r="R325" s="95" t="b">
        <f t="shared" ref="R325:R388" si="22">OR(ISBLANK(B325),ISBLANK(C325))</f>
        <v>1</v>
      </c>
      <c r="S325" s="95" t="str">
        <f t="shared" ref="S325:S388" si="23">IF(R325,"",A325&amp;"+")</f>
        <v/>
      </c>
    </row>
    <row r="326" spans="1:19" s="95" customFormat="1" ht="20.100000000000001" customHeight="1">
      <c r="A326" s="88"/>
      <c r="B326" s="88"/>
      <c r="C326" s="88"/>
      <c r="D326" s="88"/>
      <c r="E326" s="88"/>
      <c r="F326" s="88"/>
      <c r="G326" s="90"/>
      <c r="H326" s="90"/>
      <c r="I326" s="91"/>
      <c r="J326" s="91"/>
      <c r="K326" s="91"/>
      <c r="L326" s="91"/>
      <c r="M326" s="91"/>
      <c r="N326" s="92" t="str">
        <f t="shared" ca="1" si="20"/>
        <v/>
      </c>
      <c r="O326" s="92" t="str">
        <f ca="1">IF(A326="","",IF(ISERROR(MATCH($I326,SorP!B:B,0)),"",INDIRECT("'SorP'!$A$"&amp;MATCH($N326&amp;$I326,SorP!C:C,0))))</f>
        <v/>
      </c>
      <c r="P326" s="94"/>
      <c r="Q326" s="95" t="str">
        <f t="shared" si="21"/>
        <v/>
      </c>
      <c r="R326" s="95" t="b">
        <f t="shared" si="22"/>
        <v>1</v>
      </c>
      <c r="S326" s="95" t="str">
        <f t="shared" si="23"/>
        <v/>
      </c>
    </row>
    <row r="327" spans="1:19" s="95" customFormat="1" ht="20.100000000000001" customHeight="1">
      <c r="A327" s="88"/>
      <c r="B327" s="88"/>
      <c r="C327" s="88"/>
      <c r="D327" s="88"/>
      <c r="E327" s="88"/>
      <c r="F327" s="88"/>
      <c r="G327" s="90"/>
      <c r="H327" s="90"/>
      <c r="I327" s="91"/>
      <c r="J327" s="91"/>
      <c r="K327" s="91"/>
      <c r="L327" s="91"/>
      <c r="M327" s="91"/>
      <c r="N327" s="92" t="str">
        <f t="shared" ca="1" si="20"/>
        <v/>
      </c>
      <c r="O327" s="92" t="str">
        <f ca="1">IF(A327="","",IF(ISERROR(MATCH($I327,SorP!B:B,0)),"",INDIRECT("'SorP'!$A$"&amp;MATCH($N327&amp;$I327,SorP!C:C,0))))</f>
        <v/>
      </c>
      <c r="P327" s="94"/>
      <c r="Q327" s="95" t="str">
        <f t="shared" si="21"/>
        <v/>
      </c>
      <c r="R327" s="95" t="b">
        <f t="shared" si="22"/>
        <v>1</v>
      </c>
      <c r="S327" s="95" t="str">
        <f t="shared" si="23"/>
        <v/>
      </c>
    </row>
    <row r="328" spans="1:19" s="95" customFormat="1" ht="20.100000000000001" customHeight="1">
      <c r="A328" s="88"/>
      <c r="B328" s="88"/>
      <c r="C328" s="88"/>
      <c r="D328" s="88"/>
      <c r="E328" s="88"/>
      <c r="F328" s="88"/>
      <c r="G328" s="90"/>
      <c r="H328" s="90"/>
      <c r="I328" s="91"/>
      <c r="J328" s="91"/>
      <c r="K328" s="91"/>
      <c r="L328" s="91"/>
      <c r="M328" s="91"/>
      <c r="N328" s="92" t="str">
        <f t="shared" ca="1" si="20"/>
        <v/>
      </c>
      <c r="O328" s="92" t="str">
        <f ca="1">IF(A328="","",IF(ISERROR(MATCH($I328,SorP!B:B,0)),"",INDIRECT("'SorP'!$A$"&amp;MATCH($N328&amp;$I328,SorP!C:C,0))))</f>
        <v/>
      </c>
      <c r="P328" s="94"/>
      <c r="Q328" s="95" t="str">
        <f t="shared" si="21"/>
        <v/>
      </c>
      <c r="R328" s="95" t="b">
        <f t="shared" si="22"/>
        <v>1</v>
      </c>
      <c r="S328" s="95" t="str">
        <f t="shared" si="23"/>
        <v/>
      </c>
    </row>
    <row r="329" spans="1:19" s="95" customFormat="1" ht="20.100000000000001" customHeight="1">
      <c r="A329" s="88"/>
      <c r="B329" s="88"/>
      <c r="C329" s="88"/>
      <c r="D329" s="88"/>
      <c r="E329" s="88"/>
      <c r="F329" s="88"/>
      <c r="G329" s="90"/>
      <c r="H329" s="90"/>
      <c r="I329" s="91"/>
      <c r="J329" s="91"/>
      <c r="K329" s="91"/>
      <c r="L329" s="91"/>
      <c r="M329" s="91"/>
      <c r="N329" s="92" t="str">
        <f t="shared" ca="1" si="20"/>
        <v/>
      </c>
      <c r="O329" s="92" t="str">
        <f ca="1">IF(A329="","",IF(ISERROR(MATCH($I329,SorP!B:B,0)),"",INDIRECT("'SorP'!$A$"&amp;MATCH($N329&amp;$I329,SorP!C:C,0))))</f>
        <v/>
      </c>
      <c r="P329" s="94"/>
      <c r="Q329" s="95" t="str">
        <f t="shared" si="21"/>
        <v/>
      </c>
      <c r="R329" s="95" t="b">
        <f t="shared" si="22"/>
        <v>1</v>
      </c>
      <c r="S329" s="95" t="str">
        <f t="shared" si="23"/>
        <v/>
      </c>
    </row>
    <row r="330" spans="1:19" s="95" customFormat="1" ht="20.100000000000001" customHeight="1">
      <c r="A330" s="88"/>
      <c r="B330" s="88"/>
      <c r="C330" s="88"/>
      <c r="D330" s="88"/>
      <c r="E330" s="88"/>
      <c r="F330" s="88"/>
      <c r="G330" s="90"/>
      <c r="H330" s="90"/>
      <c r="I330" s="91"/>
      <c r="J330" s="91"/>
      <c r="K330" s="91"/>
      <c r="L330" s="91"/>
      <c r="M330" s="91"/>
      <c r="N330" s="92" t="str">
        <f t="shared" ca="1" si="20"/>
        <v/>
      </c>
      <c r="O330" s="92" t="str">
        <f ca="1">IF(A330="","",IF(ISERROR(MATCH($I330,SorP!B:B,0)),"",INDIRECT("'SorP'!$A$"&amp;MATCH($N330&amp;$I330,SorP!C:C,0))))</f>
        <v/>
      </c>
      <c r="P330" s="94"/>
      <c r="Q330" s="95" t="str">
        <f t="shared" si="21"/>
        <v/>
      </c>
      <c r="R330" s="95" t="b">
        <f t="shared" si="22"/>
        <v>1</v>
      </c>
      <c r="S330" s="95" t="str">
        <f t="shared" si="23"/>
        <v/>
      </c>
    </row>
    <row r="331" spans="1:19" s="95" customFormat="1" ht="20.100000000000001" customHeight="1">
      <c r="A331" s="88"/>
      <c r="B331" s="88"/>
      <c r="C331" s="88"/>
      <c r="D331" s="88"/>
      <c r="E331" s="88"/>
      <c r="F331" s="88"/>
      <c r="G331" s="90"/>
      <c r="H331" s="90"/>
      <c r="I331" s="91"/>
      <c r="J331" s="91"/>
      <c r="K331" s="91"/>
      <c r="L331" s="91"/>
      <c r="M331" s="91"/>
      <c r="N331" s="92" t="str">
        <f t="shared" ca="1" si="20"/>
        <v/>
      </c>
      <c r="O331" s="92" t="str">
        <f ca="1">IF(A331="","",IF(ISERROR(MATCH($I331,SorP!B:B,0)),"",INDIRECT("'SorP'!$A$"&amp;MATCH($N331&amp;$I331,SorP!C:C,0))))</f>
        <v/>
      </c>
      <c r="P331" s="94"/>
      <c r="Q331" s="95" t="str">
        <f t="shared" si="21"/>
        <v/>
      </c>
      <c r="R331" s="95" t="b">
        <f t="shared" si="22"/>
        <v>1</v>
      </c>
      <c r="S331" s="95" t="str">
        <f t="shared" si="23"/>
        <v/>
      </c>
    </row>
    <row r="332" spans="1:19" s="95" customFormat="1" ht="20.100000000000001" customHeight="1">
      <c r="A332" s="88"/>
      <c r="B332" s="88"/>
      <c r="C332" s="88"/>
      <c r="D332" s="88"/>
      <c r="E332" s="88"/>
      <c r="F332" s="88"/>
      <c r="G332" s="90"/>
      <c r="H332" s="90"/>
      <c r="I332" s="91"/>
      <c r="J332" s="91"/>
      <c r="K332" s="91"/>
      <c r="L332" s="91"/>
      <c r="M332" s="91"/>
      <c r="N332" s="92" t="str">
        <f t="shared" ca="1" si="20"/>
        <v/>
      </c>
      <c r="O332" s="92" t="str">
        <f ca="1">IF(A332="","",IF(ISERROR(MATCH($I332,SorP!B:B,0)),"",INDIRECT("'SorP'!$A$"&amp;MATCH($N332&amp;$I332,SorP!C:C,0))))</f>
        <v/>
      </c>
      <c r="P332" s="94"/>
      <c r="Q332" s="95" t="str">
        <f t="shared" si="21"/>
        <v/>
      </c>
      <c r="R332" s="95" t="b">
        <f t="shared" si="22"/>
        <v>1</v>
      </c>
      <c r="S332" s="95" t="str">
        <f t="shared" si="23"/>
        <v/>
      </c>
    </row>
    <row r="333" spans="1:19" s="95" customFormat="1" ht="20.100000000000001" customHeight="1">
      <c r="A333" s="88"/>
      <c r="B333" s="88"/>
      <c r="C333" s="88"/>
      <c r="D333" s="88"/>
      <c r="E333" s="88"/>
      <c r="F333" s="88"/>
      <c r="G333" s="90"/>
      <c r="H333" s="90"/>
      <c r="I333" s="91"/>
      <c r="J333" s="91"/>
      <c r="K333" s="91"/>
      <c r="L333" s="91"/>
      <c r="M333" s="91"/>
      <c r="N333" s="92" t="str">
        <f t="shared" ca="1" si="20"/>
        <v/>
      </c>
      <c r="O333" s="92" t="str">
        <f ca="1">IF(A333="","",IF(ISERROR(MATCH($I333,SorP!B:B,0)),"",INDIRECT("'SorP'!$A$"&amp;MATCH($N333&amp;$I333,SorP!C:C,0))))</f>
        <v/>
      </c>
      <c r="P333" s="94"/>
      <c r="Q333" s="95" t="str">
        <f t="shared" si="21"/>
        <v/>
      </c>
      <c r="R333" s="95" t="b">
        <f t="shared" si="22"/>
        <v>1</v>
      </c>
      <c r="S333" s="95" t="str">
        <f t="shared" si="23"/>
        <v/>
      </c>
    </row>
    <row r="334" spans="1:19" s="95" customFormat="1" ht="20.100000000000001" customHeight="1">
      <c r="A334" s="88"/>
      <c r="B334" s="88"/>
      <c r="C334" s="88"/>
      <c r="D334" s="88"/>
      <c r="E334" s="88"/>
      <c r="F334" s="88"/>
      <c r="G334" s="90"/>
      <c r="H334" s="90"/>
      <c r="I334" s="91"/>
      <c r="J334" s="91"/>
      <c r="K334" s="91"/>
      <c r="L334" s="91"/>
      <c r="M334" s="91"/>
      <c r="N334" s="92" t="str">
        <f t="shared" ca="1" si="20"/>
        <v/>
      </c>
      <c r="O334" s="92" t="str">
        <f ca="1">IF(A334="","",IF(ISERROR(MATCH($I334,SorP!B:B,0)),"",INDIRECT("'SorP'!$A$"&amp;MATCH($N334&amp;$I334,SorP!C:C,0))))</f>
        <v/>
      </c>
      <c r="P334" s="94"/>
      <c r="Q334" s="95" t="str">
        <f t="shared" si="21"/>
        <v/>
      </c>
      <c r="R334" s="95" t="b">
        <f t="shared" si="22"/>
        <v>1</v>
      </c>
      <c r="S334" s="95" t="str">
        <f t="shared" si="23"/>
        <v/>
      </c>
    </row>
    <row r="335" spans="1:19" s="95" customFormat="1" ht="20.100000000000001" customHeight="1">
      <c r="A335" s="88"/>
      <c r="B335" s="88"/>
      <c r="C335" s="88"/>
      <c r="D335" s="88"/>
      <c r="E335" s="88"/>
      <c r="F335" s="88"/>
      <c r="G335" s="90"/>
      <c r="H335" s="90"/>
      <c r="I335" s="91"/>
      <c r="J335" s="91"/>
      <c r="K335" s="91"/>
      <c r="L335" s="91"/>
      <c r="M335" s="91"/>
      <c r="N335" s="92" t="str">
        <f t="shared" ca="1" si="20"/>
        <v/>
      </c>
      <c r="O335" s="92" t="str">
        <f ca="1">IF(A335="","",IF(ISERROR(MATCH($I335,SorP!B:B,0)),"",INDIRECT("'SorP'!$A$"&amp;MATCH($N335&amp;$I335,SorP!C:C,0))))</f>
        <v/>
      </c>
      <c r="P335" s="94"/>
      <c r="Q335" s="95" t="str">
        <f t="shared" si="21"/>
        <v/>
      </c>
      <c r="R335" s="95" t="b">
        <f t="shared" si="22"/>
        <v>1</v>
      </c>
      <c r="S335" s="95" t="str">
        <f t="shared" si="23"/>
        <v/>
      </c>
    </row>
    <row r="336" spans="1:19" s="95" customFormat="1" ht="20.100000000000001" customHeight="1">
      <c r="A336" s="88"/>
      <c r="B336" s="88"/>
      <c r="C336" s="88"/>
      <c r="D336" s="88"/>
      <c r="E336" s="88"/>
      <c r="F336" s="88"/>
      <c r="G336" s="90"/>
      <c r="H336" s="90"/>
      <c r="I336" s="91"/>
      <c r="J336" s="91"/>
      <c r="K336" s="91"/>
      <c r="L336" s="91"/>
      <c r="M336" s="91"/>
      <c r="N336" s="92" t="str">
        <f t="shared" ca="1" si="20"/>
        <v/>
      </c>
      <c r="O336" s="92" t="str">
        <f ca="1">IF(A336="","",IF(ISERROR(MATCH($I336,SorP!B:B,0)),"",INDIRECT("'SorP'!$A$"&amp;MATCH($N336&amp;$I336,SorP!C:C,0))))</f>
        <v/>
      </c>
      <c r="P336" s="94"/>
      <c r="Q336" s="95" t="str">
        <f t="shared" si="21"/>
        <v/>
      </c>
      <c r="R336" s="95" t="b">
        <f t="shared" si="22"/>
        <v>1</v>
      </c>
      <c r="S336" s="95" t="str">
        <f t="shared" si="23"/>
        <v/>
      </c>
    </row>
    <row r="337" spans="1:19" s="95" customFormat="1" ht="20.100000000000001" customHeight="1">
      <c r="A337" s="88"/>
      <c r="B337" s="88"/>
      <c r="C337" s="88"/>
      <c r="D337" s="88"/>
      <c r="E337" s="88"/>
      <c r="F337" s="88"/>
      <c r="G337" s="90"/>
      <c r="H337" s="90"/>
      <c r="I337" s="91"/>
      <c r="J337" s="91"/>
      <c r="K337" s="91"/>
      <c r="L337" s="91"/>
      <c r="M337" s="91"/>
      <c r="N337" s="92" t="str">
        <f t="shared" ca="1" si="20"/>
        <v/>
      </c>
      <c r="O337" s="92" t="str">
        <f ca="1">IF(A337="","",IF(ISERROR(MATCH($I337,SorP!B:B,0)),"",INDIRECT("'SorP'!$A$"&amp;MATCH($N337&amp;$I337,SorP!C:C,0))))</f>
        <v/>
      </c>
      <c r="P337" s="94"/>
      <c r="Q337" s="95" t="str">
        <f t="shared" si="21"/>
        <v/>
      </c>
      <c r="R337" s="95" t="b">
        <f t="shared" si="22"/>
        <v>1</v>
      </c>
      <c r="S337" s="95" t="str">
        <f t="shared" si="23"/>
        <v/>
      </c>
    </row>
    <row r="338" spans="1:19" s="95" customFormat="1" ht="20.100000000000001" customHeight="1">
      <c r="A338" s="88"/>
      <c r="B338" s="88"/>
      <c r="C338" s="88"/>
      <c r="D338" s="88"/>
      <c r="E338" s="88"/>
      <c r="F338" s="88"/>
      <c r="G338" s="90"/>
      <c r="H338" s="90"/>
      <c r="I338" s="91"/>
      <c r="J338" s="91"/>
      <c r="K338" s="91"/>
      <c r="L338" s="91"/>
      <c r="M338" s="91"/>
      <c r="N338" s="92" t="str">
        <f t="shared" ca="1" si="20"/>
        <v/>
      </c>
      <c r="O338" s="92" t="str">
        <f ca="1">IF(A338="","",IF(ISERROR(MATCH($I338,SorP!B:B,0)),"",INDIRECT("'SorP'!$A$"&amp;MATCH($N338&amp;$I338,SorP!C:C,0))))</f>
        <v/>
      </c>
      <c r="P338" s="94"/>
      <c r="Q338" s="95" t="str">
        <f t="shared" si="21"/>
        <v/>
      </c>
      <c r="R338" s="95" t="b">
        <f t="shared" si="22"/>
        <v>1</v>
      </c>
      <c r="S338" s="95" t="str">
        <f t="shared" si="23"/>
        <v/>
      </c>
    </row>
    <row r="339" spans="1:19" s="95" customFormat="1" ht="20.100000000000001" customHeight="1">
      <c r="A339" s="88"/>
      <c r="B339" s="88"/>
      <c r="C339" s="88"/>
      <c r="D339" s="88"/>
      <c r="E339" s="88"/>
      <c r="F339" s="88"/>
      <c r="G339" s="90"/>
      <c r="H339" s="90"/>
      <c r="I339" s="91"/>
      <c r="J339" s="91"/>
      <c r="K339" s="91"/>
      <c r="L339" s="91"/>
      <c r="M339" s="91"/>
      <c r="N339" s="92" t="str">
        <f t="shared" ca="1" si="20"/>
        <v/>
      </c>
      <c r="O339" s="92" t="str">
        <f ca="1">IF(A339="","",IF(ISERROR(MATCH($I339,SorP!B:B,0)),"",INDIRECT("'SorP'!$A$"&amp;MATCH($N339&amp;$I339,SorP!C:C,0))))</f>
        <v/>
      </c>
      <c r="P339" s="94"/>
      <c r="Q339" s="95" t="str">
        <f t="shared" si="21"/>
        <v/>
      </c>
      <c r="R339" s="95" t="b">
        <f t="shared" si="22"/>
        <v>1</v>
      </c>
      <c r="S339" s="95" t="str">
        <f t="shared" si="23"/>
        <v/>
      </c>
    </row>
    <row r="340" spans="1:19" s="95" customFormat="1" ht="20.100000000000001" customHeight="1">
      <c r="A340" s="88"/>
      <c r="B340" s="88"/>
      <c r="C340" s="88"/>
      <c r="D340" s="88"/>
      <c r="E340" s="88"/>
      <c r="F340" s="88"/>
      <c r="G340" s="90"/>
      <c r="H340" s="90"/>
      <c r="I340" s="91"/>
      <c r="J340" s="91"/>
      <c r="K340" s="91"/>
      <c r="L340" s="91"/>
      <c r="M340" s="91"/>
      <c r="N340" s="92" t="str">
        <f t="shared" ca="1" si="20"/>
        <v/>
      </c>
      <c r="O340" s="92" t="str">
        <f ca="1">IF(A340="","",IF(ISERROR(MATCH($I340,SorP!B:B,0)),"",INDIRECT("'SorP'!$A$"&amp;MATCH($N340&amp;$I340,SorP!C:C,0))))</f>
        <v/>
      </c>
      <c r="P340" s="94"/>
      <c r="Q340" s="95" t="str">
        <f t="shared" si="21"/>
        <v/>
      </c>
      <c r="R340" s="95" t="b">
        <f t="shared" si="22"/>
        <v>1</v>
      </c>
      <c r="S340" s="95" t="str">
        <f t="shared" si="23"/>
        <v/>
      </c>
    </row>
    <row r="341" spans="1:19" s="95" customFormat="1" ht="20.100000000000001" customHeight="1">
      <c r="A341" s="88"/>
      <c r="B341" s="88"/>
      <c r="C341" s="88"/>
      <c r="D341" s="88"/>
      <c r="E341" s="88"/>
      <c r="F341" s="88"/>
      <c r="G341" s="90"/>
      <c r="H341" s="90"/>
      <c r="I341" s="91"/>
      <c r="J341" s="91"/>
      <c r="K341" s="91"/>
      <c r="L341" s="91"/>
      <c r="M341" s="91"/>
      <c r="N341" s="92" t="str">
        <f t="shared" ca="1" si="20"/>
        <v/>
      </c>
      <c r="O341" s="92" t="str">
        <f ca="1">IF(A341="","",IF(ISERROR(MATCH($I341,SorP!B:B,0)),"",INDIRECT("'SorP'!$A$"&amp;MATCH($N341&amp;$I341,SorP!C:C,0))))</f>
        <v/>
      </c>
      <c r="P341" s="94"/>
      <c r="Q341" s="95" t="str">
        <f t="shared" si="21"/>
        <v/>
      </c>
      <c r="R341" s="95" t="b">
        <f t="shared" si="22"/>
        <v>1</v>
      </c>
      <c r="S341" s="95" t="str">
        <f t="shared" si="23"/>
        <v/>
      </c>
    </row>
    <row r="342" spans="1:19" s="95" customFormat="1" ht="20.100000000000001" customHeight="1">
      <c r="A342" s="88"/>
      <c r="B342" s="88"/>
      <c r="C342" s="88"/>
      <c r="D342" s="88"/>
      <c r="E342" s="88"/>
      <c r="F342" s="88"/>
      <c r="G342" s="90"/>
      <c r="H342" s="90"/>
      <c r="I342" s="91"/>
      <c r="J342" s="91"/>
      <c r="K342" s="91"/>
      <c r="L342" s="91"/>
      <c r="M342" s="91"/>
      <c r="N342" s="92" t="str">
        <f t="shared" ca="1" si="20"/>
        <v/>
      </c>
      <c r="O342" s="92" t="str">
        <f ca="1">IF(A342="","",IF(ISERROR(MATCH($I342,SorP!B:B,0)),"",INDIRECT("'SorP'!$A$"&amp;MATCH($N342&amp;$I342,SorP!C:C,0))))</f>
        <v/>
      </c>
      <c r="P342" s="94"/>
      <c r="Q342" s="95" t="str">
        <f t="shared" si="21"/>
        <v/>
      </c>
      <c r="R342" s="95" t="b">
        <f t="shared" si="22"/>
        <v>1</v>
      </c>
      <c r="S342" s="95" t="str">
        <f t="shared" si="23"/>
        <v/>
      </c>
    </row>
    <row r="343" spans="1:19" s="95" customFormat="1" ht="20.100000000000001" customHeight="1">
      <c r="A343" s="88"/>
      <c r="B343" s="88"/>
      <c r="C343" s="88"/>
      <c r="D343" s="88"/>
      <c r="E343" s="88"/>
      <c r="F343" s="88"/>
      <c r="G343" s="90"/>
      <c r="H343" s="90"/>
      <c r="I343" s="91"/>
      <c r="J343" s="91"/>
      <c r="K343" s="91"/>
      <c r="L343" s="91"/>
      <c r="M343" s="91"/>
      <c r="N343" s="92" t="str">
        <f t="shared" ca="1" si="20"/>
        <v/>
      </c>
      <c r="O343" s="92" t="str">
        <f ca="1">IF(A343="","",IF(ISERROR(MATCH($I343,SorP!B:B,0)),"",INDIRECT("'SorP'!$A$"&amp;MATCH($N343&amp;$I343,SorP!C:C,0))))</f>
        <v/>
      </c>
      <c r="P343" s="94"/>
      <c r="Q343" s="95" t="str">
        <f t="shared" si="21"/>
        <v/>
      </c>
      <c r="R343" s="95" t="b">
        <f t="shared" si="22"/>
        <v>1</v>
      </c>
      <c r="S343" s="95" t="str">
        <f t="shared" si="23"/>
        <v/>
      </c>
    </row>
    <row r="344" spans="1:19" s="95" customFormat="1" ht="20.100000000000001" customHeight="1">
      <c r="A344" s="88"/>
      <c r="B344" s="88"/>
      <c r="C344" s="88"/>
      <c r="D344" s="88"/>
      <c r="E344" s="88"/>
      <c r="F344" s="88"/>
      <c r="G344" s="90"/>
      <c r="H344" s="90"/>
      <c r="I344" s="91"/>
      <c r="J344" s="91"/>
      <c r="K344" s="91"/>
      <c r="L344" s="91"/>
      <c r="M344" s="91"/>
      <c r="N344" s="92" t="str">
        <f t="shared" ca="1" si="20"/>
        <v/>
      </c>
      <c r="O344" s="92" t="str">
        <f ca="1">IF(A344="","",IF(ISERROR(MATCH($I344,SorP!B:B,0)),"",INDIRECT("'SorP'!$A$"&amp;MATCH($N344&amp;$I344,SorP!C:C,0))))</f>
        <v/>
      </c>
      <c r="P344" s="94"/>
      <c r="Q344" s="95" t="str">
        <f t="shared" si="21"/>
        <v/>
      </c>
      <c r="R344" s="95" t="b">
        <f t="shared" si="22"/>
        <v>1</v>
      </c>
      <c r="S344" s="95" t="str">
        <f t="shared" si="23"/>
        <v/>
      </c>
    </row>
    <row r="345" spans="1:19" s="95" customFormat="1" ht="20.100000000000001" customHeight="1">
      <c r="A345" s="88"/>
      <c r="B345" s="88"/>
      <c r="C345" s="88"/>
      <c r="D345" s="88"/>
      <c r="E345" s="88"/>
      <c r="F345" s="88"/>
      <c r="G345" s="90"/>
      <c r="H345" s="90"/>
      <c r="I345" s="91"/>
      <c r="J345" s="91"/>
      <c r="K345" s="91"/>
      <c r="L345" s="91"/>
      <c r="M345" s="91"/>
      <c r="N345" s="92" t="str">
        <f t="shared" ca="1" si="20"/>
        <v/>
      </c>
      <c r="O345" s="92" t="str">
        <f ca="1">IF(A345="","",IF(ISERROR(MATCH($I345,SorP!B:B,0)),"",INDIRECT("'SorP'!$A$"&amp;MATCH($N345&amp;$I345,SorP!C:C,0))))</f>
        <v/>
      </c>
      <c r="P345" s="94"/>
      <c r="Q345" s="95" t="str">
        <f t="shared" si="21"/>
        <v/>
      </c>
      <c r="R345" s="95" t="b">
        <f t="shared" si="22"/>
        <v>1</v>
      </c>
      <c r="S345" s="95" t="str">
        <f t="shared" si="23"/>
        <v/>
      </c>
    </row>
    <row r="346" spans="1:19" s="95" customFormat="1" ht="20.100000000000001" customHeight="1">
      <c r="A346" s="88"/>
      <c r="B346" s="88"/>
      <c r="C346" s="88"/>
      <c r="D346" s="88"/>
      <c r="E346" s="88"/>
      <c r="F346" s="88"/>
      <c r="G346" s="90"/>
      <c r="H346" s="90"/>
      <c r="I346" s="91"/>
      <c r="J346" s="91"/>
      <c r="K346" s="91"/>
      <c r="L346" s="91"/>
      <c r="M346" s="91"/>
      <c r="N346" s="92" t="str">
        <f t="shared" ca="1" si="20"/>
        <v/>
      </c>
      <c r="O346" s="92" t="str">
        <f ca="1">IF(A346="","",IF(ISERROR(MATCH($I346,SorP!B:B,0)),"",INDIRECT("'SorP'!$A$"&amp;MATCH($N346&amp;$I346,SorP!C:C,0))))</f>
        <v/>
      </c>
      <c r="P346" s="94"/>
      <c r="Q346" s="95" t="str">
        <f t="shared" si="21"/>
        <v/>
      </c>
      <c r="R346" s="95" t="b">
        <f t="shared" si="22"/>
        <v>1</v>
      </c>
      <c r="S346" s="95" t="str">
        <f t="shared" si="23"/>
        <v/>
      </c>
    </row>
    <row r="347" spans="1:19" s="95" customFormat="1" ht="20.100000000000001" customHeight="1">
      <c r="A347" s="88"/>
      <c r="B347" s="88"/>
      <c r="C347" s="88"/>
      <c r="D347" s="88"/>
      <c r="E347" s="88"/>
      <c r="F347" s="88"/>
      <c r="G347" s="90"/>
      <c r="H347" s="90"/>
      <c r="I347" s="91"/>
      <c r="J347" s="91"/>
      <c r="K347" s="91"/>
      <c r="L347" s="91"/>
      <c r="M347" s="91"/>
      <c r="N347" s="92" t="str">
        <f t="shared" ca="1" si="20"/>
        <v/>
      </c>
      <c r="O347" s="92" t="str">
        <f ca="1">IF(A347="","",IF(ISERROR(MATCH($I347,SorP!B:B,0)),"",INDIRECT("'SorP'!$A$"&amp;MATCH($N347&amp;$I347,SorP!C:C,0))))</f>
        <v/>
      </c>
      <c r="P347" s="94"/>
      <c r="Q347" s="95" t="str">
        <f t="shared" si="21"/>
        <v/>
      </c>
      <c r="R347" s="95" t="b">
        <f t="shared" si="22"/>
        <v>1</v>
      </c>
      <c r="S347" s="95" t="str">
        <f t="shared" si="23"/>
        <v/>
      </c>
    </row>
    <row r="348" spans="1:19" s="95" customFormat="1" ht="20.100000000000001" customHeight="1">
      <c r="A348" s="88"/>
      <c r="B348" s="88"/>
      <c r="C348" s="88"/>
      <c r="D348" s="88"/>
      <c r="E348" s="88"/>
      <c r="F348" s="88"/>
      <c r="G348" s="90"/>
      <c r="H348" s="90"/>
      <c r="I348" s="91"/>
      <c r="J348" s="91"/>
      <c r="K348" s="91"/>
      <c r="L348" s="91"/>
      <c r="M348" s="91"/>
      <c r="N348" s="92" t="str">
        <f t="shared" ca="1" si="20"/>
        <v/>
      </c>
      <c r="O348" s="92" t="str">
        <f ca="1">IF(A348="","",IF(ISERROR(MATCH($I348,SorP!B:B,0)),"",INDIRECT("'SorP'!$A$"&amp;MATCH($N348&amp;$I348,SorP!C:C,0))))</f>
        <v/>
      </c>
      <c r="P348" s="94"/>
      <c r="Q348" s="95" t="str">
        <f t="shared" si="21"/>
        <v/>
      </c>
      <c r="R348" s="95" t="b">
        <f t="shared" si="22"/>
        <v>1</v>
      </c>
      <c r="S348" s="95" t="str">
        <f t="shared" si="23"/>
        <v/>
      </c>
    </row>
    <row r="349" spans="1:19" s="95" customFormat="1" ht="20.100000000000001" customHeight="1">
      <c r="A349" s="88"/>
      <c r="B349" s="88"/>
      <c r="C349" s="88"/>
      <c r="D349" s="88"/>
      <c r="E349" s="88"/>
      <c r="F349" s="88"/>
      <c r="G349" s="90"/>
      <c r="H349" s="90"/>
      <c r="I349" s="91"/>
      <c r="J349" s="91"/>
      <c r="K349" s="91"/>
      <c r="L349" s="91"/>
      <c r="M349" s="91"/>
      <c r="N349" s="92" t="str">
        <f t="shared" ca="1" si="20"/>
        <v/>
      </c>
      <c r="O349" s="92" t="str">
        <f ca="1">IF(A349="","",IF(ISERROR(MATCH($I349,SorP!B:B,0)),"",INDIRECT("'SorP'!$A$"&amp;MATCH($N349&amp;$I349,SorP!C:C,0))))</f>
        <v/>
      </c>
      <c r="P349" s="94"/>
      <c r="Q349" s="95" t="str">
        <f t="shared" si="21"/>
        <v/>
      </c>
      <c r="R349" s="95" t="b">
        <f t="shared" si="22"/>
        <v>1</v>
      </c>
      <c r="S349" s="95" t="str">
        <f t="shared" si="23"/>
        <v/>
      </c>
    </row>
    <row r="350" spans="1:19" s="95" customFormat="1" ht="20.100000000000001" customHeight="1">
      <c r="A350" s="88"/>
      <c r="B350" s="88"/>
      <c r="C350" s="88"/>
      <c r="D350" s="88"/>
      <c r="E350" s="88"/>
      <c r="F350" s="88"/>
      <c r="G350" s="90"/>
      <c r="H350" s="90"/>
      <c r="I350" s="91"/>
      <c r="J350" s="91"/>
      <c r="K350" s="91"/>
      <c r="L350" s="91"/>
      <c r="M350" s="91"/>
      <c r="N350" s="92" t="str">
        <f t="shared" ca="1" si="20"/>
        <v/>
      </c>
      <c r="O350" s="92" t="str">
        <f ca="1">IF(A350="","",IF(ISERROR(MATCH($I350,SorP!B:B,0)),"",INDIRECT("'SorP'!$A$"&amp;MATCH($N350&amp;$I350,SorP!C:C,0))))</f>
        <v/>
      </c>
      <c r="P350" s="94"/>
      <c r="Q350" s="95" t="str">
        <f t="shared" si="21"/>
        <v/>
      </c>
      <c r="R350" s="95" t="b">
        <f t="shared" si="22"/>
        <v>1</v>
      </c>
      <c r="S350" s="95" t="str">
        <f t="shared" si="23"/>
        <v/>
      </c>
    </row>
    <row r="351" spans="1:19" s="95" customFormat="1" ht="20.100000000000001" customHeight="1">
      <c r="A351" s="88"/>
      <c r="B351" s="88"/>
      <c r="C351" s="88"/>
      <c r="D351" s="88"/>
      <c r="E351" s="88"/>
      <c r="F351" s="88"/>
      <c r="G351" s="90"/>
      <c r="H351" s="90"/>
      <c r="I351" s="91"/>
      <c r="J351" s="91"/>
      <c r="K351" s="91"/>
      <c r="L351" s="91"/>
      <c r="M351" s="91"/>
      <c r="N351" s="92" t="str">
        <f t="shared" ca="1" si="20"/>
        <v/>
      </c>
      <c r="O351" s="92" t="str">
        <f ca="1">IF(A351="","",IF(ISERROR(MATCH($I351,SorP!B:B,0)),"",INDIRECT("'SorP'!$A$"&amp;MATCH($N351&amp;$I351,SorP!C:C,0))))</f>
        <v/>
      </c>
      <c r="P351" s="94"/>
      <c r="Q351" s="95" t="str">
        <f t="shared" si="21"/>
        <v/>
      </c>
      <c r="R351" s="95" t="b">
        <f t="shared" si="22"/>
        <v>1</v>
      </c>
      <c r="S351" s="95" t="str">
        <f t="shared" si="23"/>
        <v/>
      </c>
    </row>
    <row r="352" spans="1:19" s="95" customFormat="1" ht="20.100000000000001" customHeight="1">
      <c r="A352" s="88"/>
      <c r="B352" s="88"/>
      <c r="C352" s="88"/>
      <c r="D352" s="88"/>
      <c r="E352" s="88"/>
      <c r="F352" s="88"/>
      <c r="G352" s="90"/>
      <c r="H352" s="90"/>
      <c r="I352" s="91"/>
      <c r="J352" s="91"/>
      <c r="K352" s="91"/>
      <c r="L352" s="91"/>
      <c r="M352" s="91"/>
      <c r="N352" s="92" t="str">
        <f t="shared" ca="1" si="20"/>
        <v/>
      </c>
      <c r="O352" s="92" t="str">
        <f ca="1">IF(A352="","",IF(ISERROR(MATCH($I352,SorP!B:B,0)),"",INDIRECT("'SorP'!$A$"&amp;MATCH($N352&amp;$I352,SorP!C:C,0))))</f>
        <v/>
      </c>
      <c r="P352" s="94"/>
      <c r="Q352" s="95" t="str">
        <f t="shared" si="21"/>
        <v/>
      </c>
      <c r="R352" s="95" t="b">
        <f t="shared" si="22"/>
        <v>1</v>
      </c>
      <c r="S352" s="95" t="str">
        <f t="shared" si="23"/>
        <v/>
      </c>
    </row>
    <row r="353" spans="1:19" s="95" customFormat="1" ht="20.100000000000001" customHeight="1">
      <c r="A353" s="88"/>
      <c r="B353" s="88"/>
      <c r="C353" s="88"/>
      <c r="D353" s="88"/>
      <c r="E353" s="88"/>
      <c r="F353" s="88"/>
      <c r="G353" s="90"/>
      <c r="H353" s="90"/>
      <c r="I353" s="91"/>
      <c r="J353" s="91"/>
      <c r="K353" s="91"/>
      <c r="L353" s="91"/>
      <c r="M353" s="91"/>
      <c r="N353" s="92" t="str">
        <f t="shared" ca="1" si="20"/>
        <v/>
      </c>
      <c r="O353" s="92" t="str">
        <f ca="1">IF(A353="","",IF(ISERROR(MATCH($I353,SorP!B:B,0)),"",INDIRECT("'SorP'!$A$"&amp;MATCH($N353&amp;$I353,SorP!C:C,0))))</f>
        <v/>
      </c>
      <c r="P353" s="94"/>
      <c r="Q353" s="95" t="str">
        <f t="shared" si="21"/>
        <v/>
      </c>
      <c r="R353" s="95" t="b">
        <f t="shared" si="22"/>
        <v>1</v>
      </c>
      <c r="S353" s="95" t="str">
        <f t="shared" si="23"/>
        <v/>
      </c>
    </row>
    <row r="354" spans="1:19" s="95" customFormat="1" ht="20.100000000000001" customHeight="1">
      <c r="A354" s="88"/>
      <c r="B354" s="88"/>
      <c r="C354" s="88"/>
      <c r="D354" s="88"/>
      <c r="E354" s="88"/>
      <c r="F354" s="88"/>
      <c r="G354" s="90"/>
      <c r="H354" s="90"/>
      <c r="I354" s="91"/>
      <c r="J354" s="91"/>
      <c r="K354" s="91"/>
      <c r="L354" s="91"/>
      <c r="M354" s="91"/>
      <c r="N354" s="92" t="str">
        <f t="shared" ca="1" si="20"/>
        <v/>
      </c>
      <c r="O354" s="92" t="str">
        <f ca="1">IF(A354="","",IF(ISERROR(MATCH($I354,SorP!B:B,0)),"",INDIRECT("'SorP'!$A$"&amp;MATCH($N354&amp;$I354,SorP!C:C,0))))</f>
        <v/>
      </c>
      <c r="P354" s="94"/>
      <c r="Q354" s="95" t="str">
        <f t="shared" si="21"/>
        <v/>
      </c>
      <c r="R354" s="95" t="b">
        <f t="shared" si="22"/>
        <v>1</v>
      </c>
      <c r="S354" s="95" t="str">
        <f t="shared" si="23"/>
        <v/>
      </c>
    </row>
    <row r="355" spans="1:19" s="95" customFormat="1" ht="20.100000000000001" customHeight="1">
      <c r="A355" s="88"/>
      <c r="B355" s="88"/>
      <c r="C355" s="88"/>
      <c r="D355" s="88"/>
      <c r="E355" s="88"/>
      <c r="F355" s="88"/>
      <c r="G355" s="90"/>
      <c r="H355" s="90"/>
      <c r="I355" s="91"/>
      <c r="J355" s="91"/>
      <c r="K355" s="91"/>
      <c r="L355" s="91"/>
      <c r="M355" s="91"/>
      <c r="N355" s="92" t="str">
        <f t="shared" ca="1" si="20"/>
        <v/>
      </c>
      <c r="O355" s="92" t="str">
        <f ca="1">IF(A355="","",IF(ISERROR(MATCH($I355,SorP!B:B,0)),"",INDIRECT("'SorP'!$A$"&amp;MATCH($N355&amp;$I355,SorP!C:C,0))))</f>
        <v/>
      </c>
      <c r="P355" s="94"/>
      <c r="Q355" s="95" t="str">
        <f t="shared" si="21"/>
        <v/>
      </c>
      <c r="R355" s="95" t="b">
        <f t="shared" si="22"/>
        <v>1</v>
      </c>
      <c r="S355" s="95" t="str">
        <f t="shared" si="23"/>
        <v/>
      </c>
    </row>
    <row r="356" spans="1:19" s="95" customFormat="1" ht="20.100000000000001" customHeight="1">
      <c r="A356" s="88"/>
      <c r="B356" s="88"/>
      <c r="C356" s="88"/>
      <c r="D356" s="88"/>
      <c r="E356" s="88"/>
      <c r="F356" s="88"/>
      <c r="G356" s="90"/>
      <c r="H356" s="90"/>
      <c r="I356" s="91"/>
      <c r="J356" s="91"/>
      <c r="K356" s="91"/>
      <c r="L356" s="91"/>
      <c r="M356" s="91"/>
      <c r="N356" s="92" t="str">
        <f t="shared" ca="1" si="20"/>
        <v/>
      </c>
      <c r="O356" s="92" t="str">
        <f ca="1">IF(A356="","",IF(ISERROR(MATCH($I356,SorP!B:B,0)),"",INDIRECT("'SorP'!$A$"&amp;MATCH($N356&amp;$I356,SorP!C:C,0))))</f>
        <v/>
      </c>
      <c r="P356" s="94"/>
      <c r="Q356" s="95" t="str">
        <f t="shared" si="21"/>
        <v/>
      </c>
      <c r="R356" s="95" t="b">
        <f t="shared" si="22"/>
        <v>1</v>
      </c>
      <c r="S356" s="95" t="str">
        <f t="shared" si="23"/>
        <v/>
      </c>
    </row>
    <row r="357" spans="1:19" s="95" customFormat="1" ht="20.100000000000001" customHeight="1">
      <c r="A357" s="88"/>
      <c r="B357" s="88"/>
      <c r="C357" s="88"/>
      <c r="D357" s="88"/>
      <c r="E357" s="88"/>
      <c r="F357" s="88"/>
      <c r="G357" s="90"/>
      <c r="H357" s="90"/>
      <c r="I357" s="91"/>
      <c r="J357" s="91"/>
      <c r="K357" s="91"/>
      <c r="L357" s="91"/>
      <c r="M357" s="91"/>
      <c r="N357" s="92" t="str">
        <f t="shared" ca="1" si="20"/>
        <v/>
      </c>
      <c r="O357" s="92" t="str">
        <f ca="1">IF(A357="","",IF(ISERROR(MATCH($I357,SorP!B:B,0)),"",INDIRECT("'SorP'!$A$"&amp;MATCH($N357&amp;$I357,SorP!C:C,0))))</f>
        <v/>
      </c>
      <c r="P357" s="94"/>
      <c r="Q357" s="95" t="str">
        <f t="shared" si="21"/>
        <v/>
      </c>
      <c r="R357" s="95" t="b">
        <f t="shared" si="22"/>
        <v>1</v>
      </c>
      <c r="S357" s="95" t="str">
        <f t="shared" si="23"/>
        <v/>
      </c>
    </row>
    <row r="358" spans="1:19" s="95" customFormat="1" ht="20.100000000000001" customHeight="1">
      <c r="A358" s="88"/>
      <c r="B358" s="88"/>
      <c r="C358" s="88"/>
      <c r="D358" s="88"/>
      <c r="E358" s="88"/>
      <c r="F358" s="88"/>
      <c r="G358" s="90"/>
      <c r="H358" s="90"/>
      <c r="I358" s="91"/>
      <c r="J358" s="91"/>
      <c r="K358" s="91"/>
      <c r="L358" s="91"/>
      <c r="M358" s="91"/>
      <c r="N358" s="92" t="str">
        <f t="shared" ca="1" si="20"/>
        <v/>
      </c>
      <c r="O358" s="92" t="str">
        <f ca="1">IF(A358="","",IF(ISERROR(MATCH($I358,SorP!B:B,0)),"",INDIRECT("'SorP'!$A$"&amp;MATCH($N358&amp;$I358,SorP!C:C,0))))</f>
        <v/>
      </c>
      <c r="P358" s="94"/>
      <c r="Q358" s="95" t="str">
        <f t="shared" si="21"/>
        <v/>
      </c>
      <c r="R358" s="95" t="b">
        <f t="shared" si="22"/>
        <v>1</v>
      </c>
      <c r="S358" s="95" t="str">
        <f t="shared" si="23"/>
        <v/>
      </c>
    </row>
    <row r="359" spans="1:19" s="95" customFormat="1" ht="20.100000000000001" customHeight="1">
      <c r="A359" s="88"/>
      <c r="B359" s="88"/>
      <c r="C359" s="88"/>
      <c r="D359" s="88"/>
      <c r="E359" s="88"/>
      <c r="F359" s="88"/>
      <c r="G359" s="90"/>
      <c r="H359" s="90"/>
      <c r="I359" s="91"/>
      <c r="J359" s="91"/>
      <c r="K359" s="91"/>
      <c r="L359" s="91"/>
      <c r="M359" s="91"/>
      <c r="N359" s="92" t="str">
        <f t="shared" ca="1" si="20"/>
        <v/>
      </c>
      <c r="O359" s="92" t="str">
        <f ca="1">IF(A359="","",IF(ISERROR(MATCH($I359,SorP!B:B,0)),"",INDIRECT("'SorP'!$A$"&amp;MATCH($N359&amp;$I359,SorP!C:C,0))))</f>
        <v/>
      </c>
      <c r="P359" s="94"/>
      <c r="Q359" s="95" t="str">
        <f t="shared" si="21"/>
        <v/>
      </c>
      <c r="R359" s="95" t="b">
        <f t="shared" si="22"/>
        <v>1</v>
      </c>
      <c r="S359" s="95" t="str">
        <f t="shared" si="23"/>
        <v/>
      </c>
    </row>
    <row r="360" spans="1:19" s="95" customFormat="1" ht="20.100000000000001" customHeight="1">
      <c r="A360" s="88"/>
      <c r="B360" s="88"/>
      <c r="C360" s="88"/>
      <c r="D360" s="88"/>
      <c r="E360" s="88"/>
      <c r="F360" s="88"/>
      <c r="G360" s="90"/>
      <c r="H360" s="90"/>
      <c r="I360" s="91"/>
      <c r="J360" s="91"/>
      <c r="K360" s="91"/>
      <c r="L360" s="91"/>
      <c r="M360" s="91"/>
      <c r="N360" s="92" t="str">
        <f t="shared" ca="1" si="20"/>
        <v/>
      </c>
      <c r="O360" s="92" t="str">
        <f ca="1">IF(A360="","",IF(ISERROR(MATCH($I360,SorP!B:B,0)),"",INDIRECT("'SorP'!$A$"&amp;MATCH($N360&amp;$I360,SorP!C:C,0))))</f>
        <v/>
      </c>
      <c r="P360" s="94"/>
      <c r="Q360" s="95" t="str">
        <f t="shared" si="21"/>
        <v/>
      </c>
      <c r="R360" s="95" t="b">
        <f t="shared" si="22"/>
        <v>1</v>
      </c>
      <c r="S360" s="95" t="str">
        <f t="shared" si="23"/>
        <v/>
      </c>
    </row>
    <row r="361" spans="1:19" s="95" customFormat="1" ht="20.100000000000001" customHeight="1">
      <c r="A361" s="88"/>
      <c r="B361" s="88"/>
      <c r="C361" s="88"/>
      <c r="D361" s="88"/>
      <c r="E361" s="88"/>
      <c r="F361" s="88"/>
      <c r="G361" s="90"/>
      <c r="H361" s="90"/>
      <c r="I361" s="91"/>
      <c r="J361" s="91"/>
      <c r="K361" s="91"/>
      <c r="L361" s="91"/>
      <c r="M361" s="91"/>
      <c r="N361" s="92" t="str">
        <f t="shared" ca="1" si="20"/>
        <v/>
      </c>
      <c r="O361" s="92" t="str">
        <f ca="1">IF(A361="","",IF(ISERROR(MATCH($I361,SorP!B:B,0)),"",INDIRECT("'SorP'!$A$"&amp;MATCH($N361&amp;$I361,SorP!C:C,0))))</f>
        <v/>
      </c>
      <c r="P361" s="94"/>
      <c r="Q361" s="95" t="str">
        <f t="shared" si="21"/>
        <v/>
      </c>
      <c r="R361" s="95" t="b">
        <f t="shared" si="22"/>
        <v>1</v>
      </c>
      <c r="S361" s="95" t="str">
        <f t="shared" si="23"/>
        <v/>
      </c>
    </row>
    <row r="362" spans="1:19" s="95" customFormat="1" ht="20.100000000000001" customHeight="1">
      <c r="A362" s="88"/>
      <c r="B362" s="88"/>
      <c r="C362" s="88"/>
      <c r="D362" s="88"/>
      <c r="E362" s="88"/>
      <c r="F362" s="88"/>
      <c r="G362" s="90"/>
      <c r="H362" s="90"/>
      <c r="I362" s="91"/>
      <c r="J362" s="91"/>
      <c r="K362" s="91"/>
      <c r="L362" s="91"/>
      <c r="M362" s="91"/>
      <c r="N362" s="92" t="str">
        <f t="shared" ca="1" si="20"/>
        <v/>
      </c>
      <c r="O362" s="92" t="str">
        <f ca="1">IF(A362="","",IF(ISERROR(MATCH($I362,SorP!B:B,0)),"",INDIRECT("'SorP'!$A$"&amp;MATCH($N362&amp;$I362,SorP!C:C,0))))</f>
        <v/>
      </c>
      <c r="P362" s="94"/>
      <c r="Q362" s="95" t="str">
        <f t="shared" si="21"/>
        <v/>
      </c>
      <c r="R362" s="95" t="b">
        <f t="shared" si="22"/>
        <v>1</v>
      </c>
      <c r="S362" s="95" t="str">
        <f t="shared" si="23"/>
        <v/>
      </c>
    </row>
    <row r="363" spans="1:19" s="95" customFormat="1" ht="20.100000000000001" customHeight="1">
      <c r="A363" s="88"/>
      <c r="B363" s="88"/>
      <c r="C363" s="88"/>
      <c r="D363" s="88"/>
      <c r="E363" s="88"/>
      <c r="F363" s="88"/>
      <c r="G363" s="90"/>
      <c r="H363" s="90"/>
      <c r="I363" s="91"/>
      <c r="J363" s="91"/>
      <c r="K363" s="91"/>
      <c r="L363" s="91"/>
      <c r="M363" s="91"/>
      <c r="N363" s="92" t="str">
        <f t="shared" ca="1" si="20"/>
        <v/>
      </c>
      <c r="O363" s="92" t="str">
        <f ca="1">IF(A363="","",IF(ISERROR(MATCH($I363,SorP!B:B,0)),"",INDIRECT("'SorP'!$A$"&amp;MATCH($N363&amp;$I363,SorP!C:C,0))))</f>
        <v/>
      </c>
      <c r="P363" s="94"/>
      <c r="Q363" s="95" t="str">
        <f t="shared" si="21"/>
        <v/>
      </c>
      <c r="R363" s="95" t="b">
        <f t="shared" si="22"/>
        <v>1</v>
      </c>
      <c r="S363" s="95" t="str">
        <f t="shared" si="23"/>
        <v/>
      </c>
    </row>
    <row r="364" spans="1:19" s="95" customFormat="1" ht="20.100000000000001" customHeight="1">
      <c r="A364" s="88"/>
      <c r="B364" s="88"/>
      <c r="C364" s="88"/>
      <c r="D364" s="88"/>
      <c r="E364" s="88"/>
      <c r="F364" s="88"/>
      <c r="G364" s="90"/>
      <c r="H364" s="90"/>
      <c r="I364" s="91"/>
      <c r="J364" s="91"/>
      <c r="K364" s="91"/>
      <c r="L364" s="91"/>
      <c r="M364" s="91"/>
      <c r="N364" s="92" t="str">
        <f t="shared" ca="1" si="20"/>
        <v/>
      </c>
      <c r="O364" s="92" t="str">
        <f ca="1">IF(A364="","",IF(ISERROR(MATCH($I364,SorP!B:B,0)),"",INDIRECT("'SorP'!$A$"&amp;MATCH($N364&amp;$I364,SorP!C:C,0))))</f>
        <v/>
      </c>
      <c r="P364" s="94"/>
      <c r="Q364" s="95" t="str">
        <f t="shared" si="21"/>
        <v/>
      </c>
      <c r="R364" s="95" t="b">
        <f t="shared" si="22"/>
        <v>1</v>
      </c>
      <c r="S364" s="95" t="str">
        <f t="shared" si="23"/>
        <v/>
      </c>
    </row>
    <row r="365" spans="1:19" s="95" customFormat="1" ht="20.100000000000001" customHeight="1">
      <c r="A365" s="88"/>
      <c r="B365" s="88"/>
      <c r="C365" s="88"/>
      <c r="D365" s="88"/>
      <c r="E365" s="88"/>
      <c r="F365" s="88"/>
      <c r="G365" s="90"/>
      <c r="H365" s="90"/>
      <c r="I365" s="91"/>
      <c r="J365" s="91"/>
      <c r="K365" s="91"/>
      <c r="L365" s="91"/>
      <c r="M365" s="91"/>
      <c r="N365" s="92" t="str">
        <f t="shared" ca="1" si="20"/>
        <v/>
      </c>
      <c r="O365" s="92" t="str">
        <f ca="1">IF(A365="","",IF(ISERROR(MATCH($I365,SorP!B:B,0)),"",INDIRECT("'SorP'!$A$"&amp;MATCH($N365&amp;$I365,SorP!C:C,0))))</f>
        <v/>
      </c>
      <c r="P365" s="94"/>
      <c r="Q365" s="95" t="str">
        <f t="shared" si="21"/>
        <v/>
      </c>
      <c r="R365" s="95" t="b">
        <f t="shared" si="22"/>
        <v>1</v>
      </c>
      <c r="S365" s="95" t="str">
        <f t="shared" si="23"/>
        <v/>
      </c>
    </row>
    <row r="366" spans="1:19" s="95" customFormat="1" ht="20.100000000000001" customHeight="1">
      <c r="A366" s="88"/>
      <c r="B366" s="88"/>
      <c r="C366" s="88"/>
      <c r="D366" s="88"/>
      <c r="E366" s="88"/>
      <c r="F366" s="88"/>
      <c r="G366" s="90"/>
      <c r="H366" s="90"/>
      <c r="I366" s="91"/>
      <c r="J366" s="91"/>
      <c r="K366" s="91"/>
      <c r="L366" s="91"/>
      <c r="M366" s="91"/>
      <c r="N366" s="92" t="str">
        <f t="shared" ca="1" si="20"/>
        <v/>
      </c>
      <c r="O366" s="92" t="str">
        <f ca="1">IF(A366="","",IF(ISERROR(MATCH($I366,SorP!B:B,0)),"",INDIRECT("'SorP'!$A$"&amp;MATCH($N366&amp;$I366,SorP!C:C,0))))</f>
        <v/>
      </c>
      <c r="P366" s="94"/>
      <c r="Q366" s="95" t="str">
        <f t="shared" si="21"/>
        <v/>
      </c>
      <c r="R366" s="95" t="b">
        <f t="shared" si="22"/>
        <v>1</v>
      </c>
      <c r="S366" s="95" t="str">
        <f t="shared" si="23"/>
        <v/>
      </c>
    </row>
    <row r="367" spans="1:19" s="95" customFormat="1" ht="20.100000000000001" customHeight="1">
      <c r="A367" s="88"/>
      <c r="B367" s="88"/>
      <c r="C367" s="88"/>
      <c r="D367" s="88"/>
      <c r="E367" s="88"/>
      <c r="F367" s="88"/>
      <c r="G367" s="90"/>
      <c r="H367" s="90"/>
      <c r="I367" s="91"/>
      <c r="J367" s="91"/>
      <c r="K367" s="91"/>
      <c r="L367" s="91"/>
      <c r="M367" s="91"/>
      <c r="N367" s="92" t="str">
        <f t="shared" ca="1" si="20"/>
        <v/>
      </c>
      <c r="O367" s="92" t="str">
        <f ca="1">IF(A367="","",IF(ISERROR(MATCH($I367,SorP!B:B,0)),"",INDIRECT("'SorP'!$A$"&amp;MATCH($N367&amp;$I367,SorP!C:C,0))))</f>
        <v/>
      </c>
      <c r="P367" s="94"/>
      <c r="Q367" s="95" t="str">
        <f t="shared" si="21"/>
        <v/>
      </c>
      <c r="R367" s="95" t="b">
        <f t="shared" si="22"/>
        <v>1</v>
      </c>
      <c r="S367" s="95" t="str">
        <f t="shared" si="23"/>
        <v/>
      </c>
    </row>
    <row r="368" spans="1:19" s="95" customFormat="1" ht="20.100000000000001" customHeight="1">
      <c r="A368" s="88"/>
      <c r="B368" s="88"/>
      <c r="C368" s="88"/>
      <c r="D368" s="88"/>
      <c r="E368" s="88"/>
      <c r="F368" s="88"/>
      <c r="G368" s="90"/>
      <c r="H368" s="90"/>
      <c r="I368" s="91"/>
      <c r="J368" s="91"/>
      <c r="K368" s="91"/>
      <c r="L368" s="91"/>
      <c r="M368" s="91"/>
      <c r="N368" s="92" t="str">
        <f t="shared" ca="1" si="20"/>
        <v/>
      </c>
      <c r="O368" s="92" t="str">
        <f ca="1">IF(A368="","",IF(ISERROR(MATCH($I368,SorP!B:B,0)),"",INDIRECT("'SorP'!$A$"&amp;MATCH($N368&amp;$I368,SorP!C:C,0))))</f>
        <v/>
      </c>
      <c r="P368" s="94"/>
      <c r="Q368" s="95" t="str">
        <f t="shared" si="21"/>
        <v/>
      </c>
      <c r="R368" s="95" t="b">
        <f t="shared" si="22"/>
        <v>1</v>
      </c>
      <c r="S368" s="95" t="str">
        <f t="shared" si="23"/>
        <v/>
      </c>
    </row>
    <row r="369" spans="1:19" s="95" customFormat="1" ht="20.100000000000001" customHeight="1">
      <c r="A369" s="88"/>
      <c r="B369" s="88"/>
      <c r="C369" s="88"/>
      <c r="D369" s="88"/>
      <c r="E369" s="88"/>
      <c r="F369" s="88"/>
      <c r="G369" s="90"/>
      <c r="H369" s="90"/>
      <c r="I369" s="91"/>
      <c r="J369" s="91"/>
      <c r="K369" s="91"/>
      <c r="L369" s="91"/>
      <c r="M369" s="91"/>
      <c r="N369" s="92" t="str">
        <f t="shared" ca="1" si="20"/>
        <v/>
      </c>
      <c r="O369" s="92" t="str">
        <f ca="1">IF(A369="","",IF(ISERROR(MATCH($I369,SorP!B:B,0)),"",INDIRECT("'SorP'!$A$"&amp;MATCH($N369&amp;$I369,SorP!C:C,0))))</f>
        <v/>
      </c>
      <c r="P369" s="94"/>
      <c r="Q369" s="95" t="str">
        <f t="shared" si="21"/>
        <v/>
      </c>
      <c r="R369" s="95" t="b">
        <f t="shared" si="22"/>
        <v>1</v>
      </c>
      <c r="S369" s="95" t="str">
        <f t="shared" si="23"/>
        <v/>
      </c>
    </row>
    <row r="370" spans="1:19" s="95" customFormat="1" ht="20.100000000000001" customHeight="1">
      <c r="A370" s="88"/>
      <c r="B370" s="88"/>
      <c r="C370" s="88"/>
      <c r="D370" s="88"/>
      <c r="E370" s="88"/>
      <c r="F370" s="88"/>
      <c r="G370" s="90"/>
      <c r="H370" s="90"/>
      <c r="I370" s="91"/>
      <c r="J370" s="91"/>
      <c r="K370" s="91"/>
      <c r="L370" s="91"/>
      <c r="M370" s="91"/>
      <c r="N370" s="92" t="str">
        <f t="shared" ca="1" si="20"/>
        <v/>
      </c>
      <c r="O370" s="92" t="str">
        <f ca="1">IF(A370="","",IF(ISERROR(MATCH($I370,SorP!B:B,0)),"",INDIRECT("'SorP'!$A$"&amp;MATCH($N370&amp;$I370,SorP!C:C,0))))</f>
        <v/>
      </c>
      <c r="P370" s="94"/>
      <c r="Q370" s="95" t="str">
        <f t="shared" si="21"/>
        <v/>
      </c>
      <c r="R370" s="95" t="b">
        <f t="shared" si="22"/>
        <v>1</v>
      </c>
      <c r="S370" s="95" t="str">
        <f t="shared" si="23"/>
        <v/>
      </c>
    </row>
    <row r="371" spans="1:19" s="95" customFormat="1" ht="20.100000000000001" customHeight="1">
      <c r="A371" s="88"/>
      <c r="B371" s="88"/>
      <c r="C371" s="88"/>
      <c r="D371" s="88"/>
      <c r="E371" s="88"/>
      <c r="F371" s="88"/>
      <c r="G371" s="90"/>
      <c r="H371" s="90"/>
      <c r="I371" s="91"/>
      <c r="J371" s="91"/>
      <c r="K371" s="91"/>
      <c r="L371" s="91"/>
      <c r="M371" s="91"/>
      <c r="N371" s="92" t="str">
        <f t="shared" ca="1" si="20"/>
        <v/>
      </c>
      <c r="O371" s="92" t="str">
        <f ca="1">IF(A371="","",IF(ISERROR(MATCH($I371,SorP!B:B,0)),"",INDIRECT("'SorP'!$A$"&amp;MATCH($N371&amp;$I371,SorP!C:C,0))))</f>
        <v/>
      </c>
      <c r="P371" s="94"/>
      <c r="Q371" s="95" t="str">
        <f t="shared" si="21"/>
        <v/>
      </c>
      <c r="R371" s="95" t="b">
        <f t="shared" si="22"/>
        <v>1</v>
      </c>
      <c r="S371" s="95" t="str">
        <f t="shared" si="23"/>
        <v/>
      </c>
    </row>
    <row r="372" spans="1:19" s="95" customFormat="1" ht="20.100000000000001" customHeight="1">
      <c r="A372" s="88"/>
      <c r="B372" s="88"/>
      <c r="C372" s="88"/>
      <c r="D372" s="88"/>
      <c r="E372" s="88"/>
      <c r="F372" s="88"/>
      <c r="G372" s="90"/>
      <c r="H372" s="90"/>
      <c r="I372" s="91"/>
      <c r="J372" s="91"/>
      <c r="K372" s="91"/>
      <c r="L372" s="91"/>
      <c r="M372" s="91"/>
      <c r="N372" s="92" t="str">
        <f t="shared" ca="1" si="20"/>
        <v/>
      </c>
      <c r="O372" s="92" t="str">
        <f ca="1">IF(A372="","",IF(ISERROR(MATCH($I372,SorP!B:B,0)),"",INDIRECT("'SorP'!$A$"&amp;MATCH($N372&amp;$I372,SorP!C:C,0))))</f>
        <v/>
      </c>
      <c r="P372" s="94"/>
      <c r="Q372" s="95" t="str">
        <f t="shared" si="21"/>
        <v/>
      </c>
      <c r="R372" s="95" t="b">
        <f t="shared" si="22"/>
        <v>1</v>
      </c>
      <c r="S372" s="95" t="str">
        <f t="shared" si="23"/>
        <v/>
      </c>
    </row>
    <row r="373" spans="1:19" s="95" customFormat="1" ht="20.100000000000001" customHeight="1">
      <c r="A373" s="88"/>
      <c r="B373" s="88"/>
      <c r="C373" s="88"/>
      <c r="D373" s="88"/>
      <c r="E373" s="88"/>
      <c r="F373" s="88"/>
      <c r="G373" s="90"/>
      <c r="H373" s="90"/>
      <c r="I373" s="91"/>
      <c r="J373" s="91"/>
      <c r="K373" s="91"/>
      <c r="L373" s="91"/>
      <c r="M373" s="91"/>
      <c r="N373" s="92" t="str">
        <f t="shared" ca="1" si="20"/>
        <v/>
      </c>
      <c r="O373" s="92" t="str">
        <f ca="1">IF(A373="","",IF(ISERROR(MATCH($I373,SorP!B:B,0)),"",INDIRECT("'SorP'!$A$"&amp;MATCH($N373&amp;$I373,SorP!C:C,0))))</f>
        <v/>
      </c>
      <c r="P373" s="94"/>
      <c r="Q373" s="95" t="str">
        <f t="shared" si="21"/>
        <v/>
      </c>
      <c r="R373" s="95" t="b">
        <f t="shared" si="22"/>
        <v>1</v>
      </c>
      <c r="S373" s="95" t="str">
        <f t="shared" si="23"/>
        <v/>
      </c>
    </row>
    <row r="374" spans="1:19" s="95" customFormat="1" ht="20.100000000000001" customHeight="1">
      <c r="A374" s="88"/>
      <c r="B374" s="88"/>
      <c r="C374" s="88"/>
      <c r="D374" s="88"/>
      <c r="E374" s="88"/>
      <c r="F374" s="88"/>
      <c r="G374" s="90"/>
      <c r="H374" s="90"/>
      <c r="I374" s="91"/>
      <c r="J374" s="91"/>
      <c r="K374" s="91"/>
      <c r="L374" s="91"/>
      <c r="M374" s="91"/>
      <c r="N374" s="92" t="str">
        <f t="shared" ca="1" si="20"/>
        <v/>
      </c>
      <c r="O374" s="92" t="str">
        <f ca="1">IF(A374="","",IF(ISERROR(MATCH($I374,SorP!B:B,0)),"",INDIRECT("'SorP'!$A$"&amp;MATCH($N374&amp;$I374,SorP!C:C,0))))</f>
        <v/>
      </c>
      <c r="P374" s="94"/>
      <c r="Q374" s="95" t="str">
        <f t="shared" si="21"/>
        <v/>
      </c>
      <c r="R374" s="95" t="b">
        <f t="shared" si="22"/>
        <v>1</v>
      </c>
      <c r="S374" s="95" t="str">
        <f t="shared" si="23"/>
        <v/>
      </c>
    </row>
    <row r="375" spans="1:19" s="95" customFormat="1" ht="20.100000000000001" customHeight="1">
      <c r="A375" s="88"/>
      <c r="B375" s="88"/>
      <c r="C375" s="88"/>
      <c r="D375" s="88"/>
      <c r="E375" s="88"/>
      <c r="F375" s="88"/>
      <c r="G375" s="90"/>
      <c r="H375" s="90"/>
      <c r="I375" s="91"/>
      <c r="J375" s="91"/>
      <c r="K375" s="91"/>
      <c r="L375" s="91"/>
      <c r="M375" s="91"/>
      <c r="N375" s="92" t="str">
        <f t="shared" ca="1" si="20"/>
        <v/>
      </c>
      <c r="O375" s="92" t="str">
        <f ca="1">IF(A375="","",IF(ISERROR(MATCH($I375,SorP!B:B,0)),"",INDIRECT("'SorP'!$A$"&amp;MATCH($N375&amp;$I375,SorP!C:C,0))))</f>
        <v/>
      </c>
      <c r="P375" s="94"/>
      <c r="Q375" s="95" t="str">
        <f t="shared" si="21"/>
        <v/>
      </c>
      <c r="R375" s="95" t="b">
        <f t="shared" si="22"/>
        <v>1</v>
      </c>
      <c r="S375" s="95" t="str">
        <f t="shared" si="23"/>
        <v/>
      </c>
    </row>
    <row r="376" spans="1:19" s="95" customFormat="1" ht="20.100000000000001" customHeight="1">
      <c r="A376" s="88"/>
      <c r="B376" s="88"/>
      <c r="C376" s="88"/>
      <c r="D376" s="88"/>
      <c r="E376" s="88"/>
      <c r="F376" s="88"/>
      <c r="G376" s="90"/>
      <c r="H376" s="90"/>
      <c r="I376" s="91"/>
      <c r="J376" s="91"/>
      <c r="K376" s="91"/>
      <c r="L376" s="91"/>
      <c r="M376" s="91"/>
      <c r="N376" s="92" t="str">
        <f t="shared" ca="1" si="20"/>
        <v/>
      </c>
      <c r="O376" s="92" t="str">
        <f ca="1">IF(A376="","",IF(ISERROR(MATCH($I376,SorP!B:B,0)),"",INDIRECT("'SorP'!$A$"&amp;MATCH($N376&amp;$I376,SorP!C:C,0))))</f>
        <v/>
      </c>
      <c r="P376" s="94"/>
      <c r="Q376" s="95" t="str">
        <f t="shared" si="21"/>
        <v/>
      </c>
      <c r="R376" s="95" t="b">
        <f t="shared" si="22"/>
        <v>1</v>
      </c>
      <c r="S376" s="95" t="str">
        <f t="shared" si="23"/>
        <v/>
      </c>
    </row>
    <row r="377" spans="1:19" s="95" customFormat="1" ht="20.100000000000001" customHeight="1">
      <c r="A377" s="88"/>
      <c r="B377" s="88"/>
      <c r="C377" s="88"/>
      <c r="D377" s="88"/>
      <c r="E377" s="88"/>
      <c r="F377" s="88"/>
      <c r="G377" s="90"/>
      <c r="H377" s="90"/>
      <c r="I377" s="91"/>
      <c r="J377" s="91"/>
      <c r="K377" s="91"/>
      <c r="L377" s="91"/>
      <c r="M377" s="91"/>
      <c r="N377" s="92" t="str">
        <f t="shared" ca="1" si="20"/>
        <v/>
      </c>
      <c r="O377" s="92" t="str">
        <f ca="1">IF(A377="","",IF(ISERROR(MATCH($I377,SorP!B:B,0)),"",INDIRECT("'SorP'!$A$"&amp;MATCH($N377&amp;$I377,SorP!C:C,0))))</f>
        <v/>
      </c>
      <c r="P377" s="94"/>
      <c r="Q377" s="95" t="str">
        <f t="shared" si="21"/>
        <v/>
      </c>
      <c r="R377" s="95" t="b">
        <f t="shared" si="22"/>
        <v>1</v>
      </c>
      <c r="S377" s="95" t="str">
        <f t="shared" si="23"/>
        <v/>
      </c>
    </row>
    <row r="378" spans="1:19" s="95" customFormat="1" ht="20.100000000000001" customHeight="1">
      <c r="A378" s="88"/>
      <c r="B378" s="88"/>
      <c r="C378" s="88"/>
      <c r="D378" s="88"/>
      <c r="E378" s="88"/>
      <c r="F378" s="88"/>
      <c r="G378" s="90"/>
      <c r="H378" s="90"/>
      <c r="I378" s="91"/>
      <c r="J378" s="91"/>
      <c r="K378" s="91"/>
      <c r="L378" s="91"/>
      <c r="M378" s="91"/>
      <c r="N378" s="92" t="str">
        <f t="shared" ca="1" si="20"/>
        <v/>
      </c>
      <c r="O378" s="92" t="str">
        <f ca="1">IF(A378="","",IF(ISERROR(MATCH($I378,SorP!B:B,0)),"",INDIRECT("'SorP'!$A$"&amp;MATCH($N378&amp;$I378,SorP!C:C,0))))</f>
        <v/>
      </c>
      <c r="P378" s="94"/>
      <c r="Q378" s="95" t="str">
        <f t="shared" si="21"/>
        <v/>
      </c>
      <c r="R378" s="95" t="b">
        <f t="shared" si="22"/>
        <v>1</v>
      </c>
      <c r="S378" s="95" t="str">
        <f t="shared" si="23"/>
        <v/>
      </c>
    </row>
    <row r="379" spans="1:19" s="95" customFormat="1" ht="20.100000000000001" customHeight="1">
      <c r="A379" s="88"/>
      <c r="B379" s="88"/>
      <c r="C379" s="88"/>
      <c r="D379" s="88"/>
      <c r="E379" s="88"/>
      <c r="F379" s="88"/>
      <c r="G379" s="90"/>
      <c r="H379" s="90"/>
      <c r="I379" s="91"/>
      <c r="J379" s="91"/>
      <c r="K379" s="91"/>
      <c r="L379" s="91"/>
      <c r="M379" s="91"/>
      <c r="N379" s="92" t="str">
        <f t="shared" ca="1" si="20"/>
        <v/>
      </c>
      <c r="O379" s="92" t="str">
        <f ca="1">IF(A379="","",IF(ISERROR(MATCH($I379,SorP!B:B,0)),"",INDIRECT("'SorP'!$A$"&amp;MATCH($N379&amp;$I379,SorP!C:C,0))))</f>
        <v/>
      </c>
      <c r="P379" s="94"/>
      <c r="Q379" s="95" t="str">
        <f t="shared" si="21"/>
        <v/>
      </c>
      <c r="R379" s="95" t="b">
        <f t="shared" si="22"/>
        <v>1</v>
      </c>
      <c r="S379" s="95" t="str">
        <f t="shared" si="23"/>
        <v/>
      </c>
    </row>
    <row r="380" spans="1:19" s="95" customFormat="1" ht="20.100000000000001" customHeight="1">
      <c r="A380" s="88"/>
      <c r="B380" s="88"/>
      <c r="C380" s="88"/>
      <c r="D380" s="88"/>
      <c r="E380" s="88"/>
      <c r="F380" s="88"/>
      <c r="G380" s="90"/>
      <c r="H380" s="90"/>
      <c r="I380" s="91"/>
      <c r="J380" s="91"/>
      <c r="K380" s="91"/>
      <c r="L380" s="91"/>
      <c r="M380" s="91"/>
      <c r="N380" s="92" t="str">
        <f t="shared" ca="1" si="20"/>
        <v/>
      </c>
      <c r="O380" s="92" t="str">
        <f ca="1">IF(A380="","",IF(ISERROR(MATCH($I380,SorP!B:B,0)),"",INDIRECT("'SorP'!$A$"&amp;MATCH($N380&amp;$I380,SorP!C:C,0))))</f>
        <v/>
      </c>
      <c r="P380" s="94"/>
      <c r="Q380" s="95" t="str">
        <f t="shared" si="21"/>
        <v/>
      </c>
      <c r="R380" s="95" t="b">
        <f t="shared" si="22"/>
        <v>1</v>
      </c>
      <c r="S380" s="95" t="str">
        <f t="shared" si="23"/>
        <v/>
      </c>
    </row>
    <row r="381" spans="1:19" s="95" customFormat="1" ht="20.100000000000001" customHeight="1">
      <c r="A381" s="88"/>
      <c r="B381" s="88"/>
      <c r="C381" s="88"/>
      <c r="D381" s="88"/>
      <c r="E381" s="88"/>
      <c r="F381" s="88"/>
      <c r="G381" s="90"/>
      <c r="H381" s="90"/>
      <c r="I381" s="91"/>
      <c r="J381" s="91"/>
      <c r="K381" s="91"/>
      <c r="L381" s="91"/>
      <c r="M381" s="91"/>
      <c r="N381" s="92" t="str">
        <f t="shared" ca="1" si="20"/>
        <v/>
      </c>
      <c r="O381" s="92" t="str">
        <f ca="1">IF(A381="","",IF(ISERROR(MATCH($I381,SorP!B:B,0)),"",INDIRECT("'SorP'!$A$"&amp;MATCH($N381&amp;$I381,SorP!C:C,0))))</f>
        <v/>
      </c>
      <c r="P381" s="94"/>
      <c r="Q381" s="95" t="str">
        <f t="shared" si="21"/>
        <v/>
      </c>
      <c r="R381" s="95" t="b">
        <f t="shared" si="22"/>
        <v>1</v>
      </c>
      <c r="S381" s="95" t="str">
        <f t="shared" si="23"/>
        <v/>
      </c>
    </row>
    <row r="382" spans="1:19" s="95" customFormat="1" ht="20.100000000000001" customHeight="1">
      <c r="A382" s="88"/>
      <c r="B382" s="88"/>
      <c r="C382" s="88"/>
      <c r="D382" s="88"/>
      <c r="E382" s="88"/>
      <c r="F382" s="88"/>
      <c r="G382" s="90"/>
      <c r="H382" s="90"/>
      <c r="I382" s="91"/>
      <c r="J382" s="91"/>
      <c r="K382" s="91"/>
      <c r="L382" s="91"/>
      <c r="M382" s="91"/>
      <c r="N382" s="92" t="str">
        <f t="shared" ca="1" si="20"/>
        <v/>
      </c>
      <c r="O382" s="92" t="str">
        <f ca="1">IF(A382="","",IF(ISERROR(MATCH($I382,SorP!B:B,0)),"",INDIRECT("'SorP'!$A$"&amp;MATCH($N382&amp;$I382,SorP!C:C,0))))</f>
        <v/>
      </c>
      <c r="P382" s="94"/>
      <c r="Q382" s="95" t="str">
        <f t="shared" si="21"/>
        <v/>
      </c>
      <c r="R382" s="95" t="b">
        <f t="shared" si="22"/>
        <v>1</v>
      </c>
      <c r="S382" s="95" t="str">
        <f t="shared" si="23"/>
        <v/>
      </c>
    </row>
    <row r="383" spans="1:19" s="95" customFormat="1" ht="20.100000000000001" customHeight="1">
      <c r="A383" s="88"/>
      <c r="B383" s="88"/>
      <c r="C383" s="88"/>
      <c r="D383" s="88"/>
      <c r="E383" s="88"/>
      <c r="F383" s="88"/>
      <c r="G383" s="90"/>
      <c r="H383" s="90"/>
      <c r="I383" s="91"/>
      <c r="J383" s="91"/>
      <c r="K383" s="91"/>
      <c r="L383" s="91"/>
      <c r="M383" s="91"/>
      <c r="N383" s="92" t="str">
        <f t="shared" ca="1" si="20"/>
        <v/>
      </c>
      <c r="O383" s="92" t="str">
        <f ca="1">IF(A383="","",IF(ISERROR(MATCH($I383,SorP!B:B,0)),"",INDIRECT("'SorP'!$A$"&amp;MATCH($N383&amp;$I383,SorP!C:C,0))))</f>
        <v/>
      </c>
      <c r="P383" s="94"/>
      <c r="Q383" s="95" t="str">
        <f t="shared" si="21"/>
        <v/>
      </c>
      <c r="R383" s="95" t="b">
        <f t="shared" si="22"/>
        <v>1</v>
      </c>
      <c r="S383" s="95" t="str">
        <f t="shared" si="23"/>
        <v/>
      </c>
    </row>
    <row r="384" spans="1:19" s="95" customFormat="1" ht="20.100000000000001" customHeight="1">
      <c r="A384" s="88"/>
      <c r="B384" s="88"/>
      <c r="C384" s="88"/>
      <c r="D384" s="88"/>
      <c r="E384" s="88"/>
      <c r="F384" s="88"/>
      <c r="G384" s="90"/>
      <c r="H384" s="90"/>
      <c r="I384" s="91"/>
      <c r="J384" s="91"/>
      <c r="K384" s="91"/>
      <c r="L384" s="91"/>
      <c r="M384" s="91"/>
      <c r="N384" s="92" t="str">
        <f t="shared" ca="1" si="20"/>
        <v/>
      </c>
      <c r="O384" s="92" t="str">
        <f ca="1">IF(A384="","",IF(ISERROR(MATCH($I384,SorP!B:B,0)),"",INDIRECT("'SorP'!$A$"&amp;MATCH($N384&amp;$I384,SorP!C:C,0))))</f>
        <v/>
      </c>
      <c r="P384" s="94"/>
      <c r="Q384" s="95" t="str">
        <f t="shared" si="21"/>
        <v/>
      </c>
      <c r="R384" s="95" t="b">
        <f t="shared" si="22"/>
        <v>1</v>
      </c>
      <c r="S384" s="95" t="str">
        <f t="shared" si="23"/>
        <v/>
      </c>
    </row>
    <row r="385" spans="1:19" s="95" customFormat="1" ht="20.100000000000001" customHeight="1">
      <c r="A385" s="88"/>
      <c r="B385" s="88"/>
      <c r="C385" s="88"/>
      <c r="D385" s="88"/>
      <c r="E385" s="88"/>
      <c r="F385" s="88"/>
      <c r="G385" s="90"/>
      <c r="H385" s="90"/>
      <c r="I385" s="91"/>
      <c r="J385" s="91"/>
      <c r="K385" s="91"/>
      <c r="L385" s="91"/>
      <c r="M385" s="91"/>
      <c r="N385" s="92" t="str">
        <f t="shared" ca="1" si="20"/>
        <v/>
      </c>
      <c r="O385" s="92" t="str">
        <f ca="1">IF(A385="","",IF(ISERROR(MATCH($I385,SorP!B:B,0)),"",INDIRECT("'SorP'!$A$"&amp;MATCH($N385&amp;$I385,SorP!C:C,0))))</f>
        <v/>
      </c>
      <c r="P385" s="94"/>
      <c r="Q385" s="95" t="str">
        <f t="shared" si="21"/>
        <v/>
      </c>
      <c r="R385" s="95" t="b">
        <f t="shared" si="22"/>
        <v>1</v>
      </c>
      <c r="S385" s="95" t="str">
        <f t="shared" si="23"/>
        <v/>
      </c>
    </row>
    <row r="386" spans="1:19" s="95" customFormat="1" ht="20.100000000000001" customHeight="1">
      <c r="A386" s="88"/>
      <c r="B386" s="88"/>
      <c r="C386" s="88"/>
      <c r="D386" s="88"/>
      <c r="E386" s="88"/>
      <c r="F386" s="88"/>
      <c r="G386" s="90"/>
      <c r="H386" s="90"/>
      <c r="I386" s="91"/>
      <c r="J386" s="91"/>
      <c r="K386" s="91"/>
      <c r="L386" s="91"/>
      <c r="M386" s="91"/>
      <c r="N386" s="92" t="str">
        <f t="shared" ca="1" si="20"/>
        <v/>
      </c>
      <c r="O386" s="92" t="str">
        <f ca="1">IF(A386="","",IF(ISERROR(MATCH($I386,SorP!B:B,0)),"",INDIRECT("'SorP'!$A$"&amp;MATCH($N386&amp;$I386,SorP!C:C,0))))</f>
        <v/>
      </c>
      <c r="P386" s="94"/>
      <c r="Q386" s="95" t="str">
        <f t="shared" si="21"/>
        <v/>
      </c>
      <c r="R386" s="95" t="b">
        <f t="shared" si="22"/>
        <v>1</v>
      </c>
      <c r="S386" s="95" t="str">
        <f t="shared" si="23"/>
        <v/>
      </c>
    </row>
    <row r="387" spans="1:19" s="95" customFormat="1" ht="20.100000000000001" customHeight="1">
      <c r="A387" s="88"/>
      <c r="B387" s="88"/>
      <c r="C387" s="88"/>
      <c r="D387" s="88"/>
      <c r="E387" s="88"/>
      <c r="F387" s="88"/>
      <c r="G387" s="90"/>
      <c r="H387" s="90"/>
      <c r="I387" s="91"/>
      <c r="J387" s="91"/>
      <c r="K387" s="91"/>
      <c r="L387" s="91"/>
      <c r="M387" s="91"/>
      <c r="N387" s="92" t="str">
        <f t="shared" ca="1" si="20"/>
        <v/>
      </c>
      <c r="O387" s="92" t="str">
        <f ca="1">IF(A387="","",IF(ISERROR(MATCH($I387,SorP!B:B,0)),"",INDIRECT("'SorP'!$A$"&amp;MATCH($N387&amp;$I387,SorP!C:C,0))))</f>
        <v/>
      </c>
      <c r="P387" s="94"/>
      <c r="Q387" s="95" t="str">
        <f t="shared" si="21"/>
        <v/>
      </c>
      <c r="R387" s="95" t="b">
        <f t="shared" si="22"/>
        <v>1</v>
      </c>
      <c r="S387" s="95" t="str">
        <f t="shared" si="23"/>
        <v/>
      </c>
    </row>
    <row r="388" spans="1:19" s="95" customFormat="1" ht="20.100000000000001" customHeight="1">
      <c r="A388" s="88"/>
      <c r="B388" s="88"/>
      <c r="C388" s="88"/>
      <c r="D388" s="88"/>
      <c r="E388" s="88"/>
      <c r="F388" s="88"/>
      <c r="G388" s="90"/>
      <c r="H388" s="90"/>
      <c r="I388" s="91"/>
      <c r="J388" s="91"/>
      <c r="K388" s="91"/>
      <c r="L388" s="91"/>
      <c r="M388" s="91"/>
      <c r="N388" s="92" t="str">
        <f t="shared" ca="1" si="20"/>
        <v/>
      </c>
      <c r="O388" s="92" t="str">
        <f ca="1">IF(A388="","",IF(ISERROR(MATCH($I388,SorP!B:B,0)),"",INDIRECT("'SorP'!$A$"&amp;MATCH($N388&amp;$I388,SorP!C:C,0))))</f>
        <v/>
      </c>
      <c r="P388" s="94"/>
      <c r="Q388" s="95" t="str">
        <f t="shared" si="21"/>
        <v/>
      </c>
      <c r="R388" s="95" t="b">
        <f t="shared" si="22"/>
        <v>1</v>
      </c>
      <c r="S388" s="95" t="str">
        <f t="shared" si="23"/>
        <v/>
      </c>
    </row>
    <row r="389" spans="1:19" s="95" customFormat="1" ht="20.100000000000001" customHeight="1">
      <c r="A389" s="88"/>
      <c r="B389" s="88"/>
      <c r="C389" s="88"/>
      <c r="D389" s="88"/>
      <c r="E389" s="88"/>
      <c r="F389" s="88"/>
      <c r="G389" s="90"/>
      <c r="H389" s="90"/>
      <c r="I389" s="91"/>
      <c r="J389" s="91"/>
      <c r="K389" s="91"/>
      <c r="L389" s="91"/>
      <c r="M389" s="91"/>
      <c r="N389" s="92" t="str">
        <f t="shared" ref="N389:N452" ca="1" si="24">IF(A389="","",IF(ISERROR(MATCH($F389,CL,0)),"Unknown",INDIRECT("'C'!$A$"&amp;MATCH($F389,CL,0)+1)))</f>
        <v/>
      </c>
      <c r="O389" s="92" t="str">
        <f ca="1">IF(A389="","",IF(ISERROR(MATCH($I389,SorP!B:B,0)),"",INDIRECT("'SorP'!$A$"&amp;MATCH($N389&amp;$I389,SorP!C:C,0))))</f>
        <v/>
      </c>
      <c r="P389" s="94"/>
      <c r="Q389" s="95" t="str">
        <f t="shared" ref="Q389:Q452" si="25">A389&amp;B389</f>
        <v/>
      </c>
      <c r="R389" s="95" t="b">
        <f t="shared" ref="R389:R452" si="26">OR(ISBLANK(B389),ISBLANK(C389))</f>
        <v>1</v>
      </c>
      <c r="S389" s="95" t="str">
        <f t="shared" ref="S389:S452" si="27">IF(R389,"",A389&amp;"+")</f>
        <v/>
      </c>
    </row>
    <row r="390" spans="1:19" s="95" customFormat="1" ht="20.100000000000001" customHeight="1">
      <c r="A390" s="88"/>
      <c r="B390" s="88"/>
      <c r="C390" s="88"/>
      <c r="D390" s="88"/>
      <c r="E390" s="88"/>
      <c r="F390" s="88"/>
      <c r="G390" s="90"/>
      <c r="H390" s="90"/>
      <c r="I390" s="91"/>
      <c r="J390" s="91"/>
      <c r="K390" s="91"/>
      <c r="L390" s="91"/>
      <c r="M390" s="91"/>
      <c r="N390" s="92" t="str">
        <f t="shared" ca="1" si="24"/>
        <v/>
      </c>
      <c r="O390" s="92" t="str">
        <f ca="1">IF(A390="","",IF(ISERROR(MATCH($I390,SorP!B:B,0)),"",INDIRECT("'SorP'!$A$"&amp;MATCH($N390&amp;$I390,SorP!C:C,0))))</f>
        <v/>
      </c>
      <c r="P390" s="94"/>
      <c r="Q390" s="95" t="str">
        <f t="shared" si="25"/>
        <v/>
      </c>
      <c r="R390" s="95" t="b">
        <f t="shared" si="26"/>
        <v>1</v>
      </c>
      <c r="S390" s="95" t="str">
        <f t="shared" si="27"/>
        <v/>
      </c>
    </row>
    <row r="391" spans="1:19" s="95" customFormat="1" ht="20.100000000000001" customHeight="1">
      <c r="A391" s="88"/>
      <c r="B391" s="88"/>
      <c r="C391" s="88"/>
      <c r="D391" s="88"/>
      <c r="E391" s="88"/>
      <c r="F391" s="88"/>
      <c r="G391" s="90"/>
      <c r="H391" s="90"/>
      <c r="I391" s="91"/>
      <c r="J391" s="91"/>
      <c r="K391" s="91"/>
      <c r="L391" s="91"/>
      <c r="M391" s="91"/>
      <c r="N391" s="92" t="str">
        <f t="shared" ca="1" si="24"/>
        <v/>
      </c>
      <c r="O391" s="92" t="str">
        <f ca="1">IF(A391="","",IF(ISERROR(MATCH($I391,SorP!B:B,0)),"",INDIRECT("'SorP'!$A$"&amp;MATCH($N391&amp;$I391,SorP!C:C,0))))</f>
        <v/>
      </c>
      <c r="P391" s="94"/>
      <c r="Q391" s="95" t="str">
        <f t="shared" si="25"/>
        <v/>
      </c>
      <c r="R391" s="95" t="b">
        <f t="shared" si="26"/>
        <v>1</v>
      </c>
      <c r="S391" s="95" t="str">
        <f t="shared" si="27"/>
        <v/>
      </c>
    </row>
    <row r="392" spans="1:19" s="95" customFormat="1" ht="20.100000000000001" customHeight="1">
      <c r="A392" s="88"/>
      <c r="B392" s="88"/>
      <c r="C392" s="88"/>
      <c r="D392" s="88"/>
      <c r="E392" s="88"/>
      <c r="F392" s="88"/>
      <c r="G392" s="90"/>
      <c r="H392" s="90"/>
      <c r="I392" s="91"/>
      <c r="J392" s="91"/>
      <c r="K392" s="91"/>
      <c r="L392" s="91"/>
      <c r="M392" s="91"/>
      <c r="N392" s="92" t="str">
        <f t="shared" ca="1" si="24"/>
        <v/>
      </c>
      <c r="O392" s="92" t="str">
        <f ca="1">IF(A392="","",IF(ISERROR(MATCH($I392,SorP!B:B,0)),"",INDIRECT("'SorP'!$A$"&amp;MATCH($N392&amp;$I392,SorP!C:C,0))))</f>
        <v/>
      </c>
      <c r="P392" s="94"/>
      <c r="Q392" s="95" t="str">
        <f t="shared" si="25"/>
        <v/>
      </c>
      <c r="R392" s="95" t="b">
        <f t="shared" si="26"/>
        <v>1</v>
      </c>
      <c r="S392" s="95" t="str">
        <f t="shared" si="27"/>
        <v/>
      </c>
    </row>
    <row r="393" spans="1:19" s="95" customFormat="1" ht="20.100000000000001" customHeight="1">
      <c r="A393" s="88"/>
      <c r="B393" s="88"/>
      <c r="C393" s="88"/>
      <c r="D393" s="88"/>
      <c r="E393" s="88"/>
      <c r="F393" s="88"/>
      <c r="G393" s="90"/>
      <c r="H393" s="90"/>
      <c r="I393" s="91"/>
      <c r="J393" s="91"/>
      <c r="K393" s="91"/>
      <c r="L393" s="91"/>
      <c r="M393" s="91"/>
      <c r="N393" s="92" t="str">
        <f t="shared" ca="1" si="24"/>
        <v/>
      </c>
      <c r="O393" s="92" t="str">
        <f ca="1">IF(A393="","",IF(ISERROR(MATCH($I393,SorP!B:B,0)),"",INDIRECT("'SorP'!$A$"&amp;MATCH($N393&amp;$I393,SorP!C:C,0))))</f>
        <v/>
      </c>
      <c r="P393" s="94"/>
      <c r="Q393" s="95" t="str">
        <f t="shared" si="25"/>
        <v/>
      </c>
      <c r="R393" s="95" t="b">
        <f t="shared" si="26"/>
        <v>1</v>
      </c>
      <c r="S393" s="95" t="str">
        <f t="shared" si="27"/>
        <v/>
      </c>
    </row>
    <row r="394" spans="1:19" s="95" customFormat="1" ht="20.100000000000001" customHeight="1">
      <c r="A394" s="88"/>
      <c r="B394" s="88"/>
      <c r="C394" s="88"/>
      <c r="D394" s="88"/>
      <c r="E394" s="88"/>
      <c r="F394" s="88"/>
      <c r="G394" s="90"/>
      <c r="H394" s="90"/>
      <c r="I394" s="91"/>
      <c r="J394" s="91"/>
      <c r="K394" s="91"/>
      <c r="L394" s="91"/>
      <c r="M394" s="91"/>
      <c r="N394" s="92" t="str">
        <f t="shared" ca="1" si="24"/>
        <v/>
      </c>
      <c r="O394" s="92" t="str">
        <f ca="1">IF(A394="","",IF(ISERROR(MATCH($I394,SorP!B:B,0)),"",INDIRECT("'SorP'!$A$"&amp;MATCH($N394&amp;$I394,SorP!C:C,0))))</f>
        <v/>
      </c>
      <c r="P394" s="94"/>
      <c r="Q394" s="95" t="str">
        <f t="shared" si="25"/>
        <v/>
      </c>
      <c r="R394" s="95" t="b">
        <f t="shared" si="26"/>
        <v>1</v>
      </c>
      <c r="S394" s="95" t="str">
        <f t="shared" si="27"/>
        <v/>
      </c>
    </row>
    <row r="395" spans="1:19" s="95" customFormat="1" ht="20.100000000000001" customHeight="1">
      <c r="A395" s="88"/>
      <c r="B395" s="88"/>
      <c r="C395" s="88"/>
      <c r="D395" s="88"/>
      <c r="E395" s="88"/>
      <c r="F395" s="88"/>
      <c r="G395" s="90"/>
      <c r="H395" s="90"/>
      <c r="I395" s="91"/>
      <c r="J395" s="91"/>
      <c r="K395" s="91"/>
      <c r="L395" s="91"/>
      <c r="M395" s="91"/>
      <c r="N395" s="92" t="str">
        <f t="shared" ca="1" si="24"/>
        <v/>
      </c>
      <c r="O395" s="92" t="str">
        <f ca="1">IF(A395="","",IF(ISERROR(MATCH($I395,SorP!B:B,0)),"",INDIRECT("'SorP'!$A$"&amp;MATCH($N395&amp;$I395,SorP!C:C,0))))</f>
        <v/>
      </c>
      <c r="P395" s="94"/>
      <c r="Q395" s="95" t="str">
        <f t="shared" si="25"/>
        <v/>
      </c>
      <c r="R395" s="95" t="b">
        <f t="shared" si="26"/>
        <v>1</v>
      </c>
      <c r="S395" s="95" t="str">
        <f t="shared" si="27"/>
        <v/>
      </c>
    </row>
    <row r="396" spans="1:19" s="95" customFormat="1" ht="20.100000000000001" customHeight="1">
      <c r="A396" s="88"/>
      <c r="B396" s="88"/>
      <c r="C396" s="88"/>
      <c r="D396" s="88"/>
      <c r="E396" s="88"/>
      <c r="F396" s="88"/>
      <c r="G396" s="90"/>
      <c r="H396" s="90"/>
      <c r="I396" s="91"/>
      <c r="J396" s="91"/>
      <c r="K396" s="91"/>
      <c r="L396" s="91"/>
      <c r="M396" s="91"/>
      <c r="N396" s="92" t="str">
        <f t="shared" ca="1" si="24"/>
        <v/>
      </c>
      <c r="O396" s="92" t="str">
        <f ca="1">IF(A396="","",IF(ISERROR(MATCH($I396,SorP!B:B,0)),"",INDIRECT("'SorP'!$A$"&amp;MATCH($N396&amp;$I396,SorP!C:C,0))))</f>
        <v/>
      </c>
      <c r="P396" s="94"/>
      <c r="Q396" s="95" t="str">
        <f t="shared" si="25"/>
        <v/>
      </c>
      <c r="R396" s="95" t="b">
        <f t="shared" si="26"/>
        <v>1</v>
      </c>
      <c r="S396" s="95" t="str">
        <f t="shared" si="27"/>
        <v/>
      </c>
    </row>
    <row r="397" spans="1:19" s="95" customFormat="1" ht="20.100000000000001" customHeight="1">
      <c r="A397" s="88"/>
      <c r="B397" s="88"/>
      <c r="C397" s="88"/>
      <c r="D397" s="88"/>
      <c r="E397" s="88"/>
      <c r="F397" s="88"/>
      <c r="G397" s="90"/>
      <c r="H397" s="90"/>
      <c r="I397" s="91"/>
      <c r="J397" s="91"/>
      <c r="K397" s="91"/>
      <c r="L397" s="91"/>
      <c r="M397" s="91"/>
      <c r="N397" s="92" t="str">
        <f t="shared" ca="1" si="24"/>
        <v/>
      </c>
      <c r="O397" s="92" t="str">
        <f ca="1">IF(A397="","",IF(ISERROR(MATCH($I397,SorP!B:B,0)),"",INDIRECT("'SorP'!$A$"&amp;MATCH($N397&amp;$I397,SorP!C:C,0))))</f>
        <v/>
      </c>
      <c r="P397" s="94"/>
      <c r="Q397" s="95" t="str">
        <f t="shared" si="25"/>
        <v/>
      </c>
      <c r="R397" s="95" t="b">
        <f t="shared" si="26"/>
        <v>1</v>
      </c>
      <c r="S397" s="95" t="str">
        <f t="shared" si="27"/>
        <v/>
      </c>
    </row>
    <row r="398" spans="1:19" s="95" customFormat="1" ht="20.100000000000001" customHeight="1">
      <c r="A398" s="88"/>
      <c r="B398" s="88"/>
      <c r="C398" s="88"/>
      <c r="D398" s="88"/>
      <c r="E398" s="88"/>
      <c r="F398" s="88"/>
      <c r="G398" s="90"/>
      <c r="H398" s="90"/>
      <c r="I398" s="91"/>
      <c r="J398" s="91"/>
      <c r="K398" s="91"/>
      <c r="L398" s="91"/>
      <c r="M398" s="91"/>
      <c r="N398" s="92" t="str">
        <f t="shared" ca="1" si="24"/>
        <v/>
      </c>
      <c r="O398" s="92" t="str">
        <f ca="1">IF(A398="","",IF(ISERROR(MATCH($I398,SorP!B:B,0)),"",INDIRECT("'SorP'!$A$"&amp;MATCH($N398&amp;$I398,SorP!C:C,0))))</f>
        <v/>
      </c>
      <c r="P398" s="94"/>
      <c r="Q398" s="95" t="str">
        <f t="shared" si="25"/>
        <v/>
      </c>
      <c r="R398" s="95" t="b">
        <f t="shared" si="26"/>
        <v>1</v>
      </c>
      <c r="S398" s="95" t="str">
        <f t="shared" si="27"/>
        <v/>
      </c>
    </row>
    <row r="399" spans="1:19" s="95" customFormat="1" ht="20.100000000000001" customHeight="1">
      <c r="A399" s="88"/>
      <c r="B399" s="88"/>
      <c r="C399" s="88"/>
      <c r="D399" s="88"/>
      <c r="E399" s="88"/>
      <c r="F399" s="88"/>
      <c r="G399" s="90"/>
      <c r="H399" s="90"/>
      <c r="I399" s="91"/>
      <c r="J399" s="91"/>
      <c r="K399" s="91"/>
      <c r="L399" s="91"/>
      <c r="M399" s="91"/>
      <c r="N399" s="92" t="str">
        <f t="shared" ca="1" si="24"/>
        <v/>
      </c>
      <c r="O399" s="92" t="str">
        <f ca="1">IF(A399="","",IF(ISERROR(MATCH($I399,SorP!B:B,0)),"",INDIRECT("'SorP'!$A$"&amp;MATCH($N399&amp;$I399,SorP!C:C,0))))</f>
        <v/>
      </c>
      <c r="P399" s="94"/>
      <c r="Q399" s="95" t="str">
        <f t="shared" si="25"/>
        <v/>
      </c>
      <c r="R399" s="95" t="b">
        <f t="shared" si="26"/>
        <v>1</v>
      </c>
      <c r="S399" s="95" t="str">
        <f t="shared" si="27"/>
        <v/>
      </c>
    </row>
    <row r="400" spans="1:19" s="95" customFormat="1" ht="20.100000000000001" customHeight="1">
      <c r="A400" s="88"/>
      <c r="B400" s="88"/>
      <c r="C400" s="88"/>
      <c r="D400" s="88"/>
      <c r="E400" s="88"/>
      <c r="F400" s="88"/>
      <c r="G400" s="90"/>
      <c r="H400" s="90"/>
      <c r="I400" s="91"/>
      <c r="J400" s="91"/>
      <c r="K400" s="91"/>
      <c r="L400" s="91"/>
      <c r="M400" s="91"/>
      <c r="N400" s="92" t="str">
        <f t="shared" ca="1" si="24"/>
        <v/>
      </c>
      <c r="O400" s="92" t="str">
        <f ca="1">IF(A400="","",IF(ISERROR(MATCH($I400,SorP!B:B,0)),"",INDIRECT("'SorP'!$A$"&amp;MATCH($N400&amp;$I400,SorP!C:C,0))))</f>
        <v/>
      </c>
      <c r="P400" s="94"/>
      <c r="Q400" s="95" t="str">
        <f t="shared" si="25"/>
        <v/>
      </c>
      <c r="R400" s="95" t="b">
        <f t="shared" si="26"/>
        <v>1</v>
      </c>
      <c r="S400" s="95" t="str">
        <f t="shared" si="27"/>
        <v/>
      </c>
    </row>
    <row r="401" spans="1:19" s="95" customFormat="1" ht="20.100000000000001" customHeight="1">
      <c r="A401" s="88"/>
      <c r="B401" s="88"/>
      <c r="C401" s="88"/>
      <c r="D401" s="88"/>
      <c r="E401" s="88"/>
      <c r="F401" s="88"/>
      <c r="G401" s="90"/>
      <c r="H401" s="90"/>
      <c r="I401" s="91"/>
      <c r="J401" s="91"/>
      <c r="K401" s="91"/>
      <c r="L401" s="91"/>
      <c r="M401" s="91"/>
      <c r="N401" s="92" t="str">
        <f t="shared" ca="1" si="24"/>
        <v/>
      </c>
      <c r="O401" s="92" t="str">
        <f ca="1">IF(A401="","",IF(ISERROR(MATCH($I401,SorP!B:B,0)),"",INDIRECT("'SorP'!$A$"&amp;MATCH($N401&amp;$I401,SorP!C:C,0))))</f>
        <v/>
      </c>
      <c r="P401" s="94"/>
      <c r="Q401" s="95" t="str">
        <f t="shared" si="25"/>
        <v/>
      </c>
      <c r="R401" s="95" t="b">
        <f t="shared" si="26"/>
        <v>1</v>
      </c>
      <c r="S401" s="95" t="str">
        <f t="shared" si="27"/>
        <v/>
      </c>
    </row>
    <row r="402" spans="1:19" s="95" customFormat="1" ht="20.100000000000001" customHeight="1">
      <c r="A402" s="88"/>
      <c r="B402" s="88"/>
      <c r="C402" s="88"/>
      <c r="D402" s="88"/>
      <c r="E402" s="88"/>
      <c r="F402" s="88"/>
      <c r="G402" s="90"/>
      <c r="H402" s="90"/>
      <c r="I402" s="91"/>
      <c r="J402" s="91"/>
      <c r="K402" s="91"/>
      <c r="L402" s="91"/>
      <c r="M402" s="91"/>
      <c r="N402" s="92" t="str">
        <f t="shared" ca="1" si="24"/>
        <v/>
      </c>
      <c r="O402" s="92" t="str">
        <f ca="1">IF(A402="","",IF(ISERROR(MATCH($I402,SorP!B:B,0)),"",INDIRECT("'SorP'!$A$"&amp;MATCH($N402&amp;$I402,SorP!C:C,0))))</f>
        <v/>
      </c>
      <c r="P402" s="94"/>
      <c r="Q402" s="95" t="str">
        <f t="shared" si="25"/>
        <v/>
      </c>
      <c r="R402" s="95" t="b">
        <f t="shared" si="26"/>
        <v>1</v>
      </c>
      <c r="S402" s="95" t="str">
        <f t="shared" si="27"/>
        <v/>
      </c>
    </row>
    <row r="403" spans="1:19" s="95" customFormat="1" ht="20.100000000000001" customHeight="1">
      <c r="A403" s="88"/>
      <c r="B403" s="88"/>
      <c r="C403" s="88"/>
      <c r="D403" s="88"/>
      <c r="E403" s="88"/>
      <c r="F403" s="88"/>
      <c r="G403" s="90"/>
      <c r="H403" s="90"/>
      <c r="I403" s="91"/>
      <c r="J403" s="91"/>
      <c r="K403" s="91"/>
      <c r="L403" s="91"/>
      <c r="M403" s="91"/>
      <c r="N403" s="92" t="str">
        <f t="shared" ca="1" si="24"/>
        <v/>
      </c>
      <c r="O403" s="92" t="str">
        <f ca="1">IF(A403="","",IF(ISERROR(MATCH($I403,SorP!B:B,0)),"",INDIRECT("'SorP'!$A$"&amp;MATCH($N403&amp;$I403,SorP!C:C,0))))</f>
        <v/>
      </c>
      <c r="P403" s="94"/>
      <c r="Q403" s="95" t="str">
        <f t="shared" si="25"/>
        <v/>
      </c>
      <c r="R403" s="95" t="b">
        <f t="shared" si="26"/>
        <v>1</v>
      </c>
      <c r="S403" s="95" t="str">
        <f t="shared" si="27"/>
        <v/>
      </c>
    </row>
    <row r="404" spans="1:19" s="95" customFormat="1" ht="20.100000000000001" customHeight="1">
      <c r="A404" s="88"/>
      <c r="B404" s="88"/>
      <c r="C404" s="88"/>
      <c r="D404" s="88"/>
      <c r="E404" s="88"/>
      <c r="F404" s="88"/>
      <c r="G404" s="90"/>
      <c r="H404" s="90"/>
      <c r="I404" s="91"/>
      <c r="J404" s="91"/>
      <c r="K404" s="91"/>
      <c r="L404" s="91"/>
      <c r="M404" s="91"/>
      <c r="N404" s="92" t="str">
        <f t="shared" ca="1" si="24"/>
        <v/>
      </c>
      <c r="O404" s="92" t="str">
        <f ca="1">IF(A404="","",IF(ISERROR(MATCH($I404,SorP!B:B,0)),"",INDIRECT("'SorP'!$A$"&amp;MATCH($N404&amp;$I404,SorP!C:C,0))))</f>
        <v/>
      </c>
      <c r="P404" s="94"/>
      <c r="Q404" s="95" t="str">
        <f t="shared" si="25"/>
        <v/>
      </c>
      <c r="R404" s="95" t="b">
        <f t="shared" si="26"/>
        <v>1</v>
      </c>
      <c r="S404" s="95" t="str">
        <f t="shared" si="27"/>
        <v/>
      </c>
    </row>
    <row r="405" spans="1:19" s="95" customFormat="1" ht="20.100000000000001" customHeight="1">
      <c r="A405" s="88"/>
      <c r="B405" s="88"/>
      <c r="C405" s="88"/>
      <c r="D405" s="88"/>
      <c r="E405" s="88"/>
      <c r="F405" s="88"/>
      <c r="G405" s="90"/>
      <c r="H405" s="90"/>
      <c r="I405" s="91"/>
      <c r="J405" s="91"/>
      <c r="K405" s="91"/>
      <c r="L405" s="91"/>
      <c r="M405" s="91"/>
      <c r="N405" s="92" t="str">
        <f t="shared" ca="1" si="24"/>
        <v/>
      </c>
      <c r="O405" s="92" t="str">
        <f ca="1">IF(A405="","",IF(ISERROR(MATCH($I405,SorP!B:B,0)),"",INDIRECT("'SorP'!$A$"&amp;MATCH($N405&amp;$I405,SorP!C:C,0))))</f>
        <v/>
      </c>
      <c r="P405" s="94"/>
      <c r="Q405" s="95" t="str">
        <f t="shared" si="25"/>
        <v/>
      </c>
      <c r="R405" s="95" t="b">
        <f t="shared" si="26"/>
        <v>1</v>
      </c>
      <c r="S405" s="95" t="str">
        <f t="shared" si="27"/>
        <v/>
      </c>
    </row>
    <row r="406" spans="1:19" s="95" customFormat="1" ht="20.100000000000001" customHeight="1">
      <c r="A406" s="88"/>
      <c r="B406" s="88"/>
      <c r="C406" s="88"/>
      <c r="D406" s="88"/>
      <c r="E406" s="88"/>
      <c r="F406" s="88"/>
      <c r="G406" s="90"/>
      <c r="H406" s="90"/>
      <c r="I406" s="91"/>
      <c r="J406" s="91"/>
      <c r="K406" s="91"/>
      <c r="L406" s="91"/>
      <c r="M406" s="91"/>
      <c r="N406" s="92" t="str">
        <f t="shared" ca="1" si="24"/>
        <v/>
      </c>
      <c r="O406" s="92" t="str">
        <f ca="1">IF(A406="","",IF(ISERROR(MATCH($I406,SorP!B:B,0)),"",INDIRECT("'SorP'!$A$"&amp;MATCH($N406&amp;$I406,SorP!C:C,0))))</f>
        <v/>
      </c>
      <c r="P406" s="94"/>
      <c r="Q406" s="95" t="str">
        <f t="shared" si="25"/>
        <v/>
      </c>
      <c r="R406" s="95" t="b">
        <f t="shared" si="26"/>
        <v>1</v>
      </c>
      <c r="S406" s="95" t="str">
        <f t="shared" si="27"/>
        <v/>
      </c>
    </row>
    <row r="407" spans="1:19" s="95" customFormat="1" ht="20.100000000000001" customHeight="1">
      <c r="A407" s="88"/>
      <c r="B407" s="88"/>
      <c r="C407" s="88"/>
      <c r="D407" s="88"/>
      <c r="E407" s="88"/>
      <c r="F407" s="88"/>
      <c r="G407" s="90"/>
      <c r="H407" s="90"/>
      <c r="I407" s="91"/>
      <c r="J407" s="91"/>
      <c r="K407" s="91"/>
      <c r="L407" s="91"/>
      <c r="M407" s="91"/>
      <c r="N407" s="92" t="str">
        <f t="shared" ca="1" si="24"/>
        <v/>
      </c>
      <c r="O407" s="92" t="str">
        <f ca="1">IF(A407="","",IF(ISERROR(MATCH($I407,SorP!B:B,0)),"",INDIRECT("'SorP'!$A$"&amp;MATCH($N407&amp;$I407,SorP!C:C,0))))</f>
        <v/>
      </c>
      <c r="P407" s="94"/>
      <c r="Q407" s="95" t="str">
        <f t="shared" si="25"/>
        <v/>
      </c>
      <c r="R407" s="95" t="b">
        <f t="shared" si="26"/>
        <v>1</v>
      </c>
      <c r="S407" s="95" t="str">
        <f t="shared" si="27"/>
        <v/>
      </c>
    </row>
    <row r="408" spans="1:19" s="95" customFormat="1" ht="20.100000000000001" customHeight="1">
      <c r="A408" s="88"/>
      <c r="B408" s="88"/>
      <c r="C408" s="88"/>
      <c r="D408" s="88"/>
      <c r="E408" s="88"/>
      <c r="F408" s="88"/>
      <c r="G408" s="90"/>
      <c r="H408" s="90"/>
      <c r="I408" s="91"/>
      <c r="J408" s="91"/>
      <c r="K408" s="91"/>
      <c r="L408" s="91"/>
      <c r="M408" s="91"/>
      <c r="N408" s="92" t="str">
        <f t="shared" ca="1" si="24"/>
        <v/>
      </c>
      <c r="O408" s="92" t="str">
        <f ca="1">IF(A408="","",IF(ISERROR(MATCH($I408,SorP!B:B,0)),"",INDIRECT("'SorP'!$A$"&amp;MATCH($N408&amp;$I408,SorP!C:C,0))))</f>
        <v/>
      </c>
      <c r="P408" s="94"/>
      <c r="Q408" s="95" t="str">
        <f t="shared" si="25"/>
        <v/>
      </c>
      <c r="R408" s="95" t="b">
        <f t="shared" si="26"/>
        <v>1</v>
      </c>
      <c r="S408" s="95" t="str">
        <f t="shared" si="27"/>
        <v/>
      </c>
    </row>
    <row r="409" spans="1:19" s="95" customFormat="1" ht="20.100000000000001" customHeight="1">
      <c r="A409" s="88"/>
      <c r="B409" s="88"/>
      <c r="C409" s="88"/>
      <c r="D409" s="88"/>
      <c r="E409" s="88"/>
      <c r="F409" s="88"/>
      <c r="G409" s="90"/>
      <c r="H409" s="90"/>
      <c r="I409" s="91"/>
      <c r="J409" s="91"/>
      <c r="K409" s="91"/>
      <c r="L409" s="91"/>
      <c r="M409" s="91"/>
      <c r="N409" s="92" t="str">
        <f t="shared" ca="1" si="24"/>
        <v/>
      </c>
      <c r="O409" s="92" t="str">
        <f ca="1">IF(A409="","",IF(ISERROR(MATCH($I409,SorP!B:B,0)),"",INDIRECT("'SorP'!$A$"&amp;MATCH($N409&amp;$I409,SorP!C:C,0))))</f>
        <v/>
      </c>
      <c r="P409" s="94"/>
      <c r="Q409" s="95" t="str">
        <f t="shared" si="25"/>
        <v/>
      </c>
      <c r="R409" s="95" t="b">
        <f t="shared" si="26"/>
        <v>1</v>
      </c>
      <c r="S409" s="95" t="str">
        <f t="shared" si="27"/>
        <v/>
      </c>
    </row>
    <row r="410" spans="1:19" s="95" customFormat="1" ht="20.100000000000001" customHeight="1">
      <c r="A410" s="88"/>
      <c r="B410" s="88"/>
      <c r="C410" s="88"/>
      <c r="D410" s="88"/>
      <c r="E410" s="88"/>
      <c r="F410" s="88"/>
      <c r="G410" s="90"/>
      <c r="H410" s="90"/>
      <c r="I410" s="91"/>
      <c r="J410" s="91"/>
      <c r="K410" s="91"/>
      <c r="L410" s="91"/>
      <c r="M410" s="91"/>
      <c r="N410" s="92" t="str">
        <f t="shared" ca="1" si="24"/>
        <v/>
      </c>
      <c r="O410" s="92" t="str">
        <f ca="1">IF(A410="","",IF(ISERROR(MATCH($I410,SorP!B:B,0)),"",INDIRECT("'SorP'!$A$"&amp;MATCH($N410&amp;$I410,SorP!C:C,0))))</f>
        <v/>
      </c>
      <c r="P410" s="94"/>
      <c r="Q410" s="95" t="str">
        <f t="shared" si="25"/>
        <v/>
      </c>
      <c r="R410" s="95" t="b">
        <f t="shared" si="26"/>
        <v>1</v>
      </c>
      <c r="S410" s="95" t="str">
        <f t="shared" si="27"/>
        <v/>
      </c>
    </row>
    <row r="411" spans="1:19" s="95" customFormat="1" ht="20.100000000000001" customHeight="1">
      <c r="A411" s="88"/>
      <c r="B411" s="88"/>
      <c r="C411" s="88"/>
      <c r="D411" s="88"/>
      <c r="E411" s="88"/>
      <c r="F411" s="88"/>
      <c r="G411" s="90"/>
      <c r="H411" s="90"/>
      <c r="I411" s="91"/>
      <c r="J411" s="91"/>
      <c r="K411" s="91"/>
      <c r="L411" s="91"/>
      <c r="M411" s="91"/>
      <c r="N411" s="92" t="str">
        <f t="shared" ca="1" si="24"/>
        <v/>
      </c>
      <c r="O411" s="92" t="str">
        <f ca="1">IF(A411="","",IF(ISERROR(MATCH($I411,SorP!B:B,0)),"",INDIRECT("'SorP'!$A$"&amp;MATCH($N411&amp;$I411,SorP!C:C,0))))</f>
        <v/>
      </c>
      <c r="P411" s="94"/>
      <c r="Q411" s="95" t="str">
        <f t="shared" si="25"/>
        <v/>
      </c>
      <c r="R411" s="95" t="b">
        <f t="shared" si="26"/>
        <v>1</v>
      </c>
      <c r="S411" s="95" t="str">
        <f t="shared" si="27"/>
        <v/>
      </c>
    </row>
    <row r="412" spans="1:19" s="95" customFormat="1" ht="20.100000000000001" customHeight="1">
      <c r="A412" s="88"/>
      <c r="B412" s="88"/>
      <c r="C412" s="88"/>
      <c r="D412" s="88"/>
      <c r="E412" s="88"/>
      <c r="F412" s="88"/>
      <c r="G412" s="90"/>
      <c r="H412" s="90"/>
      <c r="I412" s="91"/>
      <c r="J412" s="91"/>
      <c r="K412" s="91"/>
      <c r="L412" s="91"/>
      <c r="M412" s="91"/>
      <c r="N412" s="92" t="str">
        <f t="shared" ca="1" si="24"/>
        <v/>
      </c>
      <c r="O412" s="92" t="str">
        <f ca="1">IF(A412="","",IF(ISERROR(MATCH($I412,SorP!B:B,0)),"",INDIRECT("'SorP'!$A$"&amp;MATCH($N412&amp;$I412,SorP!C:C,0))))</f>
        <v/>
      </c>
      <c r="P412" s="94"/>
      <c r="Q412" s="95" t="str">
        <f t="shared" si="25"/>
        <v/>
      </c>
      <c r="R412" s="95" t="b">
        <f t="shared" si="26"/>
        <v>1</v>
      </c>
      <c r="S412" s="95" t="str">
        <f t="shared" si="27"/>
        <v/>
      </c>
    </row>
    <row r="413" spans="1:19" s="95" customFormat="1" ht="20.100000000000001" customHeight="1">
      <c r="A413" s="88"/>
      <c r="B413" s="88"/>
      <c r="C413" s="88"/>
      <c r="D413" s="88"/>
      <c r="E413" s="88"/>
      <c r="F413" s="88"/>
      <c r="G413" s="90"/>
      <c r="H413" s="90"/>
      <c r="I413" s="91"/>
      <c r="J413" s="91"/>
      <c r="K413" s="91"/>
      <c r="L413" s="91"/>
      <c r="M413" s="91"/>
      <c r="N413" s="92" t="str">
        <f t="shared" ca="1" si="24"/>
        <v/>
      </c>
      <c r="O413" s="92" t="str">
        <f ca="1">IF(A413="","",IF(ISERROR(MATCH($I413,SorP!B:B,0)),"",INDIRECT("'SorP'!$A$"&amp;MATCH($N413&amp;$I413,SorP!C:C,0))))</f>
        <v/>
      </c>
      <c r="P413" s="94"/>
      <c r="Q413" s="95" t="str">
        <f t="shared" si="25"/>
        <v/>
      </c>
      <c r="R413" s="95" t="b">
        <f t="shared" si="26"/>
        <v>1</v>
      </c>
      <c r="S413" s="95" t="str">
        <f t="shared" si="27"/>
        <v/>
      </c>
    </row>
    <row r="414" spans="1:19" s="95" customFormat="1" ht="20.100000000000001" customHeight="1">
      <c r="A414" s="88"/>
      <c r="B414" s="88"/>
      <c r="C414" s="88"/>
      <c r="D414" s="88"/>
      <c r="E414" s="88"/>
      <c r="F414" s="88"/>
      <c r="G414" s="90"/>
      <c r="H414" s="90"/>
      <c r="I414" s="91"/>
      <c r="J414" s="91"/>
      <c r="K414" s="91"/>
      <c r="L414" s="91"/>
      <c r="M414" s="91"/>
      <c r="N414" s="92" t="str">
        <f t="shared" ca="1" si="24"/>
        <v/>
      </c>
      <c r="O414" s="92" t="str">
        <f ca="1">IF(A414="","",IF(ISERROR(MATCH($I414,SorP!B:B,0)),"",INDIRECT("'SorP'!$A$"&amp;MATCH($N414&amp;$I414,SorP!C:C,0))))</f>
        <v/>
      </c>
      <c r="P414" s="94"/>
      <c r="Q414" s="95" t="str">
        <f t="shared" si="25"/>
        <v/>
      </c>
      <c r="R414" s="95" t="b">
        <f t="shared" si="26"/>
        <v>1</v>
      </c>
      <c r="S414" s="95" t="str">
        <f t="shared" si="27"/>
        <v/>
      </c>
    </row>
    <row r="415" spans="1:19" s="95" customFormat="1" ht="20.100000000000001" customHeight="1">
      <c r="A415" s="88"/>
      <c r="B415" s="88"/>
      <c r="C415" s="88"/>
      <c r="D415" s="88"/>
      <c r="E415" s="88"/>
      <c r="F415" s="88"/>
      <c r="G415" s="90"/>
      <c r="H415" s="90"/>
      <c r="I415" s="91"/>
      <c r="J415" s="91"/>
      <c r="K415" s="91"/>
      <c r="L415" s="91"/>
      <c r="M415" s="91"/>
      <c r="N415" s="92" t="str">
        <f t="shared" ca="1" si="24"/>
        <v/>
      </c>
      <c r="O415" s="92" t="str">
        <f ca="1">IF(A415="","",IF(ISERROR(MATCH($I415,SorP!B:B,0)),"",INDIRECT("'SorP'!$A$"&amp;MATCH($N415&amp;$I415,SorP!C:C,0))))</f>
        <v/>
      </c>
      <c r="P415" s="94"/>
      <c r="Q415" s="95" t="str">
        <f t="shared" si="25"/>
        <v/>
      </c>
      <c r="R415" s="95" t="b">
        <f t="shared" si="26"/>
        <v>1</v>
      </c>
      <c r="S415" s="95" t="str">
        <f t="shared" si="27"/>
        <v/>
      </c>
    </row>
    <row r="416" spans="1:19" s="95" customFormat="1" ht="20.100000000000001" customHeight="1">
      <c r="A416" s="88"/>
      <c r="B416" s="88"/>
      <c r="C416" s="88"/>
      <c r="D416" s="88"/>
      <c r="E416" s="88"/>
      <c r="F416" s="88"/>
      <c r="G416" s="90"/>
      <c r="H416" s="90"/>
      <c r="I416" s="91"/>
      <c r="J416" s="91"/>
      <c r="K416" s="91"/>
      <c r="L416" s="91"/>
      <c r="M416" s="91"/>
      <c r="N416" s="92" t="str">
        <f t="shared" ca="1" si="24"/>
        <v/>
      </c>
      <c r="O416" s="92" t="str">
        <f ca="1">IF(A416="","",IF(ISERROR(MATCH($I416,SorP!B:B,0)),"",INDIRECT("'SorP'!$A$"&amp;MATCH($N416&amp;$I416,SorP!C:C,0))))</f>
        <v/>
      </c>
      <c r="P416" s="94"/>
      <c r="Q416" s="95" t="str">
        <f t="shared" si="25"/>
        <v/>
      </c>
      <c r="R416" s="95" t="b">
        <f t="shared" si="26"/>
        <v>1</v>
      </c>
      <c r="S416" s="95" t="str">
        <f t="shared" si="27"/>
        <v/>
      </c>
    </row>
    <row r="417" spans="1:19" s="95" customFormat="1" ht="20.100000000000001" customHeight="1">
      <c r="A417" s="88"/>
      <c r="B417" s="88"/>
      <c r="C417" s="88"/>
      <c r="D417" s="88"/>
      <c r="E417" s="88"/>
      <c r="F417" s="88"/>
      <c r="G417" s="90"/>
      <c r="H417" s="90"/>
      <c r="I417" s="91"/>
      <c r="J417" s="91"/>
      <c r="K417" s="91"/>
      <c r="L417" s="91"/>
      <c r="M417" s="91"/>
      <c r="N417" s="92" t="str">
        <f t="shared" ca="1" si="24"/>
        <v/>
      </c>
      <c r="O417" s="92" t="str">
        <f ca="1">IF(A417="","",IF(ISERROR(MATCH($I417,SorP!B:B,0)),"",INDIRECT("'SorP'!$A$"&amp;MATCH($N417&amp;$I417,SorP!C:C,0))))</f>
        <v/>
      </c>
      <c r="P417" s="94"/>
      <c r="Q417" s="95" t="str">
        <f t="shared" si="25"/>
        <v/>
      </c>
      <c r="R417" s="95" t="b">
        <f t="shared" si="26"/>
        <v>1</v>
      </c>
      <c r="S417" s="95" t="str">
        <f t="shared" si="27"/>
        <v/>
      </c>
    </row>
    <row r="418" spans="1:19" s="95" customFormat="1" ht="20.100000000000001" customHeight="1">
      <c r="A418" s="88"/>
      <c r="B418" s="88"/>
      <c r="C418" s="88"/>
      <c r="D418" s="88"/>
      <c r="E418" s="88"/>
      <c r="F418" s="88"/>
      <c r="G418" s="90"/>
      <c r="H418" s="90"/>
      <c r="I418" s="91"/>
      <c r="J418" s="91"/>
      <c r="K418" s="91"/>
      <c r="L418" s="91"/>
      <c r="M418" s="91"/>
      <c r="N418" s="92" t="str">
        <f t="shared" ca="1" si="24"/>
        <v/>
      </c>
      <c r="O418" s="92" t="str">
        <f ca="1">IF(A418="","",IF(ISERROR(MATCH($I418,SorP!B:B,0)),"",INDIRECT("'SorP'!$A$"&amp;MATCH($N418&amp;$I418,SorP!C:C,0))))</f>
        <v/>
      </c>
      <c r="P418" s="94"/>
      <c r="Q418" s="95" t="str">
        <f t="shared" si="25"/>
        <v/>
      </c>
      <c r="R418" s="95" t="b">
        <f t="shared" si="26"/>
        <v>1</v>
      </c>
      <c r="S418" s="95" t="str">
        <f t="shared" si="27"/>
        <v/>
      </c>
    </row>
    <row r="419" spans="1:19" s="95" customFormat="1" ht="20.100000000000001" customHeight="1">
      <c r="A419" s="88"/>
      <c r="B419" s="88"/>
      <c r="C419" s="88"/>
      <c r="D419" s="88"/>
      <c r="E419" s="88"/>
      <c r="F419" s="88"/>
      <c r="G419" s="90"/>
      <c r="H419" s="90"/>
      <c r="I419" s="91"/>
      <c r="J419" s="91"/>
      <c r="K419" s="91"/>
      <c r="L419" s="91"/>
      <c r="M419" s="91"/>
      <c r="N419" s="92" t="str">
        <f t="shared" ca="1" si="24"/>
        <v/>
      </c>
      <c r="O419" s="92" t="str">
        <f ca="1">IF(A419="","",IF(ISERROR(MATCH($I419,SorP!B:B,0)),"",INDIRECT("'SorP'!$A$"&amp;MATCH($N419&amp;$I419,SorP!C:C,0))))</f>
        <v/>
      </c>
      <c r="P419" s="94"/>
      <c r="Q419" s="95" t="str">
        <f t="shared" si="25"/>
        <v/>
      </c>
      <c r="R419" s="95" t="b">
        <f t="shared" si="26"/>
        <v>1</v>
      </c>
      <c r="S419" s="95" t="str">
        <f t="shared" si="27"/>
        <v/>
      </c>
    </row>
    <row r="420" spans="1:19" s="95" customFormat="1" ht="20.100000000000001" customHeight="1">
      <c r="A420" s="88"/>
      <c r="B420" s="88"/>
      <c r="C420" s="88"/>
      <c r="D420" s="88"/>
      <c r="E420" s="88"/>
      <c r="F420" s="88"/>
      <c r="G420" s="90"/>
      <c r="H420" s="90"/>
      <c r="I420" s="91"/>
      <c r="J420" s="91"/>
      <c r="K420" s="91"/>
      <c r="L420" s="91"/>
      <c r="M420" s="91"/>
      <c r="N420" s="92" t="str">
        <f t="shared" ca="1" si="24"/>
        <v/>
      </c>
      <c r="O420" s="92" t="str">
        <f ca="1">IF(A420="","",IF(ISERROR(MATCH($I420,SorP!B:B,0)),"",INDIRECT("'SorP'!$A$"&amp;MATCH($N420&amp;$I420,SorP!C:C,0))))</f>
        <v/>
      </c>
      <c r="P420" s="94"/>
      <c r="Q420" s="95" t="str">
        <f t="shared" si="25"/>
        <v/>
      </c>
      <c r="R420" s="95" t="b">
        <f t="shared" si="26"/>
        <v>1</v>
      </c>
      <c r="S420" s="95" t="str">
        <f t="shared" si="27"/>
        <v/>
      </c>
    </row>
    <row r="421" spans="1:19" s="95" customFormat="1" ht="20.100000000000001" customHeight="1">
      <c r="A421" s="88"/>
      <c r="B421" s="88"/>
      <c r="C421" s="88"/>
      <c r="D421" s="88"/>
      <c r="E421" s="88"/>
      <c r="F421" s="88"/>
      <c r="G421" s="90"/>
      <c r="H421" s="90"/>
      <c r="I421" s="91"/>
      <c r="J421" s="91"/>
      <c r="K421" s="91"/>
      <c r="L421" s="91"/>
      <c r="M421" s="91"/>
      <c r="N421" s="92" t="str">
        <f t="shared" ca="1" si="24"/>
        <v/>
      </c>
      <c r="O421" s="92" t="str">
        <f ca="1">IF(A421="","",IF(ISERROR(MATCH($I421,SorP!B:B,0)),"",INDIRECT("'SorP'!$A$"&amp;MATCH($N421&amp;$I421,SorP!C:C,0))))</f>
        <v/>
      </c>
      <c r="P421" s="94"/>
      <c r="Q421" s="95" t="str">
        <f t="shared" si="25"/>
        <v/>
      </c>
      <c r="R421" s="95" t="b">
        <f t="shared" si="26"/>
        <v>1</v>
      </c>
      <c r="S421" s="95" t="str">
        <f t="shared" si="27"/>
        <v/>
      </c>
    </row>
    <row r="422" spans="1:19" s="95" customFormat="1" ht="20.100000000000001" customHeight="1">
      <c r="A422" s="88"/>
      <c r="B422" s="88"/>
      <c r="C422" s="88"/>
      <c r="D422" s="88"/>
      <c r="E422" s="88"/>
      <c r="F422" s="88"/>
      <c r="G422" s="90"/>
      <c r="H422" s="90"/>
      <c r="I422" s="91"/>
      <c r="J422" s="91"/>
      <c r="K422" s="91"/>
      <c r="L422" s="91"/>
      <c r="M422" s="91"/>
      <c r="N422" s="92" t="str">
        <f t="shared" ca="1" si="24"/>
        <v/>
      </c>
      <c r="O422" s="92" t="str">
        <f ca="1">IF(A422="","",IF(ISERROR(MATCH($I422,SorP!B:B,0)),"",INDIRECT("'SorP'!$A$"&amp;MATCH($N422&amp;$I422,SorP!C:C,0))))</f>
        <v/>
      </c>
      <c r="P422" s="94"/>
      <c r="Q422" s="95" t="str">
        <f t="shared" si="25"/>
        <v/>
      </c>
      <c r="R422" s="95" t="b">
        <f t="shared" si="26"/>
        <v>1</v>
      </c>
      <c r="S422" s="95" t="str">
        <f t="shared" si="27"/>
        <v/>
      </c>
    </row>
    <row r="423" spans="1:19" s="95" customFormat="1" ht="20.100000000000001" customHeight="1">
      <c r="A423" s="88"/>
      <c r="B423" s="88"/>
      <c r="C423" s="88"/>
      <c r="D423" s="88"/>
      <c r="E423" s="88"/>
      <c r="F423" s="88"/>
      <c r="G423" s="90"/>
      <c r="H423" s="90"/>
      <c r="I423" s="91"/>
      <c r="J423" s="91"/>
      <c r="K423" s="91"/>
      <c r="L423" s="91"/>
      <c r="M423" s="91"/>
      <c r="N423" s="92" t="str">
        <f t="shared" ca="1" si="24"/>
        <v/>
      </c>
      <c r="O423" s="92" t="str">
        <f ca="1">IF(A423="","",IF(ISERROR(MATCH($I423,SorP!B:B,0)),"",INDIRECT("'SorP'!$A$"&amp;MATCH($N423&amp;$I423,SorP!C:C,0))))</f>
        <v/>
      </c>
      <c r="P423" s="94"/>
      <c r="Q423" s="95" t="str">
        <f t="shared" si="25"/>
        <v/>
      </c>
      <c r="R423" s="95" t="b">
        <f t="shared" si="26"/>
        <v>1</v>
      </c>
      <c r="S423" s="95" t="str">
        <f t="shared" si="27"/>
        <v/>
      </c>
    </row>
    <row r="424" spans="1:19" s="95" customFormat="1" ht="20.100000000000001" customHeight="1">
      <c r="A424" s="88"/>
      <c r="B424" s="88"/>
      <c r="C424" s="88"/>
      <c r="D424" s="88"/>
      <c r="E424" s="88"/>
      <c r="F424" s="88"/>
      <c r="G424" s="90"/>
      <c r="H424" s="90"/>
      <c r="I424" s="91"/>
      <c r="J424" s="91"/>
      <c r="K424" s="91"/>
      <c r="L424" s="91"/>
      <c r="M424" s="91"/>
      <c r="N424" s="92" t="str">
        <f t="shared" ca="1" si="24"/>
        <v/>
      </c>
      <c r="O424" s="92" t="str">
        <f ca="1">IF(A424="","",IF(ISERROR(MATCH($I424,SorP!B:B,0)),"",INDIRECT("'SorP'!$A$"&amp;MATCH($N424&amp;$I424,SorP!C:C,0))))</f>
        <v/>
      </c>
      <c r="P424" s="94"/>
      <c r="Q424" s="95" t="str">
        <f t="shared" si="25"/>
        <v/>
      </c>
      <c r="R424" s="95" t="b">
        <f t="shared" si="26"/>
        <v>1</v>
      </c>
      <c r="S424" s="95" t="str">
        <f t="shared" si="27"/>
        <v/>
      </c>
    </row>
    <row r="425" spans="1:19" s="95" customFormat="1" ht="20.100000000000001" customHeight="1">
      <c r="A425" s="88"/>
      <c r="B425" s="88"/>
      <c r="C425" s="88"/>
      <c r="D425" s="88"/>
      <c r="E425" s="88"/>
      <c r="F425" s="88"/>
      <c r="G425" s="90"/>
      <c r="H425" s="90"/>
      <c r="I425" s="91"/>
      <c r="J425" s="91"/>
      <c r="K425" s="91"/>
      <c r="L425" s="91"/>
      <c r="M425" s="91"/>
      <c r="N425" s="92" t="str">
        <f t="shared" ca="1" si="24"/>
        <v/>
      </c>
      <c r="O425" s="92" t="str">
        <f ca="1">IF(A425="","",IF(ISERROR(MATCH($I425,SorP!B:B,0)),"",INDIRECT("'SorP'!$A$"&amp;MATCH($N425&amp;$I425,SorP!C:C,0))))</f>
        <v/>
      </c>
      <c r="P425" s="94"/>
      <c r="Q425" s="95" t="str">
        <f t="shared" si="25"/>
        <v/>
      </c>
      <c r="R425" s="95" t="b">
        <f t="shared" si="26"/>
        <v>1</v>
      </c>
      <c r="S425" s="95" t="str">
        <f t="shared" si="27"/>
        <v/>
      </c>
    </row>
    <row r="426" spans="1:19" s="95" customFormat="1" ht="20.100000000000001" customHeight="1">
      <c r="A426" s="88"/>
      <c r="B426" s="88"/>
      <c r="C426" s="88"/>
      <c r="D426" s="88"/>
      <c r="E426" s="88"/>
      <c r="F426" s="88"/>
      <c r="G426" s="90"/>
      <c r="H426" s="90"/>
      <c r="I426" s="91"/>
      <c r="J426" s="91"/>
      <c r="K426" s="91"/>
      <c r="L426" s="91"/>
      <c r="M426" s="91"/>
      <c r="N426" s="92" t="str">
        <f t="shared" ca="1" si="24"/>
        <v/>
      </c>
      <c r="O426" s="92" t="str">
        <f ca="1">IF(A426="","",IF(ISERROR(MATCH($I426,SorP!B:B,0)),"",INDIRECT("'SorP'!$A$"&amp;MATCH($N426&amp;$I426,SorP!C:C,0))))</f>
        <v/>
      </c>
      <c r="P426" s="94"/>
      <c r="Q426" s="95" t="str">
        <f t="shared" si="25"/>
        <v/>
      </c>
      <c r="R426" s="95" t="b">
        <f t="shared" si="26"/>
        <v>1</v>
      </c>
      <c r="S426" s="95" t="str">
        <f t="shared" si="27"/>
        <v/>
      </c>
    </row>
    <row r="427" spans="1:19" s="95" customFormat="1" ht="20.100000000000001" customHeight="1">
      <c r="A427" s="88"/>
      <c r="B427" s="88"/>
      <c r="C427" s="88"/>
      <c r="D427" s="88"/>
      <c r="E427" s="88"/>
      <c r="F427" s="88"/>
      <c r="G427" s="90"/>
      <c r="H427" s="90"/>
      <c r="I427" s="91"/>
      <c r="J427" s="91"/>
      <c r="K427" s="91"/>
      <c r="L427" s="91"/>
      <c r="M427" s="91"/>
      <c r="N427" s="92" t="str">
        <f t="shared" ca="1" si="24"/>
        <v/>
      </c>
      <c r="O427" s="92" t="str">
        <f ca="1">IF(A427="","",IF(ISERROR(MATCH($I427,SorP!B:B,0)),"",INDIRECT("'SorP'!$A$"&amp;MATCH($N427&amp;$I427,SorP!C:C,0))))</f>
        <v/>
      </c>
      <c r="P427" s="94"/>
      <c r="Q427" s="95" t="str">
        <f t="shared" si="25"/>
        <v/>
      </c>
      <c r="R427" s="95" t="b">
        <f t="shared" si="26"/>
        <v>1</v>
      </c>
      <c r="S427" s="95" t="str">
        <f t="shared" si="27"/>
        <v/>
      </c>
    </row>
    <row r="428" spans="1:19" s="95" customFormat="1" ht="20.100000000000001" customHeight="1">
      <c r="A428" s="88"/>
      <c r="B428" s="88"/>
      <c r="C428" s="88"/>
      <c r="D428" s="88"/>
      <c r="E428" s="88"/>
      <c r="F428" s="88"/>
      <c r="G428" s="90"/>
      <c r="H428" s="90"/>
      <c r="I428" s="91"/>
      <c r="J428" s="91"/>
      <c r="K428" s="91"/>
      <c r="L428" s="91"/>
      <c r="M428" s="91"/>
      <c r="N428" s="92" t="str">
        <f t="shared" ca="1" si="24"/>
        <v/>
      </c>
      <c r="O428" s="92" t="str">
        <f ca="1">IF(A428="","",IF(ISERROR(MATCH($I428,SorP!B:B,0)),"",INDIRECT("'SorP'!$A$"&amp;MATCH($N428&amp;$I428,SorP!C:C,0))))</f>
        <v/>
      </c>
      <c r="P428" s="94"/>
      <c r="Q428" s="95" t="str">
        <f t="shared" si="25"/>
        <v/>
      </c>
      <c r="R428" s="95" t="b">
        <f t="shared" si="26"/>
        <v>1</v>
      </c>
      <c r="S428" s="95" t="str">
        <f t="shared" si="27"/>
        <v/>
      </c>
    </row>
    <row r="429" spans="1:19" s="95" customFormat="1" ht="20.100000000000001" customHeight="1">
      <c r="A429" s="88"/>
      <c r="B429" s="88"/>
      <c r="C429" s="88"/>
      <c r="D429" s="88"/>
      <c r="E429" s="88"/>
      <c r="F429" s="88"/>
      <c r="G429" s="90"/>
      <c r="H429" s="90"/>
      <c r="I429" s="91"/>
      <c r="J429" s="91"/>
      <c r="K429" s="91"/>
      <c r="L429" s="91"/>
      <c r="M429" s="91"/>
      <c r="N429" s="92" t="str">
        <f t="shared" ca="1" si="24"/>
        <v/>
      </c>
      <c r="O429" s="92" t="str">
        <f ca="1">IF(A429="","",IF(ISERROR(MATCH($I429,SorP!B:B,0)),"",INDIRECT("'SorP'!$A$"&amp;MATCH($N429&amp;$I429,SorP!C:C,0))))</f>
        <v/>
      </c>
      <c r="P429" s="94"/>
      <c r="Q429" s="95" t="str">
        <f t="shared" si="25"/>
        <v/>
      </c>
      <c r="R429" s="95" t="b">
        <f t="shared" si="26"/>
        <v>1</v>
      </c>
      <c r="S429" s="95" t="str">
        <f t="shared" si="27"/>
        <v/>
      </c>
    </row>
    <row r="430" spans="1:19" s="95" customFormat="1" ht="20.100000000000001" customHeight="1">
      <c r="A430" s="88"/>
      <c r="B430" s="88"/>
      <c r="C430" s="88"/>
      <c r="D430" s="88"/>
      <c r="E430" s="88"/>
      <c r="F430" s="88"/>
      <c r="G430" s="90"/>
      <c r="H430" s="90"/>
      <c r="I430" s="91"/>
      <c r="J430" s="91"/>
      <c r="K430" s="91"/>
      <c r="L430" s="91"/>
      <c r="M430" s="91"/>
      <c r="N430" s="92" t="str">
        <f t="shared" ca="1" si="24"/>
        <v/>
      </c>
      <c r="O430" s="92" t="str">
        <f ca="1">IF(A430="","",IF(ISERROR(MATCH($I430,SorP!B:B,0)),"",INDIRECT("'SorP'!$A$"&amp;MATCH($N430&amp;$I430,SorP!C:C,0))))</f>
        <v/>
      </c>
      <c r="P430" s="94"/>
      <c r="Q430" s="95" t="str">
        <f t="shared" si="25"/>
        <v/>
      </c>
      <c r="R430" s="95" t="b">
        <f t="shared" si="26"/>
        <v>1</v>
      </c>
      <c r="S430" s="95" t="str">
        <f t="shared" si="27"/>
        <v/>
      </c>
    </row>
    <row r="431" spans="1:19" s="95" customFormat="1" ht="20.100000000000001" customHeight="1">
      <c r="A431" s="88"/>
      <c r="B431" s="88"/>
      <c r="C431" s="88"/>
      <c r="D431" s="88"/>
      <c r="E431" s="88"/>
      <c r="F431" s="88"/>
      <c r="G431" s="90"/>
      <c r="H431" s="90"/>
      <c r="I431" s="91"/>
      <c r="J431" s="91"/>
      <c r="K431" s="91"/>
      <c r="L431" s="91"/>
      <c r="M431" s="91"/>
      <c r="N431" s="92" t="str">
        <f t="shared" ca="1" si="24"/>
        <v/>
      </c>
      <c r="O431" s="92" t="str">
        <f ca="1">IF(A431="","",IF(ISERROR(MATCH($I431,SorP!B:B,0)),"",INDIRECT("'SorP'!$A$"&amp;MATCH($N431&amp;$I431,SorP!C:C,0))))</f>
        <v/>
      </c>
      <c r="P431" s="94"/>
      <c r="Q431" s="95" t="str">
        <f t="shared" si="25"/>
        <v/>
      </c>
      <c r="R431" s="95" t="b">
        <f t="shared" si="26"/>
        <v>1</v>
      </c>
      <c r="S431" s="95" t="str">
        <f t="shared" si="27"/>
        <v/>
      </c>
    </row>
    <row r="432" spans="1:19" s="95" customFormat="1" ht="20.100000000000001" customHeight="1">
      <c r="A432" s="88"/>
      <c r="B432" s="88"/>
      <c r="C432" s="88"/>
      <c r="D432" s="88"/>
      <c r="E432" s="88"/>
      <c r="F432" s="88"/>
      <c r="G432" s="90"/>
      <c r="H432" s="90"/>
      <c r="I432" s="91"/>
      <c r="J432" s="91"/>
      <c r="K432" s="91"/>
      <c r="L432" s="91"/>
      <c r="M432" s="91"/>
      <c r="N432" s="92" t="str">
        <f t="shared" ca="1" si="24"/>
        <v/>
      </c>
      <c r="O432" s="92" t="str">
        <f ca="1">IF(A432="","",IF(ISERROR(MATCH($I432,SorP!B:B,0)),"",INDIRECT("'SorP'!$A$"&amp;MATCH($N432&amp;$I432,SorP!C:C,0))))</f>
        <v/>
      </c>
      <c r="P432" s="94"/>
      <c r="Q432" s="95" t="str">
        <f t="shared" si="25"/>
        <v/>
      </c>
      <c r="R432" s="95" t="b">
        <f t="shared" si="26"/>
        <v>1</v>
      </c>
      <c r="S432" s="95" t="str">
        <f t="shared" si="27"/>
        <v/>
      </c>
    </row>
    <row r="433" spans="1:19" s="95" customFormat="1" ht="20.100000000000001" customHeight="1">
      <c r="A433" s="88"/>
      <c r="B433" s="88"/>
      <c r="C433" s="88"/>
      <c r="D433" s="88"/>
      <c r="E433" s="88"/>
      <c r="F433" s="88"/>
      <c r="G433" s="90"/>
      <c r="H433" s="90"/>
      <c r="I433" s="91"/>
      <c r="J433" s="91"/>
      <c r="K433" s="91"/>
      <c r="L433" s="91"/>
      <c r="M433" s="91"/>
      <c r="N433" s="92" t="str">
        <f t="shared" ca="1" si="24"/>
        <v/>
      </c>
      <c r="O433" s="92" t="str">
        <f ca="1">IF(A433="","",IF(ISERROR(MATCH($I433,SorP!B:B,0)),"",INDIRECT("'SorP'!$A$"&amp;MATCH($N433&amp;$I433,SorP!C:C,0))))</f>
        <v/>
      </c>
      <c r="P433" s="94"/>
      <c r="Q433" s="95" t="str">
        <f t="shared" si="25"/>
        <v/>
      </c>
      <c r="R433" s="95" t="b">
        <f t="shared" si="26"/>
        <v>1</v>
      </c>
      <c r="S433" s="95" t="str">
        <f t="shared" si="27"/>
        <v/>
      </c>
    </row>
    <row r="434" spans="1:19" s="95" customFormat="1" ht="20.100000000000001" customHeight="1">
      <c r="A434" s="88"/>
      <c r="B434" s="88"/>
      <c r="C434" s="88"/>
      <c r="D434" s="88"/>
      <c r="E434" s="88"/>
      <c r="F434" s="88"/>
      <c r="G434" s="90"/>
      <c r="H434" s="90"/>
      <c r="I434" s="91"/>
      <c r="J434" s="91"/>
      <c r="K434" s="91"/>
      <c r="L434" s="91"/>
      <c r="M434" s="91"/>
      <c r="N434" s="92" t="str">
        <f t="shared" ca="1" si="24"/>
        <v/>
      </c>
      <c r="O434" s="92" t="str">
        <f ca="1">IF(A434="","",IF(ISERROR(MATCH($I434,SorP!B:B,0)),"",INDIRECT("'SorP'!$A$"&amp;MATCH($N434&amp;$I434,SorP!C:C,0))))</f>
        <v/>
      </c>
      <c r="P434" s="94"/>
      <c r="Q434" s="95" t="str">
        <f t="shared" si="25"/>
        <v/>
      </c>
      <c r="R434" s="95" t="b">
        <f t="shared" si="26"/>
        <v>1</v>
      </c>
      <c r="S434" s="95" t="str">
        <f t="shared" si="27"/>
        <v/>
      </c>
    </row>
    <row r="435" spans="1:19" s="95" customFormat="1" ht="20.100000000000001" customHeight="1">
      <c r="A435" s="88"/>
      <c r="B435" s="88"/>
      <c r="C435" s="88"/>
      <c r="D435" s="88"/>
      <c r="E435" s="88"/>
      <c r="F435" s="88"/>
      <c r="G435" s="90"/>
      <c r="H435" s="90"/>
      <c r="I435" s="91"/>
      <c r="J435" s="91"/>
      <c r="K435" s="91"/>
      <c r="L435" s="91"/>
      <c r="M435" s="91"/>
      <c r="N435" s="92" t="str">
        <f t="shared" ca="1" si="24"/>
        <v/>
      </c>
      <c r="O435" s="92" t="str">
        <f ca="1">IF(A435="","",IF(ISERROR(MATCH($I435,SorP!B:B,0)),"",INDIRECT("'SorP'!$A$"&amp;MATCH($N435&amp;$I435,SorP!C:C,0))))</f>
        <v/>
      </c>
      <c r="P435" s="94"/>
      <c r="Q435" s="95" t="str">
        <f t="shared" si="25"/>
        <v/>
      </c>
      <c r="R435" s="95" t="b">
        <f t="shared" si="26"/>
        <v>1</v>
      </c>
      <c r="S435" s="95" t="str">
        <f t="shared" si="27"/>
        <v/>
      </c>
    </row>
    <row r="436" spans="1:19" s="95" customFormat="1" ht="20.100000000000001" customHeight="1">
      <c r="A436" s="88"/>
      <c r="B436" s="88"/>
      <c r="C436" s="88"/>
      <c r="D436" s="88"/>
      <c r="E436" s="88"/>
      <c r="F436" s="88"/>
      <c r="G436" s="90"/>
      <c r="H436" s="90"/>
      <c r="I436" s="91"/>
      <c r="J436" s="91"/>
      <c r="K436" s="91"/>
      <c r="L436" s="91"/>
      <c r="M436" s="91"/>
      <c r="N436" s="92" t="str">
        <f t="shared" ca="1" si="24"/>
        <v/>
      </c>
      <c r="O436" s="92" t="str">
        <f ca="1">IF(A436="","",IF(ISERROR(MATCH($I436,SorP!B:B,0)),"",INDIRECT("'SorP'!$A$"&amp;MATCH($N436&amp;$I436,SorP!C:C,0))))</f>
        <v/>
      </c>
      <c r="P436" s="94"/>
      <c r="Q436" s="95" t="str">
        <f t="shared" si="25"/>
        <v/>
      </c>
      <c r="R436" s="95" t="b">
        <f t="shared" si="26"/>
        <v>1</v>
      </c>
      <c r="S436" s="95" t="str">
        <f t="shared" si="27"/>
        <v/>
      </c>
    </row>
    <row r="437" spans="1:19" s="95" customFormat="1" ht="20.100000000000001" customHeight="1">
      <c r="A437" s="88"/>
      <c r="B437" s="88"/>
      <c r="C437" s="88"/>
      <c r="D437" s="88"/>
      <c r="E437" s="88"/>
      <c r="F437" s="88"/>
      <c r="G437" s="90"/>
      <c r="H437" s="90"/>
      <c r="I437" s="91"/>
      <c r="J437" s="91"/>
      <c r="K437" s="91"/>
      <c r="L437" s="91"/>
      <c r="M437" s="91"/>
      <c r="N437" s="92" t="str">
        <f t="shared" ca="1" si="24"/>
        <v/>
      </c>
      <c r="O437" s="92" t="str">
        <f ca="1">IF(A437="","",IF(ISERROR(MATCH($I437,SorP!B:B,0)),"",INDIRECT("'SorP'!$A$"&amp;MATCH($N437&amp;$I437,SorP!C:C,0))))</f>
        <v/>
      </c>
      <c r="P437" s="94"/>
      <c r="Q437" s="95" t="str">
        <f t="shared" si="25"/>
        <v/>
      </c>
      <c r="R437" s="95" t="b">
        <f t="shared" si="26"/>
        <v>1</v>
      </c>
      <c r="S437" s="95" t="str">
        <f t="shared" si="27"/>
        <v/>
      </c>
    </row>
    <row r="438" spans="1:19" s="95" customFormat="1" ht="20.100000000000001" customHeight="1">
      <c r="A438" s="88"/>
      <c r="B438" s="88"/>
      <c r="C438" s="88"/>
      <c r="D438" s="88"/>
      <c r="E438" s="88"/>
      <c r="F438" s="88"/>
      <c r="G438" s="90"/>
      <c r="H438" s="90"/>
      <c r="I438" s="91"/>
      <c r="J438" s="91"/>
      <c r="K438" s="91"/>
      <c r="L438" s="91"/>
      <c r="M438" s="91"/>
      <c r="N438" s="92" t="str">
        <f t="shared" ca="1" si="24"/>
        <v/>
      </c>
      <c r="O438" s="92" t="str">
        <f ca="1">IF(A438="","",IF(ISERROR(MATCH($I438,SorP!B:B,0)),"",INDIRECT("'SorP'!$A$"&amp;MATCH($N438&amp;$I438,SorP!C:C,0))))</f>
        <v/>
      </c>
      <c r="P438" s="94"/>
      <c r="Q438" s="95" t="str">
        <f t="shared" si="25"/>
        <v/>
      </c>
      <c r="R438" s="95" t="b">
        <f t="shared" si="26"/>
        <v>1</v>
      </c>
      <c r="S438" s="95" t="str">
        <f t="shared" si="27"/>
        <v/>
      </c>
    </row>
    <row r="439" spans="1:19" s="95" customFormat="1" ht="20.100000000000001" customHeight="1">
      <c r="A439" s="88"/>
      <c r="B439" s="88"/>
      <c r="C439" s="88"/>
      <c r="D439" s="88"/>
      <c r="E439" s="88"/>
      <c r="F439" s="88"/>
      <c r="G439" s="90"/>
      <c r="H439" s="90"/>
      <c r="I439" s="91"/>
      <c r="J439" s="91"/>
      <c r="K439" s="91"/>
      <c r="L439" s="91"/>
      <c r="M439" s="91"/>
      <c r="N439" s="92" t="str">
        <f t="shared" ca="1" si="24"/>
        <v/>
      </c>
      <c r="O439" s="92" t="str">
        <f ca="1">IF(A439="","",IF(ISERROR(MATCH($I439,SorP!B:B,0)),"",INDIRECT("'SorP'!$A$"&amp;MATCH($N439&amp;$I439,SorP!C:C,0))))</f>
        <v/>
      </c>
      <c r="P439" s="94"/>
      <c r="Q439" s="95" t="str">
        <f t="shared" si="25"/>
        <v/>
      </c>
      <c r="R439" s="95" t="b">
        <f t="shared" si="26"/>
        <v>1</v>
      </c>
      <c r="S439" s="95" t="str">
        <f t="shared" si="27"/>
        <v/>
      </c>
    </row>
    <row r="440" spans="1:19" s="95" customFormat="1" ht="20.100000000000001" customHeight="1">
      <c r="A440" s="88"/>
      <c r="B440" s="88"/>
      <c r="C440" s="88"/>
      <c r="D440" s="88"/>
      <c r="E440" s="88"/>
      <c r="F440" s="88"/>
      <c r="G440" s="90"/>
      <c r="H440" s="90"/>
      <c r="I440" s="91"/>
      <c r="J440" s="91"/>
      <c r="K440" s="91"/>
      <c r="L440" s="91"/>
      <c r="M440" s="91"/>
      <c r="N440" s="92" t="str">
        <f t="shared" ca="1" si="24"/>
        <v/>
      </c>
      <c r="O440" s="92" t="str">
        <f ca="1">IF(A440="","",IF(ISERROR(MATCH($I440,SorP!B:B,0)),"",INDIRECT("'SorP'!$A$"&amp;MATCH($N440&amp;$I440,SorP!C:C,0))))</f>
        <v/>
      </c>
      <c r="P440" s="94"/>
      <c r="Q440" s="95" t="str">
        <f t="shared" si="25"/>
        <v/>
      </c>
      <c r="R440" s="95" t="b">
        <f t="shared" si="26"/>
        <v>1</v>
      </c>
      <c r="S440" s="95" t="str">
        <f t="shared" si="27"/>
        <v/>
      </c>
    </row>
    <row r="441" spans="1:19" s="95" customFormat="1" ht="20.100000000000001" customHeight="1">
      <c r="A441" s="88"/>
      <c r="B441" s="88"/>
      <c r="C441" s="88"/>
      <c r="D441" s="88"/>
      <c r="E441" s="88"/>
      <c r="F441" s="88"/>
      <c r="G441" s="90"/>
      <c r="H441" s="90"/>
      <c r="I441" s="91"/>
      <c r="J441" s="91"/>
      <c r="K441" s="91"/>
      <c r="L441" s="91"/>
      <c r="M441" s="91"/>
      <c r="N441" s="92" t="str">
        <f t="shared" ca="1" si="24"/>
        <v/>
      </c>
      <c r="O441" s="92" t="str">
        <f ca="1">IF(A441="","",IF(ISERROR(MATCH($I441,SorP!B:B,0)),"",INDIRECT("'SorP'!$A$"&amp;MATCH($N441&amp;$I441,SorP!C:C,0))))</f>
        <v/>
      </c>
      <c r="P441" s="94"/>
      <c r="Q441" s="95" t="str">
        <f t="shared" si="25"/>
        <v/>
      </c>
      <c r="R441" s="95" t="b">
        <f t="shared" si="26"/>
        <v>1</v>
      </c>
      <c r="S441" s="95" t="str">
        <f t="shared" si="27"/>
        <v/>
      </c>
    </row>
    <row r="442" spans="1:19" s="95" customFormat="1" ht="20.100000000000001" customHeight="1">
      <c r="A442" s="88"/>
      <c r="B442" s="88"/>
      <c r="C442" s="88"/>
      <c r="D442" s="88"/>
      <c r="E442" s="88"/>
      <c r="F442" s="88"/>
      <c r="G442" s="90"/>
      <c r="H442" s="90"/>
      <c r="I442" s="91"/>
      <c r="J442" s="91"/>
      <c r="K442" s="91"/>
      <c r="L442" s="91"/>
      <c r="M442" s="91"/>
      <c r="N442" s="92" t="str">
        <f t="shared" ca="1" si="24"/>
        <v/>
      </c>
      <c r="O442" s="92" t="str">
        <f ca="1">IF(A442="","",IF(ISERROR(MATCH($I442,SorP!B:B,0)),"",INDIRECT("'SorP'!$A$"&amp;MATCH($N442&amp;$I442,SorP!C:C,0))))</f>
        <v/>
      </c>
      <c r="P442" s="94"/>
      <c r="Q442" s="95" t="str">
        <f t="shared" si="25"/>
        <v/>
      </c>
      <c r="R442" s="95" t="b">
        <f t="shared" si="26"/>
        <v>1</v>
      </c>
      <c r="S442" s="95" t="str">
        <f t="shared" si="27"/>
        <v/>
      </c>
    </row>
    <row r="443" spans="1:19" s="95" customFormat="1" ht="20.100000000000001" customHeight="1">
      <c r="A443" s="88"/>
      <c r="B443" s="88"/>
      <c r="C443" s="88"/>
      <c r="D443" s="88"/>
      <c r="E443" s="88"/>
      <c r="F443" s="88"/>
      <c r="G443" s="90"/>
      <c r="H443" s="90"/>
      <c r="I443" s="91"/>
      <c r="J443" s="91"/>
      <c r="K443" s="91"/>
      <c r="L443" s="91"/>
      <c r="M443" s="91"/>
      <c r="N443" s="92" t="str">
        <f t="shared" ca="1" si="24"/>
        <v/>
      </c>
      <c r="O443" s="92" t="str">
        <f ca="1">IF(A443="","",IF(ISERROR(MATCH($I443,SorP!B:B,0)),"",INDIRECT("'SorP'!$A$"&amp;MATCH($N443&amp;$I443,SorP!C:C,0))))</f>
        <v/>
      </c>
      <c r="P443" s="94"/>
      <c r="Q443" s="95" t="str">
        <f t="shared" si="25"/>
        <v/>
      </c>
      <c r="R443" s="95" t="b">
        <f t="shared" si="26"/>
        <v>1</v>
      </c>
      <c r="S443" s="95" t="str">
        <f t="shared" si="27"/>
        <v/>
      </c>
    </row>
    <row r="444" spans="1:19" s="95" customFormat="1" ht="20.100000000000001" customHeight="1">
      <c r="A444" s="88"/>
      <c r="B444" s="88"/>
      <c r="C444" s="88"/>
      <c r="D444" s="88"/>
      <c r="E444" s="88"/>
      <c r="F444" s="88"/>
      <c r="G444" s="90"/>
      <c r="H444" s="90"/>
      <c r="I444" s="91"/>
      <c r="J444" s="91"/>
      <c r="K444" s="91"/>
      <c r="L444" s="91"/>
      <c r="M444" s="91"/>
      <c r="N444" s="92" t="str">
        <f t="shared" ca="1" si="24"/>
        <v/>
      </c>
      <c r="O444" s="92" t="str">
        <f ca="1">IF(A444="","",IF(ISERROR(MATCH($I444,SorP!B:B,0)),"",INDIRECT("'SorP'!$A$"&amp;MATCH($N444&amp;$I444,SorP!C:C,0))))</f>
        <v/>
      </c>
      <c r="P444" s="94"/>
      <c r="Q444" s="95" t="str">
        <f t="shared" si="25"/>
        <v/>
      </c>
      <c r="R444" s="95" t="b">
        <f t="shared" si="26"/>
        <v>1</v>
      </c>
      <c r="S444" s="95" t="str">
        <f t="shared" si="27"/>
        <v/>
      </c>
    </row>
    <row r="445" spans="1:19" s="95" customFormat="1" ht="20.100000000000001" customHeight="1">
      <c r="A445" s="88"/>
      <c r="B445" s="88"/>
      <c r="C445" s="88"/>
      <c r="D445" s="88"/>
      <c r="E445" s="88"/>
      <c r="F445" s="88"/>
      <c r="G445" s="90"/>
      <c r="H445" s="90"/>
      <c r="I445" s="91"/>
      <c r="J445" s="91"/>
      <c r="K445" s="91"/>
      <c r="L445" s="91"/>
      <c r="M445" s="91"/>
      <c r="N445" s="92" t="str">
        <f t="shared" ca="1" si="24"/>
        <v/>
      </c>
      <c r="O445" s="92" t="str">
        <f ca="1">IF(A445="","",IF(ISERROR(MATCH($I445,SorP!B:B,0)),"",INDIRECT("'SorP'!$A$"&amp;MATCH($N445&amp;$I445,SorP!C:C,0))))</f>
        <v/>
      </c>
      <c r="P445" s="94"/>
      <c r="Q445" s="95" t="str">
        <f t="shared" si="25"/>
        <v/>
      </c>
      <c r="R445" s="95" t="b">
        <f t="shared" si="26"/>
        <v>1</v>
      </c>
      <c r="S445" s="95" t="str">
        <f t="shared" si="27"/>
        <v/>
      </c>
    </row>
    <row r="446" spans="1:19" s="95" customFormat="1" ht="20.100000000000001" customHeight="1">
      <c r="A446" s="88"/>
      <c r="B446" s="88"/>
      <c r="C446" s="88"/>
      <c r="D446" s="88"/>
      <c r="E446" s="88"/>
      <c r="F446" s="88"/>
      <c r="G446" s="90"/>
      <c r="H446" s="90"/>
      <c r="I446" s="91"/>
      <c r="J446" s="91"/>
      <c r="K446" s="91"/>
      <c r="L446" s="91"/>
      <c r="M446" s="91"/>
      <c r="N446" s="92" t="str">
        <f t="shared" ca="1" si="24"/>
        <v/>
      </c>
      <c r="O446" s="92" t="str">
        <f ca="1">IF(A446="","",IF(ISERROR(MATCH($I446,SorP!B:B,0)),"",INDIRECT("'SorP'!$A$"&amp;MATCH($N446&amp;$I446,SorP!C:C,0))))</f>
        <v/>
      </c>
      <c r="P446" s="94"/>
      <c r="Q446" s="95" t="str">
        <f t="shared" si="25"/>
        <v/>
      </c>
      <c r="R446" s="95" t="b">
        <f t="shared" si="26"/>
        <v>1</v>
      </c>
      <c r="S446" s="95" t="str">
        <f t="shared" si="27"/>
        <v/>
      </c>
    </row>
    <row r="447" spans="1:19" s="95" customFormat="1" ht="20.100000000000001" customHeight="1">
      <c r="A447" s="88"/>
      <c r="B447" s="88"/>
      <c r="C447" s="88"/>
      <c r="D447" s="88"/>
      <c r="E447" s="88"/>
      <c r="F447" s="88"/>
      <c r="G447" s="90"/>
      <c r="H447" s="90"/>
      <c r="I447" s="91"/>
      <c r="J447" s="91"/>
      <c r="K447" s="91"/>
      <c r="L447" s="91"/>
      <c r="M447" s="91"/>
      <c r="N447" s="92" t="str">
        <f t="shared" ca="1" si="24"/>
        <v/>
      </c>
      <c r="O447" s="92" t="str">
        <f ca="1">IF(A447="","",IF(ISERROR(MATCH($I447,SorP!B:B,0)),"",INDIRECT("'SorP'!$A$"&amp;MATCH($N447&amp;$I447,SorP!C:C,0))))</f>
        <v/>
      </c>
      <c r="P447" s="94"/>
      <c r="Q447" s="95" t="str">
        <f t="shared" si="25"/>
        <v/>
      </c>
      <c r="R447" s="95" t="b">
        <f t="shared" si="26"/>
        <v>1</v>
      </c>
      <c r="S447" s="95" t="str">
        <f t="shared" si="27"/>
        <v/>
      </c>
    </row>
    <row r="448" spans="1:19" s="95" customFormat="1" ht="20.100000000000001" customHeight="1">
      <c r="A448" s="88"/>
      <c r="B448" s="88"/>
      <c r="C448" s="88"/>
      <c r="D448" s="88"/>
      <c r="E448" s="88"/>
      <c r="F448" s="88"/>
      <c r="G448" s="90"/>
      <c r="H448" s="90"/>
      <c r="I448" s="91"/>
      <c r="J448" s="91"/>
      <c r="K448" s="91"/>
      <c r="L448" s="91"/>
      <c r="M448" s="91"/>
      <c r="N448" s="92" t="str">
        <f t="shared" ca="1" si="24"/>
        <v/>
      </c>
      <c r="O448" s="92" t="str">
        <f ca="1">IF(A448="","",IF(ISERROR(MATCH($I448,SorP!B:B,0)),"",INDIRECT("'SorP'!$A$"&amp;MATCH($N448&amp;$I448,SorP!C:C,0))))</f>
        <v/>
      </c>
      <c r="P448" s="94"/>
      <c r="Q448" s="95" t="str">
        <f t="shared" si="25"/>
        <v/>
      </c>
      <c r="R448" s="95" t="b">
        <f t="shared" si="26"/>
        <v>1</v>
      </c>
      <c r="S448" s="95" t="str">
        <f t="shared" si="27"/>
        <v/>
      </c>
    </row>
    <row r="449" spans="1:19" s="95" customFormat="1" ht="20.100000000000001" customHeight="1">
      <c r="A449" s="88"/>
      <c r="B449" s="88"/>
      <c r="C449" s="88"/>
      <c r="D449" s="88"/>
      <c r="E449" s="88"/>
      <c r="F449" s="88"/>
      <c r="G449" s="90"/>
      <c r="H449" s="90"/>
      <c r="I449" s="91"/>
      <c r="J449" s="91"/>
      <c r="K449" s="91"/>
      <c r="L449" s="91"/>
      <c r="M449" s="91"/>
      <c r="N449" s="92" t="str">
        <f t="shared" ca="1" si="24"/>
        <v/>
      </c>
      <c r="O449" s="92" t="str">
        <f ca="1">IF(A449="","",IF(ISERROR(MATCH($I449,SorP!B:B,0)),"",INDIRECT("'SorP'!$A$"&amp;MATCH($N449&amp;$I449,SorP!C:C,0))))</f>
        <v/>
      </c>
      <c r="P449" s="94"/>
      <c r="Q449" s="95" t="str">
        <f t="shared" si="25"/>
        <v/>
      </c>
      <c r="R449" s="95" t="b">
        <f t="shared" si="26"/>
        <v>1</v>
      </c>
      <c r="S449" s="95" t="str">
        <f t="shared" si="27"/>
        <v/>
      </c>
    </row>
    <row r="450" spans="1:19" s="95" customFormat="1" ht="20.100000000000001" customHeight="1">
      <c r="A450" s="88"/>
      <c r="B450" s="88"/>
      <c r="C450" s="88"/>
      <c r="D450" s="88"/>
      <c r="E450" s="88"/>
      <c r="F450" s="88"/>
      <c r="G450" s="90"/>
      <c r="H450" s="90"/>
      <c r="I450" s="91"/>
      <c r="J450" s="91"/>
      <c r="K450" s="91"/>
      <c r="L450" s="91"/>
      <c r="M450" s="91"/>
      <c r="N450" s="92" t="str">
        <f t="shared" ca="1" si="24"/>
        <v/>
      </c>
      <c r="O450" s="92" t="str">
        <f ca="1">IF(A450="","",IF(ISERROR(MATCH($I450,SorP!B:B,0)),"",INDIRECT("'SorP'!$A$"&amp;MATCH($N450&amp;$I450,SorP!C:C,0))))</f>
        <v/>
      </c>
      <c r="P450" s="94"/>
      <c r="Q450" s="95" t="str">
        <f t="shared" si="25"/>
        <v/>
      </c>
      <c r="R450" s="95" t="b">
        <f t="shared" si="26"/>
        <v>1</v>
      </c>
      <c r="S450" s="95" t="str">
        <f t="shared" si="27"/>
        <v/>
      </c>
    </row>
    <row r="451" spans="1:19" s="95" customFormat="1" ht="20.100000000000001" customHeight="1">
      <c r="A451" s="88"/>
      <c r="B451" s="88"/>
      <c r="C451" s="88"/>
      <c r="D451" s="88"/>
      <c r="E451" s="88"/>
      <c r="F451" s="88"/>
      <c r="G451" s="90"/>
      <c r="H451" s="90"/>
      <c r="I451" s="91"/>
      <c r="J451" s="91"/>
      <c r="K451" s="91"/>
      <c r="L451" s="91"/>
      <c r="M451" s="91"/>
      <c r="N451" s="92" t="str">
        <f t="shared" ca="1" si="24"/>
        <v/>
      </c>
      <c r="O451" s="92" t="str">
        <f ca="1">IF(A451="","",IF(ISERROR(MATCH($I451,SorP!B:B,0)),"",INDIRECT("'SorP'!$A$"&amp;MATCH($N451&amp;$I451,SorP!C:C,0))))</f>
        <v/>
      </c>
      <c r="P451" s="94"/>
      <c r="Q451" s="95" t="str">
        <f t="shared" si="25"/>
        <v/>
      </c>
      <c r="R451" s="95" t="b">
        <f t="shared" si="26"/>
        <v>1</v>
      </c>
      <c r="S451" s="95" t="str">
        <f t="shared" si="27"/>
        <v/>
      </c>
    </row>
    <row r="452" spans="1:19" s="95" customFormat="1" ht="20.100000000000001" customHeight="1">
      <c r="A452" s="88"/>
      <c r="B452" s="88"/>
      <c r="C452" s="88"/>
      <c r="D452" s="88"/>
      <c r="E452" s="88"/>
      <c r="F452" s="88"/>
      <c r="G452" s="90"/>
      <c r="H452" s="90"/>
      <c r="I452" s="91"/>
      <c r="J452" s="91"/>
      <c r="K452" s="91"/>
      <c r="L452" s="91"/>
      <c r="M452" s="91"/>
      <c r="N452" s="92" t="str">
        <f t="shared" ca="1" si="24"/>
        <v/>
      </c>
      <c r="O452" s="92" t="str">
        <f ca="1">IF(A452="","",IF(ISERROR(MATCH($I452,SorP!B:B,0)),"",INDIRECT("'SorP'!$A$"&amp;MATCH($N452&amp;$I452,SorP!C:C,0))))</f>
        <v/>
      </c>
      <c r="P452" s="94"/>
      <c r="Q452" s="95" t="str">
        <f t="shared" si="25"/>
        <v/>
      </c>
      <c r="R452" s="95" t="b">
        <f t="shared" si="26"/>
        <v>1</v>
      </c>
      <c r="S452" s="95" t="str">
        <f t="shared" si="27"/>
        <v/>
      </c>
    </row>
    <row r="453" spans="1:19" s="95" customFormat="1" ht="20.100000000000001" customHeight="1">
      <c r="A453" s="88"/>
      <c r="B453" s="88"/>
      <c r="C453" s="88"/>
      <c r="D453" s="88"/>
      <c r="E453" s="88"/>
      <c r="F453" s="88"/>
      <c r="G453" s="90"/>
      <c r="H453" s="90"/>
      <c r="I453" s="91"/>
      <c r="J453" s="91"/>
      <c r="K453" s="91"/>
      <c r="L453" s="91"/>
      <c r="M453" s="91"/>
      <c r="N453" s="92" t="str">
        <f t="shared" ref="N453:N516" ca="1" si="28">IF(A453="","",IF(ISERROR(MATCH($F453,CL,0)),"Unknown",INDIRECT("'C'!$A$"&amp;MATCH($F453,CL,0)+1)))</f>
        <v/>
      </c>
      <c r="O453" s="92" t="str">
        <f ca="1">IF(A453="","",IF(ISERROR(MATCH($I453,SorP!B:B,0)),"",INDIRECT("'SorP'!$A$"&amp;MATCH($N453&amp;$I453,SorP!C:C,0))))</f>
        <v/>
      </c>
      <c r="P453" s="94"/>
      <c r="Q453" s="95" t="str">
        <f t="shared" ref="Q453:Q516" si="29">A453&amp;B453</f>
        <v/>
      </c>
      <c r="R453" s="95" t="b">
        <f t="shared" ref="R453:R516" si="30">OR(ISBLANK(B453),ISBLANK(C453))</f>
        <v>1</v>
      </c>
      <c r="S453" s="95" t="str">
        <f t="shared" ref="S453:S516" si="31">IF(R453,"",A453&amp;"+")</f>
        <v/>
      </c>
    </row>
    <row r="454" spans="1:19" s="95" customFormat="1" ht="20.100000000000001" customHeight="1">
      <c r="A454" s="88"/>
      <c r="B454" s="88"/>
      <c r="C454" s="88"/>
      <c r="D454" s="88"/>
      <c r="E454" s="88"/>
      <c r="F454" s="88"/>
      <c r="G454" s="90"/>
      <c r="H454" s="90"/>
      <c r="I454" s="91"/>
      <c r="J454" s="91"/>
      <c r="K454" s="91"/>
      <c r="L454" s="91"/>
      <c r="M454" s="91"/>
      <c r="N454" s="92" t="str">
        <f t="shared" ca="1" si="28"/>
        <v/>
      </c>
      <c r="O454" s="92" t="str">
        <f ca="1">IF(A454="","",IF(ISERROR(MATCH($I454,SorP!B:B,0)),"",INDIRECT("'SorP'!$A$"&amp;MATCH($N454&amp;$I454,SorP!C:C,0))))</f>
        <v/>
      </c>
      <c r="P454" s="94"/>
      <c r="Q454" s="95" t="str">
        <f t="shared" si="29"/>
        <v/>
      </c>
      <c r="R454" s="95" t="b">
        <f t="shared" si="30"/>
        <v>1</v>
      </c>
      <c r="S454" s="95" t="str">
        <f t="shared" si="31"/>
        <v/>
      </c>
    </row>
    <row r="455" spans="1:19" s="95" customFormat="1" ht="20.100000000000001" customHeight="1">
      <c r="A455" s="88"/>
      <c r="B455" s="88"/>
      <c r="C455" s="88"/>
      <c r="D455" s="88"/>
      <c r="E455" s="88"/>
      <c r="F455" s="88"/>
      <c r="G455" s="90"/>
      <c r="H455" s="90"/>
      <c r="I455" s="91"/>
      <c r="J455" s="91"/>
      <c r="K455" s="91"/>
      <c r="L455" s="91"/>
      <c r="M455" s="91"/>
      <c r="N455" s="92" t="str">
        <f t="shared" ca="1" si="28"/>
        <v/>
      </c>
      <c r="O455" s="92" t="str">
        <f ca="1">IF(A455="","",IF(ISERROR(MATCH($I455,SorP!B:B,0)),"",INDIRECT("'SorP'!$A$"&amp;MATCH($N455&amp;$I455,SorP!C:C,0))))</f>
        <v/>
      </c>
      <c r="P455" s="94"/>
      <c r="Q455" s="95" t="str">
        <f t="shared" si="29"/>
        <v/>
      </c>
      <c r="R455" s="95" t="b">
        <f t="shared" si="30"/>
        <v>1</v>
      </c>
      <c r="S455" s="95" t="str">
        <f t="shared" si="31"/>
        <v/>
      </c>
    </row>
    <row r="456" spans="1:19" s="95" customFormat="1" ht="20.100000000000001" customHeight="1">
      <c r="A456" s="88"/>
      <c r="B456" s="88"/>
      <c r="C456" s="88"/>
      <c r="D456" s="88"/>
      <c r="E456" s="88"/>
      <c r="F456" s="88"/>
      <c r="G456" s="90"/>
      <c r="H456" s="90"/>
      <c r="I456" s="91"/>
      <c r="J456" s="91"/>
      <c r="K456" s="91"/>
      <c r="L456" s="91"/>
      <c r="M456" s="91"/>
      <c r="N456" s="92" t="str">
        <f t="shared" ca="1" si="28"/>
        <v/>
      </c>
      <c r="O456" s="92" t="str">
        <f ca="1">IF(A456="","",IF(ISERROR(MATCH($I456,SorP!B:B,0)),"",INDIRECT("'SorP'!$A$"&amp;MATCH($N456&amp;$I456,SorP!C:C,0))))</f>
        <v/>
      </c>
      <c r="P456" s="94"/>
      <c r="Q456" s="95" t="str">
        <f t="shared" si="29"/>
        <v/>
      </c>
      <c r="R456" s="95" t="b">
        <f t="shared" si="30"/>
        <v>1</v>
      </c>
      <c r="S456" s="95" t="str">
        <f t="shared" si="31"/>
        <v/>
      </c>
    </row>
    <row r="457" spans="1:19" s="95" customFormat="1" ht="20.100000000000001" customHeight="1">
      <c r="A457" s="88"/>
      <c r="B457" s="88"/>
      <c r="C457" s="88"/>
      <c r="D457" s="88"/>
      <c r="E457" s="88"/>
      <c r="F457" s="88"/>
      <c r="G457" s="90"/>
      <c r="H457" s="90"/>
      <c r="I457" s="91"/>
      <c r="J457" s="91"/>
      <c r="K457" s="91"/>
      <c r="L457" s="91"/>
      <c r="M457" s="91"/>
      <c r="N457" s="92" t="str">
        <f t="shared" ca="1" si="28"/>
        <v/>
      </c>
      <c r="O457" s="92" t="str">
        <f ca="1">IF(A457="","",IF(ISERROR(MATCH($I457,SorP!B:B,0)),"",INDIRECT("'SorP'!$A$"&amp;MATCH($N457&amp;$I457,SorP!C:C,0))))</f>
        <v/>
      </c>
      <c r="P457" s="94"/>
      <c r="Q457" s="95" t="str">
        <f t="shared" si="29"/>
        <v/>
      </c>
      <c r="R457" s="95" t="b">
        <f t="shared" si="30"/>
        <v>1</v>
      </c>
      <c r="S457" s="95" t="str">
        <f t="shared" si="31"/>
        <v/>
      </c>
    </row>
    <row r="458" spans="1:19" s="95" customFormat="1" ht="20.100000000000001" customHeight="1">
      <c r="A458" s="88"/>
      <c r="B458" s="88"/>
      <c r="C458" s="88"/>
      <c r="D458" s="88"/>
      <c r="E458" s="88"/>
      <c r="F458" s="88"/>
      <c r="G458" s="90"/>
      <c r="H458" s="90"/>
      <c r="I458" s="91"/>
      <c r="J458" s="91"/>
      <c r="K458" s="91"/>
      <c r="L458" s="91"/>
      <c r="M458" s="91"/>
      <c r="N458" s="92" t="str">
        <f t="shared" ca="1" si="28"/>
        <v/>
      </c>
      <c r="O458" s="92" t="str">
        <f ca="1">IF(A458="","",IF(ISERROR(MATCH($I458,SorP!B:B,0)),"",INDIRECT("'SorP'!$A$"&amp;MATCH($N458&amp;$I458,SorP!C:C,0))))</f>
        <v/>
      </c>
      <c r="P458" s="94"/>
      <c r="Q458" s="95" t="str">
        <f t="shared" si="29"/>
        <v/>
      </c>
      <c r="R458" s="95" t="b">
        <f t="shared" si="30"/>
        <v>1</v>
      </c>
      <c r="S458" s="95" t="str">
        <f t="shared" si="31"/>
        <v/>
      </c>
    </row>
    <row r="459" spans="1:19" s="95" customFormat="1" ht="20.100000000000001" customHeight="1">
      <c r="A459" s="88"/>
      <c r="B459" s="88"/>
      <c r="C459" s="88"/>
      <c r="D459" s="88"/>
      <c r="E459" s="88"/>
      <c r="F459" s="88"/>
      <c r="G459" s="90"/>
      <c r="H459" s="90"/>
      <c r="I459" s="91"/>
      <c r="J459" s="91"/>
      <c r="K459" s="91"/>
      <c r="L459" s="91"/>
      <c r="M459" s="91"/>
      <c r="N459" s="92" t="str">
        <f t="shared" ca="1" si="28"/>
        <v/>
      </c>
      <c r="O459" s="92" t="str">
        <f ca="1">IF(A459="","",IF(ISERROR(MATCH($I459,SorP!B:B,0)),"",INDIRECT("'SorP'!$A$"&amp;MATCH($N459&amp;$I459,SorP!C:C,0))))</f>
        <v/>
      </c>
      <c r="P459" s="94"/>
      <c r="Q459" s="95" t="str">
        <f t="shared" si="29"/>
        <v/>
      </c>
      <c r="R459" s="95" t="b">
        <f t="shared" si="30"/>
        <v>1</v>
      </c>
      <c r="S459" s="95" t="str">
        <f t="shared" si="31"/>
        <v/>
      </c>
    </row>
    <row r="460" spans="1:19" s="95" customFormat="1" ht="20.100000000000001" customHeight="1">
      <c r="A460" s="88"/>
      <c r="B460" s="88"/>
      <c r="C460" s="88"/>
      <c r="D460" s="88"/>
      <c r="E460" s="88"/>
      <c r="F460" s="88"/>
      <c r="G460" s="90"/>
      <c r="H460" s="90"/>
      <c r="I460" s="91"/>
      <c r="J460" s="91"/>
      <c r="K460" s="91"/>
      <c r="L460" s="91"/>
      <c r="M460" s="91"/>
      <c r="N460" s="92" t="str">
        <f t="shared" ca="1" si="28"/>
        <v/>
      </c>
      <c r="O460" s="92" t="str">
        <f ca="1">IF(A460="","",IF(ISERROR(MATCH($I460,SorP!B:B,0)),"",INDIRECT("'SorP'!$A$"&amp;MATCH($N460&amp;$I460,SorP!C:C,0))))</f>
        <v/>
      </c>
      <c r="P460" s="94"/>
      <c r="Q460" s="95" t="str">
        <f t="shared" si="29"/>
        <v/>
      </c>
      <c r="R460" s="95" t="b">
        <f t="shared" si="30"/>
        <v>1</v>
      </c>
      <c r="S460" s="95" t="str">
        <f t="shared" si="31"/>
        <v/>
      </c>
    </row>
    <row r="461" spans="1:19" s="95" customFormat="1" ht="20.100000000000001" customHeight="1">
      <c r="A461" s="88"/>
      <c r="B461" s="88"/>
      <c r="C461" s="88"/>
      <c r="D461" s="88"/>
      <c r="E461" s="88"/>
      <c r="F461" s="88"/>
      <c r="G461" s="90"/>
      <c r="H461" s="90"/>
      <c r="I461" s="91"/>
      <c r="J461" s="91"/>
      <c r="K461" s="91"/>
      <c r="L461" s="91"/>
      <c r="M461" s="91"/>
      <c r="N461" s="92" t="str">
        <f t="shared" ca="1" si="28"/>
        <v/>
      </c>
      <c r="O461" s="92" t="str">
        <f ca="1">IF(A461="","",IF(ISERROR(MATCH($I461,SorP!B:B,0)),"",INDIRECT("'SorP'!$A$"&amp;MATCH($N461&amp;$I461,SorP!C:C,0))))</f>
        <v/>
      </c>
      <c r="P461" s="94"/>
      <c r="Q461" s="95" t="str">
        <f t="shared" si="29"/>
        <v/>
      </c>
      <c r="R461" s="95" t="b">
        <f t="shared" si="30"/>
        <v>1</v>
      </c>
      <c r="S461" s="95" t="str">
        <f t="shared" si="31"/>
        <v/>
      </c>
    </row>
    <row r="462" spans="1:19" s="95" customFormat="1" ht="20.100000000000001" customHeight="1">
      <c r="A462" s="88"/>
      <c r="B462" s="88"/>
      <c r="C462" s="88"/>
      <c r="D462" s="88"/>
      <c r="E462" s="88"/>
      <c r="F462" s="88"/>
      <c r="G462" s="90"/>
      <c r="H462" s="90"/>
      <c r="I462" s="91"/>
      <c r="J462" s="91"/>
      <c r="K462" s="91"/>
      <c r="L462" s="91"/>
      <c r="M462" s="91"/>
      <c r="N462" s="92" t="str">
        <f t="shared" ca="1" si="28"/>
        <v/>
      </c>
      <c r="O462" s="92" t="str">
        <f ca="1">IF(A462="","",IF(ISERROR(MATCH($I462,SorP!B:B,0)),"",INDIRECT("'SorP'!$A$"&amp;MATCH($N462&amp;$I462,SorP!C:C,0))))</f>
        <v/>
      </c>
      <c r="P462" s="94"/>
      <c r="Q462" s="95" t="str">
        <f t="shared" si="29"/>
        <v/>
      </c>
      <c r="R462" s="95" t="b">
        <f t="shared" si="30"/>
        <v>1</v>
      </c>
      <c r="S462" s="95" t="str">
        <f t="shared" si="31"/>
        <v/>
      </c>
    </row>
    <row r="463" spans="1:19" s="95" customFormat="1" ht="20.100000000000001" customHeight="1">
      <c r="A463" s="88"/>
      <c r="B463" s="88"/>
      <c r="C463" s="88"/>
      <c r="D463" s="88"/>
      <c r="E463" s="88"/>
      <c r="F463" s="88"/>
      <c r="G463" s="90"/>
      <c r="H463" s="90"/>
      <c r="I463" s="91"/>
      <c r="J463" s="91"/>
      <c r="K463" s="91"/>
      <c r="L463" s="91"/>
      <c r="M463" s="91"/>
      <c r="N463" s="92" t="str">
        <f t="shared" ca="1" si="28"/>
        <v/>
      </c>
      <c r="O463" s="92" t="str">
        <f ca="1">IF(A463="","",IF(ISERROR(MATCH($I463,SorP!B:B,0)),"",INDIRECT("'SorP'!$A$"&amp;MATCH($N463&amp;$I463,SorP!C:C,0))))</f>
        <v/>
      </c>
      <c r="P463" s="94"/>
      <c r="Q463" s="95" t="str">
        <f t="shared" si="29"/>
        <v/>
      </c>
      <c r="R463" s="95" t="b">
        <f t="shared" si="30"/>
        <v>1</v>
      </c>
      <c r="S463" s="95" t="str">
        <f t="shared" si="31"/>
        <v/>
      </c>
    </row>
    <row r="464" spans="1:19" s="95" customFormat="1" ht="20.100000000000001" customHeight="1">
      <c r="A464" s="88"/>
      <c r="B464" s="88"/>
      <c r="C464" s="88"/>
      <c r="D464" s="88"/>
      <c r="E464" s="88"/>
      <c r="F464" s="88"/>
      <c r="G464" s="90"/>
      <c r="H464" s="90"/>
      <c r="I464" s="91"/>
      <c r="J464" s="91"/>
      <c r="K464" s="91"/>
      <c r="L464" s="91"/>
      <c r="M464" s="91"/>
      <c r="N464" s="92" t="str">
        <f t="shared" ca="1" si="28"/>
        <v/>
      </c>
      <c r="O464" s="92" t="str">
        <f ca="1">IF(A464="","",IF(ISERROR(MATCH($I464,SorP!B:B,0)),"",INDIRECT("'SorP'!$A$"&amp;MATCH($N464&amp;$I464,SorP!C:C,0))))</f>
        <v/>
      </c>
      <c r="P464" s="94"/>
      <c r="Q464" s="95" t="str">
        <f t="shared" si="29"/>
        <v/>
      </c>
      <c r="R464" s="95" t="b">
        <f t="shared" si="30"/>
        <v>1</v>
      </c>
      <c r="S464" s="95" t="str">
        <f t="shared" si="31"/>
        <v/>
      </c>
    </row>
    <row r="465" spans="1:19" s="95" customFormat="1" ht="20.100000000000001" customHeight="1">
      <c r="A465" s="88"/>
      <c r="B465" s="88"/>
      <c r="C465" s="88"/>
      <c r="D465" s="88"/>
      <c r="E465" s="88"/>
      <c r="F465" s="88"/>
      <c r="G465" s="90"/>
      <c r="H465" s="90"/>
      <c r="I465" s="91"/>
      <c r="J465" s="91"/>
      <c r="K465" s="91"/>
      <c r="L465" s="91"/>
      <c r="M465" s="91"/>
      <c r="N465" s="92" t="str">
        <f t="shared" ca="1" si="28"/>
        <v/>
      </c>
      <c r="O465" s="92" t="str">
        <f ca="1">IF(A465="","",IF(ISERROR(MATCH($I465,SorP!B:B,0)),"",INDIRECT("'SorP'!$A$"&amp;MATCH($N465&amp;$I465,SorP!C:C,0))))</f>
        <v/>
      </c>
      <c r="P465" s="94"/>
      <c r="Q465" s="95" t="str">
        <f t="shared" si="29"/>
        <v/>
      </c>
      <c r="R465" s="95" t="b">
        <f t="shared" si="30"/>
        <v>1</v>
      </c>
      <c r="S465" s="95" t="str">
        <f t="shared" si="31"/>
        <v/>
      </c>
    </row>
    <row r="466" spans="1:19" s="95" customFormat="1" ht="20.100000000000001" customHeight="1">
      <c r="A466" s="88"/>
      <c r="B466" s="88"/>
      <c r="C466" s="88"/>
      <c r="D466" s="88"/>
      <c r="E466" s="88"/>
      <c r="F466" s="88"/>
      <c r="G466" s="90"/>
      <c r="H466" s="90"/>
      <c r="I466" s="91"/>
      <c r="J466" s="91"/>
      <c r="K466" s="91"/>
      <c r="L466" s="91"/>
      <c r="M466" s="91"/>
      <c r="N466" s="92" t="str">
        <f t="shared" ca="1" si="28"/>
        <v/>
      </c>
      <c r="O466" s="92" t="str">
        <f ca="1">IF(A466="","",IF(ISERROR(MATCH($I466,SorP!B:B,0)),"",INDIRECT("'SorP'!$A$"&amp;MATCH($N466&amp;$I466,SorP!C:C,0))))</f>
        <v/>
      </c>
      <c r="P466" s="94"/>
      <c r="Q466" s="95" t="str">
        <f t="shared" si="29"/>
        <v/>
      </c>
      <c r="R466" s="95" t="b">
        <f t="shared" si="30"/>
        <v>1</v>
      </c>
      <c r="S466" s="95" t="str">
        <f t="shared" si="31"/>
        <v/>
      </c>
    </row>
    <row r="467" spans="1:19" s="95" customFormat="1" ht="20.100000000000001" customHeight="1">
      <c r="A467" s="88"/>
      <c r="B467" s="88"/>
      <c r="C467" s="88"/>
      <c r="D467" s="88"/>
      <c r="E467" s="88"/>
      <c r="F467" s="88"/>
      <c r="G467" s="90"/>
      <c r="H467" s="90"/>
      <c r="I467" s="91"/>
      <c r="J467" s="91"/>
      <c r="K467" s="91"/>
      <c r="L467" s="91"/>
      <c r="M467" s="91"/>
      <c r="N467" s="92" t="str">
        <f t="shared" ca="1" si="28"/>
        <v/>
      </c>
      <c r="O467" s="92" t="str">
        <f ca="1">IF(A467="","",IF(ISERROR(MATCH($I467,SorP!B:B,0)),"",INDIRECT("'SorP'!$A$"&amp;MATCH($N467&amp;$I467,SorP!C:C,0))))</f>
        <v/>
      </c>
      <c r="P467" s="94"/>
      <c r="Q467" s="95" t="str">
        <f t="shared" si="29"/>
        <v/>
      </c>
      <c r="R467" s="95" t="b">
        <f t="shared" si="30"/>
        <v>1</v>
      </c>
      <c r="S467" s="95" t="str">
        <f t="shared" si="31"/>
        <v/>
      </c>
    </row>
    <row r="468" spans="1:19" s="95" customFormat="1" ht="20.100000000000001" customHeight="1">
      <c r="A468" s="88"/>
      <c r="B468" s="88"/>
      <c r="C468" s="88"/>
      <c r="D468" s="88"/>
      <c r="E468" s="88"/>
      <c r="F468" s="88"/>
      <c r="G468" s="90"/>
      <c r="H468" s="90"/>
      <c r="I468" s="91"/>
      <c r="J468" s="91"/>
      <c r="K468" s="91"/>
      <c r="L468" s="91"/>
      <c r="M468" s="91"/>
      <c r="N468" s="92" t="str">
        <f t="shared" ca="1" si="28"/>
        <v/>
      </c>
      <c r="O468" s="92" t="str">
        <f ca="1">IF(A468="","",IF(ISERROR(MATCH($I468,SorP!B:B,0)),"",INDIRECT("'SorP'!$A$"&amp;MATCH($N468&amp;$I468,SorP!C:C,0))))</f>
        <v/>
      </c>
      <c r="P468" s="94"/>
      <c r="Q468" s="95" t="str">
        <f t="shared" si="29"/>
        <v/>
      </c>
      <c r="R468" s="95" t="b">
        <f t="shared" si="30"/>
        <v>1</v>
      </c>
      <c r="S468" s="95" t="str">
        <f t="shared" si="31"/>
        <v/>
      </c>
    </row>
    <row r="469" spans="1:19" s="95" customFormat="1" ht="20.100000000000001" customHeight="1">
      <c r="A469" s="88"/>
      <c r="B469" s="88"/>
      <c r="C469" s="88"/>
      <c r="D469" s="88"/>
      <c r="E469" s="88"/>
      <c r="F469" s="88"/>
      <c r="G469" s="90"/>
      <c r="H469" s="90"/>
      <c r="I469" s="91"/>
      <c r="J469" s="91"/>
      <c r="K469" s="91"/>
      <c r="L469" s="91"/>
      <c r="M469" s="91"/>
      <c r="N469" s="92" t="str">
        <f t="shared" ca="1" si="28"/>
        <v/>
      </c>
      <c r="O469" s="92" t="str">
        <f ca="1">IF(A469="","",IF(ISERROR(MATCH($I469,SorP!B:B,0)),"",INDIRECT("'SorP'!$A$"&amp;MATCH($N469&amp;$I469,SorP!C:C,0))))</f>
        <v/>
      </c>
      <c r="P469" s="94"/>
      <c r="Q469" s="95" t="str">
        <f t="shared" si="29"/>
        <v/>
      </c>
      <c r="R469" s="95" t="b">
        <f t="shared" si="30"/>
        <v>1</v>
      </c>
      <c r="S469" s="95" t="str">
        <f t="shared" si="31"/>
        <v/>
      </c>
    </row>
    <row r="470" spans="1:19" s="95" customFormat="1" ht="20.100000000000001" customHeight="1">
      <c r="A470" s="88"/>
      <c r="B470" s="88"/>
      <c r="C470" s="88"/>
      <c r="D470" s="88"/>
      <c r="E470" s="88"/>
      <c r="F470" s="88"/>
      <c r="G470" s="90"/>
      <c r="H470" s="90"/>
      <c r="I470" s="91"/>
      <c r="J470" s="91"/>
      <c r="K470" s="91"/>
      <c r="L470" s="91"/>
      <c r="M470" s="91"/>
      <c r="N470" s="92" t="str">
        <f t="shared" ca="1" si="28"/>
        <v/>
      </c>
      <c r="O470" s="92" t="str">
        <f ca="1">IF(A470="","",IF(ISERROR(MATCH($I470,SorP!B:B,0)),"",INDIRECT("'SorP'!$A$"&amp;MATCH($N470&amp;$I470,SorP!C:C,0))))</f>
        <v/>
      </c>
      <c r="P470" s="94"/>
      <c r="Q470" s="95" t="str">
        <f t="shared" si="29"/>
        <v/>
      </c>
      <c r="R470" s="95" t="b">
        <f t="shared" si="30"/>
        <v>1</v>
      </c>
      <c r="S470" s="95" t="str">
        <f t="shared" si="31"/>
        <v/>
      </c>
    </row>
    <row r="471" spans="1:19" s="95" customFormat="1" ht="20.100000000000001" customHeight="1">
      <c r="A471" s="88"/>
      <c r="B471" s="88"/>
      <c r="C471" s="88"/>
      <c r="D471" s="88"/>
      <c r="E471" s="88"/>
      <c r="F471" s="88"/>
      <c r="G471" s="90"/>
      <c r="H471" s="90"/>
      <c r="I471" s="91"/>
      <c r="J471" s="91"/>
      <c r="K471" s="91"/>
      <c r="L471" s="91"/>
      <c r="M471" s="91"/>
      <c r="N471" s="92" t="str">
        <f t="shared" ca="1" si="28"/>
        <v/>
      </c>
      <c r="O471" s="92" t="str">
        <f ca="1">IF(A471="","",IF(ISERROR(MATCH($I471,SorP!B:B,0)),"",INDIRECT("'SorP'!$A$"&amp;MATCH($N471&amp;$I471,SorP!C:C,0))))</f>
        <v/>
      </c>
      <c r="P471" s="94"/>
      <c r="Q471" s="95" t="str">
        <f t="shared" si="29"/>
        <v/>
      </c>
      <c r="R471" s="95" t="b">
        <f t="shared" si="30"/>
        <v>1</v>
      </c>
      <c r="S471" s="95" t="str">
        <f t="shared" si="31"/>
        <v/>
      </c>
    </row>
    <row r="472" spans="1:19" s="95" customFormat="1" ht="20.100000000000001" customHeight="1">
      <c r="A472" s="88"/>
      <c r="B472" s="88"/>
      <c r="C472" s="88"/>
      <c r="D472" s="88"/>
      <c r="E472" s="88"/>
      <c r="F472" s="88"/>
      <c r="G472" s="90"/>
      <c r="H472" s="90"/>
      <c r="I472" s="91"/>
      <c r="J472" s="91"/>
      <c r="K472" s="91"/>
      <c r="L472" s="91"/>
      <c r="M472" s="91"/>
      <c r="N472" s="92" t="str">
        <f t="shared" ca="1" si="28"/>
        <v/>
      </c>
      <c r="O472" s="92" t="str">
        <f ca="1">IF(A472="","",IF(ISERROR(MATCH($I472,SorP!B:B,0)),"",INDIRECT("'SorP'!$A$"&amp;MATCH($N472&amp;$I472,SorP!C:C,0))))</f>
        <v/>
      </c>
      <c r="P472" s="94"/>
      <c r="Q472" s="95" t="str">
        <f t="shared" si="29"/>
        <v/>
      </c>
      <c r="R472" s="95" t="b">
        <f t="shared" si="30"/>
        <v>1</v>
      </c>
      <c r="S472" s="95" t="str">
        <f t="shared" si="31"/>
        <v/>
      </c>
    </row>
    <row r="473" spans="1:19" s="95" customFormat="1" ht="20.100000000000001" customHeight="1">
      <c r="A473" s="88"/>
      <c r="B473" s="88"/>
      <c r="C473" s="88"/>
      <c r="D473" s="88"/>
      <c r="E473" s="88"/>
      <c r="F473" s="88"/>
      <c r="G473" s="90"/>
      <c r="H473" s="90"/>
      <c r="I473" s="91"/>
      <c r="J473" s="91"/>
      <c r="K473" s="91"/>
      <c r="L473" s="91"/>
      <c r="M473" s="91"/>
      <c r="N473" s="92" t="str">
        <f t="shared" ca="1" si="28"/>
        <v/>
      </c>
      <c r="O473" s="92" t="str">
        <f ca="1">IF(A473="","",IF(ISERROR(MATCH($I473,SorP!B:B,0)),"",INDIRECT("'SorP'!$A$"&amp;MATCH($N473&amp;$I473,SorP!C:C,0))))</f>
        <v/>
      </c>
      <c r="P473" s="94"/>
      <c r="Q473" s="95" t="str">
        <f t="shared" si="29"/>
        <v/>
      </c>
      <c r="R473" s="95" t="b">
        <f t="shared" si="30"/>
        <v>1</v>
      </c>
      <c r="S473" s="95" t="str">
        <f t="shared" si="31"/>
        <v/>
      </c>
    </row>
    <row r="474" spans="1:19" s="95" customFormat="1" ht="20.100000000000001" customHeight="1">
      <c r="A474" s="88"/>
      <c r="B474" s="88"/>
      <c r="C474" s="88"/>
      <c r="D474" s="88"/>
      <c r="E474" s="88"/>
      <c r="F474" s="88"/>
      <c r="G474" s="90"/>
      <c r="H474" s="90"/>
      <c r="I474" s="91"/>
      <c r="J474" s="91"/>
      <c r="K474" s="91"/>
      <c r="L474" s="91"/>
      <c r="M474" s="91"/>
      <c r="N474" s="92" t="str">
        <f t="shared" ca="1" si="28"/>
        <v/>
      </c>
      <c r="O474" s="92" t="str">
        <f ca="1">IF(A474="","",IF(ISERROR(MATCH($I474,SorP!B:B,0)),"",INDIRECT("'SorP'!$A$"&amp;MATCH($N474&amp;$I474,SorP!C:C,0))))</f>
        <v/>
      </c>
      <c r="P474" s="94"/>
      <c r="Q474" s="95" t="str">
        <f t="shared" si="29"/>
        <v/>
      </c>
      <c r="R474" s="95" t="b">
        <f t="shared" si="30"/>
        <v>1</v>
      </c>
      <c r="S474" s="95" t="str">
        <f t="shared" si="31"/>
        <v/>
      </c>
    </row>
    <row r="475" spans="1:19" s="95" customFormat="1" ht="20.100000000000001" customHeight="1">
      <c r="A475" s="88"/>
      <c r="B475" s="88"/>
      <c r="C475" s="88"/>
      <c r="D475" s="88"/>
      <c r="E475" s="88"/>
      <c r="F475" s="88"/>
      <c r="G475" s="90"/>
      <c r="H475" s="90"/>
      <c r="I475" s="91"/>
      <c r="J475" s="91"/>
      <c r="K475" s="91"/>
      <c r="L475" s="91"/>
      <c r="M475" s="91"/>
      <c r="N475" s="92" t="str">
        <f t="shared" ca="1" si="28"/>
        <v/>
      </c>
      <c r="O475" s="92" t="str">
        <f ca="1">IF(A475="","",IF(ISERROR(MATCH($I475,SorP!B:B,0)),"",INDIRECT("'SorP'!$A$"&amp;MATCH($N475&amp;$I475,SorP!C:C,0))))</f>
        <v/>
      </c>
      <c r="P475" s="94"/>
      <c r="Q475" s="95" t="str">
        <f t="shared" si="29"/>
        <v/>
      </c>
      <c r="R475" s="95" t="b">
        <f t="shared" si="30"/>
        <v>1</v>
      </c>
      <c r="S475" s="95" t="str">
        <f t="shared" si="31"/>
        <v/>
      </c>
    </row>
    <row r="476" spans="1:19" s="95" customFormat="1" ht="20.100000000000001" customHeight="1">
      <c r="A476" s="88"/>
      <c r="B476" s="88"/>
      <c r="C476" s="88"/>
      <c r="D476" s="88"/>
      <c r="E476" s="88"/>
      <c r="F476" s="88"/>
      <c r="G476" s="90"/>
      <c r="H476" s="90"/>
      <c r="I476" s="91"/>
      <c r="J476" s="91"/>
      <c r="K476" s="91"/>
      <c r="L476" s="91"/>
      <c r="M476" s="91"/>
      <c r="N476" s="92" t="str">
        <f t="shared" ca="1" si="28"/>
        <v/>
      </c>
      <c r="O476" s="92" t="str">
        <f ca="1">IF(A476="","",IF(ISERROR(MATCH($I476,SorP!B:B,0)),"",INDIRECT("'SorP'!$A$"&amp;MATCH($N476&amp;$I476,SorP!C:C,0))))</f>
        <v/>
      </c>
      <c r="P476" s="94"/>
      <c r="Q476" s="95" t="str">
        <f t="shared" si="29"/>
        <v/>
      </c>
      <c r="R476" s="95" t="b">
        <f t="shared" si="30"/>
        <v>1</v>
      </c>
      <c r="S476" s="95" t="str">
        <f t="shared" si="31"/>
        <v/>
      </c>
    </row>
    <row r="477" spans="1:19" s="95" customFormat="1" ht="20.100000000000001" customHeight="1">
      <c r="A477" s="88"/>
      <c r="B477" s="88"/>
      <c r="C477" s="88"/>
      <c r="D477" s="88"/>
      <c r="E477" s="88"/>
      <c r="F477" s="88"/>
      <c r="G477" s="90"/>
      <c r="H477" s="90"/>
      <c r="I477" s="91"/>
      <c r="J477" s="91"/>
      <c r="K477" s="91"/>
      <c r="L477" s="91"/>
      <c r="M477" s="91"/>
      <c r="N477" s="92" t="str">
        <f t="shared" ca="1" si="28"/>
        <v/>
      </c>
      <c r="O477" s="92" t="str">
        <f ca="1">IF(A477="","",IF(ISERROR(MATCH($I477,SorP!B:B,0)),"",INDIRECT("'SorP'!$A$"&amp;MATCH($N477&amp;$I477,SorP!C:C,0))))</f>
        <v/>
      </c>
      <c r="P477" s="94"/>
      <c r="Q477" s="95" t="str">
        <f t="shared" si="29"/>
        <v/>
      </c>
      <c r="R477" s="95" t="b">
        <f t="shared" si="30"/>
        <v>1</v>
      </c>
      <c r="S477" s="95" t="str">
        <f t="shared" si="31"/>
        <v/>
      </c>
    </row>
    <row r="478" spans="1:19" s="95" customFormat="1" ht="20.100000000000001" customHeight="1">
      <c r="A478" s="88"/>
      <c r="B478" s="88"/>
      <c r="C478" s="88"/>
      <c r="D478" s="88"/>
      <c r="E478" s="88"/>
      <c r="F478" s="88"/>
      <c r="G478" s="90"/>
      <c r="H478" s="90"/>
      <c r="I478" s="91"/>
      <c r="J478" s="91"/>
      <c r="K478" s="91"/>
      <c r="L478" s="91"/>
      <c r="M478" s="91"/>
      <c r="N478" s="92" t="str">
        <f t="shared" ca="1" si="28"/>
        <v/>
      </c>
      <c r="O478" s="92" t="str">
        <f ca="1">IF(A478="","",IF(ISERROR(MATCH($I478,SorP!B:B,0)),"",INDIRECT("'SorP'!$A$"&amp;MATCH($N478&amp;$I478,SorP!C:C,0))))</f>
        <v/>
      </c>
      <c r="P478" s="94"/>
      <c r="Q478" s="95" t="str">
        <f t="shared" si="29"/>
        <v/>
      </c>
      <c r="R478" s="95" t="b">
        <f t="shared" si="30"/>
        <v>1</v>
      </c>
      <c r="S478" s="95" t="str">
        <f t="shared" si="31"/>
        <v/>
      </c>
    </row>
    <row r="479" spans="1:19" s="95" customFormat="1" ht="20.100000000000001" customHeight="1">
      <c r="A479" s="88"/>
      <c r="B479" s="88"/>
      <c r="C479" s="88"/>
      <c r="D479" s="88"/>
      <c r="E479" s="88"/>
      <c r="F479" s="88"/>
      <c r="G479" s="90"/>
      <c r="H479" s="90"/>
      <c r="I479" s="91"/>
      <c r="J479" s="91"/>
      <c r="K479" s="91"/>
      <c r="L479" s="91"/>
      <c r="M479" s="91"/>
      <c r="N479" s="92" t="str">
        <f t="shared" ca="1" si="28"/>
        <v/>
      </c>
      <c r="O479" s="92" t="str">
        <f ca="1">IF(A479="","",IF(ISERROR(MATCH($I479,SorP!B:B,0)),"",INDIRECT("'SorP'!$A$"&amp;MATCH($N479&amp;$I479,SorP!C:C,0))))</f>
        <v/>
      </c>
      <c r="P479" s="94"/>
      <c r="Q479" s="95" t="str">
        <f t="shared" si="29"/>
        <v/>
      </c>
      <c r="R479" s="95" t="b">
        <f t="shared" si="30"/>
        <v>1</v>
      </c>
      <c r="S479" s="95" t="str">
        <f t="shared" si="31"/>
        <v/>
      </c>
    </row>
    <row r="480" spans="1:19" s="95" customFormat="1" ht="20.100000000000001" customHeight="1">
      <c r="A480" s="88"/>
      <c r="B480" s="88"/>
      <c r="C480" s="88"/>
      <c r="D480" s="88"/>
      <c r="E480" s="88"/>
      <c r="F480" s="88"/>
      <c r="G480" s="90"/>
      <c r="H480" s="90"/>
      <c r="I480" s="91"/>
      <c r="J480" s="91"/>
      <c r="K480" s="91"/>
      <c r="L480" s="91"/>
      <c r="M480" s="91"/>
      <c r="N480" s="92" t="str">
        <f t="shared" ca="1" si="28"/>
        <v/>
      </c>
      <c r="O480" s="92" t="str">
        <f ca="1">IF(A480="","",IF(ISERROR(MATCH($I480,SorP!B:B,0)),"",INDIRECT("'SorP'!$A$"&amp;MATCH($N480&amp;$I480,SorP!C:C,0))))</f>
        <v/>
      </c>
      <c r="P480" s="94"/>
      <c r="Q480" s="95" t="str">
        <f t="shared" si="29"/>
        <v/>
      </c>
      <c r="R480" s="95" t="b">
        <f t="shared" si="30"/>
        <v>1</v>
      </c>
      <c r="S480" s="95" t="str">
        <f t="shared" si="31"/>
        <v/>
      </c>
    </row>
    <row r="481" spans="1:19" s="95" customFormat="1" ht="20.100000000000001" customHeight="1">
      <c r="A481" s="88"/>
      <c r="B481" s="88"/>
      <c r="C481" s="88"/>
      <c r="D481" s="88"/>
      <c r="E481" s="88"/>
      <c r="F481" s="88"/>
      <c r="G481" s="90"/>
      <c r="H481" s="90"/>
      <c r="I481" s="91"/>
      <c r="J481" s="91"/>
      <c r="K481" s="91"/>
      <c r="L481" s="91"/>
      <c r="M481" s="91"/>
      <c r="N481" s="92" t="str">
        <f t="shared" ca="1" si="28"/>
        <v/>
      </c>
      <c r="O481" s="92" t="str">
        <f ca="1">IF(A481="","",IF(ISERROR(MATCH($I481,SorP!B:B,0)),"",INDIRECT("'SorP'!$A$"&amp;MATCH($N481&amp;$I481,SorP!C:C,0))))</f>
        <v/>
      </c>
      <c r="P481" s="94"/>
      <c r="Q481" s="95" t="str">
        <f t="shared" si="29"/>
        <v/>
      </c>
      <c r="R481" s="95" t="b">
        <f t="shared" si="30"/>
        <v>1</v>
      </c>
      <c r="S481" s="95" t="str">
        <f t="shared" si="31"/>
        <v/>
      </c>
    </row>
    <row r="482" spans="1:19" s="95" customFormat="1" ht="20.100000000000001" customHeight="1">
      <c r="A482" s="88"/>
      <c r="B482" s="88"/>
      <c r="C482" s="88"/>
      <c r="D482" s="88"/>
      <c r="E482" s="88"/>
      <c r="F482" s="88"/>
      <c r="G482" s="90"/>
      <c r="H482" s="90"/>
      <c r="I482" s="91"/>
      <c r="J482" s="91"/>
      <c r="K482" s="91"/>
      <c r="L482" s="91"/>
      <c r="M482" s="91"/>
      <c r="N482" s="92" t="str">
        <f t="shared" ca="1" si="28"/>
        <v/>
      </c>
      <c r="O482" s="92" t="str">
        <f ca="1">IF(A482="","",IF(ISERROR(MATCH($I482,SorP!B:B,0)),"",INDIRECT("'SorP'!$A$"&amp;MATCH($N482&amp;$I482,SorP!C:C,0))))</f>
        <v/>
      </c>
      <c r="P482" s="94"/>
      <c r="Q482" s="95" t="str">
        <f t="shared" si="29"/>
        <v/>
      </c>
      <c r="R482" s="95" t="b">
        <f t="shared" si="30"/>
        <v>1</v>
      </c>
      <c r="S482" s="95" t="str">
        <f t="shared" si="31"/>
        <v/>
      </c>
    </row>
    <row r="483" spans="1:19" s="95" customFormat="1" ht="20.100000000000001" customHeight="1">
      <c r="A483" s="88"/>
      <c r="B483" s="88"/>
      <c r="C483" s="88"/>
      <c r="D483" s="88"/>
      <c r="E483" s="88"/>
      <c r="F483" s="88"/>
      <c r="G483" s="90"/>
      <c r="H483" s="90"/>
      <c r="I483" s="91"/>
      <c r="J483" s="91"/>
      <c r="K483" s="91"/>
      <c r="L483" s="91"/>
      <c r="M483" s="91"/>
      <c r="N483" s="92" t="str">
        <f t="shared" ca="1" si="28"/>
        <v/>
      </c>
      <c r="O483" s="92" t="str">
        <f ca="1">IF(A483="","",IF(ISERROR(MATCH($I483,SorP!B:B,0)),"",INDIRECT("'SorP'!$A$"&amp;MATCH($N483&amp;$I483,SorP!C:C,0))))</f>
        <v/>
      </c>
      <c r="P483" s="94"/>
      <c r="Q483" s="95" t="str">
        <f t="shared" si="29"/>
        <v/>
      </c>
      <c r="R483" s="95" t="b">
        <f t="shared" si="30"/>
        <v>1</v>
      </c>
      <c r="S483" s="95" t="str">
        <f t="shared" si="31"/>
        <v/>
      </c>
    </row>
    <row r="484" spans="1:19" s="95" customFormat="1" ht="20.100000000000001" customHeight="1">
      <c r="A484" s="88"/>
      <c r="B484" s="88"/>
      <c r="C484" s="88"/>
      <c r="D484" s="88"/>
      <c r="E484" s="88"/>
      <c r="F484" s="88"/>
      <c r="G484" s="90"/>
      <c r="H484" s="90"/>
      <c r="I484" s="91"/>
      <c r="J484" s="91"/>
      <c r="K484" s="91"/>
      <c r="L484" s="91"/>
      <c r="M484" s="91"/>
      <c r="N484" s="92" t="str">
        <f t="shared" ca="1" si="28"/>
        <v/>
      </c>
      <c r="O484" s="92" t="str">
        <f ca="1">IF(A484="","",IF(ISERROR(MATCH($I484,SorP!B:B,0)),"",INDIRECT("'SorP'!$A$"&amp;MATCH($N484&amp;$I484,SorP!C:C,0))))</f>
        <v/>
      </c>
      <c r="P484" s="94"/>
      <c r="Q484" s="95" t="str">
        <f t="shared" si="29"/>
        <v/>
      </c>
      <c r="R484" s="95" t="b">
        <f t="shared" si="30"/>
        <v>1</v>
      </c>
      <c r="S484" s="95" t="str">
        <f t="shared" si="31"/>
        <v/>
      </c>
    </row>
    <row r="485" spans="1:19" s="95" customFormat="1" ht="20.100000000000001" customHeight="1">
      <c r="A485" s="88"/>
      <c r="B485" s="88"/>
      <c r="C485" s="88"/>
      <c r="D485" s="88"/>
      <c r="E485" s="88"/>
      <c r="F485" s="88"/>
      <c r="G485" s="90"/>
      <c r="H485" s="90"/>
      <c r="I485" s="91"/>
      <c r="J485" s="91"/>
      <c r="K485" s="91"/>
      <c r="L485" s="91"/>
      <c r="M485" s="91"/>
      <c r="N485" s="92" t="str">
        <f t="shared" ca="1" si="28"/>
        <v/>
      </c>
      <c r="O485" s="92" t="str">
        <f ca="1">IF(A485="","",IF(ISERROR(MATCH($I485,SorP!B:B,0)),"",INDIRECT("'SorP'!$A$"&amp;MATCH($N485&amp;$I485,SorP!C:C,0))))</f>
        <v/>
      </c>
      <c r="P485" s="94"/>
      <c r="Q485" s="95" t="str">
        <f t="shared" si="29"/>
        <v/>
      </c>
      <c r="R485" s="95" t="b">
        <f t="shared" si="30"/>
        <v>1</v>
      </c>
      <c r="S485" s="95" t="str">
        <f t="shared" si="31"/>
        <v/>
      </c>
    </row>
    <row r="486" spans="1:19" s="95" customFormat="1" ht="20.100000000000001" customHeight="1">
      <c r="A486" s="88"/>
      <c r="B486" s="88"/>
      <c r="C486" s="88"/>
      <c r="D486" s="88"/>
      <c r="E486" s="88"/>
      <c r="F486" s="88"/>
      <c r="G486" s="90"/>
      <c r="H486" s="90"/>
      <c r="I486" s="91"/>
      <c r="J486" s="91"/>
      <c r="K486" s="91"/>
      <c r="L486" s="91"/>
      <c r="M486" s="91"/>
      <c r="N486" s="92" t="str">
        <f t="shared" ca="1" si="28"/>
        <v/>
      </c>
      <c r="O486" s="92" t="str">
        <f ca="1">IF(A486="","",IF(ISERROR(MATCH($I486,SorP!B:B,0)),"",INDIRECT("'SorP'!$A$"&amp;MATCH($N486&amp;$I486,SorP!C:C,0))))</f>
        <v/>
      </c>
      <c r="P486" s="94"/>
      <c r="Q486" s="95" t="str">
        <f t="shared" si="29"/>
        <v/>
      </c>
      <c r="R486" s="95" t="b">
        <f t="shared" si="30"/>
        <v>1</v>
      </c>
      <c r="S486" s="95" t="str">
        <f t="shared" si="31"/>
        <v/>
      </c>
    </row>
    <row r="487" spans="1:19" s="95" customFormat="1" ht="20.100000000000001" customHeight="1">
      <c r="A487" s="88"/>
      <c r="B487" s="88"/>
      <c r="C487" s="88"/>
      <c r="D487" s="88"/>
      <c r="E487" s="88"/>
      <c r="F487" s="88"/>
      <c r="G487" s="90"/>
      <c r="H487" s="90"/>
      <c r="I487" s="91"/>
      <c r="J487" s="91"/>
      <c r="K487" s="91"/>
      <c r="L487" s="91"/>
      <c r="M487" s="91"/>
      <c r="N487" s="92" t="str">
        <f t="shared" ca="1" si="28"/>
        <v/>
      </c>
      <c r="O487" s="92" t="str">
        <f ca="1">IF(A487="","",IF(ISERROR(MATCH($I487,SorP!B:B,0)),"",INDIRECT("'SorP'!$A$"&amp;MATCH($N487&amp;$I487,SorP!C:C,0))))</f>
        <v/>
      </c>
      <c r="P487" s="94"/>
      <c r="Q487" s="95" t="str">
        <f t="shared" si="29"/>
        <v/>
      </c>
      <c r="R487" s="95" t="b">
        <f t="shared" si="30"/>
        <v>1</v>
      </c>
      <c r="S487" s="95" t="str">
        <f t="shared" si="31"/>
        <v/>
      </c>
    </row>
    <row r="488" spans="1:19" s="95" customFormat="1" ht="20.100000000000001" customHeight="1">
      <c r="A488" s="88"/>
      <c r="B488" s="88"/>
      <c r="C488" s="88"/>
      <c r="D488" s="88"/>
      <c r="E488" s="88"/>
      <c r="F488" s="88"/>
      <c r="G488" s="90"/>
      <c r="H488" s="90"/>
      <c r="I488" s="91"/>
      <c r="J488" s="91"/>
      <c r="K488" s="91"/>
      <c r="L488" s="91"/>
      <c r="M488" s="91"/>
      <c r="N488" s="92" t="str">
        <f t="shared" ca="1" si="28"/>
        <v/>
      </c>
      <c r="O488" s="92" t="str">
        <f ca="1">IF(A488="","",IF(ISERROR(MATCH($I488,SorP!B:B,0)),"",INDIRECT("'SorP'!$A$"&amp;MATCH($N488&amp;$I488,SorP!C:C,0))))</f>
        <v/>
      </c>
      <c r="P488" s="94"/>
      <c r="Q488" s="95" t="str">
        <f t="shared" si="29"/>
        <v/>
      </c>
      <c r="R488" s="95" t="b">
        <f t="shared" si="30"/>
        <v>1</v>
      </c>
      <c r="S488" s="95" t="str">
        <f t="shared" si="31"/>
        <v/>
      </c>
    </row>
    <row r="489" spans="1:19" s="95" customFormat="1" ht="20.100000000000001" customHeight="1">
      <c r="A489" s="88"/>
      <c r="B489" s="88"/>
      <c r="C489" s="88"/>
      <c r="D489" s="88"/>
      <c r="E489" s="88"/>
      <c r="F489" s="88"/>
      <c r="G489" s="90"/>
      <c r="H489" s="90"/>
      <c r="I489" s="91"/>
      <c r="J489" s="91"/>
      <c r="K489" s="91"/>
      <c r="L489" s="91"/>
      <c r="M489" s="91"/>
      <c r="N489" s="92" t="str">
        <f t="shared" ca="1" si="28"/>
        <v/>
      </c>
      <c r="O489" s="92" t="str">
        <f ca="1">IF(A489="","",IF(ISERROR(MATCH($I489,SorP!B:B,0)),"",INDIRECT("'SorP'!$A$"&amp;MATCH($N489&amp;$I489,SorP!C:C,0))))</f>
        <v/>
      </c>
      <c r="P489" s="94"/>
      <c r="Q489" s="95" t="str">
        <f t="shared" si="29"/>
        <v/>
      </c>
      <c r="R489" s="95" t="b">
        <f t="shared" si="30"/>
        <v>1</v>
      </c>
      <c r="S489" s="95" t="str">
        <f t="shared" si="31"/>
        <v/>
      </c>
    </row>
    <row r="490" spans="1:19" s="95" customFormat="1" ht="20.100000000000001" customHeight="1">
      <c r="A490" s="88"/>
      <c r="B490" s="88"/>
      <c r="C490" s="88"/>
      <c r="D490" s="88"/>
      <c r="E490" s="88"/>
      <c r="F490" s="88"/>
      <c r="G490" s="90"/>
      <c r="H490" s="90"/>
      <c r="I490" s="91"/>
      <c r="J490" s="91"/>
      <c r="K490" s="91"/>
      <c r="L490" s="91"/>
      <c r="M490" s="91"/>
      <c r="N490" s="92" t="str">
        <f t="shared" ca="1" si="28"/>
        <v/>
      </c>
      <c r="O490" s="92" t="str">
        <f ca="1">IF(A490="","",IF(ISERROR(MATCH($I490,SorP!B:B,0)),"",INDIRECT("'SorP'!$A$"&amp;MATCH($N490&amp;$I490,SorP!C:C,0))))</f>
        <v/>
      </c>
      <c r="P490" s="94"/>
      <c r="Q490" s="95" t="str">
        <f t="shared" si="29"/>
        <v/>
      </c>
      <c r="R490" s="95" t="b">
        <f t="shared" si="30"/>
        <v>1</v>
      </c>
      <c r="S490" s="95" t="str">
        <f t="shared" si="31"/>
        <v/>
      </c>
    </row>
    <row r="491" spans="1:19" s="95" customFormat="1" ht="20.100000000000001" customHeight="1">
      <c r="A491" s="88"/>
      <c r="B491" s="88"/>
      <c r="C491" s="88"/>
      <c r="D491" s="88"/>
      <c r="E491" s="88"/>
      <c r="F491" s="88"/>
      <c r="G491" s="90"/>
      <c r="H491" s="90"/>
      <c r="I491" s="91"/>
      <c r="J491" s="91"/>
      <c r="K491" s="91"/>
      <c r="L491" s="91"/>
      <c r="M491" s="91"/>
      <c r="N491" s="92" t="str">
        <f t="shared" ca="1" si="28"/>
        <v/>
      </c>
      <c r="O491" s="92" t="str">
        <f ca="1">IF(A491="","",IF(ISERROR(MATCH($I491,SorP!B:B,0)),"",INDIRECT("'SorP'!$A$"&amp;MATCH($N491&amp;$I491,SorP!C:C,0))))</f>
        <v/>
      </c>
      <c r="P491" s="94"/>
      <c r="Q491" s="95" t="str">
        <f t="shared" si="29"/>
        <v/>
      </c>
      <c r="R491" s="95" t="b">
        <f t="shared" si="30"/>
        <v>1</v>
      </c>
      <c r="S491" s="95" t="str">
        <f t="shared" si="31"/>
        <v/>
      </c>
    </row>
    <row r="492" spans="1:19" s="95" customFormat="1" ht="20.100000000000001" customHeight="1">
      <c r="A492" s="88"/>
      <c r="B492" s="88"/>
      <c r="C492" s="88"/>
      <c r="D492" s="88"/>
      <c r="E492" s="88"/>
      <c r="F492" s="88"/>
      <c r="G492" s="90"/>
      <c r="H492" s="90"/>
      <c r="I492" s="91"/>
      <c r="J492" s="91"/>
      <c r="K492" s="91"/>
      <c r="L492" s="91"/>
      <c r="M492" s="91"/>
      <c r="N492" s="92" t="str">
        <f t="shared" ca="1" si="28"/>
        <v/>
      </c>
      <c r="O492" s="92" t="str">
        <f ca="1">IF(A492="","",IF(ISERROR(MATCH($I492,SorP!B:B,0)),"",INDIRECT("'SorP'!$A$"&amp;MATCH($N492&amp;$I492,SorP!C:C,0))))</f>
        <v/>
      </c>
      <c r="P492" s="94"/>
      <c r="Q492" s="95" t="str">
        <f t="shared" si="29"/>
        <v/>
      </c>
      <c r="R492" s="95" t="b">
        <f t="shared" si="30"/>
        <v>1</v>
      </c>
      <c r="S492" s="95" t="str">
        <f t="shared" si="31"/>
        <v/>
      </c>
    </row>
    <row r="493" spans="1:19" s="95" customFormat="1" ht="20.100000000000001" customHeight="1">
      <c r="A493" s="88"/>
      <c r="B493" s="88"/>
      <c r="C493" s="88"/>
      <c r="D493" s="88"/>
      <c r="E493" s="88"/>
      <c r="F493" s="88"/>
      <c r="G493" s="90"/>
      <c r="H493" s="90"/>
      <c r="I493" s="91"/>
      <c r="J493" s="91"/>
      <c r="K493" s="91"/>
      <c r="L493" s="91"/>
      <c r="M493" s="91"/>
      <c r="N493" s="92" t="str">
        <f t="shared" ca="1" si="28"/>
        <v/>
      </c>
      <c r="O493" s="92" t="str">
        <f ca="1">IF(A493="","",IF(ISERROR(MATCH($I493,SorP!B:B,0)),"",INDIRECT("'SorP'!$A$"&amp;MATCH($N493&amp;$I493,SorP!C:C,0))))</f>
        <v/>
      </c>
      <c r="P493" s="94"/>
      <c r="Q493" s="95" t="str">
        <f t="shared" si="29"/>
        <v/>
      </c>
      <c r="R493" s="95" t="b">
        <f t="shared" si="30"/>
        <v>1</v>
      </c>
      <c r="S493" s="95" t="str">
        <f t="shared" si="31"/>
        <v/>
      </c>
    </row>
    <row r="494" spans="1:19" s="95" customFormat="1" ht="20.100000000000001" customHeight="1">
      <c r="A494" s="88"/>
      <c r="B494" s="88"/>
      <c r="C494" s="88"/>
      <c r="D494" s="88"/>
      <c r="E494" s="88"/>
      <c r="F494" s="88"/>
      <c r="G494" s="90"/>
      <c r="H494" s="90"/>
      <c r="I494" s="91"/>
      <c r="J494" s="91"/>
      <c r="K494" s="91"/>
      <c r="L494" s="91"/>
      <c r="M494" s="91"/>
      <c r="N494" s="92" t="str">
        <f t="shared" ca="1" si="28"/>
        <v/>
      </c>
      <c r="O494" s="92" t="str">
        <f ca="1">IF(A494="","",IF(ISERROR(MATCH($I494,SorP!B:B,0)),"",INDIRECT("'SorP'!$A$"&amp;MATCH($N494&amp;$I494,SorP!C:C,0))))</f>
        <v/>
      </c>
      <c r="P494" s="94"/>
      <c r="Q494" s="95" t="str">
        <f t="shared" si="29"/>
        <v/>
      </c>
      <c r="R494" s="95" t="b">
        <f t="shared" si="30"/>
        <v>1</v>
      </c>
      <c r="S494" s="95" t="str">
        <f t="shared" si="31"/>
        <v/>
      </c>
    </row>
    <row r="495" spans="1:19" s="95" customFormat="1" ht="20.100000000000001" customHeight="1">
      <c r="A495" s="88"/>
      <c r="B495" s="88"/>
      <c r="C495" s="88"/>
      <c r="D495" s="88"/>
      <c r="E495" s="88"/>
      <c r="F495" s="88"/>
      <c r="G495" s="90"/>
      <c r="H495" s="90"/>
      <c r="I495" s="91"/>
      <c r="J495" s="91"/>
      <c r="K495" s="91"/>
      <c r="L495" s="91"/>
      <c r="M495" s="91"/>
      <c r="N495" s="92" t="str">
        <f t="shared" ca="1" si="28"/>
        <v/>
      </c>
      <c r="O495" s="92" t="str">
        <f ca="1">IF(A495="","",IF(ISERROR(MATCH($I495,SorP!B:B,0)),"",INDIRECT("'SorP'!$A$"&amp;MATCH($N495&amp;$I495,SorP!C:C,0))))</f>
        <v/>
      </c>
      <c r="P495" s="94"/>
      <c r="Q495" s="95" t="str">
        <f t="shared" si="29"/>
        <v/>
      </c>
      <c r="R495" s="95" t="b">
        <f t="shared" si="30"/>
        <v>1</v>
      </c>
      <c r="S495" s="95" t="str">
        <f t="shared" si="31"/>
        <v/>
      </c>
    </row>
    <row r="496" spans="1:19" s="95" customFormat="1" ht="20.100000000000001" customHeight="1">
      <c r="A496" s="88"/>
      <c r="B496" s="88"/>
      <c r="C496" s="88"/>
      <c r="D496" s="88"/>
      <c r="E496" s="88"/>
      <c r="F496" s="88"/>
      <c r="G496" s="90"/>
      <c r="H496" s="90"/>
      <c r="I496" s="91"/>
      <c r="J496" s="91"/>
      <c r="K496" s="91"/>
      <c r="L496" s="91"/>
      <c r="M496" s="91"/>
      <c r="N496" s="92" t="str">
        <f t="shared" ca="1" si="28"/>
        <v/>
      </c>
      <c r="O496" s="92" t="str">
        <f ca="1">IF(A496="","",IF(ISERROR(MATCH($I496,SorP!B:B,0)),"",INDIRECT("'SorP'!$A$"&amp;MATCH($N496&amp;$I496,SorP!C:C,0))))</f>
        <v/>
      </c>
      <c r="P496" s="94"/>
      <c r="Q496" s="95" t="str">
        <f t="shared" si="29"/>
        <v/>
      </c>
      <c r="R496" s="95" t="b">
        <f t="shared" si="30"/>
        <v>1</v>
      </c>
      <c r="S496" s="95" t="str">
        <f t="shared" si="31"/>
        <v/>
      </c>
    </row>
    <row r="497" spans="1:19" s="95" customFormat="1" ht="20.100000000000001" customHeight="1">
      <c r="A497" s="88"/>
      <c r="B497" s="88"/>
      <c r="C497" s="88"/>
      <c r="D497" s="88"/>
      <c r="E497" s="88"/>
      <c r="F497" s="88"/>
      <c r="G497" s="90"/>
      <c r="H497" s="90"/>
      <c r="I497" s="91"/>
      <c r="J497" s="91"/>
      <c r="K497" s="91"/>
      <c r="L497" s="91"/>
      <c r="M497" s="91"/>
      <c r="N497" s="92" t="str">
        <f t="shared" ca="1" si="28"/>
        <v/>
      </c>
      <c r="O497" s="92" t="str">
        <f ca="1">IF(A497="","",IF(ISERROR(MATCH($I497,SorP!B:B,0)),"",INDIRECT("'SorP'!$A$"&amp;MATCH($N497&amp;$I497,SorP!C:C,0))))</f>
        <v/>
      </c>
      <c r="P497" s="94"/>
      <c r="Q497" s="95" t="str">
        <f t="shared" si="29"/>
        <v/>
      </c>
      <c r="R497" s="95" t="b">
        <f t="shared" si="30"/>
        <v>1</v>
      </c>
      <c r="S497" s="95" t="str">
        <f t="shared" si="31"/>
        <v/>
      </c>
    </row>
    <row r="498" spans="1:19" s="95" customFormat="1" ht="20.100000000000001" customHeight="1">
      <c r="A498" s="88"/>
      <c r="B498" s="88"/>
      <c r="C498" s="88"/>
      <c r="D498" s="88"/>
      <c r="E498" s="88"/>
      <c r="F498" s="88"/>
      <c r="G498" s="90"/>
      <c r="H498" s="90"/>
      <c r="I498" s="91"/>
      <c r="J498" s="91"/>
      <c r="K498" s="91"/>
      <c r="L498" s="91"/>
      <c r="M498" s="91"/>
      <c r="N498" s="92" t="str">
        <f t="shared" ca="1" si="28"/>
        <v/>
      </c>
      <c r="O498" s="92" t="str">
        <f ca="1">IF(A498="","",IF(ISERROR(MATCH($I498,SorP!B:B,0)),"",INDIRECT("'SorP'!$A$"&amp;MATCH($N498&amp;$I498,SorP!C:C,0))))</f>
        <v/>
      </c>
      <c r="P498" s="94"/>
      <c r="Q498" s="95" t="str">
        <f t="shared" si="29"/>
        <v/>
      </c>
      <c r="R498" s="95" t="b">
        <f t="shared" si="30"/>
        <v>1</v>
      </c>
      <c r="S498" s="95" t="str">
        <f t="shared" si="31"/>
        <v/>
      </c>
    </row>
    <row r="499" spans="1:19" s="95" customFormat="1" ht="20.100000000000001" customHeight="1">
      <c r="A499" s="88"/>
      <c r="B499" s="88"/>
      <c r="C499" s="88"/>
      <c r="D499" s="88"/>
      <c r="E499" s="88"/>
      <c r="F499" s="88"/>
      <c r="G499" s="90"/>
      <c r="H499" s="90"/>
      <c r="I499" s="91"/>
      <c r="J499" s="91"/>
      <c r="K499" s="91"/>
      <c r="L499" s="91"/>
      <c r="M499" s="91"/>
      <c r="N499" s="92" t="str">
        <f t="shared" ca="1" si="28"/>
        <v/>
      </c>
      <c r="O499" s="92" t="str">
        <f ca="1">IF(A499="","",IF(ISERROR(MATCH($I499,SorP!B:B,0)),"",INDIRECT("'SorP'!$A$"&amp;MATCH($N499&amp;$I499,SorP!C:C,0))))</f>
        <v/>
      </c>
      <c r="P499" s="94"/>
      <c r="Q499" s="95" t="str">
        <f t="shared" si="29"/>
        <v/>
      </c>
      <c r="R499" s="95" t="b">
        <f t="shared" si="30"/>
        <v>1</v>
      </c>
      <c r="S499" s="95" t="str">
        <f t="shared" si="31"/>
        <v/>
      </c>
    </row>
    <row r="500" spans="1:19" s="95" customFormat="1" ht="20.100000000000001" customHeight="1">
      <c r="A500" s="88"/>
      <c r="B500" s="88"/>
      <c r="C500" s="88"/>
      <c r="D500" s="88"/>
      <c r="E500" s="88"/>
      <c r="F500" s="88"/>
      <c r="G500" s="90"/>
      <c r="H500" s="90"/>
      <c r="I500" s="91"/>
      <c r="J500" s="91"/>
      <c r="K500" s="91"/>
      <c r="L500" s="91"/>
      <c r="M500" s="91"/>
      <c r="N500" s="92" t="str">
        <f t="shared" ca="1" si="28"/>
        <v/>
      </c>
      <c r="O500" s="92" t="str">
        <f ca="1">IF(A500="","",IF(ISERROR(MATCH($I500,SorP!B:B,0)),"",INDIRECT("'SorP'!$A$"&amp;MATCH($N500&amp;$I500,SorP!C:C,0))))</f>
        <v/>
      </c>
      <c r="P500" s="94"/>
      <c r="Q500" s="95" t="str">
        <f t="shared" si="29"/>
        <v/>
      </c>
      <c r="R500" s="95" t="b">
        <f t="shared" si="30"/>
        <v>1</v>
      </c>
      <c r="S500" s="95" t="str">
        <f t="shared" si="31"/>
        <v/>
      </c>
    </row>
    <row r="501" spans="1:19" s="95" customFormat="1" ht="20.100000000000001" customHeight="1">
      <c r="A501" s="88"/>
      <c r="B501" s="88"/>
      <c r="C501" s="88"/>
      <c r="D501" s="88"/>
      <c r="E501" s="88"/>
      <c r="F501" s="88"/>
      <c r="G501" s="90"/>
      <c r="H501" s="90"/>
      <c r="I501" s="91"/>
      <c r="J501" s="91"/>
      <c r="K501" s="91"/>
      <c r="L501" s="91"/>
      <c r="M501" s="91"/>
      <c r="N501" s="92" t="str">
        <f t="shared" ca="1" si="28"/>
        <v/>
      </c>
      <c r="O501" s="92" t="str">
        <f ca="1">IF(A501="","",IF(ISERROR(MATCH($I501,SorP!B:B,0)),"",INDIRECT("'SorP'!$A$"&amp;MATCH($N501&amp;$I501,SorP!C:C,0))))</f>
        <v/>
      </c>
      <c r="P501" s="94"/>
      <c r="Q501" s="95" t="str">
        <f t="shared" si="29"/>
        <v/>
      </c>
      <c r="R501" s="95" t="b">
        <f t="shared" si="30"/>
        <v>1</v>
      </c>
      <c r="S501" s="95" t="str">
        <f t="shared" si="31"/>
        <v/>
      </c>
    </row>
    <row r="502" spans="1:19" s="95" customFormat="1" ht="20.100000000000001" customHeight="1">
      <c r="A502" s="88"/>
      <c r="B502" s="88"/>
      <c r="C502" s="88"/>
      <c r="D502" s="88"/>
      <c r="E502" s="88"/>
      <c r="F502" s="88"/>
      <c r="G502" s="90"/>
      <c r="H502" s="90"/>
      <c r="I502" s="91"/>
      <c r="J502" s="91"/>
      <c r="K502" s="91"/>
      <c r="L502" s="91"/>
      <c r="M502" s="91"/>
      <c r="N502" s="92" t="str">
        <f t="shared" ca="1" si="28"/>
        <v/>
      </c>
      <c r="O502" s="92" t="str">
        <f ca="1">IF(A502="","",IF(ISERROR(MATCH($I502,SorP!B:B,0)),"",INDIRECT("'SorP'!$A$"&amp;MATCH($N502&amp;$I502,SorP!C:C,0))))</f>
        <v/>
      </c>
      <c r="P502" s="94"/>
      <c r="Q502" s="95" t="str">
        <f t="shared" si="29"/>
        <v/>
      </c>
      <c r="R502" s="95" t="b">
        <f t="shared" si="30"/>
        <v>1</v>
      </c>
      <c r="S502" s="95" t="str">
        <f t="shared" si="31"/>
        <v/>
      </c>
    </row>
    <row r="503" spans="1:19" s="95" customFormat="1" ht="20.100000000000001" customHeight="1">
      <c r="A503" s="88"/>
      <c r="B503" s="88"/>
      <c r="C503" s="88"/>
      <c r="D503" s="88"/>
      <c r="E503" s="88"/>
      <c r="F503" s="88"/>
      <c r="G503" s="90"/>
      <c r="H503" s="90"/>
      <c r="I503" s="91"/>
      <c r="J503" s="91"/>
      <c r="K503" s="91"/>
      <c r="L503" s="91"/>
      <c r="M503" s="91"/>
      <c r="N503" s="92" t="str">
        <f t="shared" ca="1" si="28"/>
        <v/>
      </c>
      <c r="O503" s="92" t="str">
        <f ca="1">IF(A503="","",IF(ISERROR(MATCH($I503,SorP!B:B,0)),"",INDIRECT("'SorP'!$A$"&amp;MATCH($N503&amp;$I503,SorP!C:C,0))))</f>
        <v/>
      </c>
      <c r="P503" s="94"/>
      <c r="Q503" s="95" t="str">
        <f t="shared" si="29"/>
        <v/>
      </c>
      <c r="R503" s="95" t="b">
        <f t="shared" si="30"/>
        <v>1</v>
      </c>
      <c r="S503" s="95" t="str">
        <f t="shared" si="31"/>
        <v/>
      </c>
    </row>
    <row r="504" spans="1:19" s="95" customFormat="1" ht="20.100000000000001" customHeight="1">
      <c r="A504" s="88"/>
      <c r="B504" s="88"/>
      <c r="C504" s="88"/>
      <c r="D504" s="88"/>
      <c r="E504" s="88"/>
      <c r="F504" s="88"/>
      <c r="G504" s="90"/>
      <c r="H504" s="90"/>
      <c r="I504" s="91"/>
      <c r="J504" s="91"/>
      <c r="K504" s="91"/>
      <c r="L504" s="91"/>
      <c r="M504" s="91"/>
      <c r="N504" s="92" t="str">
        <f t="shared" ca="1" si="28"/>
        <v/>
      </c>
      <c r="O504" s="92" t="str">
        <f ca="1">IF(A504="","",IF(ISERROR(MATCH($I504,SorP!B:B,0)),"",INDIRECT("'SorP'!$A$"&amp;MATCH($N504&amp;$I504,SorP!C:C,0))))</f>
        <v/>
      </c>
      <c r="P504" s="94"/>
      <c r="Q504" s="95" t="str">
        <f t="shared" si="29"/>
        <v/>
      </c>
      <c r="R504" s="95" t="b">
        <f t="shared" si="30"/>
        <v>1</v>
      </c>
      <c r="S504" s="95" t="str">
        <f t="shared" si="31"/>
        <v/>
      </c>
    </row>
    <row r="505" spans="1:19" s="95" customFormat="1" ht="20.100000000000001" customHeight="1">
      <c r="A505" s="88"/>
      <c r="B505" s="88"/>
      <c r="C505" s="88"/>
      <c r="D505" s="88"/>
      <c r="E505" s="88"/>
      <c r="F505" s="88"/>
      <c r="G505" s="90"/>
      <c r="H505" s="90"/>
      <c r="I505" s="91"/>
      <c r="J505" s="91"/>
      <c r="K505" s="91"/>
      <c r="L505" s="91"/>
      <c r="M505" s="91"/>
      <c r="N505" s="92" t="str">
        <f t="shared" ca="1" si="28"/>
        <v/>
      </c>
      <c r="O505" s="92" t="str">
        <f ca="1">IF(A505="","",IF(ISERROR(MATCH($I505,SorP!B:B,0)),"",INDIRECT("'SorP'!$A$"&amp;MATCH($N505&amp;$I505,SorP!C:C,0))))</f>
        <v/>
      </c>
      <c r="P505" s="94"/>
      <c r="Q505" s="95" t="str">
        <f t="shared" si="29"/>
        <v/>
      </c>
      <c r="R505" s="95" t="b">
        <f t="shared" si="30"/>
        <v>1</v>
      </c>
      <c r="S505" s="95" t="str">
        <f t="shared" si="31"/>
        <v/>
      </c>
    </row>
    <row r="506" spans="1:19" s="95" customFormat="1" ht="20.100000000000001" customHeight="1">
      <c r="A506" s="88"/>
      <c r="B506" s="88"/>
      <c r="C506" s="88"/>
      <c r="D506" s="88"/>
      <c r="E506" s="88"/>
      <c r="F506" s="88"/>
      <c r="G506" s="90"/>
      <c r="H506" s="90"/>
      <c r="I506" s="91"/>
      <c r="J506" s="91"/>
      <c r="K506" s="91"/>
      <c r="L506" s="91"/>
      <c r="M506" s="91"/>
      <c r="N506" s="92" t="str">
        <f t="shared" ca="1" si="28"/>
        <v/>
      </c>
      <c r="O506" s="92" t="str">
        <f ca="1">IF(A506="","",IF(ISERROR(MATCH($I506,SorP!B:B,0)),"",INDIRECT("'SorP'!$A$"&amp;MATCH($N506&amp;$I506,SorP!C:C,0))))</f>
        <v/>
      </c>
      <c r="P506" s="94"/>
      <c r="Q506" s="95" t="str">
        <f t="shared" si="29"/>
        <v/>
      </c>
      <c r="R506" s="95" t="b">
        <f t="shared" si="30"/>
        <v>1</v>
      </c>
      <c r="S506" s="95" t="str">
        <f t="shared" si="31"/>
        <v/>
      </c>
    </row>
    <row r="507" spans="1:19" s="95" customFormat="1" ht="20.100000000000001" customHeight="1">
      <c r="A507" s="88"/>
      <c r="B507" s="88"/>
      <c r="C507" s="88"/>
      <c r="D507" s="88"/>
      <c r="E507" s="88"/>
      <c r="F507" s="88"/>
      <c r="G507" s="90"/>
      <c r="H507" s="90"/>
      <c r="I507" s="91"/>
      <c r="J507" s="91"/>
      <c r="K507" s="91"/>
      <c r="L507" s="91"/>
      <c r="M507" s="91"/>
      <c r="N507" s="92" t="str">
        <f t="shared" ca="1" si="28"/>
        <v/>
      </c>
      <c r="O507" s="92" t="str">
        <f ca="1">IF(A507="","",IF(ISERROR(MATCH($I507,SorP!B:B,0)),"",INDIRECT("'SorP'!$A$"&amp;MATCH($N507&amp;$I507,SorP!C:C,0))))</f>
        <v/>
      </c>
      <c r="P507" s="94"/>
      <c r="Q507" s="95" t="str">
        <f t="shared" si="29"/>
        <v/>
      </c>
      <c r="R507" s="95" t="b">
        <f t="shared" si="30"/>
        <v>1</v>
      </c>
      <c r="S507" s="95" t="str">
        <f t="shared" si="31"/>
        <v/>
      </c>
    </row>
    <row r="508" spans="1:19" s="95" customFormat="1" ht="20.100000000000001" customHeight="1">
      <c r="A508" s="88"/>
      <c r="B508" s="88"/>
      <c r="C508" s="88"/>
      <c r="D508" s="88"/>
      <c r="E508" s="88"/>
      <c r="F508" s="88"/>
      <c r="G508" s="90"/>
      <c r="H508" s="90"/>
      <c r="I508" s="91"/>
      <c r="J508" s="91"/>
      <c r="K508" s="91"/>
      <c r="L508" s="91"/>
      <c r="M508" s="91"/>
      <c r="N508" s="92" t="str">
        <f t="shared" ca="1" si="28"/>
        <v/>
      </c>
      <c r="O508" s="92" t="str">
        <f ca="1">IF(A508="","",IF(ISERROR(MATCH($I508,SorP!B:B,0)),"",INDIRECT("'SorP'!$A$"&amp;MATCH($N508&amp;$I508,SorP!C:C,0))))</f>
        <v/>
      </c>
      <c r="P508" s="94"/>
      <c r="Q508" s="95" t="str">
        <f t="shared" si="29"/>
        <v/>
      </c>
      <c r="R508" s="95" t="b">
        <f t="shared" si="30"/>
        <v>1</v>
      </c>
      <c r="S508" s="95" t="str">
        <f t="shared" si="31"/>
        <v/>
      </c>
    </row>
    <row r="509" spans="1:19" s="95" customFormat="1" ht="20.100000000000001" customHeight="1">
      <c r="A509" s="88"/>
      <c r="B509" s="88"/>
      <c r="C509" s="88"/>
      <c r="D509" s="88"/>
      <c r="E509" s="88"/>
      <c r="F509" s="88"/>
      <c r="G509" s="90"/>
      <c r="H509" s="90"/>
      <c r="I509" s="91"/>
      <c r="J509" s="91"/>
      <c r="K509" s="91"/>
      <c r="L509" s="91"/>
      <c r="M509" s="91"/>
      <c r="N509" s="92" t="str">
        <f t="shared" ca="1" si="28"/>
        <v/>
      </c>
      <c r="O509" s="92" t="str">
        <f ca="1">IF(A509="","",IF(ISERROR(MATCH($I509,SorP!B:B,0)),"",INDIRECT("'SorP'!$A$"&amp;MATCH($N509&amp;$I509,SorP!C:C,0))))</f>
        <v/>
      </c>
      <c r="P509" s="94"/>
      <c r="Q509" s="95" t="str">
        <f t="shared" si="29"/>
        <v/>
      </c>
      <c r="R509" s="95" t="b">
        <f t="shared" si="30"/>
        <v>1</v>
      </c>
      <c r="S509" s="95" t="str">
        <f t="shared" si="31"/>
        <v/>
      </c>
    </row>
    <row r="510" spans="1:19" s="95" customFormat="1" ht="20.100000000000001" customHeight="1">
      <c r="A510" s="88"/>
      <c r="B510" s="88"/>
      <c r="C510" s="88"/>
      <c r="D510" s="88"/>
      <c r="E510" s="88"/>
      <c r="F510" s="88"/>
      <c r="G510" s="90"/>
      <c r="H510" s="90"/>
      <c r="I510" s="91"/>
      <c r="J510" s="91"/>
      <c r="K510" s="91"/>
      <c r="L510" s="91"/>
      <c r="M510" s="91"/>
      <c r="N510" s="92" t="str">
        <f t="shared" ca="1" si="28"/>
        <v/>
      </c>
      <c r="O510" s="92" t="str">
        <f ca="1">IF(A510="","",IF(ISERROR(MATCH($I510,SorP!B:B,0)),"",INDIRECT("'SorP'!$A$"&amp;MATCH($N510&amp;$I510,SorP!C:C,0))))</f>
        <v/>
      </c>
      <c r="P510" s="94"/>
      <c r="Q510" s="95" t="str">
        <f t="shared" si="29"/>
        <v/>
      </c>
      <c r="R510" s="95" t="b">
        <f t="shared" si="30"/>
        <v>1</v>
      </c>
      <c r="S510" s="95" t="str">
        <f t="shared" si="31"/>
        <v/>
      </c>
    </row>
    <row r="511" spans="1:19" s="95" customFormat="1" ht="20.100000000000001" customHeight="1">
      <c r="A511" s="88"/>
      <c r="B511" s="88"/>
      <c r="C511" s="88"/>
      <c r="D511" s="88"/>
      <c r="E511" s="88"/>
      <c r="F511" s="88"/>
      <c r="G511" s="90"/>
      <c r="H511" s="90"/>
      <c r="I511" s="91"/>
      <c r="J511" s="91"/>
      <c r="K511" s="91"/>
      <c r="L511" s="91"/>
      <c r="M511" s="91"/>
      <c r="N511" s="92" t="str">
        <f t="shared" ca="1" si="28"/>
        <v/>
      </c>
      <c r="O511" s="92" t="str">
        <f ca="1">IF(A511="","",IF(ISERROR(MATCH($I511,SorP!B:B,0)),"",INDIRECT("'SorP'!$A$"&amp;MATCH($N511&amp;$I511,SorP!C:C,0))))</f>
        <v/>
      </c>
      <c r="P511" s="94"/>
      <c r="Q511" s="95" t="str">
        <f t="shared" si="29"/>
        <v/>
      </c>
      <c r="R511" s="95" t="b">
        <f t="shared" si="30"/>
        <v>1</v>
      </c>
      <c r="S511" s="95" t="str">
        <f t="shared" si="31"/>
        <v/>
      </c>
    </row>
    <row r="512" spans="1:19" s="95" customFormat="1" ht="20.100000000000001" customHeight="1">
      <c r="A512" s="88"/>
      <c r="B512" s="88"/>
      <c r="C512" s="88"/>
      <c r="D512" s="88"/>
      <c r="E512" s="88"/>
      <c r="F512" s="88"/>
      <c r="G512" s="90"/>
      <c r="H512" s="90"/>
      <c r="I512" s="91"/>
      <c r="J512" s="91"/>
      <c r="K512" s="91"/>
      <c r="L512" s="91"/>
      <c r="M512" s="91"/>
      <c r="N512" s="92" t="str">
        <f t="shared" ca="1" si="28"/>
        <v/>
      </c>
      <c r="O512" s="92" t="str">
        <f ca="1">IF(A512="","",IF(ISERROR(MATCH($I512,SorP!B:B,0)),"",INDIRECT("'SorP'!$A$"&amp;MATCH($N512&amp;$I512,SorP!C:C,0))))</f>
        <v/>
      </c>
      <c r="P512" s="94"/>
      <c r="Q512" s="95" t="str">
        <f t="shared" si="29"/>
        <v/>
      </c>
      <c r="R512" s="95" t="b">
        <f t="shared" si="30"/>
        <v>1</v>
      </c>
      <c r="S512" s="95" t="str">
        <f t="shared" si="31"/>
        <v/>
      </c>
    </row>
    <row r="513" spans="1:19" s="95" customFormat="1" ht="20.100000000000001" customHeight="1">
      <c r="A513" s="88"/>
      <c r="B513" s="88"/>
      <c r="C513" s="88"/>
      <c r="D513" s="88"/>
      <c r="E513" s="88"/>
      <c r="F513" s="88"/>
      <c r="G513" s="90"/>
      <c r="H513" s="90"/>
      <c r="I513" s="91"/>
      <c r="J513" s="91"/>
      <c r="K513" s="91"/>
      <c r="L513" s="91"/>
      <c r="M513" s="91"/>
      <c r="N513" s="92" t="str">
        <f t="shared" ca="1" si="28"/>
        <v/>
      </c>
      <c r="O513" s="92" t="str">
        <f ca="1">IF(A513="","",IF(ISERROR(MATCH($I513,SorP!B:B,0)),"",INDIRECT("'SorP'!$A$"&amp;MATCH($N513&amp;$I513,SorP!C:C,0))))</f>
        <v/>
      </c>
      <c r="P513" s="94"/>
      <c r="Q513" s="95" t="str">
        <f t="shared" si="29"/>
        <v/>
      </c>
      <c r="R513" s="95" t="b">
        <f t="shared" si="30"/>
        <v>1</v>
      </c>
      <c r="S513" s="95" t="str">
        <f t="shared" si="31"/>
        <v/>
      </c>
    </row>
    <row r="514" spans="1:19" s="95" customFormat="1" ht="20.100000000000001" customHeight="1">
      <c r="A514" s="88"/>
      <c r="B514" s="88"/>
      <c r="C514" s="88"/>
      <c r="D514" s="88"/>
      <c r="E514" s="88"/>
      <c r="F514" s="88"/>
      <c r="G514" s="90"/>
      <c r="H514" s="90"/>
      <c r="I514" s="91"/>
      <c r="J514" s="91"/>
      <c r="K514" s="91"/>
      <c r="L514" s="91"/>
      <c r="M514" s="91"/>
      <c r="N514" s="92" t="str">
        <f t="shared" ca="1" si="28"/>
        <v/>
      </c>
      <c r="O514" s="92" t="str">
        <f ca="1">IF(A514="","",IF(ISERROR(MATCH($I514,SorP!B:B,0)),"",INDIRECT("'SorP'!$A$"&amp;MATCH($N514&amp;$I514,SorP!C:C,0))))</f>
        <v/>
      </c>
      <c r="P514" s="94"/>
      <c r="Q514" s="95" t="str">
        <f t="shared" si="29"/>
        <v/>
      </c>
      <c r="R514" s="95" t="b">
        <f t="shared" si="30"/>
        <v>1</v>
      </c>
      <c r="S514" s="95" t="str">
        <f t="shared" si="31"/>
        <v/>
      </c>
    </row>
    <row r="515" spans="1:19" s="95" customFormat="1" ht="20.100000000000001" customHeight="1">
      <c r="A515" s="88"/>
      <c r="B515" s="88"/>
      <c r="C515" s="88"/>
      <c r="D515" s="88"/>
      <c r="E515" s="88"/>
      <c r="F515" s="88"/>
      <c r="G515" s="90"/>
      <c r="H515" s="90"/>
      <c r="I515" s="91"/>
      <c r="J515" s="91"/>
      <c r="K515" s="91"/>
      <c r="L515" s="91"/>
      <c r="M515" s="91"/>
      <c r="N515" s="92" t="str">
        <f t="shared" ca="1" si="28"/>
        <v/>
      </c>
      <c r="O515" s="92" t="str">
        <f ca="1">IF(A515="","",IF(ISERROR(MATCH($I515,SorP!B:B,0)),"",INDIRECT("'SorP'!$A$"&amp;MATCH($N515&amp;$I515,SorP!C:C,0))))</f>
        <v/>
      </c>
      <c r="P515" s="94"/>
      <c r="Q515" s="95" t="str">
        <f t="shared" si="29"/>
        <v/>
      </c>
      <c r="R515" s="95" t="b">
        <f t="shared" si="30"/>
        <v>1</v>
      </c>
      <c r="S515" s="95" t="str">
        <f t="shared" si="31"/>
        <v/>
      </c>
    </row>
    <row r="516" spans="1:19" s="95" customFormat="1" ht="20.100000000000001" customHeight="1">
      <c r="A516" s="88"/>
      <c r="B516" s="88"/>
      <c r="C516" s="88"/>
      <c r="D516" s="88"/>
      <c r="E516" s="88"/>
      <c r="F516" s="88"/>
      <c r="G516" s="90"/>
      <c r="H516" s="90"/>
      <c r="I516" s="91"/>
      <c r="J516" s="91"/>
      <c r="K516" s="91"/>
      <c r="L516" s="91"/>
      <c r="M516" s="91"/>
      <c r="N516" s="92" t="str">
        <f t="shared" ca="1" si="28"/>
        <v/>
      </c>
      <c r="O516" s="92" t="str">
        <f ca="1">IF(A516="","",IF(ISERROR(MATCH($I516,SorP!B:B,0)),"",INDIRECT("'SorP'!$A$"&amp;MATCH($N516&amp;$I516,SorP!C:C,0))))</f>
        <v/>
      </c>
      <c r="P516" s="94"/>
      <c r="Q516" s="95" t="str">
        <f t="shared" si="29"/>
        <v/>
      </c>
      <c r="R516" s="95" t="b">
        <f t="shared" si="30"/>
        <v>1</v>
      </c>
      <c r="S516" s="95" t="str">
        <f t="shared" si="31"/>
        <v/>
      </c>
    </row>
    <row r="517" spans="1:19" s="95" customFormat="1" ht="20.100000000000001" customHeight="1">
      <c r="A517" s="88"/>
      <c r="B517" s="88"/>
      <c r="C517" s="88"/>
      <c r="D517" s="88"/>
      <c r="E517" s="88"/>
      <c r="F517" s="88"/>
      <c r="G517" s="90"/>
      <c r="H517" s="90"/>
      <c r="I517" s="91"/>
      <c r="J517" s="91"/>
      <c r="K517" s="91"/>
      <c r="L517" s="91"/>
      <c r="M517" s="91"/>
      <c r="N517" s="92" t="str">
        <f t="shared" ref="N517:N580" ca="1" si="32">IF(A517="","",IF(ISERROR(MATCH($F517,CL,0)),"Unknown",INDIRECT("'C'!$A$"&amp;MATCH($F517,CL,0)+1)))</f>
        <v/>
      </c>
      <c r="O517" s="92" t="str">
        <f ca="1">IF(A517="","",IF(ISERROR(MATCH($I517,SorP!B:B,0)),"",INDIRECT("'SorP'!$A$"&amp;MATCH($N517&amp;$I517,SorP!C:C,0))))</f>
        <v/>
      </c>
      <c r="P517" s="94"/>
      <c r="Q517" s="95" t="str">
        <f t="shared" ref="Q517:Q580" si="33">A517&amp;B517</f>
        <v/>
      </c>
      <c r="R517" s="95" t="b">
        <f t="shared" ref="R517:R580" si="34">OR(ISBLANK(B517),ISBLANK(C517))</f>
        <v>1</v>
      </c>
      <c r="S517" s="95" t="str">
        <f t="shared" ref="S517:S580" si="35">IF(R517,"",A517&amp;"+")</f>
        <v/>
      </c>
    </row>
    <row r="518" spans="1:19" s="95" customFormat="1" ht="20.100000000000001" customHeight="1">
      <c r="A518" s="88"/>
      <c r="B518" s="88"/>
      <c r="C518" s="88"/>
      <c r="D518" s="88"/>
      <c r="E518" s="88"/>
      <c r="F518" s="88"/>
      <c r="G518" s="90"/>
      <c r="H518" s="90"/>
      <c r="I518" s="91"/>
      <c r="J518" s="91"/>
      <c r="K518" s="91"/>
      <c r="L518" s="91"/>
      <c r="M518" s="91"/>
      <c r="N518" s="92" t="str">
        <f t="shared" ca="1" si="32"/>
        <v/>
      </c>
      <c r="O518" s="92" t="str">
        <f ca="1">IF(A518="","",IF(ISERROR(MATCH($I518,SorP!B:B,0)),"",INDIRECT("'SorP'!$A$"&amp;MATCH($N518&amp;$I518,SorP!C:C,0))))</f>
        <v/>
      </c>
      <c r="P518" s="94"/>
      <c r="Q518" s="95" t="str">
        <f t="shared" si="33"/>
        <v/>
      </c>
      <c r="R518" s="95" t="b">
        <f t="shared" si="34"/>
        <v>1</v>
      </c>
      <c r="S518" s="95" t="str">
        <f t="shared" si="35"/>
        <v/>
      </c>
    </row>
    <row r="519" spans="1:19" s="95" customFormat="1" ht="20.100000000000001" customHeight="1">
      <c r="A519" s="88"/>
      <c r="B519" s="88"/>
      <c r="C519" s="88"/>
      <c r="D519" s="88"/>
      <c r="E519" s="88"/>
      <c r="F519" s="88"/>
      <c r="G519" s="90"/>
      <c r="H519" s="90"/>
      <c r="I519" s="91"/>
      <c r="J519" s="91"/>
      <c r="K519" s="91"/>
      <c r="L519" s="91"/>
      <c r="M519" s="91"/>
      <c r="N519" s="92" t="str">
        <f t="shared" ca="1" si="32"/>
        <v/>
      </c>
      <c r="O519" s="92" t="str">
        <f ca="1">IF(A519="","",IF(ISERROR(MATCH($I519,SorP!B:B,0)),"",INDIRECT("'SorP'!$A$"&amp;MATCH($N519&amp;$I519,SorP!C:C,0))))</f>
        <v/>
      </c>
      <c r="P519" s="94"/>
      <c r="Q519" s="95" t="str">
        <f t="shared" si="33"/>
        <v/>
      </c>
      <c r="R519" s="95" t="b">
        <f t="shared" si="34"/>
        <v>1</v>
      </c>
      <c r="S519" s="95" t="str">
        <f t="shared" si="35"/>
        <v/>
      </c>
    </row>
    <row r="520" spans="1:19" s="95" customFormat="1" ht="20.100000000000001" customHeight="1">
      <c r="A520" s="88"/>
      <c r="B520" s="88"/>
      <c r="C520" s="88"/>
      <c r="D520" s="88"/>
      <c r="E520" s="88"/>
      <c r="F520" s="88"/>
      <c r="G520" s="90"/>
      <c r="H520" s="90"/>
      <c r="I520" s="91"/>
      <c r="J520" s="91"/>
      <c r="K520" s="91"/>
      <c r="L520" s="91"/>
      <c r="M520" s="91"/>
      <c r="N520" s="92" t="str">
        <f t="shared" ca="1" si="32"/>
        <v/>
      </c>
      <c r="O520" s="92" t="str">
        <f ca="1">IF(A520="","",IF(ISERROR(MATCH($I520,SorP!B:B,0)),"",INDIRECT("'SorP'!$A$"&amp;MATCH($N520&amp;$I520,SorP!C:C,0))))</f>
        <v/>
      </c>
      <c r="P520" s="94"/>
      <c r="Q520" s="95" t="str">
        <f t="shared" si="33"/>
        <v/>
      </c>
      <c r="R520" s="95" t="b">
        <f t="shared" si="34"/>
        <v>1</v>
      </c>
      <c r="S520" s="95" t="str">
        <f t="shared" si="35"/>
        <v/>
      </c>
    </row>
    <row r="521" spans="1:19" s="95" customFormat="1" ht="20.100000000000001" customHeight="1">
      <c r="A521" s="88"/>
      <c r="B521" s="88"/>
      <c r="C521" s="88"/>
      <c r="D521" s="88"/>
      <c r="E521" s="88"/>
      <c r="F521" s="88"/>
      <c r="G521" s="90"/>
      <c r="H521" s="90"/>
      <c r="I521" s="91"/>
      <c r="J521" s="91"/>
      <c r="K521" s="91"/>
      <c r="L521" s="91"/>
      <c r="M521" s="91"/>
      <c r="N521" s="92" t="str">
        <f t="shared" ca="1" si="32"/>
        <v/>
      </c>
      <c r="O521" s="92" t="str">
        <f ca="1">IF(A521="","",IF(ISERROR(MATCH($I521,SorP!B:B,0)),"",INDIRECT("'SorP'!$A$"&amp;MATCH($N521&amp;$I521,SorP!C:C,0))))</f>
        <v/>
      </c>
      <c r="P521" s="94"/>
      <c r="Q521" s="95" t="str">
        <f t="shared" si="33"/>
        <v/>
      </c>
      <c r="R521" s="95" t="b">
        <f t="shared" si="34"/>
        <v>1</v>
      </c>
      <c r="S521" s="95" t="str">
        <f t="shared" si="35"/>
        <v/>
      </c>
    </row>
    <row r="522" spans="1:19" s="95" customFormat="1" ht="20.100000000000001" customHeight="1">
      <c r="A522" s="88"/>
      <c r="B522" s="88"/>
      <c r="C522" s="88"/>
      <c r="D522" s="88"/>
      <c r="E522" s="88"/>
      <c r="F522" s="88"/>
      <c r="G522" s="90"/>
      <c r="H522" s="90"/>
      <c r="I522" s="91"/>
      <c r="J522" s="91"/>
      <c r="K522" s="91"/>
      <c r="L522" s="91"/>
      <c r="M522" s="91"/>
      <c r="N522" s="92" t="str">
        <f t="shared" ca="1" si="32"/>
        <v/>
      </c>
      <c r="O522" s="92" t="str">
        <f ca="1">IF(A522="","",IF(ISERROR(MATCH($I522,SorP!B:B,0)),"",INDIRECT("'SorP'!$A$"&amp;MATCH($N522&amp;$I522,SorP!C:C,0))))</f>
        <v/>
      </c>
      <c r="P522" s="94"/>
      <c r="Q522" s="95" t="str">
        <f t="shared" si="33"/>
        <v/>
      </c>
      <c r="R522" s="95" t="b">
        <f t="shared" si="34"/>
        <v>1</v>
      </c>
      <c r="S522" s="95" t="str">
        <f t="shared" si="35"/>
        <v/>
      </c>
    </row>
    <row r="523" spans="1:19" s="95" customFormat="1" ht="20.100000000000001" customHeight="1">
      <c r="A523" s="88"/>
      <c r="B523" s="88"/>
      <c r="C523" s="88"/>
      <c r="D523" s="88"/>
      <c r="E523" s="88"/>
      <c r="F523" s="88"/>
      <c r="G523" s="90"/>
      <c r="H523" s="90"/>
      <c r="I523" s="91"/>
      <c r="J523" s="91"/>
      <c r="K523" s="91"/>
      <c r="L523" s="91"/>
      <c r="M523" s="91"/>
      <c r="N523" s="92" t="str">
        <f t="shared" ca="1" si="32"/>
        <v/>
      </c>
      <c r="O523" s="92" t="str">
        <f ca="1">IF(A523="","",IF(ISERROR(MATCH($I523,SorP!B:B,0)),"",INDIRECT("'SorP'!$A$"&amp;MATCH($N523&amp;$I523,SorP!C:C,0))))</f>
        <v/>
      </c>
      <c r="P523" s="94"/>
      <c r="Q523" s="95" t="str">
        <f t="shared" si="33"/>
        <v/>
      </c>
      <c r="R523" s="95" t="b">
        <f t="shared" si="34"/>
        <v>1</v>
      </c>
      <c r="S523" s="95" t="str">
        <f t="shared" si="35"/>
        <v/>
      </c>
    </row>
    <row r="524" spans="1:19" s="95" customFormat="1" ht="20.100000000000001" customHeight="1">
      <c r="A524" s="88"/>
      <c r="B524" s="88"/>
      <c r="C524" s="88"/>
      <c r="D524" s="88"/>
      <c r="E524" s="88"/>
      <c r="F524" s="88"/>
      <c r="G524" s="90"/>
      <c r="H524" s="90"/>
      <c r="I524" s="91"/>
      <c r="J524" s="91"/>
      <c r="K524" s="91"/>
      <c r="L524" s="91"/>
      <c r="M524" s="91"/>
      <c r="N524" s="92" t="str">
        <f t="shared" ca="1" si="32"/>
        <v/>
      </c>
      <c r="O524" s="92" t="str">
        <f ca="1">IF(A524="","",IF(ISERROR(MATCH($I524,SorP!B:B,0)),"",INDIRECT("'SorP'!$A$"&amp;MATCH($N524&amp;$I524,SorP!C:C,0))))</f>
        <v/>
      </c>
      <c r="P524" s="94"/>
      <c r="Q524" s="95" t="str">
        <f t="shared" si="33"/>
        <v/>
      </c>
      <c r="R524" s="95" t="b">
        <f t="shared" si="34"/>
        <v>1</v>
      </c>
      <c r="S524" s="95" t="str">
        <f t="shared" si="35"/>
        <v/>
      </c>
    </row>
    <row r="525" spans="1:19" s="95" customFormat="1" ht="20.100000000000001" customHeight="1">
      <c r="A525" s="88"/>
      <c r="B525" s="88"/>
      <c r="C525" s="88"/>
      <c r="D525" s="88"/>
      <c r="E525" s="88"/>
      <c r="F525" s="88"/>
      <c r="G525" s="90"/>
      <c r="H525" s="90"/>
      <c r="I525" s="91"/>
      <c r="J525" s="91"/>
      <c r="K525" s="91"/>
      <c r="L525" s="91"/>
      <c r="M525" s="91"/>
      <c r="N525" s="92" t="str">
        <f t="shared" ca="1" si="32"/>
        <v/>
      </c>
      <c r="O525" s="92" t="str">
        <f ca="1">IF(A525="","",IF(ISERROR(MATCH($I525,SorP!B:B,0)),"",INDIRECT("'SorP'!$A$"&amp;MATCH($N525&amp;$I525,SorP!C:C,0))))</f>
        <v/>
      </c>
      <c r="P525" s="94"/>
      <c r="Q525" s="95" t="str">
        <f t="shared" si="33"/>
        <v/>
      </c>
      <c r="R525" s="95" t="b">
        <f t="shared" si="34"/>
        <v>1</v>
      </c>
      <c r="S525" s="95" t="str">
        <f t="shared" si="35"/>
        <v/>
      </c>
    </row>
    <row r="526" spans="1:19" s="95" customFormat="1" ht="20.100000000000001" customHeight="1">
      <c r="A526" s="88"/>
      <c r="B526" s="88"/>
      <c r="C526" s="88"/>
      <c r="D526" s="88"/>
      <c r="E526" s="88"/>
      <c r="F526" s="88"/>
      <c r="G526" s="90"/>
      <c r="H526" s="90"/>
      <c r="I526" s="91"/>
      <c r="J526" s="91"/>
      <c r="K526" s="91"/>
      <c r="L526" s="91"/>
      <c r="M526" s="91"/>
      <c r="N526" s="92" t="str">
        <f t="shared" ca="1" si="32"/>
        <v/>
      </c>
      <c r="O526" s="92" t="str">
        <f ca="1">IF(A526="","",IF(ISERROR(MATCH($I526,SorP!B:B,0)),"",INDIRECT("'SorP'!$A$"&amp;MATCH($N526&amp;$I526,SorP!C:C,0))))</f>
        <v/>
      </c>
      <c r="P526" s="94"/>
      <c r="Q526" s="95" t="str">
        <f t="shared" si="33"/>
        <v/>
      </c>
      <c r="R526" s="95" t="b">
        <f t="shared" si="34"/>
        <v>1</v>
      </c>
      <c r="S526" s="95" t="str">
        <f t="shared" si="35"/>
        <v/>
      </c>
    </row>
    <row r="527" spans="1:19" s="95" customFormat="1" ht="20.100000000000001" customHeight="1">
      <c r="A527" s="88"/>
      <c r="B527" s="88"/>
      <c r="C527" s="88"/>
      <c r="D527" s="88"/>
      <c r="E527" s="88"/>
      <c r="F527" s="88"/>
      <c r="G527" s="90"/>
      <c r="H527" s="90"/>
      <c r="I527" s="91"/>
      <c r="J527" s="91"/>
      <c r="K527" s="91"/>
      <c r="L527" s="91"/>
      <c r="M527" s="91"/>
      <c r="N527" s="92" t="str">
        <f t="shared" ca="1" si="32"/>
        <v/>
      </c>
      <c r="O527" s="92" t="str">
        <f ca="1">IF(A527="","",IF(ISERROR(MATCH($I527,SorP!B:B,0)),"",INDIRECT("'SorP'!$A$"&amp;MATCH($N527&amp;$I527,SorP!C:C,0))))</f>
        <v/>
      </c>
      <c r="P527" s="94"/>
      <c r="Q527" s="95" t="str">
        <f t="shared" si="33"/>
        <v/>
      </c>
      <c r="R527" s="95" t="b">
        <f t="shared" si="34"/>
        <v>1</v>
      </c>
      <c r="S527" s="95" t="str">
        <f t="shared" si="35"/>
        <v/>
      </c>
    </row>
    <row r="528" spans="1:19" s="95" customFormat="1" ht="20.100000000000001" customHeight="1">
      <c r="A528" s="88"/>
      <c r="B528" s="88"/>
      <c r="C528" s="88"/>
      <c r="D528" s="88"/>
      <c r="E528" s="88"/>
      <c r="F528" s="88"/>
      <c r="G528" s="90"/>
      <c r="H528" s="90"/>
      <c r="I528" s="91"/>
      <c r="J528" s="91"/>
      <c r="K528" s="91"/>
      <c r="L528" s="91"/>
      <c r="M528" s="91"/>
      <c r="N528" s="92" t="str">
        <f t="shared" ca="1" si="32"/>
        <v/>
      </c>
      <c r="O528" s="92" t="str">
        <f ca="1">IF(A528="","",IF(ISERROR(MATCH($I528,SorP!B:B,0)),"",INDIRECT("'SorP'!$A$"&amp;MATCH($N528&amp;$I528,SorP!C:C,0))))</f>
        <v/>
      </c>
      <c r="P528" s="94"/>
      <c r="Q528" s="95" t="str">
        <f t="shared" si="33"/>
        <v/>
      </c>
      <c r="R528" s="95" t="b">
        <f t="shared" si="34"/>
        <v>1</v>
      </c>
      <c r="S528" s="95" t="str">
        <f t="shared" si="35"/>
        <v/>
      </c>
    </row>
    <row r="529" spans="1:19" s="95" customFormat="1" ht="20.100000000000001" customHeight="1">
      <c r="A529" s="88"/>
      <c r="B529" s="88"/>
      <c r="C529" s="88"/>
      <c r="D529" s="88"/>
      <c r="E529" s="88"/>
      <c r="F529" s="88"/>
      <c r="G529" s="90"/>
      <c r="H529" s="90"/>
      <c r="I529" s="91"/>
      <c r="J529" s="91"/>
      <c r="K529" s="91"/>
      <c r="L529" s="91"/>
      <c r="M529" s="91"/>
      <c r="N529" s="92" t="str">
        <f t="shared" ca="1" si="32"/>
        <v/>
      </c>
      <c r="O529" s="92" t="str">
        <f ca="1">IF(A529="","",IF(ISERROR(MATCH($I529,SorP!B:B,0)),"",INDIRECT("'SorP'!$A$"&amp;MATCH($N529&amp;$I529,SorP!C:C,0))))</f>
        <v/>
      </c>
      <c r="P529" s="94"/>
      <c r="Q529" s="95" t="str">
        <f t="shared" si="33"/>
        <v/>
      </c>
      <c r="R529" s="95" t="b">
        <f t="shared" si="34"/>
        <v>1</v>
      </c>
      <c r="S529" s="95" t="str">
        <f t="shared" si="35"/>
        <v/>
      </c>
    </row>
    <row r="530" spans="1:19" s="95" customFormat="1" ht="20.100000000000001" customHeight="1">
      <c r="A530" s="88"/>
      <c r="B530" s="88"/>
      <c r="C530" s="88"/>
      <c r="D530" s="88"/>
      <c r="E530" s="88"/>
      <c r="F530" s="88"/>
      <c r="G530" s="90"/>
      <c r="H530" s="90"/>
      <c r="I530" s="91"/>
      <c r="J530" s="91"/>
      <c r="K530" s="91"/>
      <c r="L530" s="91"/>
      <c r="M530" s="91"/>
      <c r="N530" s="92" t="str">
        <f t="shared" ca="1" si="32"/>
        <v/>
      </c>
      <c r="O530" s="92" t="str">
        <f ca="1">IF(A530="","",IF(ISERROR(MATCH($I530,SorP!B:B,0)),"",INDIRECT("'SorP'!$A$"&amp;MATCH($N530&amp;$I530,SorP!C:C,0))))</f>
        <v/>
      </c>
      <c r="P530" s="94"/>
      <c r="Q530" s="95" t="str">
        <f t="shared" si="33"/>
        <v/>
      </c>
      <c r="R530" s="95" t="b">
        <f t="shared" si="34"/>
        <v>1</v>
      </c>
      <c r="S530" s="95" t="str">
        <f t="shared" si="35"/>
        <v/>
      </c>
    </row>
    <row r="531" spans="1:19" s="95" customFormat="1" ht="20.100000000000001" customHeight="1">
      <c r="A531" s="88"/>
      <c r="B531" s="88"/>
      <c r="C531" s="88"/>
      <c r="D531" s="88"/>
      <c r="E531" s="88"/>
      <c r="F531" s="88"/>
      <c r="G531" s="90"/>
      <c r="H531" s="90"/>
      <c r="I531" s="91"/>
      <c r="J531" s="91"/>
      <c r="K531" s="91"/>
      <c r="L531" s="91"/>
      <c r="M531" s="91"/>
      <c r="N531" s="92" t="str">
        <f t="shared" ca="1" si="32"/>
        <v/>
      </c>
      <c r="O531" s="92" t="str">
        <f ca="1">IF(A531="","",IF(ISERROR(MATCH($I531,SorP!B:B,0)),"",INDIRECT("'SorP'!$A$"&amp;MATCH($N531&amp;$I531,SorP!C:C,0))))</f>
        <v/>
      </c>
      <c r="P531" s="94"/>
      <c r="Q531" s="95" t="str">
        <f t="shared" si="33"/>
        <v/>
      </c>
      <c r="R531" s="95" t="b">
        <f t="shared" si="34"/>
        <v>1</v>
      </c>
      <c r="S531" s="95" t="str">
        <f t="shared" si="35"/>
        <v/>
      </c>
    </row>
    <row r="532" spans="1:19" s="95" customFormat="1" ht="20.100000000000001" customHeight="1">
      <c r="A532" s="88"/>
      <c r="B532" s="88"/>
      <c r="C532" s="88"/>
      <c r="D532" s="88"/>
      <c r="E532" s="88"/>
      <c r="F532" s="88"/>
      <c r="G532" s="90"/>
      <c r="H532" s="90"/>
      <c r="I532" s="91"/>
      <c r="J532" s="91"/>
      <c r="K532" s="91"/>
      <c r="L532" s="91"/>
      <c r="M532" s="91"/>
      <c r="N532" s="92" t="str">
        <f t="shared" ca="1" si="32"/>
        <v/>
      </c>
      <c r="O532" s="92" t="str">
        <f ca="1">IF(A532="","",IF(ISERROR(MATCH($I532,SorP!B:B,0)),"",INDIRECT("'SorP'!$A$"&amp;MATCH($N532&amp;$I532,SorP!C:C,0))))</f>
        <v/>
      </c>
      <c r="P532" s="94"/>
      <c r="Q532" s="95" t="str">
        <f t="shared" si="33"/>
        <v/>
      </c>
      <c r="R532" s="95" t="b">
        <f t="shared" si="34"/>
        <v>1</v>
      </c>
      <c r="S532" s="95" t="str">
        <f t="shared" si="35"/>
        <v/>
      </c>
    </row>
    <row r="533" spans="1:19" s="95" customFormat="1" ht="20.100000000000001" customHeight="1">
      <c r="A533" s="88"/>
      <c r="B533" s="88"/>
      <c r="C533" s="88"/>
      <c r="D533" s="88"/>
      <c r="E533" s="88"/>
      <c r="F533" s="88"/>
      <c r="G533" s="90"/>
      <c r="H533" s="90"/>
      <c r="I533" s="91"/>
      <c r="J533" s="91"/>
      <c r="K533" s="91"/>
      <c r="L533" s="91"/>
      <c r="M533" s="91"/>
      <c r="N533" s="92" t="str">
        <f t="shared" ca="1" si="32"/>
        <v/>
      </c>
      <c r="O533" s="92" t="str">
        <f ca="1">IF(A533="","",IF(ISERROR(MATCH($I533,SorP!B:B,0)),"",INDIRECT("'SorP'!$A$"&amp;MATCH($N533&amp;$I533,SorP!C:C,0))))</f>
        <v/>
      </c>
      <c r="P533" s="94"/>
      <c r="Q533" s="95" t="str">
        <f t="shared" si="33"/>
        <v/>
      </c>
      <c r="R533" s="95" t="b">
        <f t="shared" si="34"/>
        <v>1</v>
      </c>
      <c r="S533" s="95" t="str">
        <f t="shared" si="35"/>
        <v/>
      </c>
    </row>
    <row r="534" spans="1:19" s="95" customFormat="1" ht="20.100000000000001" customHeight="1">
      <c r="A534" s="88"/>
      <c r="B534" s="88"/>
      <c r="C534" s="88"/>
      <c r="D534" s="88"/>
      <c r="E534" s="88"/>
      <c r="F534" s="88"/>
      <c r="G534" s="90"/>
      <c r="H534" s="90"/>
      <c r="I534" s="91"/>
      <c r="J534" s="91"/>
      <c r="K534" s="91"/>
      <c r="L534" s="91"/>
      <c r="M534" s="91"/>
      <c r="N534" s="92" t="str">
        <f t="shared" ca="1" si="32"/>
        <v/>
      </c>
      <c r="O534" s="92" t="str">
        <f ca="1">IF(A534="","",IF(ISERROR(MATCH($I534,SorP!B:B,0)),"",INDIRECT("'SorP'!$A$"&amp;MATCH($N534&amp;$I534,SorP!C:C,0))))</f>
        <v/>
      </c>
      <c r="P534" s="94"/>
      <c r="Q534" s="95" t="str">
        <f t="shared" si="33"/>
        <v/>
      </c>
      <c r="R534" s="95" t="b">
        <f t="shared" si="34"/>
        <v>1</v>
      </c>
      <c r="S534" s="95" t="str">
        <f t="shared" si="35"/>
        <v/>
      </c>
    </row>
    <row r="535" spans="1:19" s="95" customFormat="1" ht="20.100000000000001" customHeight="1">
      <c r="A535" s="88"/>
      <c r="B535" s="88"/>
      <c r="C535" s="88"/>
      <c r="D535" s="88"/>
      <c r="E535" s="88"/>
      <c r="F535" s="88"/>
      <c r="G535" s="90"/>
      <c r="H535" s="90"/>
      <c r="I535" s="91"/>
      <c r="J535" s="91"/>
      <c r="K535" s="91"/>
      <c r="L535" s="91"/>
      <c r="M535" s="91"/>
      <c r="N535" s="92" t="str">
        <f t="shared" ca="1" si="32"/>
        <v/>
      </c>
      <c r="O535" s="92" t="str">
        <f ca="1">IF(A535="","",IF(ISERROR(MATCH($I535,SorP!B:B,0)),"",INDIRECT("'SorP'!$A$"&amp;MATCH($N535&amp;$I535,SorP!C:C,0))))</f>
        <v/>
      </c>
      <c r="P535" s="94"/>
      <c r="Q535" s="95" t="str">
        <f t="shared" si="33"/>
        <v/>
      </c>
      <c r="R535" s="95" t="b">
        <f t="shared" si="34"/>
        <v>1</v>
      </c>
      <c r="S535" s="95" t="str">
        <f t="shared" si="35"/>
        <v/>
      </c>
    </row>
    <row r="536" spans="1:19" s="95" customFormat="1" ht="20.100000000000001" customHeight="1">
      <c r="A536" s="88"/>
      <c r="B536" s="88"/>
      <c r="C536" s="88"/>
      <c r="D536" s="88"/>
      <c r="E536" s="88"/>
      <c r="F536" s="88"/>
      <c r="G536" s="90"/>
      <c r="H536" s="90"/>
      <c r="I536" s="91"/>
      <c r="J536" s="91"/>
      <c r="K536" s="91"/>
      <c r="L536" s="91"/>
      <c r="M536" s="91"/>
      <c r="N536" s="92" t="str">
        <f t="shared" ca="1" si="32"/>
        <v/>
      </c>
      <c r="O536" s="92" t="str">
        <f ca="1">IF(A536="","",IF(ISERROR(MATCH($I536,SorP!B:B,0)),"",INDIRECT("'SorP'!$A$"&amp;MATCH($N536&amp;$I536,SorP!C:C,0))))</f>
        <v/>
      </c>
      <c r="P536" s="94"/>
      <c r="Q536" s="95" t="str">
        <f t="shared" si="33"/>
        <v/>
      </c>
      <c r="R536" s="95" t="b">
        <f t="shared" si="34"/>
        <v>1</v>
      </c>
      <c r="S536" s="95" t="str">
        <f t="shared" si="35"/>
        <v/>
      </c>
    </row>
    <row r="537" spans="1:19" s="95" customFormat="1" ht="20.100000000000001" customHeight="1">
      <c r="A537" s="88"/>
      <c r="B537" s="88"/>
      <c r="C537" s="88"/>
      <c r="D537" s="88"/>
      <c r="E537" s="88"/>
      <c r="F537" s="88"/>
      <c r="G537" s="90"/>
      <c r="H537" s="90"/>
      <c r="I537" s="91"/>
      <c r="J537" s="91"/>
      <c r="K537" s="91"/>
      <c r="L537" s="91"/>
      <c r="M537" s="91"/>
      <c r="N537" s="92" t="str">
        <f t="shared" ca="1" si="32"/>
        <v/>
      </c>
      <c r="O537" s="92" t="str">
        <f ca="1">IF(A537="","",IF(ISERROR(MATCH($I537,SorP!B:B,0)),"",INDIRECT("'SorP'!$A$"&amp;MATCH($N537&amp;$I537,SorP!C:C,0))))</f>
        <v/>
      </c>
      <c r="P537" s="94"/>
      <c r="Q537" s="95" t="str">
        <f t="shared" si="33"/>
        <v/>
      </c>
      <c r="R537" s="95" t="b">
        <f t="shared" si="34"/>
        <v>1</v>
      </c>
      <c r="S537" s="95" t="str">
        <f t="shared" si="35"/>
        <v/>
      </c>
    </row>
    <row r="538" spans="1:19" s="95" customFormat="1" ht="20.100000000000001" customHeight="1">
      <c r="A538" s="88"/>
      <c r="B538" s="88"/>
      <c r="C538" s="88"/>
      <c r="D538" s="88"/>
      <c r="E538" s="88"/>
      <c r="F538" s="88"/>
      <c r="G538" s="90"/>
      <c r="H538" s="90"/>
      <c r="I538" s="91"/>
      <c r="J538" s="91"/>
      <c r="K538" s="91"/>
      <c r="L538" s="91"/>
      <c r="M538" s="91"/>
      <c r="N538" s="92" t="str">
        <f t="shared" ca="1" si="32"/>
        <v/>
      </c>
      <c r="O538" s="92" t="str">
        <f ca="1">IF(A538="","",IF(ISERROR(MATCH($I538,SorP!B:B,0)),"",INDIRECT("'SorP'!$A$"&amp;MATCH($N538&amp;$I538,SorP!C:C,0))))</f>
        <v/>
      </c>
      <c r="P538" s="94"/>
      <c r="Q538" s="95" t="str">
        <f t="shared" si="33"/>
        <v/>
      </c>
      <c r="R538" s="95" t="b">
        <f t="shared" si="34"/>
        <v>1</v>
      </c>
      <c r="S538" s="95" t="str">
        <f t="shared" si="35"/>
        <v/>
      </c>
    </row>
    <row r="539" spans="1:19" s="95" customFormat="1" ht="20.100000000000001" customHeight="1">
      <c r="A539" s="88"/>
      <c r="B539" s="88"/>
      <c r="C539" s="88"/>
      <c r="D539" s="88"/>
      <c r="E539" s="88"/>
      <c r="F539" s="88"/>
      <c r="G539" s="90"/>
      <c r="H539" s="90"/>
      <c r="I539" s="91"/>
      <c r="J539" s="91"/>
      <c r="K539" s="91"/>
      <c r="L539" s="91"/>
      <c r="M539" s="91"/>
      <c r="N539" s="92" t="str">
        <f t="shared" ca="1" si="32"/>
        <v/>
      </c>
      <c r="O539" s="92" t="str">
        <f ca="1">IF(A539="","",IF(ISERROR(MATCH($I539,SorP!B:B,0)),"",INDIRECT("'SorP'!$A$"&amp;MATCH($N539&amp;$I539,SorP!C:C,0))))</f>
        <v/>
      </c>
      <c r="P539" s="94"/>
      <c r="Q539" s="95" t="str">
        <f t="shared" si="33"/>
        <v/>
      </c>
      <c r="R539" s="95" t="b">
        <f t="shared" si="34"/>
        <v>1</v>
      </c>
      <c r="S539" s="95" t="str">
        <f t="shared" si="35"/>
        <v/>
      </c>
    </row>
    <row r="540" spans="1:19" s="95" customFormat="1" ht="20.100000000000001" customHeight="1">
      <c r="A540" s="88"/>
      <c r="B540" s="88"/>
      <c r="C540" s="88"/>
      <c r="D540" s="88"/>
      <c r="E540" s="88"/>
      <c r="F540" s="88"/>
      <c r="G540" s="90"/>
      <c r="H540" s="90"/>
      <c r="I540" s="91"/>
      <c r="J540" s="91"/>
      <c r="K540" s="91"/>
      <c r="L540" s="91"/>
      <c r="M540" s="91"/>
      <c r="N540" s="92" t="str">
        <f t="shared" ca="1" si="32"/>
        <v/>
      </c>
      <c r="O540" s="92" t="str">
        <f ca="1">IF(A540="","",IF(ISERROR(MATCH($I540,SorP!B:B,0)),"",INDIRECT("'SorP'!$A$"&amp;MATCH($N540&amp;$I540,SorP!C:C,0))))</f>
        <v/>
      </c>
      <c r="P540" s="94"/>
      <c r="Q540" s="95" t="str">
        <f t="shared" si="33"/>
        <v/>
      </c>
      <c r="R540" s="95" t="b">
        <f t="shared" si="34"/>
        <v>1</v>
      </c>
      <c r="S540" s="95" t="str">
        <f t="shared" si="35"/>
        <v/>
      </c>
    </row>
    <row r="541" spans="1:19" s="95" customFormat="1" ht="20.100000000000001" customHeight="1">
      <c r="A541" s="88"/>
      <c r="B541" s="88"/>
      <c r="C541" s="88"/>
      <c r="D541" s="88"/>
      <c r="E541" s="88"/>
      <c r="F541" s="88"/>
      <c r="G541" s="90"/>
      <c r="H541" s="90"/>
      <c r="I541" s="91"/>
      <c r="J541" s="91"/>
      <c r="K541" s="91"/>
      <c r="L541" s="91"/>
      <c r="M541" s="91"/>
      <c r="N541" s="92" t="str">
        <f t="shared" ca="1" si="32"/>
        <v/>
      </c>
      <c r="O541" s="92" t="str">
        <f ca="1">IF(A541="","",IF(ISERROR(MATCH($I541,SorP!B:B,0)),"",INDIRECT("'SorP'!$A$"&amp;MATCH($N541&amp;$I541,SorP!C:C,0))))</f>
        <v/>
      </c>
      <c r="P541" s="94"/>
      <c r="Q541" s="95" t="str">
        <f t="shared" si="33"/>
        <v/>
      </c>
      <c r="R541" s="95" t="b">
        <f t="shared" si="34"/>
        <v>1</v>
      </c>
      <c r="S541" s="95" t="str">
        <f t="shared" si="35"/>
        <v/>
      </c>
    </row>
    <row r="542" spans="1:19" s="95" customFormat="1" ht="20.100000000000001" customHeight="1">
      <c r="A542" s="88"/>
      <c r="B542" s="88"/>
      <c r="C542" s="88"/>
      <c r="D542" s="88"/>
      <c r="E542" s="88"/>
      <c r="F542" s="88"/>
      <c r="G542" s="90"/>
      <c r="H542" s="90"/>
      <c r="I542" s="91"/>
      <c r="J542" s="91"/>
      <c r="K542" s="91"/>
      <c r="L542" s="91"/>
      <c r="M542" s="91"/>
      <c r="N542" s="92" t="str">
        <f t="shared" ca="1" si="32"/>
        <v/>
      </c>
      <c r="O542" s="92" t="str">
        <f ca="1">IF(A542="","",IF(ISERROR(MATCH($I542,SorP!B:B,0)),"",INDIRECT("'SorP'!$A$"&amp;MATCH($N542&amp;$I542,SorP!C:C,0))))</f>
        <v/>
      </c>
      <c r="P542" s="94"/>
      <c r="Q542" s="95" t="str">
        <f t="shared" si="33"/>
        <v/>
      </c>
      <c r="R542" s="95" t="b">
        <f t="shared" si="34"/>
        <v>1</v>
      </c>
      <c r="S542" s="95" t="str">
        <f t="shared" si="35"/>
        <v/>
      </c>
    </row>
    <row r="543" spans="1:19" s="95" customFormat="1" ht="20.100000000000001" customHeight="1">
      <c r="A543" s="88"/>
      <c r="B543" s="88"/>
      <c r="C543" s="88"/>
      <c r="D543" s="88"/>
      <c r="E543" s="88"/>
      <c r="F543" s="88"/>
      <c r="G543" s="90"/>
      <c r="H543" s="90"/>
      <c r="I543" s="91"/>
      <c r="J543" s="91"/>
      <c r="K543" s="91"/>
      <c r="L543" s="91"/>
      <c r="M543" s="91"/>
      <c r="N543" s="92" t="str">
        <f t="shared" ca="1" si="32"/>
        <v/>
      </c>
      <c r="O543" s="92" t="str">
        <f ca="1">IF(A543="","",IF(ISERROR(MATCH($I543,SorP!B:B,0)),"",INDIRECT("'SorP'!$A$"&amp;MATCH($N543&amp;$I543,SorP!C:C,0))))</f>
        <v/>
      </c>
      <c r="P543" s="94"/>
      <c r="Q543" s="95" t="str">
        <f t="shared" si="33"/>
        <v/>
      </c>
      <c r="R543" s="95" t="b">
        <f t="shared" si="34"/>
        <v>1</v>
      </c>
      <c r="S543" s="95" t="str">
        <f t="shared" si="35"/>
        <v/>
      </c>
    </row>
    <row r="544" spans="1:19" s="95" customFormat="1" ht="20.100000000000001" customHeight="1">
      <c r="A544" s="88"/>
      <c r="B544" s="88"/>
      <c r="C544" s="88"/>
      <c r="D544" s="88"/>
      <c r="E544" s="88"/>
      <c r="F544" s="88"/>
      <c r="G544" s="90"/>
      <c r="H544" s="90"/>
      <c r="I544" s="91"/>
      <c r="J544" s="91"/>
      <c r="K544" s="91"/>
      <c r="L544" s="91"/>
      <c r="M544" s="91"/>
      <c r="N544" s="92" t="str">
        <f t="shared" ca="1" si="32"/>
        <v/>
      </c>
      <c r="O544" s="92" t="str">
        <f ca="1">IF(A544="","",IF(ISERROR(MATCH($I544,SorP!B:B,0)),"",INDIRECT("'SorP'!$A$"&amp;MATCH($N544&amp;$I544,SorP!C:C,0))))</f>
        <v/>
      </c>
      <c r="P544" s="94"/>
      <c r="Q544" s="95" t="str">
        <f t="shared" si="33"/>
        <v/>
      </c>
      <c r="R544" s="95" t="b">
        <f t="shared" si="34"/>
        <v>1</v>
      </c>
      <c r="S544" s="95" t="str">
        <f t="shared" si="35"/>
        <v/>
      </c>
    </row>
    <row r="545" spans="1:19" s="95" customFormat="1" ht="20.100000000000001" customHeight="1">
      <c r="A545" s="88"/>
      <c r="B545" s="88"/>
      <c r="C545" s="88"/>
      <c r="D545" s="88"/>
      <c r="E545" s="88"/>
      <c r="F545" s="88"/>
      <c r="G545" s="90"/>
      <c r="H545" s="90"/>
      <c r="I545" s="91"/>
      <c r="J545" s="91"/>
      <c r="K545" s="91"/>
      <c r="L545" s="91"/>
      <c r="M545" s="91"/>
      <c r="N545" s="92" t="str">
        <f t="shared" ca="1" si="32"/>
        <v/>
      </c>
      <c r="O545" s="92" t="str">
        <f ca="1">IF(A545="","",IF(ISERROR(MATCH($I545,SorP!B:B,0)),"",INDIRECT("'SorP'!$A$"&amp;MATCH($N545&amp;$I545,SorP!C:C,0))))</f>
        <v/>
      </c>
      <c r="P545" s="94"/>
      <c r="Q545" s="95" t="str">
        <f t="shared" si="33"/>
        <v/>
      </c>
      <c r="R545" s="95" t="b">
        <f t="shared" si="34"/>
        <v>1</v>
      </c>
      <c r="S545" s="95" t="str">
        <f t="shared" si="35"/>
        <v/>
      </c>
    </row>
    <row r="546" spans="1:19" s="95" customFormat="1" ht="20.100000000000001" customHeight="1">
      <c r="A546" s="88"/>
      <c r="B546" s="88"/>
      <c r="C546" s="88"/>
      <c r="D546" s="88"/>
      <c r="E546" s="88"/>
      <c r="F546" s="88"/>
      <c r="G546" s="90"/>
      <c r="H546" s="90"/>
      <c r="I546" s="91"/>
      <c r="J546" s="91"/>
      <c r="K546" s="91"/>
      <c r="L546" s="91"/>
      <c r="M546" s="91"/>
      <c r="N546" s="92" t="str">
        <f t="shared" ca="1" si="32"/>
        <v/>
      </c>
      <c r="O546" s="92" t="str">
        <f ca="1">IF(A546="","",IF(ISERROR(MATCH($I546,SorP!B:B,0)),"",INDIRECT("'SorP'!$A$"&amp;MATCH($N546&amp;$I546,SorP!C:C,0))))</f>
        <v/>
      </c>
      <c r="P546" s="94"/>
      <c r="Q546" s="95" t="str">
        <f t="shared" si="33"/>
        <v/>
      </c>
      <c r="R546" s="95" t="b">
        <f t="shared" si="34"/>
        <v>1</v>
      </c>
      <c r="S546" s="95" t="str">
        <f t="shared" si="35"/>
        <v/>
      </c>
    </row>
    <row r="547" spans="1:19" s="95" customFormat="1" ht="20.100000000000001" customHeight="1">
      <c r="A547" s="88"/>
      <c r="B547" s="88"/>
      <c r="C547" s="88"/>
      <c r="D547" s="88"/>
      <c r="E547" s="88"/>
      <c r="F547" s="88"/>
      <c r="G547" s="90"/>
      <c r="H547" s="90"/>
      <c r="I547" s="91"/>
      <c r="J547" s="91"/>
      <c r="K547" s="91"/>
      <c r="L547" s="91"/>
      <c r="M547" s="91"/>
      <c r="N547" s="92" t="str">
        <f t="shared" ca="1" si="32"/>
        <v/>
      </c>
      <c r="O547" s="92" t="str">
        <f ca="1">IF(A547="","",IF(ISERROR(MATCH($I547,SorP!B:B,0)),"",INDIRECT("'SorP'!$A$"&amp;MATCH($N547&amp;$I547,SorP!C:C,0))))</f>
        <v/>
      </c>
      <c r="P547" s="94"/>
      <c r="Q547" s="95" t="str">
        <f t="shared" si="33"/>
        <v/>
      </c>
      <c r="R547" s="95" t="b">
        <f t="shared" si="34"/>
        <v>1</v>
      </c>
      <c r="S547" s="95" t="str">
        <f t="shared" si="35"/>
        <v/>
      </c>
    </row>
    <row r="548" spans="1:19" s="95" customFormat="1" ht="20.100000000000001" customHeight="1">
      <c r="A548" s="88"/>
      <c r="B548" s="88"/>
      <c r="C548" s="88"/>
      <c r="D548" s="88"/>
      <c r="E548" s="88"/>
      <c r="F548" s="88"/>
      <c r="G548" s="90"/>
      <c r="H548" s="90"/>
      <c r="I548" s="91"/>
      <c r="J548" s="91"/>
      <c r="K548" s="91"/>
      <c r="L548" s="91"/>
      <c r="M548" s="91"/>
      <c r="N548" s="92" t="str">
        <f t="shared" ca="1" si="32"/>
        <v/>
      </c>
      <c r="O548" s="92" t="str">
        <f ca="1">IF(A548="","",IF(ISERROR(MATCH($I548,SorP!B:B,0)),"",INDIRECT("'SorP'!$A$"&amp;MATCH($N548&amp;$I548,SorP!C:C,0))))</f>
        <v/>
      </c>
      <c r="P548" s="94"/>
      <c r="Q548" s="95" t="str">
        <f t="shared" si="33"/>
        <v/>
      </c>
      <c r="R548" s="95" t="b">
        <f t="shared" si="34"/>
        <v>1</v>
      </c>
      <c r="S548" s="95" t="str">
        <f t="shared" si="35"/>
        <v/>
      </c>
    </row>
    <row r="549" spans="1:19" s="95" customFormat="1" ht="20.100000000000001" customHeight="1">
      <c r="A549" s="88"/>
      <c r="B549" s="88"/>
      <c r="C549" s="88"/>
      <c r="D549" s="88"/>
      <c r="E549" s="88"/>
      <c r="F549" s="88"/>
      <c r="G549" s="90"/>
      <c r="H549" s="90"/>
      <c r="I549" s="91"/>
      <c r="J549" s="91"/>
      <c r="K549" s="91"/>
      <c r="L549" s="91"/>
      <c r="M549" s="91"/>
      <c r="N549" s="92" t="str">
        <f t="shared" ca="1" si="32"/>
        <v/>
      </c>
      <c r="O549" s="92" t="str">
        <f ca="1">IF(A549="","",IF(ISERROR(MATCH($I549,SorP!B:B,0)),"",INDIRECT("'SorP'!$A$"&amp;MATCH($N549&amp;$I549,SorP!C:C,0))))</f>
        <v/>
      </c>
      <c r="P549" s="94"/>
      <c r="Q549" s="95" t="str">
        <f t="shared" si="33"/>
        <v/>
      </c>
      <c r="R549" s="95" t="b">
        <f t="shared" si="34"/>
        <v>1</v>
      </c>
      <c r="S549" s="95" t="str">
        <f t="shared" si="35"/>
        <v/>
      </c>
    </row>
    <row r="550" spans="1:19" s="95" customFormat="1" ht="20.100000000000001" customHeight="1">
      <c r="A550" s="88"/>
      <c r="B550" s="88"/>
      <c r="C550" s="88"/>
      <c r="D550" s="88"/>
      <c r="E550" s="88"/>
      <c r="F550" s="88"/>
      <c r="G550" s="90"/>
      <c r="H550" s="90"/>
      <c r="I550" s="91"/>
      <c r="J550" s="91"/>
      <c r="K550" s="91"/>
      <c r="L550" s="91"/>
      <c r="M550" s="91"/>
      <c r="N550" s="92" t="str">
        <f t="shared" ca="1" si="32"/>
        <v/>
      </c>
      <c r="O550" s="92" t="str">
        <f ca="1">IF(A550="","",IF(ISERROR(MATCH($I550,SorP!B:B,0)),"",INDIRECT("'SorP'!$A$"&amp;MATCH($N550&amp;$I550,SorP!C:C,0))))</f>
        <v/>
      </c>
      <c r="P550" s="94"/>
      <c r="Q550" s="95" t="str">
        <f t="shared" si="33"/>
        <v/>
      </c>
      <c r="R550" s="95" t="b">
        <f t="shared" si="34"/>
        <v>1</v>
      </c>
      <c r="S550" s="95" t="str">
        <f t="shared" si="35"/>
        <v/>
      </c>
    </row>
    <row r="551" spans="1:19" s="95" customFormat="1" ht="20.100000000000001" customHeight="1">
      <c r="A551" s="88"/>
      <c r="B551" s="88"/>
      <c r="C551" s="88"/>
      <c r="D551" s="88"/>
      <c r="E551" s="88"/>
      <c r="F551" s="88"/>
      <c r="G551" s="90"/>
      <c r="H551" s="90"/>
      <c r="I551" s="91"/>
      <c r="J551" s="91"/>
      <c r="K551" s="91"/>
      <c r="L551" s="91"/>
      <c r="M551" s="91"/>
      <c r="N551" s="92" t="str">
        <f t="shared" ca="1" si="32"/>
        <v/>
      </c>
      <c r="O551" s="92" t="str">
        <f ca="1">IF(A551="","",IF(ISERROR(MATCH($I551,SorP!B:B,0)),"",INDIRECT("'SorP'!$A$"&amp;MATCH($N551&amp;$I551,SorP!C:C,0))))</f>
        <v/>
      </c>
      <c r="P551" s="94"/>
      <c r="Q551" s="95" t="str">
        <f t="shared" si="33"/>
        <v/>
      </c>
      <c r="R551" s="95" t="b">
        <f t="shared" si="34"/>
        <v>1</v>
      </c>
      <c r="S551" s="95" t="str">
        <f t="shared" si="35"/>
        <v/>
      </c>
    </row>
    <row r="552" spans="1:19" s="95" customFormat="1" ht="20.100000000000001" customHeight="1">
      <c r="A552" s="88"/>
      <c r="B552" s="88"/>
      <c r="C552" s="88"/>
      <c r="D552" s="88"/>
      <c r="E552" s="88"/>
      <c r="F552" s="88"/>
      <c r="G552" s="90"/>
      <c r="H552" s="90"/>
      <c r="I552" s="91"/>
      <c r="J552" s="91"/>
      <c r="K552" s="91"/>
      <c r="L552" s="91"/>
      <c r="M552" s="91"/>
      <c r="N552" s="92" t="str">
        <f t="shared" ca="1" si="32"/>
        <v/>
      </c>
      <c r="O552" s="92" t="str">
        <f ca="1">IF(A552="","",IF(ISERROR(MATCH($I552,SorP!B:B,0)),"",INDIRECT("'SorP'!$A$"&amp;MATCH($N552&amp;$I552,SorP!C:C,0))))</f>
        <v/>
      </c>
      <c r="P552" s="94"/>
      <c r="Q552" s="95" t="str">
        <f t="shared" si="33"/>
        <v/>
      </c>
      <c r="R552" s="95" t="b">
        <f t="shared" si="34"/>
        <v>1</v>
      </c>
      <c r="S552" s="95" t="str">
        <f t="shared" si="35"/>
        <v/>
      </c>
    </row>
    <row r="553" spans="1:19" s="95" customFormat="1" ht="20.100000000000001" customHeight="1">
      <c r="A553" s="88"/>
      <c r="B553" s="88"/>
      <c r="C553" s="88"/>
      <c r="D553" s="88"/>
      <c r="E553" s="88"/>
      <c r="F553" s="88"/>
      <c r="G553" s="90"/>
      <c r="H553" s="90"/>
      <c r="I553" s="91"/>
      <c r="J553" s="91"/>
      <c r="K553" s="91"/>
      <c r="L553" s="91"/>
      <c r="M553" s="91"/>
      <c r="N553" s="92" t="str">
        <f t="shared" ca="1" si="32"/>
        <v/>
      </c>
      <c r="O553" s="92" t="str">
        <f ca="1">IF(A553="","",IF(ISERROR(MATCH($I553,SorP!B:B,0)),"",INDIRECT("'SorP'!$A$"&amp;MATCH($N553&amp;$I553,SorP!C:C,0))))</f>
        <v/>
      </c>
      <c r="P553" s="94"/>
      <c r="Q553" s="95" t="str">
        <f t="shared" si="33"/>
        <v/>
      </c>
      <c r="R553" s="95" t="b">
        <f t="shared" si="34"/>
        <v>1</v>
      </c>
      <c r="S553" s="95" t="str">
        <f t="shared" si="35"/>
        <v/>
      </c>
    </row>
    <row r="554" spans="1:19" s="95" customFormat="1" ht="20.100000000000001" customHeight="1">
      <c r="A554" s="88"/>
      <c r="B554" s="88"/>
      <c r="C554" s="88"/>
      <c r="D554" s="88"/>
      <c r="E554" s="88"/>
      <c r="F554" s="88"/>
      <c r="G554" s="90"/>
      <c r="H554" s="90"/>
      <c r="I554" s="91"/>
      <c r="J554" s="91"/>
      <c r="K554" s="91"/>
      <c r="L554" s="91"/>
      <c r="M554" s="91"/>
      <c r="N554" s="92" t="str">
        <f t="shared" ca="1" si="32"/>
        <v/>
      </c>
      <c r="O554" s="92" t="str">
        <f ca="1">IF(A554="","",IF(ISERROR(MATCH($I554,SorP!B:B,0)),"",INDIRECT("'SorP'!$A$"&amp;MATCH($N554&amp;$I554,SorP!C:C,0))))</f>
        <v/>
      </c>
      <c r="P554" s="94"/>
      <c r="Q554" s="95" t="str">
        <f t="shared" si="33"/>
        <v/>
      </c>
      <c r="R554" s="95" t="b">
        <f t="shared" si="34"/>
        <v>1</v>
      </c>
      <c r="S554" s="95" t="str">
        <f t="shared" si="35"/>
        <v/>
      </c>
    </row>
    <row r="555" spans="1:19" s="95" customFormat="1" ht="20.100000000000001" customHeight="1">
      <c r="A555" s="88"/>
      <c r="B555" s="88"/>
      <c r="C555" s="88"/>
      <c r="D555" s="88"/>
      <c r="E555" s="88"/>
      <c r="F555" s="88"/>
      <c r="G555" s="90"/>
      <c r="H555" s="90"/>
      <c r="I555" s="91"/>
      <c r="J555" s="91"/>
      <c r="K555" s="91"/>
      <c r="L555" s="91"/>
      <c r="M555" s="91"/>
      <c r="N555" s="92" t="str">
        <f t="shared" ca="1" si="32"/>
        <v/>
      </c>
      <c r="O555" s="92" t="str">
        <f ca="1">IF(A555="","",IF(ISERROR(MATCH($I555,SorP!B:B,0)),"",INDIRECT("'SorP'!$A$"&amp;MATCH($N555&amp;$I555,SorP!C:C,0))))</f>
        <v/>
      </c>
      <c r="P555" s="94"/>
      <c r="Q555" s="95" t="str">
        <f t="shared" si="33"/>
        <v/>
      </c>
      <c r="R555" s="95" t="b">
        <f t="shared" si="34"/>
        <v>1</v>
      </c>
      <c r="S555" s="95" t="str">
        <f t="shared" si="35"/>
        <v/>
      </c>
    </row>
    <row r="556" spans="1:19" s="95" customFormat="1" ht="20.100000000000001" customHeight="1">
      <c r="A556" s="88"/>
      <c r="B556" s="88"/>
      <c r="C556" s="88"/>
      <c r="D556" s="88"/>
      <c r="E556" s="88"/>
      <c r="F556" s="88"/>
      <c r="G556" s="90"/>
      <c r="H556" s="90"/>
      <c r="I556" s="91"/>
      <c r="J556" s="91"/>
      <c r="K556" s="91"/>
      <c r="L556" s="91"/>
      <c r="M556" s="91"/>
      <c r="N556" s="92" t="str">
        <f t="shared" ca="1" si="32"/>
        <v/>
      </c>
      <c r="O556" s="92" t="str">
        <f ca="1">IF(A556="","",IF(ISERROR(MATCH($I556,SorP!B:B,0)),"",INDIRECT("'SorP'!$A$"&amp;MATCH($N556&amp;$I556,SorP!C:C,0))))</f>
        <v/>
      </c>
      <c r="P556" s="94"/>
      <c r="Q556" s="95" t="str">
        <f t="shared" si="33"/>
        <v/>
      </c>
      <c r="R556" s="95" t="b">
        <f t="shared" si="34"/>
        <v>1</v>
      </c>
      <c r="S556" s="95" t="str">
        <f t="shared" si="35"/>
        <v/>
      </c>
    </row>
    <row r="557" spans="1:19" s="95" customFormat="1" ht="20.100000000000001" customHeight="1">
      <c r="A557" s="88"/>
      <c r="B557" s="88"/>
      <c r="C557" s="88"/>
      <c r="D557" s="88"/>
      <c r="E557" s="88"/>
      <c r="F557" s="88"/>
      <c r="G557" s="90"/>
      <c r="H557" s="90"/>
      <c r="I557" s="91"/>
      <c r="J557" s="91"/>
      <c r="K557" s="91"/>
      <c r="L557" s="91"/>
      <c r="M557" s="91"/>
      <c r="N557" s="92" t="str">
        <f t="shared" ca="1" si="32"/>
        <v/>
      </c>
      <c r="O557" s="92" t="str">
        <f ca="1">IF(A557="","",IF(ISERROR(MATCH($I557,SorP!B:B,0)),"",INDIRECT("'SorP'!$A$"&amp;MATCH($N557&amp;$I557,SorP!C:C,0))))</f>
        <v/>
      </c>
      <c r="P557" s="94"/>
      <c r="Q557" s="95" t="str">
        <f t="shared" si="33"/>
        <v/>
      </c>
      <c r="R557" s="95" t="b">
        <f t="shared" si="34"/>
        <v>1</v>
      </c>
      <c r="S557" s="95" t="str">
        <f t="shared" si="35"/>
        <v/>
      </c>
    </row>
    <row r="558" spans="1:19" s="95" customFormat="1" ht="20.100000000000001" customHeight="1">
      <c r="A558" s="88"/>
      <c r="B558" s="88"/>
      <c r="C558" s="88"/>
      <c r="D558" s="88"/>
      <c r="E558" s="88"/>
      <c r="F558" s="88"/>
      <c r="G558" s="90"/>
      <c r="H558" s="90"/>
      <c r="I558" s="91"/>
      <c r="J558" s="91"/>
      <c r="K558" s="91"/>
      <c r="L558" s="91"/>
      <c r="M558" s="91"/>
      <c r="N558" s="92" t="str">
        <f t="shared" ca="1" si="32"/>
        <v/>
      </c>
      <c r="O558" s="92" t="str">
        <f ca="1">IF(A558="","",IF(ISERROR(MATCH($I558,SorP!B:B,0)),"",INDIRECT("'SorP'!$A$"&amp;MATCH($N558&amp;$I558,SorP!C:C,0))))</f>
        <v/>
      </c>
      <c r="P558" s="94"/>
      <c r="Q558" s="95" t="str">
        <f t="shared" si="33"/>
        <v/>
      </c>
      <c r="R558" s="95" t="b">
        <f t="shared" si="34"/>
        <v>1</v>
      </c>
      <c r="S558" s="95" t="str">
        <f t="shared" si="35"/>
        <v/>
      </c>
    </row>
    <row r="559" spans="1:19" s="95" customFormat="1" ht="20.100000000000001" customHeight="1">
      <c r="A559" s="88"/>
      <c r="B559" s="88"/>
      <c r="C559" s="88"/>
      <c r="D559" s="88"/>
      <c r="E559" s="88"/>
      <c r="F559" s="88"/>
      <c r="G559" s="90"/>
      <c r="H559" s="90"/>
      <c r="I559" s="91"/>
      <c r="J559" s="91"/>
      <c r="K559" s="91"/>
      <c r="L559" s="91"/>
      <c r="M559" s="91"/>
      <c r="N559" s="92" t="str">
        <f t="shared" ca="1" si="32"/>
        <v/>
      </c>
      <c r="O559" s="92" t="str">
        <f ca="1">IF(A559="","",IF(ISERROR(MATCH($I559,SorP!B:B,0)),"",INDIRECT("'SorP'!$A$"&amp;MATCH($N559&amp;$I559,SorP!C:C,0))))</f>
        <v/>
      </c>
      <c r="P559" s="94"/>
      <c r="Q559" s="95" t="str">
        <f t="shared" si="33"/>
        <v/>
      </c>
      <c r="R559" s="95" t="b">
        <f t="shared" si="34"/>
        <v>1</v>
      </c>
      <c r="S559" s="95" t="str">
        <f t="shared" si="35"/>
        <v/>
      </c>
    </row>
    <row r="560" spans="1:19" s="95" customFormat="1" ht="20.100000000000001" customHeight="1">
      <c r="A560" s="88"/>
      <c r="B560" s="88"/>
      <c r="C560" s="88"/>
      <c r="D560" s="88"/>
      <c r="E560" s="88"/>
      <c r="F560" s="88"/>
      <c r="G560" s="90"/>
      <c r="H560" s="90"/>
      <c r="I560" s="91"/>
      <c r="J560" s="91"/>
      <c r="K560" s="91"/>
      <c r="L560" s="91"/>
      <c r="M560" s="91"/>
      <c r="N560" s="92" t="str">
        <f t="shared" ca="1" si="32"/>
        <v/>
      </c>
      <c r="O560" s="92" t="str">
        <f ca="1">IF(A560="","",IF(ISERROR(MATCH($I560,SorP!B:B,0)),"",INDIRECT("'SorP'!$A$"&amp;MATCH($N560&amp;$I560,SorP!C:C,0))))</f>
        <v/>
      </c>
      <c r="P560" s="94"/>
      <c r="Q560" s="95" t="str">
        <f t="shared" si="33"/>
        <v/>
      </c>
      <c r="R560" s="95" t="b">
        <f t="shared" si="34"/>
        <v>1</v>
      </c>
      <c r="S560" s="95" t="str">
        <f t="shared" si="35"/>
        <v/>
      </c>
    </row>
    <row r="561" spans="1:19" s="95" customFormat="1" ht="20.100000000000001" customHeight="1">
      <c r="A561" s="88"/>
      <c r="B561" s="88"/>
      <c r="C561" s="88"/>
      <c r="D561" s="88"/>
      <c r="E561" s="88"/>
      <c r="F561" s="88"/>
      <c r="G561" s="90"/>
      <c r="H561" s="90"/>
      <c r="I561" s="91"/>
      <c r="J561" s="91"/>
      <c r="K561" s="91"/>
      <c r="L561" s="91"/>
      <c r="M561" s="91"/>
      <c r="N561" s="92" t="str">
        <f t="shared" ca="1" si="32"/>
        <v/>
      </c>
      <c r="O561" s="92" t="str">
        <f ca="1">IF(A561="","",IF(ISERROR(MATCH($I561,SorP!B:B,0)),"",INDIRECT("'SorP'!$A$"&amp;MATCH($N561&amp;$I561,SorP!C:C,0))))</f>
        <v/>
      </c>
      <c r="P561" s="94"/>
      <c r="Q561" s="95" t="str">
        <f t="shared" si="33"/>
        <v/>
      </c>
      <c r="R561" s="95" t="b">
        <f t="shared" si="34"/>
        <v>1</v>
      </c>
      <c r="S561" s="95" t="str">
        <f t="shared" si="35"/>
        <v/>
      </c>
    </row>
    <row r="562" spans="1:19" s="95" customFormat="1" ht="20.100000000000001" customHeight="1">
      <c r="A562" s="88"/>
      <c r="B562" s="88"/>
      <c r="C562" s="88"/>
      <c r="D562" s="88"/>
      <c r="E562" s="88"/>
      <c r="F562" s="88"/>
      <c r="G562" s="90"/>
      <c r="H562" s="90"/>
      <c r="I562" s="91"/>
      <c r="J562" s="91"/>
      <c r="K562" s="91"/>
      <c r="L562" s="91"/>
      <c r="M562" s="91"/>
      <c r="N562" s="92" t="str">
        <f t="shared" ca="1" si="32"/>
        <v/>
      </c>
      <c r="O562" s="92" t="str">
        <f ca="1">IF(A562="","",IF(ISERROR(MATCH($I562,SorP!B:B,0)),"",INDIRECT("'SorP'!$A$"&amp;MATCH($N562&amp;$I562,SorP!C:C,0))))</f>
        <v/>
      </c>
      <c r="P562" s="94"/>
      <c r="Q562" s="95" t="str">
        <f t="shared" si="33"/>
        <v/>
      </c>
      <c r="R562" s="95" t="b">
        <f t="shared" si="34"/>
        <v>1</v>
      </c>
      <c r="S562" s="95" t="str">
        <f t="shared" si="35"/>
        <v/>
      </c>
    </row>
    <row r="563" spans="1:19" s="95" customFormat="1" ht="20.100000000000001" customHeight="1">
      <c r="A563" s="88"/>
      <c r="B563" s="88"/>
      <c r="C563" s="88"/>
      <c r="D563" s="88"/>
      <c r="E563" s="88"/>
      <c r="F563" s="88"/>
      <c r="G563" s="90"/>
      <c r="H563" s="90"/>
      <c r="I563" s="91"/>
      <c r="J563" s="91"/>
      <c r="K563" s="91"/>
      <c r="L563" s="91"/>
      <c r="M563" s="91"/>
      <c r="N563" s="92" t="str">
        <f t="shared" ca="1" si="32"/>
        <v/>
      </c>
      <c r="O563" s="92" t="str">
        <f ca="1">IF(A563="","",IF(ISERROR(MATCH($I563,SorP!B:B,0)),"",INDIRECT("'SorP'!$A$"&amp;MATCH($N563&amp;$I563,SorP!C:C,0))))</f>
        <v/>
      </c>
      <c r="P563" s="94"/>
      <c r="Q563" s="95" t="str">
        <f t="shared" si="33"/>
        <v/>
      </c>
      <c r="R563" s="95" t="b">
        <f t="shared" si="34"/>
        <v>1</v>
      </c>
      <c r="S563" s="95" t="str">
        <f t="shared" si="35"/>
        <v/>
      </c>
    </row>
    <row r="564" spans="1:19" s="95" customFormat="1" ht="20.100000000000001" customHeight="1">
      <c r="A564" s="88"/>
      <c r="B564" s="88"/>
      <c r="C564" s="88"/>
      <c r="D564" s="88"/>
      <c r="E564" s="88"/>
      <c r="F564" s="88"/>
      <c r="G564" s="90"/>
      <c r="H564" s="90"/>
      <c r="I564" s="91"/>
      <c r="J564" s="91"/>
      <c r="K564" s="91"/>
      <c r="L564" s="91"/>
      <c r="M564" s="91"/>
      <c r="N564" s="92" t="str">
        <f t="shared" ca="1" si="32"/>
        <v/>
      </c>
      <c r="O564" s="92" t="str">
        <f ca="1">IF(A564="","",IF(ISERROR(MATCH($I564,SorP!B:B,0)),"",INDIRECT("'SorP'!$A$"&amp;MATCH($N564&amp;$I564,SorP!C:C,0))))</f>
        <v/>
      </c>
      <c r="P564" s="94"/>
      <c r="Q564" s="95" t="str">
        <f t="shared" si="33"/>
        <v/>
      </c>
      <c r="R564" s="95" t="b">
        <f t="shared" si="34"/>
        <v>1</v>
      </c>
      <c r="S564" s="95" t="str">
        <f t="shared" si="35"/>
        <v/>
      </c>
    </row>
    <row r="565" spans="1:19" s="95" customFormat="1" ht="20.100000000000001" customHeight="1">
      <c r="A565" s="88"/>
      <c r="B565" s="88"/>
      <c r="C565" s="88"/>
      <c r="D565" s="88"/>
      <c r="E565" s="88"/>
      <c r="F565" s="88"/>
      <c r="G565" s="90"/>
      <c r="H565" s="90"/>
      <c r="I565" s="91"/>
      <c r="J565" s="91"/>
      <c r="K565" s="91"/>
      <c r="L565" s="91"/>
      <c r="M565" s="91"/>
      <c r="N565" s="92" t="str">
        <f t="shared" ca="1" si="32"/>
        <v/>
      </c>
      <c r="O565" s="92" t="str">
        <f ca="1">IF(A565="","",IF(ISERROR(MATCH($I565,SorP!B:B,0)),"",INDIRECT("'SorP'!$A$"&amp;MATCH($N565&amp;$I565,SorP!C:C,0))))</f>
        <v/>
      </c>
      <c r="P565" s="94"/>
      <c r="Q565" s="95" t="str">
        <f t="shared" si="33"/>
        <v/>
      </c>
      <c r="R565" s="95" t="b">
        <f t="shared" si="34"/>
        <v>1</v>
      </c>
      <c r="S565" s="95" t="str">
        <f t="shared" si="35"/>
        <v/>
      </c>
    </row>
    <row r="566" spans="1:19" s="95" customFormat="1" ht="20.100000000000001" customHeight="1">
      <c r="A566" s="88"/>
      <c r="B566" s="88"/>
      <c r="C566" s="88"/>
      <c r="D566" s="88"/>
      <c r="E566" s="88"/>
      <c r="F566" s="88"/>
      <c r="G566" s="90"/>
      <c r="H566" s="90"/>
      <c r="I566" s="91"/>
      <c r="J566" s="91"/>
      <c r="K566" s="91"/>
      <c r="L566" s="91"/>
      <c r="M566" s="91"/>
      <c r="N566" s="92" t="str">
        <f t="shared" ca="1" si="32"/>
        <v/>
      </c>
      <c r="O566" s="92" t="str">
        <f ca="1">IF(A566="","",IF(ISERROR(MATCH($I566,SorP!B:B,0)),"",INDIRECT("'SorP'!$A$"&amp;MATCH($N566&amp;$I566,SorP!C:C,0))))</f>
        <v/>
      </c>
      <c r="P566" s="94"/>
      <c r="Q566" s="95" t="str">
        <f t="shared" si="33"/>
        <v/>
      </c>
      <c r="R566" s="95" t="b">
        <f t="shared" si="34"/>
        <v>1</v>
      </c>
      <c r="S566" s="95" t="str">
        <f t="shared" si="35"/>
        <v/>
      </c>
    </row>
    <row r="567" spans="1:19" s="95" customFormat="1" ht="20.100000000000001" customHeight="1">
      <c r="A567" s="88"/>
      <c r="B567" s="88"/>
      <c r="C567" s="88"/>
      <c r="D567" s="88"/>
      <c r="E567" s="88"/>
      <c r="F567" s="88"/>
      <c r="G567" s="90"/>
      <c r="H567" s="90"/>
      <c r="I567" s="91"/>
      <c r="J567" s="91"/>
      <c r="K567" s="91"/>
      <c r="L567" s="91"/>
      <c r="M567" s="91"/>
      <c r="N567" s="92" t="str">
        <f t="shared" ca="1" si="32"/>
        <v/>
      </c>
      <c r="O567" s="92" t="str">
        <f ca="1">IF(A567="","",IF(ISERROR(MATCH($I567,SorP!B:B,0)),"",INDIRECT("'SorP'!$A$"&amp;MATCH($N567&amp;$I567,SorP!C:C,0))))</f>
        <v/>
      </c>
      <c r="P567" s="94"/>
      <c r="Q567" s="95" t="str">
        <f t="shared" si="33"/>
        <v/>
      </c>
      <c r="R567" s="95" t="b">
        <f t="shared" si="34"/>
        <v>1</v>
      </c>
      <c r="S567" s="95" t="str">
        <f t="shared" si="35"/>
        <v/>
      </c>
    </row>
    <row r="568" spans="1:19" s="95" customFormat="1" ht="20.100000000000001" customHeight="1">
      <c r="A568" s="88"/>
      <c r="B568" s="88"/>
      <c r="C568" s="88"/>
      <c r="D568" s="88"/>
      <c r="E568" s="88"/>
      <c r="F568" s="88"/>
      <c r="G568" s="90"/>
      <c r="H568" s="90"/>
      <c r="I568" s="91"/>
      <c r="J568" s="91"/>
      <c r="K568" s="91"/>
      <c r="L568" s="91"/>
      <c r="M568" s="91"/>
      <c r="N568" s="92" t="str">
        <f t="shared" ca="1" si="32"/>
        <v/>
      </c>
      <c r="O568" s="92" t="str">
        <f ca="1">IF(A568="","",IF(ISERROR(MATCH($I568,SorP!B:B,0)),"",INDIRECT("'SorP'!$A$"&amp;MATCH($N568&amp;$I568,SorP!C:C,0))))</f>
        <v/>
      </c>
      <c r="P568" s="94"/>
      <c r="Q568" s="95" t="str">
        <f t="shared" si="33"/>
        <v/>
      </c>
      <c r="R568" s="95" t="b">
        <f t="shared" si="34"/>
        <v>1</v>
      </c>
      <c r="S568" s="95" t="str">
        <f t="shared" si="35"/>
        <v/>
      </c>
    </row>
    <row r="569" spans="1:19" s="95" customFormat="1" ht="20.100000000000001" customHeight="1">
      <c r="A569" s="88"/>
      <c r="B569" s="88"/>
      <c r="C569" s="88"/>
      <c r="D569" s="88"/>
      <c r="E569" s="88"/>
      <c r="F569" s="88"/>
      <c r="G569" s="90"/>
      <c r="H569" s="90"/>
      <c r="I569" s="91"/>
      <c r="J569" s="91"/>
      <c r="K569" s="91"/>
      <c r="L569" s="91"/>
      <c r="M569" s="91"/>
      <c r="N569" s="92" t="str">
        <f t="shared" ca="1" si="32"/>
        <v/>
      </c>
      <c r="O569" s="92" t="str">
        <f ca="1">IF(A569="","",IF(ISERROR(MATCH($I569,SorP!B:B,0)),"",INDIRECT("'SorP'!$A$"&amp;MATCH($N569&amp;$I569,SorP!C:C,0))))</f>
        <v/>
      </c>
      <c r="P569" s="94"/>
      <c r="Q569" s="95" t="str">
        <f t="shared" si="33"/>
        <v/>
      </c>
      <c r="R569" s="95" t="b">
        <f t="shared" si="34"/>
        <v>1</v>
      </c>
      <c r="S569" s="95" t="str">
        <f t="shared" si="35"/>
        <v/>
      </c>
    </row>
    <row r="570" spans="1:19" s="95" customFormat="1" ht="20.100000000000001" customHeight="1">
      <c r="A570" s="88"/>
      <c r="B570" s="88"/>
      <c r="C570" s="88"/>
      <c r="D570" s="88"/>
      <c r="E570" s="88"/>
      <c r="F570" s="88"/>
      <c r="G570" s="90"/>
      <c r="H570" s="90"/>
      <c r="I570" s="91"/>
      <c r="J570" s="91"/>
      <c r="K570" s="91"/>
      <c r="L570" s="91"/>
      <c r="M570" s="91"/>
      <c r="N570" s="92" t="str">
        <f t="shared" ca="1" si="32"/>
        <v/>
      </c>
      <c r="O570" s="92" t="str">
        <f ca="1">IF(A570="","",IF(ISERROR(MATCH($I570,SorP!B:B,0)),"",INDIRECT("'SorP'!$A$"&amp;MATCH($N570&amp;$I570,SorP!C:C,0))))</f>
        <v/>
      </c>
      <c r="P570" s="94"/>
      <c r="Q570" s="95" t="str">
        <f t="shared" si="33"/>
        <v/>
      </c>
      <c r="R570" s="95" t="b">
        <f t="shared" si="34"/>
        <v>1</v>
      </c>
      <c r="S570" s="95" t="str">
        <f t="shared" si="35"/>
        <v/>
      </c>
    </row>
    <row r="571" spans="1:19" s="95" customFormat="1" ht="20.100000000000001" customHeight="1">
      <c r="A571" s="88"/>
      <c r="B571" s="88"/>
      <c r="C571" s="88"/>
      <c r="D571" s="88"/>
      <c r="E571" s="88"/>
      <c r="F571" s="88"/>
      <c r="G571" s="90"/>
      <c r="H571" s="90"/>
      <c r="I571" s="91"/>
      <c r="J571" s="91"/>
      <c r="K571" s="91"/>
      <c r="L571" s="91"/>
      <c r="M571" s="91"/>
      <c r="N571" s="92" t="str">
        <f t="shared" ca="1" si="32"/>
        <v/>
      </c>
      <c r="O571" s="92" t="str">
        <f ca="1">IF(A571="","",IF(ISERROR(MATCH($I571,SorP!B:B,0)),"",INDIRECT("'SorP'!$A$"&amp;MATCH($N571&amp;$I571,SorP!C:C,0))))</f>
        <v/>
      </c>
      <c r="P571" s="94"/>
      <c r="Q571" s="95" t="str">
        <f t="shared" si="33"/>
        <v/>
      </c>
      <c r="R571" s="95" t="b">
        <f t="shared" si="34"/>
        <v>1</v>
      </c>
      <c r="S571" s="95" t="str">
        <f t="shared" si="35"/>
        <v/>
      </c>
    </row>
    <row r="572" spans="1:19" s="95" customFormat="1" ht="20.100000000000001" customHeight="1">
      <c r="A572" s="88"/>
      <c r="B572" s="88"/>
      <c r="C572" s="88"/>
      <c r="D572" s="88"/>
      <c r="E572" s="88"/>
      <c r="F572" s="88"/>
      <c r="G572" s="90"/>
      <c r="H572" s="90"/>
      <c r="I572" s="91"/>
      <c r="J572" s="91"/>
      <c r="K572" s="91"/>
      <c r="L572" s="91"/>
      <c r="M572" s="91"/>
      <c r="N572" s="92" t="str">
        <f t="shared" ca="1" si="32"/>
        <v/>
      </c>
      <c r="O572" s="92" t="str">
        <f ca="1">IF(A572="","",IF(ISERROR(MATCH($I572,SorP!B:B,0)),"",INDIRECT("'SorP'!$A$"&amp;MATCH($N572&amp;$I572,SorP!C:C,0))))</f>
        <v/>
      </c>
      <c r="P572" s="94"/>
      <c r="Q572" s="95" t="str">
        <f t="shared" si="33"/>
        <v/>
      </c>
      <c r="R572" s="95" t="b">
        <f t="shared" si="34"/>
        <v>1</v>
      </c>
      <c r="S572" s="95" t="str">
        <f t="shared" si="35"/>
        <v/>
      </c>
    </row>
    <row r="573" spans="1:19" s="95" customFormat="1" ht="20.100000000000001" customHeight="1">
      <c r="A573" s="88"/>
      <c r="B573" s="88"/>
      <c r="C573" s="88"/>
      <c r="D573" s="88"/>
      <c r="E573" s="88"/>
      <c r="F573" s="88"/>
      <c r="G573" s="90"/>
      <c r="H573" s="90"/>
      <c r="I573" s="91"/>
      <c r="J573" s="91"/>
      <c r="K573" s="91"/>
      <c r="L573" s="91"/>
      <c r="M573" s="91"/>
      <c r="N573" s="92" t="str">
        <f t="shared" ca="1" si="32"/>
        <v/>
      </c>
      <c r="O573" s="92" t="str">
        <f ca="1">IF(A573="","",IF(ISERROR(MATCH($I573,SorP!B:B,0)),"",INDIRECT("'SorP'!$A$"&amp;MATCH($N573&amp;$I573,SorP!C:C,0))))</f>
        <v/>
      </c>
      <c r="P573" s="94"/>
      <c r="Q573" s="95" t="str">
        <f t="shared" si="33"/>
        <v/>
      </c>
      <c r="R573" s="95" t="b">
        <f t="shared" si="34"/>
        <v>1</v>
      </c>
      <c r="S573" s="95" t="str">
        <f t="shared" si="35"/>
        <v/>
      </c>
    </row>
    <row r="574" spans="1:19" s="95" customFormat="1" ht="20.100000000000001" customHeight="1">
      <c r="A574" s="88"/>
      <c r="B574" s="88"/>
      <c r="C574" s="88"/>
      <c r="D574" s="88"/>
      <c r="E574" s="88"/>
      <c r="F574" s="88"/>
      <c r="G574" s="90"/>
      <c r="H574" s="90"/>
      <c r="I574" s="91"/>
      <c r="J574" s="91"/>
      <c r="K574" s="91"/>
      <c r="L574" s="91"/>
      <c r="M574" s="91"/>
      <c r="N574" s="92" t="str">
        <f t="shared" ca="1" si="32"/>
        <v/>
      </c>
      <c r="O574" s="92" t="str">
        <f ca="1">IF(A574="","",IF(ISERROR(MATCH($I574,SorP!B:B,0)),"",INDIRECT("'SorP'!$A$"&amp;MATCH($N574&amp;$I574,SorP!C:C,0))))</f>
        <v/>
      </c>
      <c r="P574" s="94"/>
      <c r="Q574" s="95" t="str">
        <f t="shared" si="33"/>
        <v/>
      </c>
      <c r="R574" s="95" t="b">
        <f t="shared" si="34"/>
        <v>1</v>
      </c>
      <c r="S574" s="95" t="str">
        <f t="shared" si="35"/>
        <v/>
      </c>
    </row>
    <row r="575" spans="1:19" s="95" customFormat="1" ht="20.100000000000001" customHeight="1">
      <c r="A575" s="88"/>
      <c r="B575" s="88"/>
      <c r="C575" s="88"/>
      <c r="D575" s="88"/>
      <c r="E575" s="88"/>
      <c r="F575" s="88"/>
      <c r="G575" s="90"/>
      <c r="H575" s="90"/>
      <c r="I575" s="91"/>
      <c r="J575" s="91"/>
      <c r="K575" s="91"/>
      <c r="L575" s="91"/>
      <c r="M575" s="91"/>
      <c r="N575" s="92" t="str">
        <f t="shared" ca="1" si="32"/>
        <v/>
      </c>
      <c r="O575" s="92" t="str">
        <f ca="1">IF(A575="","",IF(ISERROR(MATCH($I575,SorP!B:B,0)),"",INDIRECT("'SorP'!$A$"&amp;MATCH($N575&amp;$I575,SorP!C:C,0))))</f>
        <v/>
      </c>
      <c r="P575" s="94"/>
      <c r="Q575" s="95" t="str">
        <f t="shared" si="33"/>
        <v/>
      </c>
      <c r="R575" s="95" t="b">
        <f t="shared" si="34"/>
        <v>1</v>
      </c>
      <c r="S575" s="95" t="str">
        <f t="shared" si="35"/>
        <v/>
      </c>
    </row>
    <row r="576" spans="1:19" s="95" customFormat="1" ht="20.100000000000001" customHeight="1">
      <c r="A576" s="88"/>
      <c r="B576" s="88"/>
      <c r="C576" s="88"/>
      <c r="D576" s="88"/>
      <c r="E576" s="88"/>
      <c r="F576" s="88"/>
      <c r="G576" s="90"/>
      <c r="H576" s="90"/>
      <c r="I576" s="91"/>
      <c r="J576" s="91"/>
      <c r="K576" s="91"/>
      <c r="L576" s="91"/>
      <c r="M576" s="91"/>
      <c r="N576" s="92" t="str">
        <f t="shared" ca="1" si="32"/>
        <v/>
      </c>
      <c r="O576" s="92" t="str">
        <f ca="1">IF(A576="","",IF(ISERROR(MATCH($I576,SorP!B:B,0)),"",INDIRECT("'SorP'!$A$"&amp;MATCH($N576&amp;$I576,SorP!C:C,0))))</f>
        <v/>
      </c>
      <c r="P576" s="94"/>
      <c r="Q576" s="95" t="str">
        <f t="shared" si="33"/>
        <v/>
      </c>
      <c r="R576" s="95" t="b">
        <f t="shared" si="34"/>
        <v>1</v>
      </c>
      <c r="S576" s="95" t="str">
        <f t="shared" si="35"/>
        <v/>
      </c>
    </row>
    <row r="577" spans="1:19" s="95" customFormat="1" ht="20.100000000000001" customHeight="1">
      <c r="A577" s="88"/>
      <c r="B577" s="88"/>
      <c r="C577" s="88"/>
      <c r="D577" s="88"/>
      <c r="E577" s="88"/>
      <c r="F577" s="88"/>
      <c r="G577" s="90"/>
      <c r="H577" s="90"/>
      <c r="I577" s="91"/>
      <c r="J577" s="91"/>
      <c r="K577" s="91"/>
      <c r="L577" s="91"/>
      <c r="M577" s="91"/>
      <c r="N577" s="92" t="str">
        <f t="shared" ca="1" si="32"/>
        <v/>
      </c>
      <c r="O577" s="92" t="str">
        <f ca="1">IF(A577="","",IF(ISERROR(MATCH($I577,SorP!B:B,0)),"",INDIRECT("'SorP'!$A$"&amp;MATCH($N577&amp;$I577,SorP!C:C,0))))</f>
        <v/>
      </c>
      <c r="P577" s="94"/>
      <c r="Q577" s="95" t="str">
        <f t="shared" si="33"/>
        <v/>
      </c>
      <c r="R577" s="95" t="b">
        <f t="shared" si="34"/>
        <v>1</v>
      </c>
      <c r="S577" s="95" t="str">
        <f t="shared" si="35"/>
        <v/>
      </c>
    </row>
    <row r="578" spans="1:19" s="95" customFormat="1" ht="20.100000000000001" customHeight="1">
      <c r="A578" s="88"/>
      <c r="B578" s="88"/>
      <c r="C578" s="88"/>
      <c r="D578" s="88"/>
      <c r="E578" s="88"/>
      <c r="F578" s="88"/>
      <c r="G578" s="90"/>
      <c r="H578" s="90"/>
      <c r="I578" s="91"/>
      <c r="J578" s="91"/>
      <c r="K578" s="91"/>
      <c r="L578" s="91"/>
      <c r="M578" s="91"/>
      <c r="N578" s="92" t="str">
        <f t="shared" ca="1" si="32"/>
        <v/>
      </c>
      <c r="O578" s="92" t="str">
        <f ca="1">IF(A578="","",IF(ISERROR(MATCH($I578,SorP!B:B,0)),"",INDIRECT("'SorP'!$A$"&amp;MATCH($N578&amp;$I578,SorP!C:C,0))))</f>
        <v/>
      </c>
      <c r="P578" s="94"/>
      <c r="Q578" s="95" t="str">
        <f t="shared" si="33"/>
        <v/>
      </c>
      <c r="R578" s="95" t="b">
        <f t="shared" si="34"/>
        <v>1</v>
      </c>
      <c r="S578" s="95" t="str">
        <f t="shared" si="35"/>
        <v/>
      </c>
    </row>
    <row r="579" spans="1:19" s="95" customFormat="1" ht="20.100000000000001" customHeight="1">
      <c r="A579" s="88"/>
      <c r="B579" s="88"/>
      <c r="C579" s="88"/>
      <c r="D579" s="88"/>
      <c r="E579" s="88"/>
      <c r="F579" s="88"/>
      <c r="G579" s="90"/>
      <c r="H579" s="90"/>
      <c r="I579" s="91"/>
      <c r="J579" s="91"/>
      <c r="K579" s="91"/>
      <c r="L579" s="91"/>
      <c r="M579" s="91"/>
      <c r="N579" s="92" t="str">
        <f t="shared" ca="1" si="32"/>
        <v/>
      </c>
      <c r="O579" s="92" t="str">
        <f ca="1">IF(A579="","",IF(ISERROR(MATCH($I579,SorP!B:B,0)),"",INDIRECT("'SorP'!$A$"&amp;MATCH($N579&amp;$I579,SorP!C:C,0))))</f>
        <v/>
      </c>
      <c r="P579" s="94"/>
      <c r="Q579" s="95" t="str">
        <f t="shared" si="33"/>
        <v/>
      </c>
      <c r="R579" s="95" t="b">
        <f t="shared" si="34"/>
        <v>1</v>
      </c>
      <c r="S579" s="95" t="str">
        <f t="shared" si="35"/>
        <v/>
      </c>
    </row>
    <row r="580" spans="1:19" s="95" customFormat="1" ht="20.100000000000001" customHeight="1">
      <c r="A580" s="88"/>
      <c r="B580" s="88"/>
      <c r="C580" s="88"/>
      <c r="D580" s="88"/>
      <c r="E580" s="88"/>
      <c r="F580" s="88"/>
      <c r="G580" s="90"/>
      <c r="H580" s="90"/>
      <c r="I580" s="91"/>
      <c r="J580" s="91"/>
      <c r="K580" s="91"/>
      <c r="L580" s="91"/>
      <c r="M580" s="91"/>
      <c r="N580" s="92" t="str">
        <f t="shared" ca="1" si="32"/>
        <v/>
      </c>
      <c r="O580" s="92" t="str">
        <f ca="1">IF(A580="","",IF(ISERROR(MATCH($I580,SorP!B:B,0)),"",INDIRECT("'SorP'!$A$"&amp;MATCH($N580&amp;$I580,SorP!C:C,0))))</f>
        <v/>
      </c>
      <c r="P580" s="94"/>
      <c r="Q580" s="95" t="str">
        <f t="shared" si="33"/>
        <v/>
      </c>
      <c r="R580" s="95" t="b">
        <f t="shared" si="34"/>
        <v>1</v>
      </c>
      <c r="S580" s="95" t="str">
        <f t="shared" si="35"/>
        <v/>
      </c>
    </row>
    <row r="581" spans="1:19" s="95" customFormat="1" ht="20.100000000000001" customHeight="1">
      <c r="A581" s="88"/>
      <c r="B581" s="88"/>
      <c r="C581" s="88"/>
      <c r="D581" s="88"/>
      <c r="E581" s="88"/>
      <c r="F581" s="88"/>
      <c r="G581" s="90"/>
      <c r="H581" s="90"/>
      <c r="I581" s="91"/>
      <c r="J581" s="91"/>
      <c r="K581" s="91"/>
      <c r="L581" s="91"/>
      <c r="M581" s="91"/>
      <c r="N581" s="92" t="str">
        <f t="shared" ref="N581:N644" ca="1" si="36">IF(A581="","",IF(ISERROR(MATCH($F581,CL,0)),"Unknown",INDIRECT("'C'!$A$"&amp;MATCH($F581,CL,0)+1)))</f>
        <v/>
      </c>
      <c r="O581" s="92" t="str">
        <f ca="1">IF(A581="","",IF(ISERROR(MATCH($I581,SorP!B:B,0)),"",INDIRECT("'SorP'!$A$"&amp;MATCH($N581&amp;$I581,SorP!C:C,0))))</f>
        <v/>
      </c>
      <c r="P581" s="94"/>
      <c r="Q581" s="95" t="str">
        <f t="shared" ref="Q581:Q644" si="37">A581&amp;B581</f>
        <v/>
      </c>
      <c r="R581" s="95" t="b">
        <f t="shared" ref="R581:R644" si="38">OR(ISBLANK(B581),ISBLANK(C581))</f>
        <v>1</v>
      </c>
      <c r="S581" s="95" t="str">
        <f t="shared" ref="S581:S644" si="39">IF(R581,"",A581&amp;"+")</f>
        <v/>
      </c>
    </row>
    <row r="582" spans="1:19" s="95" customFormat="1" ht="20.100000000000001" customHeight="1">
      <c r="A582" s="88"/>
      <c r="B582" s="88"/>
      <c r="C582" s="88"/>
      <c r="D582" s="88"/>
      <c r="E582" s="88"/>
      <c r="F582" s="88"/>
      <c r="G582" s="90"/>
      <c r="H582" s="90"/>
      <c r="I582" s="91"/>
      <c r="J582" s="91"/>
      <c r="K582" s="91"/>
      <c r="L582" s="91"/>
      <c r="M582" s="91"/>
      <c r="N582" s="92" t="str">
        <f t="shared" ca="1" si="36"/>
        <v/>
      </c>
      <c r="O582" s="92" t="str">
        <f ca="1">IF(A582="","",IF(ISERROR(MATCH($I582,SorP!B:B,0)),"",INDIRECT("'SorP'!$A$"&amp;MATCH($N582&amp;$I582,SorP!C:C,0))))</f>
        <v/>
      </c>
      <c r="P582" s="94"/>
      <c r="Q582" s="95" t="str">
        <f t="shared" si="37"/>
        <v/>
      </c>
      <c r="R582" s="95" t="b">
        <f t="shared" si="38"/>
        <v>1</v>
      </c>
      <c r="S582" s="95" t="str">
        <f t="shared" si="39"/>
        <v/>
      </c>
    </row>
    <row r="583" spans="1:19" s="95" customFormat="1" ht="20.100000000000001" customHeight="1">
      <c r="A583" s="88"/>
      <c r="B583" s="88"/>
      <c r="C583" s="88"/>
      <c r="D583" s="88"/>
      <c r="E583" s="88"/>
      <c r="F583" s="88"/>
      <c r="G583" s="90"/>
      <c r="H583" s="90"/>
      <c r="I583" s="91"/>
      <c r="J583" s="91"/>
      <c r="K583" s="91"/>
      <c r="L583" s="91"/>
      <c r="M583" s="91"/>
      <c r="N583" s="92" t="str">
        <f t="shared" ca="1" si="36"/>
        <v/>
      </c>
      <c r="O583" s="92" t="str">
        <f ca="1">IF(A583="","",IF(ISERROR(MATCH($I583,SorP!B:B,0)),"",INDIRECT("'SorP'!$A$"&amp;MATCH($N583&amp;$I583,SorP!C:C,0))))</f>
        <v/>
      </c>
      <c r="P583" s="94"/>
      <c r="Q583" s="95" t="str">
        <f t="shared" si="37"/>
        <v/>
      </c>
      <c r="R583" s="95" t="b">
        <f t="shared" si="38"/>
        <v>1</v>
      </c>
      <c r="S583" s="95" t="str">
        <f t="shared" si="39"/>
        <v/>
      </c>
    </row>
    <row r="584" spans="1:19" s="95" customFormat="1" ht="20.100000000000001" customHeight="1">
      <c r="A584" s="88"/>
      <c r="B584" s="88"/>
      <c r="C584" s="88"/>
      <c r="D584" s="88"/>
      <c r="E584" s="88"/>
      <c r="F584" s="88"/>
      <c r="G584" s="90"/>
      <c r="H584" s="90"/>
      <c r="I584" s="91"/>
      <c r="J584" s="91"/>
      <c r="K584" s="91"/>
      <c r="L584" s="91"/>
      <c r="M584" s="91"/>
      <c r="N584" s="92" t="str">
        <f t="shared" ca="1" si="36"/>
        <v/>
      </c>
      <c r="O584" s="92" t="str">
        <f ca="1">IF(A584="","",IF(ISERROR(MATCH($I584,SorP!B:B,0)),"",INDIRECT("'SorP'!$A$"&amp;MATCH($N584&amp;$I584,SorP!C:C,0))))</f>
        <v/>
      </c>
      <c r="P584" s="94"/>
      <c r="Q584" s="95" t="str">
        <f t="shared" si="37"/>
        <v/>
      </c>
      <c r="R584" s="95" t="b">
        <f t="shared" si="38"/>
        <v>1</v>
      </c>
      <c r="S584" s="95" t="str">
        <f t="shared" si="39"/>
        <v/>
      </c>
    </row>
    <row r="585" spans="1:19" s="95" customFormat="1" ht="20.100000000000001" customHeight="1">
      <c r="A585" s="88"/>
      <c r="B585" s="88"/>
      <c r="C585" s="88"/>
      <c r="D585" s="88"/>
      <c r="E585" s="88"/>
      <c r="F585" s="88"/>
      <c r="G585" s="90"/>
      <c r="H585" s="90"/>
      <c r="I585" s="91"/>
      <c r="J585" s="91"/>
      <c r="K585" s="91"/>
      <c r="L585" s="91"/>
      <c r="M585" s="91"/>
      <c r="N585" s="92" t="str">
        <f t="shared" ca="1" si="36"/>
        <v/>
      </c>
      <c r="O585" s="92" t="str">
        <f ca="1">IF(A585="","",IF(ISERROR(MATCH($I585,SorP!B:B,0)),"",INDIRECT("'SorP'!$A$"&amp;MATCH($N585&amp;$I585,SorP!C:C,0))))</f>
        <v/>
      </c>
      <c r="P585" s="94"/>
      <c r="Q585" s="95" t="str">
        <f t="shared" si="37"/>
        <v/>
      </c>
      <c r="R585" s="95" t="b">
        <f t="shared" si="38"/>
        <v>1</v>
      </c>
      <c r="S585" s="95" t="str">
        <f t="shared" si="39"/>
        <v/>
      </c>
    </row>
    <row r="586" spans="1:19" s="95" customFormat="1" ht="20.100000000000001" customHeight="1">
      <c r="A586" s="88"/>
      <c r="B586" s="88"/>
      <c r="C586" s="88"/>
      <c r="D586" s="88"/>
      <c r="E586" s="88"/>
      <c r="F586" s="88"/>
      <c r="G586" s="90"/>
      <c r="H586" s="90"/>
      <c r="I586" s="91"/>
      <c r="J586" s="91"/>
      <c r="K586" s="91"/>
      <c r="L586" s="91"/>
      <c r="M586" s="91"/>
      <c r="N586" s="92" t="str">
        <f t="shared" ca="1" si="36"/>
        <v/>
      </c>
      <c r="O586" s="92" t="str">
        <f ca="1">IF(A586="","",IF(ISERROR(MATCH($I586,SorP!B:B,0)),"",INDIRECT("'SorP'!$A$"&amp;MATCH($N586&amp;$I586,SorP!C:C,0))))</f>
        <v/>
      </c>
      <c r="P586" s="94"/>
      <c r="Q586" s="95" t="str">
        <f t="shared" si="37"/>
        <v/>
      </c>
      <c r="R586" s="95" t="b">
        <f t="shared" si="38"/>
        <v>1</v>
      </c>
      <c r="S586" s="95" t="str">
        <f t="shared" si="39"/>
        <v/>
      </c>
    </row>
    <row r="587" spans="1:19" s="95" customFormat="1" ht="20.100000000000001" customHeight="1">
      <c r="A587" s="88"/>
      <c r="B587" s="88"/>
      <c r="C587" s="88"/>
      <c r="D587" s="88"/>
      <c r="E587" s="88"/>
      <c r="F587" s="88"/>
      <c r="G587" s="90"/>
      <c r="H587" s="90"/>
      <c r="I587" s="91"/>
      <c r="J587" s="91"/>
      <c r="K587" s="91"/>
      <c r="L587" s="91"/>
      <c r="M587" s="91"/>
      <c r="N587" s="92" t="str">
        <f t="shared" ca="1" si="36"/>
        <v/>
      </c>
      <c r="O587" s="92" t="str">
        <f ca="1">IF(A587="","",IF(ISERROR(MATCH($I587,SorP!B:B,0)),"",INDIRECT("'SorP'!$A$"&amp;MATCH($N587&amp;$I587,SorP!C:C,0))))</f>
        <v/>
      </c>
      <c r="P587" s="94"/>
      <c r="Q587" s="95" t="str">
        <f t="shared" si="37"/>
        <v/>
      </c>
      <c r="R587" s="95" t="b">
        <f t="shared" si="38"/>
        <v>1</v>
      </c>
      <c r="S587" s="95" t="str">
        <f t="shared" si="39"/>
        <v/>
      </c>
    </row>
    <row r="588" spans="1:19" s="95" customFormat="1" ht="20.100000000000001" customHeight="1">
      <c r="A588" s="88"/>
      <c r="B588" s="88"/>
      <c r="C588" s="88"/>
      <c r="D588" s="88"/>
      <c r="E588" s="88"/>
      <c r="F588" s="88"/>
      <c r="G588" s="90"/>
      <c r="H588" s="90"/>
      <c r="I588" s="91"/>
      <c r="J588" s="91"/>
      <c r="K588" s="91"/>
      <c r="L588" s="91"/>
      <c r="M588" s="91"/>
      <c r="N588" s="92" t="str">
        <f t="shared" ca="1" si="36"/>
        <v/>
      </c>
      <c r="O588" s="92" t="str">
        <f ca="1">IF(A588="","",IF(ISERROR(MATCH($I588,SorP!B:B,0)),"",INDIRECT("'SorP'!$A$"&amp;MATCH($N588&amp;$I588,SorP!C:C,0))))</f>
        <v/>
      </c>
      <c r="P588" s="94"/>
      <c r="Q588" s="95" t="str">
        <f t="shared" si="37"/>
        <v/>
      </c>
      <c r="R588" s="95" t="b">
        <f t="shared" si="38"/>
        <v>1</v>
      </c>
      <c r="S588" s="95" t="str">
        <f t="shared" si="39"/>
        <v/>
      </c>
    </row>
    <row r="589" spans="1:19" s="95" customFormat="1" ht="20.100000000000001" customHeight="1">
      <c r="A589" s="88"/>
      <c r="B589" s="88"/>
      <c r="C589" s="88"/>
      <c r="D589" s="88"/>
      <c r="E589" s="88"/>
      <c r="F589" s="88"/>
      <c r="G589" s="90"/>
      <c r="H589" s="90"/>
      <c r="I589" s="91"/>
      <c r="J589" s="91"/>
      <c r="K589" s="91"/>
      <c r="L589" s="91"/>
      <c r="M589" s="91"/>
      <c r="N589" s="92" t="str">
        <f t="shared" ca="1" si="36"/>
        <v/>
      </c>
      <c r="O589" s="92" t="str">
        <f ca="1">IF(A589="","",IF(ISERROR(MATCH($I589,SorP!B:B,0)),"",INDIRECT("'SorP'!$A$"&amp;MATCH($N589&amp;$I589,SorP!C:C,0))))</f>
        <v/>
      </c>
      <c r="P589" s="94"/>
      <c r="Q589" s="95" t="str">
        <f t="shared" si="37"/>
        <v/>
      </c>
      <c r="R589" s="95" t="b">
        <f t="shared" si="38"/>
        <v>1</v>
      </c>
      <c r="S589" s="95" t="str">
        <f t="shared" si="39"/>
        <v/>
      </c>
    </row>
    <row r="590" spans="1:19" s="95" customFormat="1" ht="20.100000000000001" customHeight="1">
      <c r="A590" s="88"/>
      <c r="B590" s="88"/>
      <c r="C590" s="88"/>
      <c r="D590" s="88"/>
      <c r="E590" s="88"/>
      <c r="F590" s="88"/>
      <c r="G590" s="90"/>
      <c r="H590" s="90"/>
      <c r="I590" s="91"/>
      <c r="J590" s="91"/>
      <c r="K590" s="91"/>
      <c r="L590" s="91"/>
      <c r="M590" s="91"/>
      <c r="N590" s="92" t="str">
        <f t="shared" ca="1" si="36"/>
        <v/>
      </c>
      <c r="O590" s="92" t="str">
        <f ca="1">IF(A590="","",IF(ISERROR(MATCH($I590,SorP!B:B,0)),"",INDIRECT("'SorP'!$A$"&amp;MATCH($N590&amp;$I590,SorP!C:C,0))))</f>
        <v/>
      </c>
      <c r="P590" s="94"/>
      <c r="Q590" s="95" t="str">
        <f t="shared" si="37"/>
        <v/>
      </c>
      <c r="R590" s="95" t="b">
        <f t="shared" si="38"/>
        <v>1</v>
      </c>
      <c r="S590" s="95" t="str">
        <f t="shared" si="39"/>
        <v/>
      </c>
    </row>
    <row r="591" spans="1:19" s="95" customFormat="1" ht="20.100000000000001" customHeight="1">
      <c r="A591" s="88"/>
      <c r="B591" s="88"/>
      <c r="C591" s="88"/>
      <c r="D591" s="88"/>
      <c r="E591" s="88"/>
      <c r="F591" s="88"/>
      <c r="G591" s="90"/>
      <c r="H591" s="90"/>
      <c r="I591" s="91"/>
      <c r="J591" s="91"/>
      <c r="K591" s="91"/>
      <c r="L591" s="91"/>
      <c r="M591" s="91"/>
      <c r="N591" s="92" t="str">
        <f t="shared" ca="1" si="36"/>
        <v/>
      </c>
      <c r="O591" s="92" t="str">
        <f ca="1">IF(A591="","",IF(ISERROR(MATCH($I591,SorP!B:B,0)),"",INDIRECT("'SorP'!$A$"&amp;MATCH($N591&amp;$I591,SorP!C:C,0))))</f>
        <v/>
      </c>
      <c r="P591" s="94"/>
      <c r="Q591" s="95" t="str">
        <f t="shared" si="37"/>
        <v/>
      </c>
      <c r="R591" s="95" t="b">
        <f t="shared" si="38"/>
        <v>1</v>
      </c>
      <c r="S591" s="95" t="str">
        <f t="shared" si="39"/>
        <v/>
      </c>
    </row>
    <row r="592" spans="1:19" s="95" customFormat="1" ht="20.100000000000001" customHeight="1">
      <c r="A592" s="88"/>
      <c r="B592" s="88"/>
      <c r="C592" s="88"/>
      <c r="D592" s="88"/>
      <c r="E592" s="88"/>
      <c r="F592" s="88"/>
      <c r="G592" s="90"/>
      <c r="H592" s="90"/>
      <c r="I592" s="91"/>
      <c r="J592" s="91"/>
      <c r="K592" s="91"/>
      <c r="L592" s="91"/>
      <c r="M592" s="91"/>
      <c r="N592" s="92" t="str">
        <f t="shared" ca="1" si="36"/>
        <v/>
      </c>
      <c r="O592" s="92" t="str">
        <f ca="1">IF(A592="","",IF(ISERROR(MATCH($I592,SorP!B:B,0)),"",INDIRECT("'SorP'!$A$"&amp;MATCH($N592&amp;$I592,SorP!C:C,0))))</f>
        <v/>
      </c>
      <c r="P592" s="94"/>
      <c r="Q592" s="95" t="str">
        <f t="shared" si="37"/>
        <v/>
      </c>
      <c r="R592" s="95" t="b">
        <f t="shared" si="38"/>
        <v>1</v>
      </c>
      <c r="S592" s="95" t="str">
        <f t="shared" si="39"/>
        <v/>
      </c>
    </row>
    <row r="593" spans="1:19" s="95" customFormat="1" ht="20.100000000000001" customHeight="1">
      <c r="A593" s="88"/>
      <c r="B593" s="88"/>
      <c r="C593" s="88"/>
      <c r="D593" s="88"/>
      <c r="E593" s="88"/>
      <c r="F593" s="88"/>
      <c r="G593" s="90"/>
      <c r="H593" s="90"/>
      <c r="I593" s="91"/>
      <c r="J593" s="91"/>
      <c r="K593" s="91"/>
      <c r="L593" s="91"/>
      <c r="M593" s="91"/>
      <c r="N593" s="92" t="str">
        <f t="shared" ca="1" si="36"/>
        <v/>
      </c>
      <c r="O593" s="92" t="str">
        <f ca="1">IF(A593="","",IF(ISERROR(MATCH($I593,SorP!B:B,0)),"",INDIRECT("'SorP'!$A$"&amp;MATCH($N593&amp;$I593,SorP!C:C,0))))</f>
        <v/>
      </c>
      <c r="P593" s="94"/>
      <c r="Q593" s="95" t="str">
        <f t="shared" si="37"/>
        <v/>
      </c>
      <c r="R593" s="95" t="b">
        <f t="shared" si="38"/>
        <v>1</v>
      </c>
      <c r="S593" s="95" t="str">
        <f t="shared" si="39"/>
        <v/>
      </c>
    </row>
    <row r="594" spans="1:19" s="95" customFormat="1" ht="20.100000000000001" customHeight="1">
      <c r="A594" s="88"/>
      <c r="B594" s="88"/>
      <c r="C594" s="88"/>
      <c r="D594" s="88"/>
      <c r="E594" s="88"/>
      <c r="F594" s="88"/>
      <c r="G594" s="90"/>
      <c r="H594" s="90"/>
      <c r="I594" s="91"/>
      <c r="J594" s="91"/>
      <c r="K594" s="91"/>
      <c r="L594" s="91"/>
      <c r="M594" s="91"/>
      <c r="N594" s="92" t="str">
        <f t="shared" ca="1" si="36"/>
        <v/>
      </c>
      <c r="O594" s="92" t="str">
        <f ca="1">IF(A594="","",IF(ISERROR(MATCH($I594,SorP!B:B,0)),"",INDIRECT("'SorP'!$A$"&amp;MATCH($N594&amp;$I594,SorP!C:C,0))))</f>
        <v/>
      </c>
      <c r="P594" s="94"/>
      <c r="Q594" s="95" t="str">
        <f t="shared" si="37"/>
        <v/>
      </c>
      <c r="R594" s="95" t="b">
        <f t="shared" si="38"/>
        <v>1</v>
      </c>
      <c r="S594" s="95" t="str">
        <f t="shared" si="39"/>
        <v/>
      </c>
    </row>
    <row r="595" spans="1:19" s="95" customFormat="1" ht="20.100000000000001" customHeight="1">
      <c r="A595" s="88"/>
      <c r="B595" s="88"/>
      <c r="C595" s="88"/>
      <c r="D595" s="88"/>
      <c r="E595" s="88"/>
      <c r="F595" s="88"/>
      <c r="G595" s="90"/>
      <c r="H595" s="90"/>
      <c r="I595" s="91"/>
      <c r="J595" s="91"/>
      <c r="K595" s="91"/>
      <c r="L595" s="91"/>
      <c r="M595" s="91"/>
      <c r="N595" s="92" t="str">
        <f t="shared" ca="1" si="36"/>
        <v/>
      </c>
      <c r="O595" s="92" t="str">
        <f ca="1">IF(A595="","",IF(ISERROR(MATCH($I595,SorP!B:B,0)),"",INDIRECT("'SorP'!$A$"&amp;MATCH($N595&amp;$I595,SorP!C:C,0))))</f>
        <v/>
      </c>
      <c r="P595" s="94"/>
      <c r="Q595" s="95" t="str">
        <f t="shared" si="37"/>
        <v/>
      </c>
      <c r="R595" s="95" t="b">
        <f t="shared" si="38"/>
        <v>1</v>
      </c>
      <c r="S595" s="95" t="str">
        <f t="shared" si="39"/>
        <v/>
      </c>
    </row>
    <row r="596" spans="1:19" s="95" customFormat="1" ht="20.100000000000001" customHeight="1">
      <c r="A596" s="88"/>
      <c r="B596" s="88"/>
      <c r="C596" s="88"/>
      <c r="D596" s="88"/>
      <c r="E596" s="88"/>
      <c r="F596" s="88"/>
      <c r="G596" s="90"/>
      <c r="H596" s="90"/>
      <c r="I596" s="91"/>
      <c r="J596" s="91"/>
      <c r="K596" s="91"/>
      <c r="L596" s="91"/>
      <c r="M596" s="91"/>
      <c r="N596" s="92" t="str">
        <f t="shared" ca="1" si="36"/>
        <v/>
      </c>
      <c r="O596" s="92" t="str">
        <f ca="1">IF(A596="","",IF(ISERROR(MATCH($I596,SorP!B:B,0)),"",INDIRECT("'SorP'!$A$"&amp;MATCH($N596&amp;$I596,SorP!C:C,0))))</f>
        <v/>
      </c>
      <c r="P596" s="94"/>
      <c r="Q596" s="95" t="str">
        <f t="shared" si="37"/>
        <v/>
      </c>
      <c r="R596" s="95" t="b">
        <f t="shared" si="38"/>
        <v>1</v>
      </c>
      <c r="S596" s="95" t="str">
        <f t="shared" si="39"/>
        <v/>
      </c>
    </row>
    <row r="597" spans="1:19" s="95" customFormat="1" ht="20.100000000000001" customHeight="1">
      <c r="A597" s="88"/>
      <c r="B597" s="88"/>
      <c r="C597" s="88"/>
      <c r="D597" s="88"/>
      <c r="E597" s="88"/>
      <c r="F597" s="88"/>
      <c r="G597" s="90"/>
      <c r="H597" s="90"/>
      <c r="I597" s="91"/>
      <c r="J597" s="91"/>
      <c r="K597" s="91"/>
      <c r="L597" s="91"/>
      <c r="M597" s="91"/>
      <c r="N597" s="92" t="str">
        <f t="shared" ca="1" si="36"/>
        <v/>
      </c>
      <c r="O597" s="92" t="str">
        <f ca="1">IF(A597="","",IF(ISERROR(MATCH($I597,SorP!B:B,0)),"",INDIRECT("'SorP'!$A$"&amp;MATCH($N597&amp;$I597,SorP!C:C,0))))</f>
        <v/>
      </c>
      <c r="P597" s="94"/>
      <c r="Q597" s="95" t="str">
        <f t="shared" si="37"/>
        <v/>
      </c>
      <c r="R597" s="95" t="b">
        <f t="shared" si="38"/>
        <v>1</v>
      </c>
      <c r="S597" s="95" t="str">
        <f t="shared" si="39"/>
        <v/>
      </c>
    </row>
    <row r="598" spans="1:19" s="95" customFormat="1" ht="20.100000000000001" customHeight="1">
      <c r="A598" s="88"/>
      <c r="B598" s="88"/>
      <c r="C598" s="88"/>
      <c r="D598" s="88"/>
      <c r="E598" s="88"/>
      <c r="F598" s="88"/>
      <c r="G598" s="90"/>
      <c r="H598" s="90"/>
      <c r="I598" s="91"/>
      <c r="J598" s="91"/>
      <c r="K598" s="91"/>
      <c r="L598" s="91"/>
      <c r="M598" s="91"/>
      <c r="N598" s="92" t="str">
        <f t="shared" ca="1" si="36"/>
        <v/>
      </c>
      <c r="O598" s="92" t="str">
        <f ca="1">IF(A598="","",IF(ISERROR(MATCH($I598,SorP!B:B,0)),"",INDIRECT("'SorP'!$A$"&amp;MATCH($N598&amp;$I598,SorP!C:C,0))))</f>
        <v/>
      </c>
      <c r="P598" s="94"/>
      <c r="Q598" s="95" t="str">
        <f t="shared" si="37"/>
        <v/>
      </c>
      <c r="R598" s="95" t="b">
        <f t="shared" si="38"/>
        <v>1</v>
      </c>
      <c r="S598" s="95" t="str">
        <f t="shared" si="39"/>
        <v/>
      </c>
    </row>
    <row r="599" spans="1:19" s="95" customFormat="1" ht="20.100000000000001" customHeight="1">
      <c r="A599" s="88"/>
      <c r="B599" s="88"/>
      <c r="C599" s="88"/>
      <c r="D599" s="88"/>
      <c r="E599" s="88"/>
      <c r="F599" s="88"/>
      <c r="G599" s="90"/>
      <c r="H599" s="90"/>
      <c r="I599" s="91"/>
      <c r="J599" s="91"/>
      <c r="K599" s="91"/>
      <c r="L599" s="91"/>
      <c r="M599" s="91"/>
      <c r="N599" s="92" t="str">
        <f t="shared" ca="1" si="36"/>
        <v/>
      </c>
      <c r="O599" s="92" t="str">
        <f ca="1">IF(A599="","",IF(ISERROR(MATCH($I599,SorP!B:B,0)),"",INDIRECT("'SorP'!$A$"&amp;MATCH($N599&amp;$I599,SorP!C:C,0))))</f>
        <v/>
      </c>
      <c r="P599" s="94"/>
      <c r="Q599" s="95" t="str">
        <f t="shared" si="37"/>
        <v/>
      </c>
      <c r="R599" s="95" t="b">
        <f t="shared" si="38"/>
        <v>1</v>
      </c>
      <c r="S599" s="95" t="str">
        <f t="shared" si="39"/>
        <v/>
      </c>
    </row>
    <row r="600" spans="1:19" s="95" customFormat="1" ht="20.100000000000001" customHeight="1">
      <c r="A600" s="88"/>
      <c r="B600" s="88"/>
      <c r="C600" s="88"/>
      <c r="D600" s="88"/>
      <c r="E600" s="88"/>
      <c r="F600" s="88"/>
      <c r="G600" s="90"/>
      <c r="H600" s="90"/>
      <c r="I600" s="91"/>
      <c r="J600" s="91"/>
      <c r="K600" s="91"/>
      <c r="L600" s="91"/>
      <c r="M600" s="91"/>
      <c r="N600" s="92" t="str">
        <f t="shared" ca="1" si="36"/>
        <v/>
      </c>
      <c r="O600" s="92" t="str">
        <f ca="1">IF(A600="","",IF(ISERROR(MATCH($I600,SorP!B:B,0)),"",INDIRECT("'SorP'!$A$"&amp;MATCH($N600&amp;$I600,SorP!C:C,0))))</f>
        <v/>
      </c>
      <c r="P600" s="94"/>
      <c r="Q600" s="95" t="str">
        <f t="shared" si="37"/>
        <v/>
      </c>
      <c r="R600" s="95" t="b">
        <f t="shared" si="38"/>
        <v>1</v>
      </c>
      <c r="S600" s="95" t="str">
        <f t="shared" si="39"/>
        <v/>
      </c>
    </row>
    <row r="601" spans="1:19" s="95" customFormat="1" ht="20.100000000000001" customHeight="1">
      <c r="A601" s="88"/>
      <c r="B601" s="88"/>
      <c r="C601" s="88"/>
      <c r="D601" s="88"/>
      <c r="E601" s="88"/>
      <c r="F601" s="88"/>
      <c r="G601" s="90"/>
      <c r="H601" s="90"/>
      <c r="I601" s="91"/>
      <c r="J601" s="91"/>
      <c r="K601" s="91"/>
      <c r="L601" s="91"/>
      <c r="M601" s="91"/>
      <c r="N601" s="92" t="str">
        <f t="shared" ca="1" si="36"/>
        <v/>
      </c>
      <c r="O601" s="92" t="str">
        <f ca="1">IF(A601="","",IF(ISERROR(MATCH($I601,SorP!B:B,0)),"",INDIRECT("'SorP'!$A$"&amp;MATCH($N601&amp;$I601,SorP!C:C,0))))</f>
        <v/>
      </c>
      <c r="P601" s="94"/>
      <c r="Q601" s="95" t="str">
        <f t="shared" si="37"/>
        <v/>
      </c>
      <c r="R601" s="95" t="b">
        <f t="shared" si="38"/>
        <v>1</v>
      </c>
      <c r="S601" s="95" t="str">
        <f t="shared" si="39"/>
        <v/>
      </c>
    </row>
    <row r="602" spans="1:19" s="95" customFormat="1" ht="20.100000000000001" customHeight="1">
      <c r="A602" s="88"/>
      <c r="B602" s="88"/>
      <c r="C602" s="88"/>
      <c r="D602" s="88"/>
      <c r="E602" s="88"/>
      <c r="F602" s="88"/>
      <c r="G602" s="90"/>
      <c r="H602" s="90"/>
      <c r="I602" s="91"/>
      <c r="J602" s="91"/>
      <c r="K602" s="91"/>
      <c r="L602" s="91"/>
      <c r="M602" s="91"/>
      <c r="N602" s="92" t="str">
        <f t="shared" ca="1" si="36"/>
        <v/>
      </c>
      <c r="O602" s="92" t="str">
        <f ca="1">IF(A602="","",IF(ISERROR(MATCH($I602,SorP!B:B,0)),"",INDIRECT("'SorP'!$A$"&amp;MATCH($N602&amp;$I602,SorP!C:C,0))))</f>
        <v/>
      </c>
      <c r="P602" s="94"/>
      <c r="Q602" s="95" t="str">
        <f t="shared" si="37"/>
        <v/>
      </c>
      <c r="R602" s="95" t="b">
        <f t="shared" si="38"/>
        <v>1</v>
      </c>
      <c r="S602" s="95" t="str">
        <f t="shared" si="39"/>
        <v/>
      </c>
    </row>
    <row r="603" spans="1:19" s="95" customFormat="1" ht="20.100000000000001" customHeight="1">
      <c r="A603" s="88"/>
      <c r="B603" s="88"/>
      <c r="C603" s="88"/>
      <c r="D603" s="88"/>
      <c r="E603" s="88"/>
      <c r="F603" s="88"/>
      <c r="G603" s="90"/>
      <c r="H603" s="90"/>
      <c r="I603" s="91"/>
      <c r="J603" s="91"/>
      <c r="K603" s="91"/>
      <c r="L603" s="91"/>
      <c r="M603" s="91"/>
      <c r="N603" s="92" t="str">
        <f t="shared" ca="1" si="36"/>
        <v/>
      </c>
      <c r="O603" s="92" t="str">
        <f ca="1">IF(A603="","",IF(ISERROR(MATCH($I603,SorP!B:B,0)),"",INDIRECT("'SorP'!$A$"&amp;MATCH($N603&amp;$I603,SorP!C:C,0))))</f>
        <v/>
      </c>
      <c r="P603" s="94"/>
      <c r="Q603" s="95" t="str">
        <f t="shared" si="37"/>
        <v/>
      </c>
      <c r="R603" s="95" t="b">
        <f t="shared" si="38"/>
        <v>1</v>
      </c>
      <c r="S603" s="95" t="str">
        <f t="shared" si="39"/>
        <v/>
      </c>
    </row>
    <row r="604" spans="1:19" s="95" customFormat="1" ht="20.100000000000001" customHeight="1">
      <c r="A604" s="88"/>
      <c r="B604" s="88"/>
      <c r="C604" s="88"/>
      <c r="D604" s="88"/>
      <c r="E604" s="88"/>
      <c r="F604" s="88"/>
      <c r="G604" s="90"/>
      <c r="H604" s="90"/>
      <c r="I604" s="91"/>
      <c r="J604" s="91"/>
      <c r="K604" s="91"/>
      <c r="L604" s="91"/>
      <c r="M604" s="91"/>
      <c r="N604" s="92" t="str">
        <f t="shared" ca="1" si="36"/>
        <v/>
      </c>
      <c r="O604" s="92" t="str">
        <f ca="1">IF(A604="","",IF(ISERROR(MATCH($I604,SorP!B:B,0)),"",INDIRECT("'SorP'!$A$"&amp;MATCH($N604&amp;$I604,SorP!C:C,0))))</f>
        <v/>
      </c>
      <c r="P604" s="94"/>
      <c r="Q604" s="95" t="str">
        <f t="shared" si="37"/>
        <v/>
      </c>
      <c r="R604" s="95" t="b">
        <f t="shared" si="38"/>
        <v>1</v>
      </c>
      <c r="S604" s="95" t="str">
        <f t="shared" si="39"/>
        <v/>
      </c>
    </row>
    <row r="605" spans="1:19" s="95" customFormat="1" ht="20.100000000000001" customHeight="1">
      <c r="A605" s="88"/>
      <c r="B605" s="88"/>
      <c r="C605" s="88"/>
      <c r="D605" s="88"/>
      <c r="E605" s="88"/>
      <c r="F605" s="88"/>
      <c r="G605" s="90"/>
      <c r="H605" s="90"/>
      <c r="I605" s="91"/>
      <c r="J605" s="91"/>
      <c r="K605" s="91"/>
      <c r="L605" s="91"/>
      <c r="M605" s="91"/>
      <c r="N605" s="92" t="str">
        <f t="shared" ca="1" si="36"/>
        <v/>
      </c>
      <c r="O605" s="92" t="str">
        <f ca="1">IF(A605="","",IF(ISERROR(MATCH($I605,SorP!B:B,0)),"",INDIRECT("'SorP'!$A$"&amp;MATCH($N605&amp;$I605,SorP!C:C,0))))</f>
        <v/>
      </c>
      <c r="P605" s="94"/>
      <c r="Q605" s="95" t="str">
        <f t="shared" si="37"/>
        <v/>
      </c>
      <c r="R605" s="95" t="b">
        <f t="shared" si="38"/>
        <v>1</v>
      </c>
      <c r="S605" s="95" t="str">
        <f t="shared" si="39"/>
        <v/>
      </c>
    </row>
    <row r="606" spans="1:19" s="95" customFormat="1" ht="20.100000000000001" customHeight="1">
      <c r="A606" s="88"/>
      <c r="B606" s="88"/>
      <c r="C606" s="88"/>
      <c r="D606" s="88"/>
      <c r="E606" s="88"/>
      <c r="F606" s="88"/>
      <c r="G606" s="90"/>
      <c r="H606" s="90"/>
      <c r="I606" s="91"/>
      <c r="J606" s="91"/>
      <c r="K606" s="91"/>
      <c r="L606" s="91"/>
      <c r="M606" s="91"/>
      <c r="N606" s="92" t="str">
        <f t="shared" ca="1" si="36"/>
        <v/>
      </c>
      <c r="O606" s="92" t="str">
        <f ca="1">IF(A606="","",IF(ISERROR(MATCH($I606,SorP!B:B,0)),"",INDIRECT("'SorP'!$A$"&amp;MATCH($N606&amp;$I606,SorP!C:C,0))))</f>
        <v/>
      </c>
      <c r="P606" s="94"/>
      <c r="Q606" s="95" t="str">
        <f t="shared" si="37"/>
        <v/>
      </c>
      <c r="R606" s="95" t="b">
        <f t="shared" si="38"/>
        <v>1</v>
      </c>
      <c r="S606" s="95" t="str">
        <f t="shared" si="39"/>
        <v/>
      </c>
    </row>
    <row r="607" spans="1:19" s="95" customFormat="1" ht="20.100000000000001" customHeight="1">
      <c r="A607" s="88"/>
      <c r="B607" s="88"/>
      <c r="C607" s="88"/>
      <c r="D607" s="88"/>
      <c r="E607" s="88"/>
      <c r="F607" s="88"/>
      <c r="G607" s="90"/>
      <c r="H607" s="90"/>
      <c r="I607" s="91"/>
      <c r="J607" s="91"/>
      <c r="K607" s="91"/>
      <c r="L607" s="91"/>
      <c r="M607" s="91"/>
      <c r="N607" s="92" t="str">
        <f t="shared" ca="1" si="36"/>
        <v/>
      </c>
      <c r="O607" s="92" t="str">
        <f ca="1">IF(A607="","",IF(ISERROR(MATCH($I607,SorP!B:B,0)),"",INDIRECT("'SorP'!$A$"&amp;MATCH($N607&amp;$I607,SorP!C:C,0))))</f>
        <v/>
      </c>
      <c r="P607" s="94"/>
      <c r="Q607" s="95" t="str">
        <f t="shared" si="37"/>
        <v/>
      </c>
      <c r="R607" s="95" t="b">
        <f t="shared" si="38"/>
        <v>1</v>
      </c>
      <c r="S607" s="95" t="str">
        <f t="shared" si="39"/>
        <v/>
      </c>
    </row>
    <row r="608" spans="1:19" s="95" customFormat="1" ht="20.100000000000001" customHeight="1">
      <c r="A608" s="88"/>
      <c r="B608" s="88"/>
      <c r="C608" s="88"/>
      <c r="D608" s="88"/>
      <c r="E608" s="88"/>
      <c r="F608" s="88"/>
      <c r="G608" s="90"/>
      <c r="H608" s="90"/>
      <c r="I608" s="91"/>
      <c r="J608" s="91"/>
      <c r="K608" s="91"/>
      <c r="L608" s="91"/>
      <c r="M608" s="91"/>
      <c r="N608" s="92" t="str">
        <f t="shared" ca="1" si="36"/>
        <v/>
      </c>
      <c r="O608" s="92" t="str">
        <f ca="1">IF(A608="","",IF(ISERROR(MATCH($I608,SorP!B:B,0)),"",INDIRECT("'SorP'!$A$"&amp;MATCH($N608&amp;$I608,SorP!C:C,0))))</f>
        <v/>
      </c>
      <c r="P608" s="94"/>
      <c r="Q608" s="95" t="str">
        <f t="shared" si="37"/>
        <v/>
      </c>
      <c r="R608" s="95" t="b">
        <f t="shared" si="38"/>
        <v>1</v>
      </c>
      <c r="S608" s="95" t="str">
        <f t="shared" si="39"/>
        <v/>
      </c>
    </row>
    <row r="609" spans="1:19" s="95" customFormat="1" ht="20.100000000000001" customHeight="1">
      <c r="A609" s="88"/>
      <c r="B609" s="88"/>
      <c r="C609" s="88"/>
      <c r="D609" s="88"/>
      <c r="E609" s="88"/>
      <c r="F609" s="88"/>
      <c r="G609" s="90"/>
      <c r="H609" s="90"/>
      <c r="I609" s="91"/>
      <c r="J609" s="91"/>
      <c r="K609" s="91"/>
      <c r="L609" s="91"/>
      <c r="M609" s="91"/>
      <c r="N609" s="92" t="str">
        <f t="shared" ca="1" si="36"/>
        <v/>
      </c>
      <c r="O609" s="92" t="str">
        <f ca="1">IF(A609="","",IF(ISERROR(MATCH($I609,SorP!B:B,0)),"",INDIRECT("'SorP'!$A$"&amp;MATCH($N609&amp;$I609,SorP!C:C,0))))</f>
        <v/>
      </c>
      <c r="P609" s="94"/>
      <c r="Q609" s="95" t="str">
        <f t="shared" si="37"/>
        <v/>
      </c>
      <c r="R609" s="95" t="b">
        <f t="shared" si="38"/>
        <v>1</v>
      </c>
      <c r="S609" s="95" t="str">
        <f t="shared" si="39"/>
        <v/>
      </c>
    </row>
    <row r="610" spans="1:19" s="95" customFormat="1" ht="20.100000000000001" customHeight="1">
      <c r="A610" s="88"/>
      <c r="B610" s="88"/>
      <c r="C610" s="88"/>
      <c r="D610" s="88"/>
      <c r="E610" s="88"/>
      <c r="F610" s="88"/>
      <c r="G610" s="90"/>
      <c r="H610" s="90"/>
      <c r="I610" s="91"/>
      <c r="J610" s="91"/>
      <c r="K610" s="91"/>
      <c r="L610" s="91"/>
      <c r="M610" s="91"/>
      <c r="N610" s="92" t="str">
        <f t="shared" ca="1" si="36"/>
        <v/>
      </c>
      <c r="O610" s="92" t="str">
        <f ca="1">IF(A610="","",IF(ISERROR(MATCH($I610,SorP!B:B,0)),"",INDIRECT("'SorP'!$A$"&amp;MATCH($N610&amp;$I610,SorP!C:C,0))))</f>
        <v/>
      </c>
      <c r="P610" s="94"/>
      <c r="Q610" s="95" t="str">
        <f t="shared" si="37"/>
        <v/>
      </c>
      <c r="R610" s="95" t="b">
        <f t="shared" si="38"/>
        <v>1</v>
      </c>
      <c r="S610" s="95" t="str">
        <f t="shared" si="39"/>
        <v/>
      </c>
    </row>
    <row r="611" spans="1:19" s="95" customFormat="1" ht="20.100000000000001" customHeight="1">
      <c r="A611" s="88"/>
      <c r="B611" s="88"/>
      <c r="C611" s="88"/>
      <c r="D611" s="88"/>
      <c r="E611" s="88"/>
      <c r="F611" s="88"/>
      <c r="G611" s="90"/>
      <c r="H611" s="90"/>
      <c r="I611" s="91"/>
      <c r="J611" s="91"/>
      <c r="K611" s="91"/>
      <c r="L611" s="91"/>
      <c r="M611" s="91"/>
      <c r="N611" s="92" t="str">
        <f t="shared" ca="1" si="36"/>
        <v/>
      </c>
      <c r="O611" s="92" t="str">
        <f ca="1">IF(A611="","",IF(ISERROR(MATCH($I611,SorP!B:B,0)),"",INDIRECT("'SorP'!$A$"&amp;MATCH($N611&amp;$I611,SorP!C:C,0))))</f>
        <v/>
      </c>
      <c r="P611" s="94"/>
      <c r="Q611" s="95" t="str">
        <f t="shared" si="37"/>
        <v/>
      </c>
      <c r="R611" s="95" t="b">
        <f t="shared" si="38"/>
        <v>1</v>
      </c>
      <c r="S611" s="95" t="str">
        <f t="shared" si="39"/>
        <v/>
      </c>
    </row>
    <row r="612" spans="1:19" s="95" customFormat="1" ht="20.100000000000001" customHeight="1">
      <c r="A612" s="88"/>
      <c r="B612" s="88"/>
      <c r="C612" s="88"/>
      <c r="D612" s="88"/>
      <c r="E612" s="88"/>
      <c r="F612" s="88"/>
      <c r="G612" s="90"/>
      <c r="H612" s="90"/>
      <c r="I612" s="91"/>
      <c r="J612" s="91"/>
      <c r="K612" s="91"/>
      <c r="L612" s="91"/>
      <c r="M612" s="91"/>
      <c r="N612" s="92" t="str">
        <f t="shared" ca="1" si="36"/>
        <v/>
      </c>
      <c r="O612" s="92" t="str">
        <f ca="1">IF(A612="","",IF(ISERROR(MATCH($I612,SorP!B:B,0)),"",INDIRECT("'SorP'!$A$"&amp;MATCH($N612&amp;$I612,SorP!C:C,0))))</f>
        <v/>
      </c>
      <c r="P612" s="94"/>
      <c r="Q612" s="95" t="str">
        <f t="shared" si="37"/>
        <v/>
      </c>
      <c r="R612" s="95" t="b">
        <f t="shared" si="38"/>
        <v>1</v>
      </c>
      <c r="S612" s="95" t="str">
        <f t="shared" si="39"/>
        <v/>
      </c>
    </row>
    <row r="613" spans="1:19" s="95" customFormat="1" ht="20.100000000000001" customHeight="1">
      <c r="A613" s="88"/>
      <c r="B613" s="88"/>
      <c r="C613" s="88"/>
      <c r="D613" s="88"/>
      <c r="E613" s="88"/>
      <c r="F613" s="88"/>
      <c r="G613" s="90"/>
      <c r="H613" s="90"/>
      <c r="I613" s="91"/>
      <c r="J613" s="91"/>
      <c r="K613" s="91"/>
      <c r="L613" s="91"/>
      <c r="M613" s="91"/>
      <c r="N613" s="92" t="str">
        <f t="shared" ca="1" si="36"/>
        <v/>
      </c>
      <c r="O613" s="92" t="str">
        <f ca="1">IF(A613="","",IF(ISERROR(MATCH($I613,SorP!B:B,0)),"",INDIRECT("'SorP'!$A$"&amp;MATCH($N613&amp;$I613,SorP!C:C,0))))</f>
        <v/>
      </c>
      <c r="P613" s="94"/>
      <c r="Q613" s="95" t="str">
        <f t="shared" si="37"/>
        <v/>
      </c>
      <c r="R613" s="95" t="b">
        <f t="shared" si="38"/>
        <v>1</v>
      </c>
      <c r="S613" s="95" t="str">
        <f t="shared" si="39"/>
        <v/>
      </c>
    </row>
    <row r="614" spans="1:19" s="95" customFormat="1" ht="20.100000000000001" customHeight="1">
      <c r="A614" s="88"/>
      <c r="B614" s="88"/>
      <c r="C614" s="88"/>
      <c r="D614" s="88"/>
      <c r="E614" s="88"/>
      <c r="F614" s="88"/>
      <c r="G614" s="90"/>
      <c r="H614" s="90"/>
      <c r="I614" s="91"/>
      <c r="J614" s="91"/>
      <c r="K614" s="91"/>
      <c r="L614" s="91"/>
      <c r="M614" s="91"/>
      <c r="N614" s="92" t="str">
        <f t="shared" ca="1" si="36"/>
        <v/>
      </c>
      <c r="O614" s="92" t="str">
        <f ca="1">IF(A614="","",IF(ISERROR(MATCH($I614,SorP!B:B,0)),"",INDIRECT("'SorP'!$A$"&amp;MATCH($N614&amp;$I614,SorP!C:C,0))))</f>
        <v/>
      </c>
      <c r="P614" s="94"/>
      <c r="Q614" s="95" t="str">
        <f t="shared" si="37"/>
        <v/>
      </c>
      <c r="R614" s="95" t="b">
        <f t="shared" si="38"/>
        <v>1</v>
      </c>
      <c r="S614" s="95" t="str">
        <f t="shared" si="39"/>
        <v/>
      </c>
    </row>
    <row r="615" spans="1:19" s="95" customFormat="1" ht="20.100000000000001" customHeight="1">
      <c r="A615" s="88"/>
      <c r="B615" s="88"/>
      <c r="C615" s="88"/>
      <c r="D615" s="88"/>
      <c r="E615" s="88"/>
      <c r="F615" s="88"/>
      <c r="G615" s="90"/>
      <c r="H615" s="90"/>
      <c r="I615" s="91"/>
      <c r="J615" s="91"/>
      <c r="K615" s="91"/>
      <c r="L615" s="91"/>
      <c r="M615" s="91"/>
      <c r="N615" s="92" t="str">
        <f t="shared" ca="1" si="36"/>
        <v/>
      </c>
      <c r="O615" s="92" t="str">
        <f ca="1">IF(A615="","",IF(ISERROR(MATCH($I615,SorP!B:B,0)),"",INDIRECT("'SorP'!$A$"&amp;MATCH($N615&amp;$I615,SorP!C:C,0))))</f>
        <v/>
      </c>
      <c r="P615" s="94"/>
      <c r="Q615" s="95" t="str">
        <f t="shared" si="37"/>
        <v/>
      </c>
      <c r="R615" s="95" t="b">
        <f t="shared" si="38"/>
        <v>1</v>
      </c>
      <c r="S615" s="95" t="str">
        <f t="shared" si="39"/>
        <v/>
      </c>
    </row>
    <row r="616" spans="1:19" s="95" customFormat="1" ht="20.100000000000001" customHeight="1">
      <c r="A616" s="88"/>
      <c r="B616" s="88"/>
      <c r="C616" s="88"/>
      <c r="D616" s="88"/>
      <c r="E616" s="88"/>
      <c r="F616" s="88"/>
      <c r="G616" s="90"/>
      <c r="H616" s="90"/>
      <c r="I616" s="91"/>
      <c r="J616" s="91"/>
      <c r="K616" s="91"/>
      <c r="L616" s="91"/>
      <c r="M616" s="91"/>
      <c r="N616" s="92" t="str">
        <f t="shared" ca="1" si="36"/>
        <v/>
      </c>
      <c r="O616" s="92" t="str">
        <f ca="1">IF(A616="","",IF(ISERROR(MATCH($I616,SorP!B:B,0)),"",INDIRECT("'SorP'!$A$"&amp;MATCH($N616&amp;$I616,SorP!C:C,0))))</f>
        <v/>
      </c>
      <c r="P616" s="94"/>
      <c r="Q616" s="95" t="str">
        <f t="shared" si="37"/>
        <v/>
      </c>
      <c r="R616" s="95" t="b">
        <f t="shared" si="38"/>
        <v>1</v>
      </c>
      <c r="S616" s="95" t="str">
        <f t="shared" si="39"/>
        <v/>
      </c>
    </row>
    <row r="617" spans="1:19" s="95" customFormat="1" ht="20.100000000000001" customHeight="1">
      <c r="A617" s="88"/>
      <c r="B617" s="88"/>
      <c r="C617" s="88"/>
      <c r="D617" s="88"/>
      <c r="E617" s="88"/>
      <c r="F617" s="88"/>
      <c r="G617" s="90"/>
      <c r="H617" s="90"/>
      <c r="I617" s="91"/>
      <c r="J617" s="91"/>
      <c r="K617" s="91"/>
      <c r="L617" s="91"/>
      <c r="M617" s="91"/>
      <c r="N617" s="92" t="str">
        <f t="shared" ca="1" si="36"/>
        <v/>
      </c>
      <c r="O617" s="92" t="str">
        <f ca="1">IF(A617="","",IF(ISERROR(MATCH($I617,SorP!B:B,0)),"",INDIRECT("'SorP'!$A$"&amp;MATCH($N617&amp;$I617,SorP!C:C,0))))</f>
        <v/>
      </c>
      <c r="P617" s="94"/>
      <c r="Q617" s="95" t="str">
        <f t="shared" si="37"/>
        <v/>
      </c>
      <c r="R617" s="95" t="b">
        <f t="shared" si="38"/>
        <v>1</v>
      </c>
      <c r="S617" s="95" t="str">
        <f t="shared" si="39"/>
        <v/>
      </c>
    </row>
    <row r="618" spans="1:19" s="95" customFormat="1" ht="20.100000000000001" customHeight="1">
      <c r="A618" s="88"/>
      <c r="B618" s="88"/>
      <c r="C618" s="88"/>
      <c r="D618" s="88"/>
      <c r="E618" s="88"/>
      <c r="F618" s="88"/>
      <c r="G618" s="90"/>
      <c r="H618" s="90"/>
      <c r="I618" s="91"/>
      <c r="J618" s="91"/>
      <c r="K618" s="91"/>
      <c r="L618" s="91"/>
      <c r="M618" s="91"/>
      <c r="N618" s="92" t="str">
        <f t="shared" ca="1" si="36"/>
        <v/>
      </c>
      <c r="O618" s="92" t="str">
        <f ca="1">IF(A618="","",IF(ISERROR(MATCH($I618,SorP!B:B,0)),"",INDIRECT("'SorP'!$A$"&amp;MATCH($N618&amp;$I618,SorP!C:C,0))))</f>
        <v/>
      </c>
      <c r="P618" s="94"/>
      <c r="Q618" s="95" t="str">
        <f t="shared" si="37"/>
        <v/>
      </c>
      <c r="R618" s="95" t="b">
        <f t="shared" si="38"/>
        <v>1</v>
      </c>
      <c r="S618" s="95" t="str">
        <f t="shared" si="39"/>
        <v/>
      </c>
    </row>
    <row r="619" spans="1:19" s="95" customFormat="1" ht="20.100000000000001" customHeight="1">
      <c r="A619" s="88"/>
      <c r="B619" s="88"/>
      <c r="C619" s="88"/>
      <c r="D619" s="88"/>
      <c r="E619" s="88"/>
      <c r="F619" s="88"/>
      <c r="G619" s="90"/>
      <c r="H619" s="90"/>
      <c r="I619" s="91"/>
      <c r="J619" s="91"/>
      <c r="K619" s="91"/>
      <c r="L619" s="91"/>
      <c r="M619" s="91"/>
      <c r="N619" s="92" t="str">
        <f t="shared" ca="1" si="36"/>
        <v/>
      </c>
      <c r="O619" s="92" t="str">
        <f ca="1">IF(A619="","",IF(ISERROR(MATCH($I619,SorP!B:B,0)),"",INDIRECT("'SorP'!$A$"&amp;MATCH($N619&amp;$I619,SorP!C:C,0))))</f>
        <v/>
      </c>
      <c r="P619" s="94"/>
      <c r="Q619" s="95" t="str">
        <f t="shared" si="37"/>
        <v/>
      </c>
      <c r="R619" s="95" t="b">
        <f t="shared" si="38"/>
        <v>1</v>
      </c>
      <c r="S619" s="95" t="str">
        <f t="shared" si="39"/>
        <v/>
      </c>
    </row>
    <row r="620" spans="1:19" s="95" customFormat="1" ht="20.100000000000001" customHeight="1">
      <c r="A620" s="88"/>
      <c r="B620" s="88"/>
      <c r="C620" s="88"/>
      <c r="D620" s="88"/>
      <c r="E620" s="88"/>
      <c r="F620" s="88"/>
      <c r="G620" s="90"/>
      <c r="H620" s="90"/>
      <c r="I620" s="91"/>
      <c r="J620" s="91"/>
      <c r="K620" s="91"/>
      <c r="L620" s="91"/>
      <c r="M620" s="91"/>
      <c r="N620" s="92" t="str">
        <f t="shared" ca="1" si="36"/>
        <v/>
      </c>
      <c r="O620" s="92" t="str">
        <f ca="1">IF(A620="","",IF(ISERROR(MATCH($I620,SorP!B:B,0)),"",INDIRECT("'SorP'!$A$"&amp;MATCH($N620&amp;$I620,SorP!C:C,0))))</f>
        <v/>
      </c>
      <c r="P620" s="94"/>
      <c r="Q620" s="95" t="str">
        <f t="shared" si="37"/>
        <v/>
      </c>
      <c r="R620" s="95" t="b">
        <f t="shared" si="38"/>
        <v>1</v>
      </c>
      <c r="S620" s="95" t="str">
        <f t="shared" si="39"/>
        <v/>
      </c>
    </row>
    <row r="621" spans="1:19" s="95" customFormat="1" ht="20.100000000000001" customHeight="1">
      <c r="A621" s="88"/>
      <c r="B621" s="88"/>
      <c r="C621" s="88"/>
      <c r="D621" s="88"/>
      <c r="E621" s="88"/>
      <c r="F621" s="88"/>
      <c r="G621" s="90"/>
      <c r="H621" s="90"/>
      <c r="I621" s="91"/>
      <c r="J621" s="91"/>
      <c r="K621" s="91"/>
      <c r="L621" s="91"/>
      <c r="M621" s="91"/>
      <c r="N621" s="92" t="str">
        <f t="shared" ca="1" si="36"/>
        <v/>
      </c>
      <c r="O621" s="92" t="str">
        <f ca="1">IF(A621="","",IF(ISERROR(MATCH($I621,SorP!B:B,0)),"",INDIRECT("'SorP'!$A$"&amp;MATCH($N621&amp;$I621,SorP!C:C,0))))</f>
        <v/>
      </c>
      <c r="P621" s="94"/>
      <c r="Q621" s="95" t="str">
        <f t="shared" si="37"/>
        <v/>
      </c>
      <c r="R621" s="95" t="b">
        <f t="shared" si="38"/>
        <v>1</v>
      </c>
      <c r="S621" s="95" t="str">
        <f t="shared" si="39"/>
        <v/>
      </c>
    </row>
    <row r="622" spans="1:19" s="95" customFormat="1" ht="20.100000000000001" customHeight="1">
      <c r="A622" s="88"/>
      <c r="B622" s="88"/>
      <c r="C622" s="88"/>
      <c r="D622" s="88"/>
      <c r="E622" s="88"/>
      <c r="F622" s="88"/>
      <c r="G622" s="90"/>
      <c r="H622" s="90"/>
      <c r="I622" s="91"/>
      <c r="J622" s="91"/>
      <c r="K622" s="91"/>
      <c r="L622" s="91"/>
      <c r="M622" s="91"/>
      <c r="N622" s="92" t="str">
        <f t="shared" ca="1" si="36"/>
        <v/>
      </c>
      <c r="O622" s="92" t="str">
        <f ca="1">IF(A622="","",IF(ISERROR(MATCH($I622,SorP!B:B,0)),"",INDIRECT("'SorP'!$A$"&amp;MATCH($N622&amp;$I622,SorP!C:C,0))))</f>
        <v/>
      </c>
      <c r="P622" s="94"/>
      <c r="Q622" s="95" t="str">
        <f t="shared" si="37"/>
        <v/>
      </c>
      <c r="R622" s="95" t="b">
        <f t="shared" si="38"/>
        <v>1</v>
      </c>
      <c r="S622" s="95" t="str">
        <f t="shared" si="39"/>
        <v/>
      </c>
    </row>
    <row r="623" spans="1:19" s="95" customFormat="1" ht="20.100000000000001" customHeight="1">
      <c r="A623" s="88"/>
      <c r="B623" s="88"/>
      <c r="C623" s="88"/>
      <c r="D623" s="88"/>
      <c r="E623" s="88"/>
      <c r="F623" s="88"/>
      <c r="G623" s="90"/>
      <c r="H623" s="90"/>
      <c r="I623" s="91"/>
      <c r="J623" s="91"/>
      <c r="K623" s="91"/>
      <c r="L623" s="91"/>
      <c r="M623" s="91"/>
      <c r="N623" s="92" t="str">
        <f t="shared" ca="1" si="36"/>
        <v/>
      </c>
      <c r="O623" s="92" t="str">
        <f ca="1">IF(A623="","",IF(ISERROR(MATCH($I623,SorP!B:B,0)),"",INDIRECT("'SorP'!$A$"&amp;MATCH($N623&amp;$I623,SorP!C:C,0))))</f>
        <v/>
      </c>
      <c r="P623" s="94"/>
      <c r="Q623" s="95" t="str">
        <f t="shared" si="37"/>
        <v/>
      </c>
      <c r="R623" s="95" t="b">
        <f t="shared" si="38"/>
        <v>1</v>
      </c>
      <c r="S623" s="95" t="str">
        <f t="shared" si="39"/>
        <v/>
      </c>
    </row>
    <row r="624" spans="1:19" s="95" customFormat="1" ht="20.100000000000001" customHeight="1">
      <c r="A624" s="88"/>
      <c r="B624" s="88"/>
      <c r="C624" s="88"/>
      <c r="D624" s="88"/>
      <c r="E624" s="88"/>
      <c r="F624" s="88"/>
      <c r="G624" s="90"/>
      <c r="H624" s="90"/>
      <c r="I624" s="91"/>
      <c r="J624" s="91"/>
      <c r="K624" s="91"/>
      <c r="L624" s="91"/>
      <c r="M624" s="91"/>
      <c r="N624" s="92" t="str">
        <f t="shared" ca="1" si="36"/>
        <v/>
      </c>
      <c r="O624" s="92" t="str">
        <f ca="1">IF(A624="","",IF(ISERROR(MATCH($I624,SorP!B:B,0)),"",INDIRECT("'SorP'!$A$"&amp;MATCH($N624&amp;$I624,SorP!C:C,0))))</f>
        <v/>
      </c>
      <c r="P624" s="94"/>
      <c r="Q624" s="95" t="str">
        <f t="shared" si="37"/>
        <v/>
      </c>
      <c r="R624" s="95" t="b">
        <f t="shared" si="38"/>
        <v>1</v>
      </c>
      <c r="S624" s="95" t="str">
        <f t="shared" si="39"/>
        <v/>
      </c>
    </row>
    <row r="625" spans="1:19" s="95" customFormat="1" ht="20.100000000000001" customHeight="1">
      <c r="A625" s="88"/>
      <c r="B625" s="88"/>
      <c r="C625" s="88"/>
      <c r="D625" s="88"/>
      <c r="E625" s="88"/>
      <c r="F625" s="88"/>
      <c r="G625" s="90"/>
      <c r="H625" s="90"/>
      <c r="I625" s="91"/>
      <c r="J625" s="91"/>
      <c r="K625" s="91"/>
      <c r="L625" s="91"/>
      <c r="M625" s="91"/>
      <c r="N625" s="92" t="str">
        <f t="shared" ca="1" si="36"/>
        <v/>
      </c>
      <c r="O625" s="92" t="str">
        <f ca="1">IF(A625="","",IF(ISERROR(MATCH($I625,SorP!B:B,0)),"",INDIRECT("'SorP'!$A$"&amp;MATCH($N625&amp;$I625,SorP!C:C,0))))</f>
        <v/>
      </c>
      <c r="P625" s="94"/>
      <c r="Q625" s="95" t="str">
        <f t="shared" si="37"/>
        <v/>
      </c>
      <c r="R625" s="95" t="b">
        <f t="shared" si="38"/>
        <v>1</v>
      </c>
      <c r="S625" s="95" t="str">
        <f t="shared" si="39"/>
        <v/>
      </c>
    </row>
    <row r="626" spans="1:19" s="95" customFormat="1" ht="20.100000000000001" customHeight="1">
      <c r="A626" s="88"/>
      <c r="B626" s="88"/>
      <c r="C626" s="88"/>
      <c r="D626" s="88"/>
      <c r="E626" s="88"/>
      <c r="F626" s="88"/>
      <c r="G626" s="90"/>
      <c r="H626" s="90"/>
      <c r="I626" s="91"/>
      <c r="J626" s="91"/>
      <c r="K626" s="91"/>
      <c r="L626" s="91"/>
      <c r="M626" s="91"/>
      <c r="N626" s="92" t="str">
        <f t="shared" ca="1" si="36"/>
        <v/>
      </c>
      <c r="O626" s="92" t="str">
        <f ca="1">IF(A626="","",IF(ISERROR(MATCH($I626,SorP!B:B,0)),"",INDIRECT("'SorP'!$A$"&amp;MATCH($N626&amp;$I626,SorP!C:C,0))))</f>
        <v/>
      </c>
      <c r="P626" s="94"/>
      <c r="Q626" s="95" t="str">
        <f t="shared" si="37"/>
        <v/>
      </c>
      <c r="R626" s="95" t="b">
        <f t="shared" si="38"/>
        <v>1</v>
      </c>
      <c r="S626" s="95" t="str">
        <f t="shared" si="39"/>
        <v/>
      </c>
    </row>
    <row r="627" spans="1:19" s="95" customFormat="1" ht="20.100000000000001" customHeight="1">
      <c r="A627" s="88"/>
      <c r="B627" s="88"/>
      <c r="C627" s="88"/>
      <c r="D627" s="88"/>
      <c r="E627" s="88"/>
      <c r="F627" s="88"/>
      <c r="G627" s="90"/>
      <c r="H627" s="90"/>
      <c r="I627" s="91"/>
      <c r="J627" s="91"/>
      <c r="K627" s="91"/>
      <c r="L627" s="91"/>
      <c r="M627" s="91"/>
      <c r="N627" s="92" t="str">
        <f t="shared" ca="1" si="36"/>
        <v/>
      </c>
      <c r="O627" s="92" t="str">
        <f ca="1">IF(A627="","",IF(ISERROR(MATCH($I627,SorP!B:B,0)),"",INDIRECT("'SorP'!$A$"&amp;MATCH($N627&amp;$I627,SorP!C:C,0))))</f>
        <v/>
      </c>
      <c r="P627" s="94"/>
      <c r="Q627" s="95" t="str">
        <f t="shared" si="37"/>
        <v/>
      </c>
      <c r="R627" s="95" t="b">
        <f t="shared" si="38"/>
        <v>1</v>
      </c>
      <c r="S627" s="95" t="str">
        <f t="shared" si="39"/>
        <v/>
      </c>
    </row>
    <row r="628" spans="1:19" s="95" customFormat="1" ht="20.100000000000001" customHeight="1">
      <c r="A628" s="88"/>
      <c r="B628" s="88"/>
      <c r="C628" s="88"/>
      <c r="D628" s="88"/>
      <c r="E628" s="88"/>
      <c r="F628" s="88"/>
      <c r="G628" s="90"/>
      <c r="H628" s="90"/>
      <c r="I628" s="91"/>
      <c r="J628" s="91"/>
      <c r="K628" s="91"/>
      <c r="L628" s="91"/>
      <c r="M628" s="91"/>
      <c r="N628" s="92" t="str">
        <f t="shared" ca="1" si="36"/>
        <v/>
      </c>
      <c r="O628" s="92" t="str">
        <f ca="1">IF(A628="","",IF(ISERROR(MATCH($I628,SorP!B:B,0)),"",INDIRECT("'SorP'!$A$"&amp;MATCH($N628&amp;$I628,SorP!C:C,0))))</f>
        <v/>
      </c>
      <c r="P628" s="94"/>
      <c r="Q628" s="95" t="str">
        <f t="shared" si="37"/>
        <v/>
      </c>
      <c r="R628" s="95" t="b">
        <f t="shared" si="38"/>
        <v>1</v>
      </c>
      <c r="S628" s="95" t="str">
        <f t="shared" si="39"/>
        <v/>
      </c>
    </row>
    <row r="629" spans="1:19" s="95" customFormat="1" ht="20.100000000000001" customHeight="1">
      <c r="A629" s="88"/>
      <c r="B629" s="88"/>
      <c r="C629" s="88"/>
      <c r="D629" s="88"/>
      <c r="E629" s="88"/>
      <c r="F629" s="88"/>
      <c r="G629" s="90"/>
      <c r="H629" s="90"/>
      <c r="I629" s="91"/>
      <c r="J629" s="91"/>
      <c r="K629" s="91"/>
      <c r="L629" s="91"/>
      <c r="M629" s="91"/>
      <c r="N629" s="92" t="str">
        <f t="shared" ca="1" si="36"/>
        <v/>
      </c>
      <c r="O629" s="92" t="str">
        <f ca="1">IF(A629="","",IF(ISERROR(MATCH($I629,SorP!B:B,0)),"",INDIRECT("'SorP'!$A$"&amp;MATCH($N629&amp;$I629,SorP!C:C,0))))</f>
        <v/>
      </c>
      <c r="P629" s="94"/>
      <c r="Q629" s="95" t="str">
        <f t="shared" si="37"/>
        <v/>
      </c>
      <c r="R629" s="95" t="b">
        <f t="shared" si="38"/>
        <v>1</v>
      </c>
      <c r="S629" s="95" t="str">
        <f t="shared" si="39"/>
        <v/>
      </c>
    </row>
    <row r="630" spans="1:19" s="95" customFormat="1" ht="20.100000000000001" customHeight="1">
      <c r="A630" s="88"/>
      <c r="B630" s="88"/>
      <c r="C630" s="88"/>
      <c r="D630" s="88"/>
      <c r="E630" s="88"/>
      <c r="F630" s="88"/>
      <c r="G630" s="90"/>
      <c r="H630" s="90"/>
      <c r="I630" s="91"/>
      <c r="J630" s="91"/>
      <c r="K630" s="91"/>
      <c r="L630" s="91"/>
      <c r="M630" s="91"/>
      <c r="N630" s="92" t="str">
        <f t="shared" ca="1" si="36"/>
        <v/>
      </c>
      <c r="O630" s="92" t="str">
        <f ca="1">IF(A630="","",IF(ISERROR(MATCH($I630,SorP!B:B,0)),"",INDIRECT("'SorP'!$A$"&amp;MATCH($N630&amp;$I630,SorP!C:C,0))))</f>
        <v/>
      </c>
      <c r="P630" s="94"/>
      <c r="Q630" s="95" t="str">
        <f t="shared" si="37"/>
        <v/>
      </c>
      <c r="R630" s="95" t="b">
        <f t="shared" si="38"/>
        <v>1</v>
      </c>
      <c r="S630" s="95" t="str">
        <f t="shared" si="39"/>
        <v/>
      </c>
    </row>
    <row r="631" spans="1:19" s="95" customFormat="1" ht="20.100000000000001" customHeight="1">
      <c r="A631" s="88"/>
      <c r="B631" s="88"/>
      <c r="C631" s="88"/>
      <c r="D631" s="88"/>
      <c r="E631" s="88"/>
      <c r="F631" s="88"/>
      <c r="G631" s="90"/>
      <c r="H631" s="90"/>
      <c r="I631" s="91"/>
      <c r="J631" s="91"/>
      <c r="K631" s="91"/>
      <c r="L631" s="91"/>
      <c r="M631" s="91"/>
      <c r="N631" s="92" t="str">
        <f t="shared" ca="1" si="36"/>
        <v/>
      </c>
      <c r="O631" s="92" t="str">
        <f ca="1">IF(A631="","",IF(ISERROR(MATCH($I631,SorP!B:B,0)),"",INDIRECT("'SorP'!$A$"&amp;MATCH($N631&amp;$I631,SorP!C:C,0))))</f>
        <v/>
      </c>
      <c r="P631" s="94"/>
      <c r="Q631" s="95" t="str">
        <f t="shared" si="37"/>
        <v/>
      </c>
      <c r="R631" s="95" t="b">
        <f t="shared" si="38"/>
        <v>1</v>
      </c>
      <c r="S631" s="95" t="str">
        <f t="shared" si="39"/>
        <v/>
      </c>
    </row>
    <row r="632" spans="1:19" s="95" customFormat="1" ht="20.100000000000001" customHeight="1">
      <c r="A632" s="88"/>
      <c r="B632" s="88"/>
      <c r="C632" s="88"/>
      <c r="D632" s="88"/>
      <c r="E632" s="88"/>
      <c r="F632" s="88"/>
      <c r="G632" s="90"/>
      <c r="H632" s="90"/>
      <c r="I632" s="91"/>
      <c r="J632" s="91"/>
      <c r="K632" s="91"/>
      <c r="L632" s="91"/>
      <c r="M632" s="91"/>
      <c r="N632" s="92" t="str">
        <f t="shared" ca="1" si="36"/>
        <v/>
      </c>
      <c r="O632" s="92" t="str">
        <f ca="1">IF(A632="","",IF(ISERROR(MATCH($I632,SorP!B:B,0)),"",INDIRECT("'SorP'!$A$"&amp;MATCH($N632&amp;$I632,SorP!C:C,0))))</f>
        <v/>
      </c>
      <c r="P632" s="94"/>
      <c r="Q632" s="95" t="str">
        <f t="shared" si="37"/>
        <v/>
      </c>
      <c r="R632" s="95" t="b">
        <f t="shared" si="38"/>
        <v>1</v>
      </c>
      <c r="S632" s="95" t="str">
        <f t="shared" si="39"/>
        <v/>
      </c>
    </row>
    <row r="633" spans="1:19" s="95" customFormat="1" ht="20.100000000000001" customHeight="1">
      <c r="A633" s="88"/>
      <c r="B633" s="88"/>
      <c r="C633" s="88"/>
      <c r="D633" s="88"/>
      <c r="E633" s="88"/>
      <c r="F633" s="88"/>
      <c r="G633" s="90"/>
      <c r="H633" s="90"/>
      <c r="I633" s="91"/>
      <c r="J633" s="91"/>
      <c r="K633" s="91"/>
      <c r="L633" s="91"/>
      <c r="M633" s="91"/>
      <c r="N633" s="92" t="str">
        <f t="shared" ca="1" si="36"/>
        <v/>
      </c>
      <c r="O633" s="92" t="str">
        <f ca="1">IF(A633="","",IF(ISERROR(MATCH($I633,SorP!B:B,0)),"",INDIRECT("'SorP'!$A$"&amp;MATCH($N633&amp;$I633,SorP!C:C,0))))</f>
        <v/>
      </c>
      <c r="P633" s="94"/>
      <c r="Q633" s="95" t="str">
        <f t="shared" si="37"/>
        <v/>
      </c>
      <c r="R633" s="95" t="b">
        <f t="shared" si="38"/>
        <v>1</v>
      </c>
      <c r="S633" s="95" t="str">
        <f t="shared" si="39"/>
        <v/>
      </c>
    </row>
    <row r="634" spans="1:19" s="95" customFormat="1" ht="20.100000000000001" customHeight="1">
      <c r="A634" s="88"/>
      <c r="B634" s="88"/>
      <c r="C634" s="88"/>
      <c r="D634" s="88"/>
      <c r="E634" s="88"/>
      <c r="F634" s="88"/>
      <c r="G634" s="90"/>
      <c r="H634" s="90"/>
      <c r="I634" s="91"/>
      <c r="J634" s="91"/>
      <c r="K634" s="91"/>
      <c r="L634" s="91"/>
      <c r="M634" s="91"/>
      <c r="N634" s="92" t="str">
        <f t="shared" ca="1" si="36"/>
        <v/>
      </c>
      <c r="O634" s="92" t="str">
        <f ca="1">IF(A634="","",IF(ISERROR(MATCH($I634,SorP!B:B,0)),"",INDIRECT("'SorP'!$A$"&amp;MATCH($N634&amp;$I634,SorP!C:C,0))))</f>
        <v/>
      </c>
      <c r="P634" s="94"/>
      <c r="Q634" s="95" t="str">
        <f t="shared" si="37"/>
        <v/>
      </c>
      <c r="R634" s="95" t="b">
        <f t="shared" si="38"/>
        <v>1</v>
      </c>
      <c r="S634" s="95" t="str">
        <f t="shared" si="39"/>
        <v/>
      </c>
    </row>
    <row r="635" spans="1:19" s="95" customFormat="1" ht="20.100000000000001" customHeight="1">
      <c r="A635" s="88"/>
      <c r="B635" s="88"/>
      <c r="C635" s="88"/>
      <c r="D635" s="88"/>
      <c r="E635" s="88"/>
      <c r="F635" s="88"/>
      <c r="G635" s="90"/>
      <c r="H635" s="90"/>
      <c r="I635" s="91"/>
      <c r="J635" s="91"/>
      <c r="K635" s="91"/>
      <c r="L635" s="91"/>
      <c r="M635" s="91"/>
      <c r="N635" s="92" t="str">
        <f t="shared" ca="1" si="36"/>
        <v/>
      </c>
      <c r="O635" s="92" t="str">
        <f ca="1">IF(A635="","",IF(ISERROR(MATCH($I635,SorP!B:B,0)),"",INDIRECT("'SorP'!$A$"&amp;MATCH($N635&amp;$I635,SorP!C:C,0))))</f>
        <v/>
      </c>
      <c r="P635" s="94"/>
      <c r="Q635" s="95" t="str">
        <f t="shared" si="37"/>
        <v/>
      </c>
      <c r="R635" s="95" t="b">
        <f t="shared" si="38"/>
        <v>1</v>
      </c>
      <c r="S635" s="95" t="str">
        <f t="shared" si="39"/>
        <v/>
      </c>
    </row>
    <row r="636" spans="1:19" s="95" customFormat="1" ht="20.100000000000001" customHeight="1">
      <c r="A636" s="88"/>
      <c r="B636" s="88"/>
      <c r="C636" s="88"/>
      <c r="D636" s="88"/>
      <c r="E636" s="88"/>
      <c r="F636" s="88"/>
      <c r="G636" s="90"/>
      <c r="H636" s="90"/>
      <c r="I636" s="91"/>
      <c r="J636" s="91"/>
      <c r="K636" s="91"/>
      <c r="L636" s="91"/>
      <c r="M636" s="91"/>
      <c r="N636" s="92" t="str">
        <f t="shared" ca="1" si="36"/>
        <v/>
      </c>
      <c r="O636" s="92" t="str">
        <f ca="1">IF(A636="","",IF(ISERROR(MATCH($I636,SorP!B:B,0)),"",INDIRECT("'SorP'!$A$"&amp;MATCH($N636&amp;$I636,SorP!C:C,0))))</f>
        <v/>
      </c>
      <c r="P636" s="94"/>
      <c r="Q636" s="95" t="str">
        <f t="shared" si="37"/>
        <v/>
      </c>
      <c r="R636" s="95" t="b">
        <f t="shared" si="38"/>
        <v>1</v>
      </c>
      <c r="S636" s="95" t="str">
        <f t="shared" si="39"/>
        <v/>
      </c>
    </row>
    <row r="637" spans="1:19" s="95" customFormat="1" ht="20.100000000000001" customHeight="1">
      <c r="A637" s="88"/>
      <c r="B637" s="88"/>
      <c r="C637" s="88"/>
      <c r="D637" s="88"/>
      <c r="E637" s="88"/>
      <c r="F637" s="88"/>
      <c r="G637" s="90"/>
      <c r="H637" s="90"/>
      <c r="I637" s="91"/>
      <c r="J637" s="91"/>
      <c r="K637" s="91"/>
      <c r="L637" s="91"/>
      <c r="M637" s="91"/>
      <c r="N637" s="92" t="str">
        <f t="shared" ca="1" si="36"/>
        <v/>
      </c>
      <c r="O637" s="92" t="str">
        <f ca="1">IF(A637="","",IF(ISERROR(MATCH($I637,SorP!B:B,0)),"",INDIRECT("'SorP'!$A$"&amp;MATCH($N637&amp;$I637,SorP!C:C,0))))</f>
        <v/>
      </c>
      <c r="P637" s="94"/>
      <c r="Q637" s="95" t="str">
        <f t="shared" si="37"/>
        <v/>
      </c>
      <c r="R637" s="95" t="b">
        <f t="shared" si="38"/>
        <v>1</v>
      </c>
      <c r="S637" s="95" t="str">
        <f t="shared" si="39"/>
        <v/>
      </c>
    </row>
    <row r="638" spans="1:19" s="95" customFormat="1" ht="20.100000000000001" customHeight="1">
      <c r="A638" s="88"/>
      <c r="B638" s="88"/>
      <c r="C638" s="88"/>
      <c r="D638" s="88"/>
      <c r="E638" s="88"/>
      <c r="F638" s="88"/>
      <c r="G638" s="90"/>
      <c r="H638" s="90"/>
      <c r="I638" s="91"/>
      <c r="J638" s="91"/>
      <c r="K638" s="91"/>
      <c r="L638" s="91"/>
      <c r="M638" s="91"/>
      <c r="N638" s="92" t="str">
        <f t="shared" ca="1" si="36"/>
        <v/>
      </c>
      <c r="O638" s="92" t="str">
        <f ca="1">IF(A638="","",IF(ISERROR(MATCH($I638,SorP!B:B,0)),"",INDIRECT("'SorP'!$A$"&amp;MATCH($N638&amp;$I638,SorP!C:C,0))))</f>
        <v/>
      </c>
      <c r="P638" s="94"/>
      <c r="Q638" s="95" t="str">
        <f t="shared" si="37"/>
        <v/>
      </c>
      <c r="R638" s="95" t="b">
        <f t="shared" si="38"/>
        <v>1</v>
      </c>
      <c r="S638" s="95" t="str">
        <f t="shared" si="39"/>
        <v/>
      </c>
    </row>
    <row r="639" spans="1:19" s="95" customFormat="1" ht="20.100000000000001" customHeight="1">
      <c r="A639" s="88"/>
      <c r="B639" s="88"/>
      <c r="C639" s="88"/>
      <c r="D639" s="88"/>
      <c r="E639" s="88"/>
      <c r="F639" s="88"/>
      <c r="G639" s="90"/>
      <c r="H639" s="90"/>
      <c r="I639" s="91"/>
      <c r="J639" s="91"/>
      <c r="K639" s="91"/>
      <c r="L639" s="91"/>
      <c r="M639" s="91"/>
      <c r="N639" s="92" t="str">
        <f t="shared" ca="1" si="36"/>
        <v/>
      </c>
      <c r="O639" s="92" t="str">
        <f ca="1">IF(A639="","",IF(ISERROR(MATCH($I639,SorP!B:B,0)),"",INDIRECT("'SorP'!$A$"&amp;MATCH($N639&amp;$I639,SorP!C:C,0))))</f>
        <v/>
      </c>
      <c r="P639" s="94"/>
      <c r="Q639" s="95" t="str">
        <f t="shared" si="37"/>
        <v/>
      </c>
      <c r="R639" s="95" t="b">
        <f t="shared" si="38"/>
        <v>1</v>
      </c>
      <c r="S639" s="95" t="str">
        <f t="shared" si="39"/>
        <v/>
      </c>
    </row>
    <row r="640" spans="1:19" s="95" customFormat="1" ht="20.100000000000001" customHeight="1">
      <c r="A640" s="88"/>
      <c r="B640" s="88"/>
      <c r="C640" s="88"/>
      <c r="D640" s="88"/>
      <c r="E640" s="88"/>
      <c r="F640" s="88"/>
      <c r="G640" s="90"/>
      <c r="H640" s="90"/>
      <c r="I640" s="91"/>
      <c r="J640" s="91"/>
      <c r="K640" s="91"/>
      <c r="L640" s="91"/>
      <c r="M640" s="91"/>
      <c r="N640" s="92" t="str">
        <f t="shared" ca="1" si="36"/>
        <v/>
      </c>
      <c r="O640" s="92" t="str">
        <f ca="1">IF(A640="","",IF(ISERROR(MATCH($I640,SorP!B:B,0)),"",INDIRECT("'SorP'!$A$"&amp;MATCH($N640&amp;$I640,SorP!C:C,0))))</f>
        <v/>
      </c>
      <c r="P640" s="94"/>
      <c r="Q640" s="95" t="str">
        <f t="shared" si="37"/>
        <v/>
      </c>
      <c r="R640" s="95" t="b">
        <f t="shared" si="38"/>
        <v>1</v>
      </c>
      <c r="S640" s="95" t="str">
        <f t="shared" si="39"/>
        <v/>
      </c>
    </row>
    <row r="641" spans="1:19" s="95" customFormat="1" ht="20.100000000000001" customHeight="1">
      <c r="A641" s="88"/>
      <c r="B641" s="88"/>
      <c r="C641" s="88"/>
      <c r="D641" s="88"/>
      <c r="E641" s="88"/>
      <c r="F641" s="88"/>
      <c r="G641" s="90"/>
      <c r="H641" s="90"/>
      <c r="I641" s="91"/>
      <c r="J641" s="91"/>
      <c r="K641" s="91"/>
      <c r="L641" s="91"/>
      <c r="M641" s="91"/>
      <c r="N641" s="92" t="str">
        <f t="shared" ca="1" si="36"/>
        <v/>
      </c>
      <c r="O641" s="92" t="str">
        <f ca="1">IF(A641="","",IF(ISERROR(MATCH($I641,SorP!B:B,0)),"",INDIRECT("'SorP'!$A$"&amp;MATCH($N641&amp;$I641,SorP!C:C,0))))</f>
        <v/>
      </c>
      <c r="P641" s="94"/>
      <c r="Q641" s="95" t="str">
        <f t="shared" si="37"/>
        <v/>
      </c>
      <c r="R641" s="95" t="b">
        <f t="shared" si="38"/>
        <v>1</v>
      </c>
      <c r="S641" s="95" t="str">
        <f t="shared" si="39"/>
        <v/>
      </c>
    </row>
    <row r="642" spans="1:19" s="95" customFormat="1" ht="20.100000000000001" customHeight="1">
      <c r="A642" s="88"/>
      <c r="B642" s="88"/>
      <c r="C642" s="88"/>
      <c r="D642" s="88"/>
      <c r="E642" s="88"/>
      <c r="F642" s="88"/>
      <c r="G642" s="90"/>
      <c r="H642" s="90"/>
      <c r="I642" s="91"/>
      <c r="J642" s="91"/>
      <c r="K642" s="91"/>
      <c r="L642" s="91"/>
      <c r="M642" s="91"/>
      <c r="N642" s="92" t="str">
        <f t="shared" ca="1" si="36"/>
        <v/>
      </c>
      <c r="O642" s="92" t="str">
        <f ca="1">IF(A642="","",IF(ISERROR(MATCH($I642,SorP!B:B,0)),"",INDIRECT("'SorP'!$A$"&amp;MATCH($N642&amp;$I642,SorP!C:C,0))))</f>
        <v/>
      </c>
      <c r="P642" s="94"/>
      <c r="Q642" s="95" t="str">
        <f t="shared" si="37"/>
        <v/>
      </c>
      <c r="R642" s="95" t="b">
        <f t="shared" si="38"/>
        <v>1</v>
      </c>
      <c r="S642" s="95" t="str">
        <f t="shared" si="39"/>
        <v/>
      </c>
    </row>
    <row r="643" spans="1:19" s="95" customFormat="1" ht="20.100000000000001" customHeight="1">
      <c r="A643" s="88"/>
      <c r="B643" s="88"/>
      <c r="C643" s="88"/>
      <c r="D643" s="88"/>
      <c r="E643" s="88"/>
      <c r="F643" s="88"/>
      <c r="G643" s="90"/>
      <c r="H643" s="90"/>
      <c r="I643" s="91"/>
      <c r="J643" s="91"/>
      <c r="K643" s="91"/>
      <c r="L643" s="91"/>
      <c r="M643" s="91"/>
      <c r="N643" s="92" t="str">
        <f t="shared" ca="1" si="36"/>
        <v/>
      </c>
      <c r="O643" s="92" t="str">
        <f ca="1">IF(A643="","",IF(ISERROR(MATCH($I643,SorP!B:B,0)),"",INDIRECT("'SorP'!$A$"&amp;MATCH($N643&amp;$I643,SorP!C:C,0))))</f>
        <v/>
      </c>
      <c r="P643" s="94"/>
      <c r="Q643" s="95" t="str">
        <f t="shared" si="37"/>
        <v/>
      </c>
      <c r="R643" s="95" t="b">
        <f t="shared" si="38"/>
        <v>1</v>
      </c>
      <c r="S643" s="95" t="str">
        <f t="shared" si="39"/>
        <v/>
      </c>
    </row>
    <row r="644" spans="1:19" s="95" customFormat="1" ht="20.100000000000001" customHeight="1">
      <c r="A644" s="88"/>
      <c r="B644" s="88"/>
      <c r="C644" s="88"/>
      <c r="D644" s="88"/>
      <c r="E644" s="88"/>
      <c r="F644" s="88"/>
      <c r="G644" s="90"/>
      <c r="H644" s="90"/>
      <c r="I644" s="91"/>
      <c r="J644" s="91"/>
      <c r="K644" s="91"/>
      <c r="L644" s="91"/>
      <c r="M644" s="91"/>
      <c r="N644" s="92" t="str">
        <f t="shared" ca="1" si="36"/>
        <v/>
      </c>
      <c r="O644" s="92" t="str">
        <f ca="1">IF(A644="","",IF(ISERROR(MATCH($I644,SorP!B:B,0)),"",INDIRECT("'SorP'!$A$"&amp;MATCH($N644&amp;$I644,SorP!C:C,0))))</f>
        <v/>
      </c>
      <c r="P644" s="94"/>
      <c r="Q644" s="95" t="str">
        <f t="shared" si="37"/>
        <v/>
      </c>
      <c r="R644" s="95" t="b">
        <f t="shared" si="38"/>
        <v>1</v>
      </c>
      <c r="S644" s="95" t="str">
        <f t="shared" si="39"/>
        <v/>
      </c>
    </row>
    <row r="645" spans="1:19" s="95" customFormat="1" ht="20.100000000000001" customHeight="1">
      <c r="A645" s="88"/>
      <c r="B645" s="88"/>
      <c r="C645" s="88"/>
      <c r="D645" s="88"/>
      <c r="E645" s="88"/>
      <c r="F645" s="88"/>
      <c r="G645" s="90"/>
      <c r="H645" s="90"/>
      <c r="I645" s="91"/>
      <c r="J645" s="91"/>
      <c r="K645" s="91"/>
      <c r="L645" s="91"/>
      <c r="M645" s="91"/>
      <c r="N645" s="92" t="str">
        <f t="shared" ref="N645:N708" ca="1" si="40">IF(A645="","",IF(ISERROR(MATCH($F645,CL,0)),"Unknown",INDIRECT("'C'!$A$"&amp;MATCH($F645,CL,0)+1)))</f>
        <v/>
      </c>
      <c r="O645" s="92" t="str">
        <f ca="1">IF(A645="","",IF(ISERROR(MATCH($I645,SorP!B:B,0)),"",INDIRECT("'SorP'!$A$"&amp;MATCH($N645&amp;$I645,SorP!C:C,0))))</f>
        <v/>
      </c>
      <c r="P645" s="94"/>
      <c r="Q645" s="95" t="str">
        <f t="shared" ref="Q645:Q708" si="41">A645&amp;B645</f>
        <v/>
      </c>
      <c r="R645" s="95" t="b">
        <f t="shared" ref="R645:R708" si="42">OR(ISBLANK(B645),ISBLANK(C645))</f>
        <v>1</v>
      </c>
      <c r="S645" s="95" t="str">
        <f t="shared" ref="S645:S708" si="43">IF(R645,"",A645&amp;"+")</f>
        <v/>
      </c>
    </row>
    <row r="646" spans="1:19" s="95" customFormat="1" ht="20.100000000000001" customHeight="1">
      <c r="A646" s="88"/>
      <c r="B646" s="88"/>
      <c r="C646" s="88"/>
      <c r="D646" s="88"/>
      <c r="E646" s="88"/>
      <c r="F646" s="88"/>
      <c r="G646" s="90"/>
      <c r="H646" s="90"/>
      <c r="I646" s="91"/>
      <c r="J646" s="91"/>
      <c r="K646" s="91"/>
      <c r="L646" s="91"/>
      <c r="M646" s="91"/>
      <c r="N646" s="92" t="str">
        <f t="shared" ca="1" si="40"/>
        <v/>
      </c>
      <c r="O646" s="92" t="str">
        <f ca="1">IF(A646="","",IF(ISERROR(MATCH($I646,SorP!B:B,0)),"",INDIRECT("'SorP'!$A$"&amp;MATCH($N646&amp;$I646,SorP!C:C,0))))</f>
        <v/>
      </c>
      <c r="P646" s="94"/>
      <c r="Q646" s="95" t="str">
        <f t="shared" si="41"/>
        <v/>
      </c>
      <c r="R646" s="95" t="b">
        <f t="shared" si="42"/>
        <v>1</v>
      </c>
      <c r="S646" s="95" t="str">
        <f t="shared" si="43"/>
        <v/>
      </c>
    </row>
    <row r="647" spans="1:19" s="95" customFormat="1" ht="20.100000000000001" customHeight="1">
      <c r="A647" s="88"/>
      <c r="B647" s="88"/>
      <c r="C647" s="88"/>
      <c r="D647" s="88"/>
      <c r="E647" s="88"/>
      <c r="F647" s="88"/>
      <c r="G647" s="90"/>
      <c r="H647" s="90"/>
      <c r="I647" s="91"/>
      <c r="J647" s="91"/>
      <c r="K647" s="91"/>
      <c r="L647" s="91"/>
      <c r="M647" s="91"/>
      <c r="N647" s="92" t="str">
        <f t="shared" ca="1" si="40"/>
        <v/>
      </c>
      <c r="O647" s="92" t="str">
        <f ca="1">IF(A647="","",IF(ISERROR(MATCH($I647,SorP!B:B,0)),"",INDIRECT("'SorP'!$A$"&amp;MATCH($N647&amp;$I647,SorP!C:C,0))))</f>
        <v/>
      </c>
      <c r="P647" s="94"/>
      <c r="Q647" s="95" t="str">
        <f t="shared" si="41"/>
        <v/>
      </c>
      <c r="R647" s="95" t="b">
        <f t="shared" si="42"/>
        <v>1</v>
      </c>
      <c r="S647" s="95" t="str">
        <f t="shared" si="43"/>
        <v/>
      </c>
    </row>
    <row r="648" spans="1:19" s="95" customFormat="1" ht="20.100000000000001" customHeight="1">
      <c r="A648" s="88"/>
      <c r="B648" s="88"/>
      <c r="C648" s="88"/>
      <c r="D648" s="88"/>
      <c r="E648" s="88"/>
      <c r="F648" s="88"/>
      <c r="G648" s="90"/>
      <c r="H648" s="90"/>
      <c r="I648" s="91"/>
      <c r="J648" s="91"/>
      <c r="K648" s="91"/>
      <c r="L648" s="91"/>
      <c r="M648" s="91"/>
      <c r="N648" s="92" t="str">
        <f t="shared" ca="1" si="40"/>
        <v/>
      </c>
      <c r="O648" s="92" t="str">
        <f ca="1">IF(A648="","",IF(ISERROR(MATCH($I648,SorP!B:B,0)),"",INDIRECT("'SorP'!$A$"&amp;MATCH($N648&amp;$I648,SorP!C:C,0))))</f>
        <v/>
      </c>
      <c r="P648" s="94"/>
      <c r="Q648" s="95" t="str">
        <f t="shared" si="41"/>
        <v/>
      </c>
      <c r="R648" s="95" t="b">
        <f t="shared" si="42"/>
        <v>1</v>
      </c>
      <c r="S648" s="95" t="str">
        <f t="shared" si="43"/>
        <v/>
      </c>
    </row>
    <row r="649" spans="1:19" s="95" customFormat="1" ht="20.100000000000001" customHeight="1">
      <c r="A649" s="88"/>
      <c r="B649" s="88"/>
      <c r="C649" s="88"/>
      <c r="D649" s="88"/>
      <c r="E649" s="88"/>
      <c r="F649" s="88"/>
      <c r="G649" s="90"/>
      <c r="H649" s="90"/>
      <c r="I649" s="91"/>
      <c r="J649" s="91"/>
      <c r="K649" s="91"/>
      <c r="L649" s="91"/>
      <c r="M649" s="91"/>
      <c r="N649" s="92" t="str">
        <f t="shared" ca="1" si="40"/>
        <v/>
      </c>
      <c r="O649" s="92" t="str">
        <f ca="1">IF(A649="","",IF(ISERROR(MATCH($I649,SorP!B:B,0)),"",INDIRECT("'SorP'!$A$"&amp;MATCH($N649&amp;$I649,SorP!C:C,0))))</f>
        <v/>
      </c>
      <c r="P649" s="94"/>
      <c r="Q649" s="95" t="str">
        <f t="shared" si="41"/>
        <v/>
      </c>
      <c r="R649" s="95" t="b">
        <f t="shared" si="42"/>
        <v>1</v>
      </c>
      <c r="S649" s="95" t="str">
        <f t="shared" si="43"/>
        <v/>
      </c>
    </row>
    <row r="650" spans="1:19" s="95" customFormat="1" ht="20.100000000000001" customHeight="1">
      <c r="A650" s="88"/>
      <c r="B650" s="88"/>
      <c r="C650" s="88"/>
      <c r="D650" s="88"/>
      <c r="E650" s="88"/>
      <c r="F650" s="88"/>
      <c r="G650" s="90"/>
      <c r="H650" s="90"/>
      <c r="I650" s="91"/>
      <c r="J650" s="91"/>
      <c r="K650" s="91"/>
      <c r="L650" s="91"/>
      <c r="M650" s="91"/>
      <c r="N650" s="92" t="str">
        <f t="shared" ca="1" si="40"/>
        <v/>
      </c>
      <c r="O650" s="92" t="str">
        <f ca="1">IF(A650="","",IF(ISERROR(MATCH($I650,SorP!B:B,0)),"",INDIRECT("'SorP'!$A$"&amp;MATCH($N650&amp;$I650,SorP!C:C,0))))</f>
        <v/>
      </c>
      <c r="P650" s="94"/>
      <c r="Q650" s="95" t="str">
        <f t="shared" si="41"/>
        <v/>
      </c>
      <c r="R650" s="95" t="b">
        <f t="shared" si="42"/>
        <v>1</v>
      </c>
      <c r="S650" s="95" t="str">
        <f t="shared" si="43"/>
        <v/>
      </c>
    </row>
    <row r="651" spans="1:19" s="95" customFormat="1" ht="20.100000000000001" customHeight="1">
      <c r="A651" s="88"/>
      <c r="B651" s="88"/>
      <c r="C651" s="88"/>
      <c r="D651" s="88"/>
      <c r="E651" s="88"/>
      <c r="F651" s="88"/>
      <c r="G651" s="90"/>
      <c r="H651" s="90"/>
      <c r="I651" s="91"/>
      <c r="J651" s="91"/>
      <c r="K651" s="91"/>
      <c r="L651" s="91"/>
      <c r="M651" s="91"/>
      <c r="N651" s="92" t="str">
        <f t="shared" ca="1" si="40"/>
        <v/>
      </c>
      <c r="O651" s="92" t="str">
        <f ca="1">IF(A651="","",IF(ISERROR(MATCH($I651,SorP!B:B,0)),"",INDIRECT("'SorP'!$A$"&amp;MATCH($N651&amp;$I651,SorP!C:C,0))))</f>
        <v/>
      </c>
      <c r="P651" s="94"/>
      <c r="Q651" s="95" t="str">
        <f t="shared" si="41"/>
        <v/>
      </c>
      <c r="R651" s="95" t="b">
        <f t="shared" si="42"/>
        <v>1</v>
      </c>
      <c r="S651" s="95" t="str">
        <f t="shared" si="43"/>
        <v/>
      </c>
    </row>
    <row r="652" spans="1:19" s="95" customFormat="1" ht="20.100000000000001" customHeight="1">
      <c r="A652" s="88"/>
      <c r="B652" s="88"/>
      <c r="C652" s="88"/>
      <c r="D652" s="88"/>
      <c r="E652" s="88"/>
      <c r="F652" s="88"/>
      <c r="G652" s="90"/>
      <c r="H652" s="90"/>
      <c r="I652" s="91"/>
      <c r="J652" s="91"/>
      <c r="K652" s="91"/>
      <c r="L652" s="91"/>
      <c r="M652" s="91"/>
      <c r="N652" s="92" t="str">
        <f t="shared" ca="1" si="40"/>
        <v/>
      </c>
      <c r="O652" s="92" t="str">
        <f ca="1">IF(A652="","",IF(ISERROR(MATCH($I652,SorP!B:B,0)),"",INDIRECT("'SorP'!$A$"&amp;MATCH($N652&amp;$I652,SorP!C:C,0))))</f>
        <v/>
      </c>
      <c r="P652" s="94"/>
      <c r="Q652" s="95" t="str">
        <f t="shared" si="41"/>
        <v/>
      </c>
      <c r="R652" s="95" t="b">
        <f t="shared" si="42"/>
        <v>1</v>
      </c>
      <c r="S652" s="95" t="str">
        <f t="shared" si="43"/>
        <v/>
      </c>
    </row>
    <row r="653" spans="1:19" s="95" customFormat="1" ht="20.100000000000001" customHeight="1">
      <c r="A653" s="88"/>
      <c r="B653" s="88"/>
      <c r="C653" s="88"/>
      <c r="D653" s="88"/>
      <c r="E653" s="88"/>
      <c r="F653" s="88"/>
      <c r="G653" s="90"/>
      <c r="H653" s="90"/>
      <c r="I653" s="91"/>
      <c r="J653" s="91"/>
      <c r="K653" s="91"/>
      <c r="L653" s="91"/>
      <c r="M653" s="91"/>
      <c r="N653" s="92" t="str">
        <f t="shared" ca="1" si="40"/>
        <v/>
      </c>
      <c r="O653" s="92" t="str">
        <f ca="1">IF(A653="","",IF(ISERROR(MATCH($I653,SorP!B:B,0)),"",INDIRECT("'SorP'!$A$"&amp;MATCH($N653&amp;$I653,SorP!C:C,0))))</f>
        <v/>
      </c>
      <c r="P653" s="94"/>
      <c r="Q653" s="95" t="str">
        <f t="shared" si="41"/>
        <v/>
      </c>
      <c r="R653" s="95" t="b">
        <f t="shared" si="42"/>
        <v>1</v>
      </c>
      <c r="S653" s="95" t="str">
        <f t="shared" si="43"/>
        <v/>
      </c>
    </row>
    <row r="654" spans="1:19" s="95" customFormat="1" ht="20.100000000000001" customHeight="1">
      <c r="A654" s="88"/>
      <c r="B654" s="88"/>
      <c r="C654" s="88"/>
      <c r="D654" s="88"/>
      <c r="E654" s="88"/>
      <c r="F654" s="88"/>
      <c r="G654" s="90"/>
      <c r="H654" s="90"/>
      <c r="I654" s="91"/>
      <c r="J654" s="91"/>
      <c r="K654" s="91"/>
      <c r="L654" s="91"/>
      <c r="M654" s="91"/>
      <c r="N654" s="92" t="str">
        <f t="shared" ca="1" si="40"/>
        <v/>
      </c>
      <c r="O654" s="92" t="str">
        <f ca="1">IF(A654="","",IF(ISERROR(MATCH($I654,SorP!B:B,0)),"",INDIRECT("'SorP'!$A$"&amp;MATCH($N654&amp;$I654,SorP!C:C,0))))</f>
        <v/>
      </c>
      <c r="P654" s="94"/>
      <c r="Q654" s="95" t="str">
        <f t="shared" si="41"/>
        <v/>
      </c>
      <c r="R654" s="95" t="b">
        <f t="shared" si="42"/>
        <v>1</v>
      </c>
      <c r="S654" s="95" t="str">
        <f t="shared" si="43"/>
        <v/>
      </c>
    </row>
    <row r="655" spans="1:19" s="95" customFormat="1" ht="20.100000000000001" customHeight="1">
      <c r="A655" s="88"/>
      <c r="B655" s="88"/>
      <c r="C655" s="88"/>
      <c r="D655" s="88"/>
      <c r="E655" s="88"/>
      <c r="F655" s="88"/>
      <c r="G655" s="90"/>
      <c r="H655" s="90"/>
      <c r="I655" s="91"/>
      <c r="J655" s="91"/>
      <c r="K655" s="91"/>
      <c r="L655" s="91"/>
      <c r="M655" s="91"/>
      <c r="N655" s="92" t="str">
        <f t="shared" ca="1" si="40"/>
        <v/>
      </c>
      <c r="O655" s="92" t="str">
        <f ca="1">IF(A655="","",IF(ISERROR(MATCH($I655,SorP!B:B,0)),"",INDIRECT("'SorP'!$A$"&amp;MATCH($N655&amp;$I655,SorP!C:C,0))))</f>
        <v/>
      </c>
      <c r="P655" s="94"/>
      <c r="Q655" s="95" t="str">
        <f t="shared" si="41"/>
        <v/>
      </c>
      <c r="R655" s="95" t="b">
        <f t="shared" si="42"/>
        <v>1</v>
      </c>
      <c r="S655" s="95" t="str">
        <f t="shared" si="43"/>
        <v/>
      </c>
    </row>
    <row r="656" spans="1:19" s="95" customFormat="1" ht="20.100000000000001" customHeight="1">
      <c r="A656" s="88"/>
      <c r="B656" s="88"/>
      <c r="C656" s="88"/>
      <c r="D656" s="88"/>
      <c r="E656" s="88"/>
      <c r="F656" s="88"/>
      <c r="G656" s="90"/>
      <c r="H656" s="90"/>
      <c r="I656" s="91"/>
      <c r="J656" s="91"/>
      <c r="K656" s="91"/>
      <c r="L656" s="91"/>
      <c r="M656" s="91"/>
      <c r="N656" s="92" t="str">
        <f t="shared" ca="1" si="40"/>
        <v/>
      </c>
      <c r="O656" s="92" t="str">
        <f ca="1">IF(A656="","",IF(ISERROR(MATCH($I656,SorP!B:B,0)),"",INDIRECT("'SorP'!$A$"&amp;MATCH($N656&amp;$I656,SorP!C:C,0))))</f>
        <v/>
      </c>
      <c r="P656" s="94"/>
      <c r="Q656" s="95" t="str">
        <f t="shared" si="41"/>
        <v/>
      </c>
      <c r="R656" s="95" t="b">
        <f t="shared" si="42"/>
        <v>1</v>
      </c>
      <c r="S656" s="95" t="str">
        <f t="shared" si="43"/>
        <v/>
      </c>
    </row>
    <row r="657" spans="1:19" s="95" customFormat="1" ht="20.100000000000001" customHeight="1">
      <c r="A657" s="88"/>
      <c r="B657" s="88"/>
      <c r="C657" s="88"/>
      <c r="D657" s="88"/>
      <c r="E657" s="88"/>
      <c r="F657" s="88"/>
      <c r="G657" s="90"/>
      <c r="H657" s="90"/>
      <c r="I657" s="91"/>
      <c r="J657" s="91"/>
      <c r="K657" s="91"/>
      <c r="L657" s="91"/>
      <c r="M657" s="91"/>
      <c r="N657" s="92" t="str">
        <f t="shared" ca="1" si="40"/>
        <v/>
      </c>
      <c r="O657" s="92" t="str">
        <f ca="1">IF(A657="","",IF(ISERROR(MATCH($I657,SorP!B:B,0)),"",INDIRECT("'SorP'!$A$"&amp;MATCH($N657&amp;$I657,SorP!C:C,0))))</f>
        <v/>
      </c>
      <c r="P657" s="94"/>
      <c r="Q657" s="95" t="str">
        <f t="shared" si="41"/>
        <v/>
      </c>
      <c r="R657" s="95" t="b">
        <f t="shared" si="42"/>
        <v>1</v>
      </c>
      <c r="S657" s="95" t="str">
        <f t="shared" si="43"/>
        <v/>
      </c>
    </row>
    <row r="658" spans="1:19" s="95" customFormat="1" ht="20.100000000000001" customHeight="1">
      <c r="A658" s="88"/>
      <c r="B658" s="88"/>
      <c r="C658" s="88"/>
      <c r="D658" s="88"/>
      <c r="E658" s="88"/>
      <c r="F658" s="88"/>
      <c r="G658" s="90"/>
      <c r="H658" s="90"/>
      <c r="I658" s="91"/>
      <c r="J658" s="91"/>
      <c r="K658" s="91"/>
      <c r="L658" s="91"/>
      <c r="M658" s="91"/>
      <c r="N658" s="92" t="str">
        <f t="shared" ca="1" si="40"/>
        <v/>
      </c>
      <c r="O658" s="92" t="str">
        <f ca="1">IF(A658="","",IF(ISERROR(MATCH($I658,SorP!B:B,0)),"",INDIRECT("'SorP'!$A$"&amp;MATCH($N658&amp;$I658,SorP!C:C,0))))</f>
        <v/>
      </c>
      <c r="P658" s="94"/>
      <c r="Q658" s="95" t="str">
        <f t="shared" si="41"/>
        <v/>
      </c>
      <c r="R658" s="95" t="b">
        <f t="shared" si="42"/>
        <v>1</v>
      </c>
      <c r="S658" s="95" t="str">
        <f t="shared" si="43"/>
        <v/>
      </c>
    </row>
    <row r="659" spans="1:19" s="95" customFormat="1" ht="20.100000000000001" customHeight="1">
      <c r="A659" s="88"/>
      <c r="B659" s="88"/>
      <c r="C659" s="88"/>
      <c r="D659" s="88"/>
      <c r="E659" s="88"/>
      <c r="F659" s="88"/>
      <c r="G659" s="90"/>
      <c r="H659" s="90"/>
      <c r="I659" s="91"/>
      <c r="J659" s="91"/>
      <c r="K659" s="91"/>
      <c r="L659" s="91"/>
      <c r="M659" s="91"/>
      <c r="N659" s="92" t="str">
        <f t="shared" ca="1" si="40"/>
        <v/>
      </c>
      <c r="O659" s="92" t="str">
        <f ca="1">IF(A659="","",IF(ISERROR(MATCH($I659,SorP!B:B,0)),"",INDIRECT("'SorP'!$A$"&amp;MATCH($N659&amp;$I659,SorP!C:C,0))))</f>
        <v/>
      </c>
      <c r="P659" s="94"/>
      <c r="Q659" s="95" t="str">
        <f t="shared" si="41"/>
        <v/>
      </c>
      <c r="R659" s="95" t="b">
        <f t="shared" si="42"/>
        <v>1</v>
      </c>
      <c r="S659" s="95" t="str">
        <f t="shared" si="43"/>
        <v/>
      </c>
    </row>
    <row r="660" spans="1:19" s="95" customFormat="1" ht="20.100000000000001" customHeight="1">
      <c r="A660" s="88"/>
      <c r="B660" s="88"/>
      <c r="C660" s="88"/>
      <c r="D660" s="88"/>
      <c r="E660" s="88"/>
      <c r="F660" s="88"/>
      <c r="G660" s="90"/>
      <c r="H660" s="90"/>
      <c r="I660" s="91"/>
      <c r="J660" s="91"/>
      <c r="K660" s="91"/>
      <c r="L660" s="91"/>
      <c r="M660" s="91"/>
      <c r="N660" s="92" t="str">
        <f t="shared" ca="1" si="40"/>
        <v/>
      </c>
      <c r="O660" s="92" t="str">
        <f ca="1">IF(A660="","",IF(ISERROR(MATCH($I660,SorP!B:B,0)),"",INDIRECT("'SorP'!$A$"&amp;MATCH($N660&amp;$I660,SorP!C:C,0))))</f>
        <v/>
      </c>
      <c r="P660" s="94"/>
      <c r="Q660" s="95" t="str">
        <f t="shared" si="41"/>
        <v/>
      </c>
      <c r="R660" s="95" t="b">
        <f t="shared" si="42"/>
        <v>1</v>
      </c>
      <c r="S660" s="95" t="str">
        <f t="shared" si="43"/>
        <v/>
      </c>
    </row>
    <row r="661" spans="1:19" s="95" customFormat="1" ht="20.100000000000001" customHeight="1">
      <c r="A661" s="88"/>
      <c r="B661" s="88"/>
      <c r="C661" s="88"/>
      <c r="D661" s="88"/>
      <c r="E661" s="88"/>
      <c r="F661" s="88"/>
      <c r="G661" s="90"/>
      <c r="H661" s="90"/>
      <c r="I661" s="91"/>
      <c r="J661" s="91"/>
      <c r="K661" s="91"/>
      <c r="L661" s="91"/>
      <c r="M661" s="91"/>
      <c r="N661" s="92" t="str">
        <f t="shared" ca="1" si="40"/>
        <v/>
      </c>
      <c r="O661" s="92" t="str">
        <f ca="1">IF(A661="","",IF(ISERROR(MATCH($I661,SorP!B:B,0)),"",INDIRECT("'SorP'!$A$"&amp;MATCH($N661&amp;$I661,SorP!C:C,0))))</f>
        <v/>
      </c>
      <c r="P661" s="94"/>
      <c r="Q661" s="95" t="str">
        <f t="shared" si="41"/>
        <v/>
      </c>
      <c r="R661" s="95" t="b">
        <f t="shared" si="42"/>
        <v>1</v>
      </c>
      <c r="S661" s="95" t="str">
        <f t="shared" si="43"/>
        <v/>
      </c>
    </row>
    <row r="662" spans="1:19" s="95" customFormat="1" ht="20.100000000000001" customHeight="1">
      <c r="A662" s="88"/>
      <c r="B662" s="88"/>
      <c r="C662" s="88"/>
      <c r="D662" s="88"/>
      <c r="E662" s="88"/>
      <c r="F662" s="88"/>
      <c r="G662" s="90"/>
      <c r="H662" s="90"/>
      <c r="I662" s="91"/>
      <c r="J662" s="91"/>
      <c r="K662" s="91"/>
      <c r="L662" s="91"/>
      <c r="M662" s="91"/>
      <c r="N662" s="92" t="str">
        <f t="shared" ca="1" si="40"/>
        <v/>
      </c>
      <c r="O662" s="92" t="str">
        <f ca="1">IF(A662="","",IF(ISERROR(MATCH($I662,SorP!B:B,0)),"",INDIRECT("'SorP'!$A$"&amp;MATCH($N662&amp;$I662,SorP!C:C,0))))</f>
        <v/>
      </c>
      <c r="P662" s="94"/>
      <c r="Q662" s="95" t="str">
        <f t="shared" si="41"/>
        <v/>
      </c>
      <c r="R662" s="95" t="b">
        <f t="shared" si="42"/>
        <v>1</v>
      </c>
      <c r="S662" s="95" t="str">
        <f t="shared" si="43"/>
        <v/>
      </c>
    </row>
    <row r="663" spans="1:19" s="95" customFormat="1" ht="20.100000000000001" customHeight="1">
      <c r="A663" s="88"/>
      <c r="B663" s="88"/>
      <c r="C663" s="88"/>
      <c r="D663" s="88"/>
      <c r="E663" s="88"/>
      <c r="F663" s="88"/>
      <c r="G663" s="90"/>
      <c r="H663" s="90"/>
      <c r="I663" s="91"/>
      <c r="J663" s="91"/>
      <c r="K663" s="91"/>
      <c r="L663" s="91"/>
      <c r="M663" s="91"/>
      <c r="N663" s="92" t="str">
        <f t="shared" ca="1" si="40"/>
        <v/>
      </c>
      <c r="O663" s="92" t="str">
        <f ca="1">IF(A663="","",IF(ISERROR(MATCH($I663,SorP!B:B,0)),"",INDIRECT("'SorP'!$A$"&amp;MATCH($N663&amp;$I663,SorP!C:C,0))))</f>
        <v/>
      </c>
      <c r="P663" s="94"/>
      <c r="Q663" s="95" t="str">
        <f t="shared" si="41"/>
        <v/>
      </c>
      <c r="R663" s="95" t="b">
        <f t="shared" si="42"/>
        <v>1</v>
      </c>
      <c r="S663" s="95" t="str">
        <f t="shared" si="43"/>
        <v/>
      </c>
    </row>
    <row r="664" spans="1:19" s="95" customFormat="1" ht="20.100000000000001" customHeight="1">
      <c r="A664" s="88"/>
      <c r="B664" s="88"/>
      <c r="C664" s="88"/>
      <c r="D664" s="88"/>
      <c r="E664" s="88"/>
      <c r="F664" s="88"/>
      <c r="G664" s="90"/>
      <c r="H664" s="90"/>
      <c r="I664" s="91"/>
      <c r="J664" s="91"/>
      <c r="K664" s="91"/>
      <c r="L664" s="91"/>
      <c r="M664" s="91"/>
      <c r="N664" s="92" t="str">
        <f t="shared" ca="1" si="40"/>
        <v/>
      </c>
      <c r="O664" s="92" t="str">
        <f ca="1">IF(A664="","",IF(ISERROR(MATCH($I664,SorP!B:B,0)),"",INDIRECT("'SorP'!$A$"&amp;MATCH($N664&amp;$I664,SorP!C:C,0))))</f>
        <v/>
      </c>
      <c r="P664" s="94"/>
      <c r="Q664" s="95" t="str">
        <f t="shared" si="41"/>
        <v/>
      </c>
      <c r="R664" s="95" t="b">
        <f t="shared" si="42"/>
        <v>1</v>
      </c>
      <c r="S664" s="95" t="str">
        <f t="shared" si="43"/>
        <v/>
      </c>
    </row>
    <row r="665" spans="1:19" s="95" customFormat="1" ht="20.100000000000001" customHeight="1">
      <c r="A665" s="88"/>
      <c r="B665" s="88"/>
      <c r="C665" s="88"/>
      <c r="D665" s="88"/>
      <c r="E665" s="88"/>
      <c r="F665" s="88"/>
      <c r="G665" s="90"/>
      <c r="H665" s="90"/>
      <c r="I665" s="91"/>
      <c r="J665" s="91"/>
      <c r="K665" s="91"/>
      <c r="L665" s="91"/>
      <c r="M665" s="91"/>
      <c r="N665" s="92" t="str">
        <f t="shared" ca="1" si="40"/>
        <v/>
      </c>
      <c r="O665" s="92" t="str">
        <f ca="1">IF(A665="","",IF(ISERROR(MATCH($I665,SorP!B:B,0)),"",INDIRECT("'SorP'!$A$"&amp;MATCH($N665&amp;$I665,SorP!C:C,0))))</f>
        <v/>
      </c>
      <c r="P665" s="94"/>
      <c r="Q665" s="95" t="str">
        <f t="shared" si="41"/>
        <v/>
      </c>
      <c r="R665" s="95" t="b">
        <f t="shared" si="42"/>
        <v>1</v>
      </c>
      <c r="S665" s="95" t="str">
        <f t="shared" si="43"/>
        <v/>
      </c>
    </row>
    <row r="666" spans="1:19" s="95" customFormat="1" ht="20.100000000000001" customHeight="1">
      <c r="A666" s="88"/>
      <c r="B666" s="88"/>
      <c r="C666" s="88"/>
      <c r="D666" s="88"/>
      <c r="E666" s="88"/>
      <c r="F666" s="88"/>
      <c r="G666" s="90"/>
      <c r="H666" s="90"/>
      <c r="I666" s="91"/>
      <c r="J666" s="91"/>
      <c r="K666" s="91"/>
      <c r="L666" s="91"/>
      <c r="M666" s="91"/>
      <c r="N666" s="92" t="str">
        <f t="shared" ca="1" si="40"/>
        <v/>
      </c>
      <c r="O666" s="92" t="str">
        <f ca="1">IF(A666="","",IF(ISERROR(MATCH($I666,SorP!B:B,0)),"",INDIRECT("'SorP'!$A$"&amp;MATCH($N666&amp;$I666,SorP!C:C,0))))</f>
        <v/>
      </c>
      <c r="P666" s="94"/>
      <c r="Q666" s="95" t="str">
        <f t="shared" si="41"/>
        <v/>
      </c>
      <c r="R666" s="95" t="b">
        <f t="shared" si="42"/>
        <v>1</v>
      </c>
      <c r="S666" s="95" t="str">
        <f t="shared" si="43"/>
        <v/>
      </c>
    </row>
    <row r="667" spans="1:19" s="95" customFormat="1" ht="20.100000000000001" customHeight="1">
      <c r="A667" s="88"/>
      <c r="B667" s="88"/>
      <c r="C667" s="88"/>
      <c r="D667" s="88"/>
      <c r="E667" s="88"/>
      <c r="F667" s="88"/>
      <c r="G667" s="90"/>
      <c r="H667" s="90"/>
      <c r="I667" s="91"/>
      <c r="J667" s="91"/>
      <c r="K667" s="91"/>
      <c r="L667" s="91"/>
      <c r="M667" s="91"/>
      <c r="N667" s="92" t="str">
        <f t="shared" ca="1" si="40"/>
        <v/>
      </c>
      <c r="O667" s="92" t="str">
        <f ca="1">IF(A667="","",IF(ISERROR(MATCH($I667,SorP!B:B,0)),"",INDIRECT("'SorP'!$A$"&amp;MATCH($N667&amp;$I667,SorP!C:C,0))))</f>
        <v/>
      </c>
      <c r="P667" s="94"/>
      <c r="Q667" s="95" t="str">
        <f t="shared" si="41"/>
        <v/>
      </c>
      <c r="R667" s="95" t="b">
        <f t="shared" si="42"/>
        <v>1</v>
      </c>
      <c r="S667" s="95" t="str">
        <f t="shared" si="43"/>
        <v/>
      </c>
    </row>
    <row r="668" spans="1:19" s="95" customFormat="1" ht="20.100000000000001" customHeight="1">
      <c r="A668" s="88"/>
      <c r="B668" s="88"/>
      <c r="C668" s="88"/>
      <c r="D668" s="88"/>
      <c r="E668" s="88"/>
      <c r="F668" s="88"/>
      <c r="G668" s="90"/>
      <c r="H668" s="90"/>
      <c r="I668" s="91"/>
      <c r="J668" s="91"/>
      <c r="K668" s="91"/>
      <c r="L668" s="91"/>
      <c r="M668" s="91"/>
      <c r="N668" s="92" t="str">
        <f t="shared" ca="1" si="40"/>
        <v/>
      </c>
      <c r="O668" s="92" t="str">
        <f ca="1">IF(A668="","",IF(ISERROR(MATCH($I668,SorP!B:B,0)),"",INDIRECT("'SorP'!$A$"&amp;MATCH($N668&amp;$I668,SorP!C:C,0))))</f>
        <v/>
      </c>
      <c r="P668" s="94"/>
      <c r="Q668" s="95" t="str">
        <f t="shared" si="41"/>
        <v/>
      </c>
      <c r="R668" s="95" t="b">
        <f t="shared" si="42"/>
        <v>1</v>
      </c>
      <c r="S668" s="95" t="str">
        <f t="shared" si="43"/>
        <v/>
      </c>
    </row>
    <row r="669" spans="1:19" s="95" customFormat="1" ht="20.100000000000001" customHeight="1">
      <c r="A669" s="88"/>
      <c r="B669" s="88"/>
      <c r="C669" s="88"/>
      <c r="D669" s="88"/>
      <c r="E669" s="88"/>
      <c r="F669" s="88"/>
      <c r="G669" s="90"/>
      <c r="H669" s="90"/>
      <c r="I669" s="91"/>
      <c r="J669" s="91"/>
      <c r="K669" s="91"/>
      <c r="L669" s="91"/>
      <c r="M669" s="91"/>
      <c r="N669" s="92" t="str">
        <f t="shared" ca="1" si="40"/>
        <v/>
      </c>
      <c r="O669" s="92" t="str">
        <f ca="1">IF(A669="","",IF(ISERROR(MATCH($I669,SorP!B:B,0)),"",INDIRECT("'SorP'!$A$"&amp;MATCH($N669&amp;$I669,SorP!C:C,0))))</f>
        <v/>
      </c>
      <c r="P669" s="94"/>
      <c r="Q669" s="95" t="str">
        <f t="shared" si="41"/>
        <v/>
      </c>
      <c r="R669" s="95" t="b">
        <f t="shared" si="42"/>
        <v>1</v>
      </c>
      <c r="S669" s="95" t="str">
        <f t="shared" si="43"/>
        <v/>
      </c>
    </row>
    <row r="670" spans="1:19" s="95" customFormat="1" ht="20.100000000000001" customHeight="1">
      <c r="A670" s="88"/>
      <c r="B670" s="88"/>
      <c r="C670" s="88"/>
      <c r="D670" s="88"/>
      <c r="E670" s="88"/>
      <c r="F670" s="88"/>
      <c r="G670" s="90"/>
      <c r="H670" s="90"/>
      <c r="I670" s="91"/>
      <c r="J670" s="91"/>
      <c r="K670" s="91"/>
      <c r="L670" s="91"/>
      <c r="M670" s="91"/>
      <c r="N670" s="92" t="str">
        <f t="shared" ca="1" si="40"/>
        <v/>
      </c>
      <c r="O670" s="92" t="str">
        <f ca="1">IF(A670="","",IF(ISERROR(MATCH($I670,SorP!B:B,0)),"",INDIRECT("'SorP'!$A$"&amp;MATCH($N670&amp;$I670,SorP!C:C,0))))</f>
        <v/>
      </c>
      <c r="P670" s="94"/>
      <c r="Q670" s="95" t="str">
        <f t="shared" si="41"/>
        <v/>
      </c>
      <c r="R670" s="95" t="b">
        <f t="shared" si="42"/>
        <v>1</v>
      </c>
      <c r="S670" s="95" t="str">
        <f t="shared" si="43"/>
        <v/>
      </c>
    </row>
    <row r="671" spans="1:19" s="95" customFormat="1" ht="20.100000000000001" customHeight="1">
      <c r="A671" s="88"/>
      <c r="B671" s="88"/>
      <c r="C671" s="88"/>
      <c r="D671" s="88"/>
      <c r="E671" s="88"/>
      <c r="F671" s="88"/>
      <c r="G671" s="90"/>
      <c r="H671" s="90"/>
      <c r="I671" s="91"/>
      <c r="J671" s="91"/>
      <c r="K671" s="91"/>
      <c r="L671" s="91"/>
      <c r="M671" s="91"/>
      <c r="N671" s="92" t="str">
        <f t="shared" ca="1" si="40"/>
        <v/>
      </c>
      <c r="O671" s="92" t="str">
        <f ca="1">IF(A671="","",IF(ISERROR(MATCH($I671,SorP!B:B,0)),"",INDIRECT("'SorP'!$A$"&amp;MATCH($N671&amp;$I671,SorP!C:C,0))))</f>
        <v/>
      </c>
      <c r="P671" s="94"/>
      <c r="Q671" s="95" t="str">
        <f t="shared" si="41"/>
        <v/>
      </c>
      <c r="R671" s="95" t="b">
        <f t="shared" si="42"/>
        <v>1</v>
      </c>
      <c r="S671" s="95" t="str">
        <f t="shared" si="43"/>
        <v/>
      </c>
    </row>
    <row r="672" spans="1:19" s="95" customFormat="1" ht="20.100000000000001" customHeight="1">
      <c r="A672" s="88"/>
      <c r="B672" s="88"/>
      <c r="C672" s="88"/>
      <c r="D672" s="88"/>
      <c r="E672" s="88"/>
      <c r="F672" s="88"/>
      <c r="G672" s="90"/>
      <c r="H672" s="90"/>
      <c r="I672" s="91"/>
      <c r="J672" s="91"/>
      <c r="K672" s="91"/>
      <c r="L672" s="91"/>
      <c r="M672" s="91"/>
      <c r="N672" s="92" t="str">
        <f t="shared" ca="1" si="40"/>
        <v/>
      </c>
      <c r="O672" s="92" t="str">
        <f ca="1">IF(A672="","",IF(ISERROR(MATCH($I672,SorP!B:B,0)),"",INDIRECT("'SorP'!$A$"&amp;MATCH($N672&amp;$I672,SorP!C:C,0))))</f>
        <v/>
      </c>
      <c r="P672" s="94"/>
      <c r="Q672" s="95" t="str">
        <f t="shared" si="41"/>
        <v/>
      </c>
      <c r="R672" s="95" t="b">
        <f t="shared" si="42"/>
        <v>1</v>
      </c>
      <c r="S672" s="95" t="str">
        <f t="shared" si="43"/>
        <v/>
      </c>
    </row>
    <row r="673" spans="1:19" s="95" customFormat="1" ht="20.100000000000001" customHeight="1">
      <c r="A673" s="88"/>
      <c r="B673" s="88"/>
      <c r="C673" s="88"/>
      <c r="D673" s="88"/>
      <c r="E673" s="88"/>
      <c r="F673" s="88"/>
      <c r="G673" s="90"/>
      <c r="H673" s="90"/>
      <c r="I673" s="91"/>
      <c r="J673" s="91"/>
      <c r="K673" s="91"/>
      <c r="L673" s="91"/>
      <c r="M673" s="91"/>
      <c r="N673" s="92" t="str">
        <f t="shared" ca="1" si="40"/>
        <v/>
      </c>
      <c r="O673" s="92" t="str">
        <f ca="1">IF(A673="","",IF(ISERROR(MATCH($I673,SorP!B:B,0)),"",INDIRECT("'SorP'!$A$"&amp;MATCH($N673&amp;$I673,SorP!C:C,0))))</f>
        <v/>
      </c>
      <c r="P673" s="94"/>
      <c r="Q673" s="95" t="str">
        <f t="shared" si="41"/>
        <v/>
      </c>
      <c r="R673" s="95" t="b">
        <f t="shared" si="42"/>
        <v>1</v>
      </c>
      <c r="S673" s="95" t="str">
        <f t="shared" si="43"/>
        <v/>
      </c>
    </row>
    <row r="674" spans="1:19" s="95" customFormat="1" ht="20.100000000000001" customHeight="1">
      <c r="A674" s="88"/>
      <c r="B674" s="88"/>
      <c r="C674" s="88"/>
      <c r="D674" s="88"/>
      <c r="E674" s="88"/>
      <c r="F674" s="88"/>
      <c r="G674" s="90"/>
      <c r="H674" s="90"/>
      <c r="I674" s="91"/>
      <c r="J674" s="91"/>
      <c r="K674" s="91"/>
      <c r="L674" s="91"/>
      <c r="M674" s="91"/>
      <c r="N674" s="92" t="str">
        <f t="shared" ca="1" si="40"/>
        <v/>
      </c>
      <c r="O674" s="92" t="str">
        <f ca="1">IF(A674="","",IF(ISERROR(MATCH($I674,SorP!B:B,0)),"",INDIRECT("'SorP'!$A$"&amp;MATCH($N674&amp;$I674,SorP!C:C,0))))</f>
        <v/>
      </c>
      <c r="P674" s="94"/>
      <c r="Q674" s="95" t="str">
        <f t="shared" si="41"/>
        <v/>
      </c>
      <c r="R674" s="95" t="b">
        <f t="shared" si="42"/>
        <v>1</v>
      </c>
      <c r="S674" s="95" t="str">
        <f t="shared" si="43"/>
        <v/>
      </c>
    </row>
    <row r="675" spans="1:19" s="95" customFormat="1" ht="20.100000000000001" customHeight="1">
      <c r="A675" s="88"/>
      <c r="B675" s="88"/>
      <c r="C675" s="88"/>
      <c r="D675" s="88"/>
      <c r="E675" s="88"/>
      <c r="F675" s="88"/>
      <c r="G675" s="90"/>
      <c r="H675" s="90"/>
      <c r="I675" s="91"/>
      <c r="J675" s="91"/>
      <c r="K675" s="91"/>
      <c r="L675" s="91"/>
      <c r="M675" s="91"/>
      <c r="N675" s="92" t="str">
        <f t="shared" ca="1" si="40"/>
        <v/>
      </c>
      <c r="O675" s="92" t="str">
        <f ca="1">IF(A675="","",IF(ISERROR(MATCH($I675,SorP!B:B,0)),"",INDIRECT("'SorP'!$A$"&amp;MATCH($N675&amp;$I675,SorP!C:C,0))))</f>
        <v/>
      </c>
      <c r="P675" s="94"/>
      <c r="Q675" s="95" t="str">
        <f t="shared" si="41"/>
        <v/>
      </c>
      <c r="R675" s="95" t="b">
        <f t="shared" si="42"/>
        <v>1</v>
      </c>
      <c r="S675" s="95" t="str">
        <f t="shared" si="43"/>
        <v/>
      </c>
    </row>
    <row r="676" spans="1:19" s="95" customFormat="1" ht="20.100000000000001" customHeight="1">
      <c r="A676" s="88"/>
      <c r="B676" s="88"/>
      <c r="C676" s="88"/>
      <c r="D676" s="88"/>
      <c r="E676" s="88"/>
      <c r="F676" s="88"/>
      <c r="G676" s="90"/>
      <c r="H676" s="90"/>
      <c r="I676" s="91"/>
      <c r="J676" s="91"/>
      <c r="K676" s="91"/>
      <c r="L676" s="91"/>
      <c r="M676" s="91"/>
      <c r="N676" s="92" t="str">
        <f t="shared" ca="1" si="40"/>
        <v/>
      </c>
      <c r="O676" s="92" t="str">
        <f ca="1">IF(A676="","",IF(ISERROR(MATCH($I676,SorP!B:B,0)),"",INDIRECT("'SorP'!$A$"&amp;MATCH($N676&amp;$I676,SorP!C:C,0))))</f>
        <v/>
      </c>
      <c r="P676" s="94"/>
      <c r="Q676" s="95" t="str">
        <f t="shared" si="41"/>
        <v/>
      </c>
      <c r="R676" s="95" t="b">
        <f t="shared" si="42"/>
        <v>1</v>
      </c>
      <c r="S676" s="95" t="str">
        <f t="shared" si="43"/>
        <v/>
      </c>
    </row>
    <row r="677" spans="1:19" s="95" customFormat="1" ht="20.100000000000001" customHeight="1">
      <c r="A677" s="88"/>
      <c r="B677" s="88"/>
      <c r="C677" s="88"/>
      <c r="D677" s="88"/>
      <c r="E677" s="88"/>
      <c r="F677" s="88"/>
      <c r="G677" s="90"/>
      <c r="H677" s="90"/>
      <c r="I677" s="91"/>
      <c r="J677" s="91"/>
      <c r="K677" s="91"/>
      <c r="L677" s="91"/>
      <c r="M677" s="91"/>
      <c r="N677" s="92" t="str">
        <f t="shared" ca="1" si="40"/>
        <v/>
      </c>
      <c r="O677" s="92" t="str">
        <f ca="1">IF(A677="","",IF(ISERROR(MATCH($I677,SorP!B:B,0)),"",INDIRECT("'SorP'!$A$"&amp;MATCH($N677&amp;$I677,SorP!C:C,0))))</f>
        <v/>
      </c>
      <c r="P677" s="94"/>
      <c r="Q677" s="95" t="str">
        <f t="shared" si="41"/>
        <v/>
      </c>
      <c r="R677" s="95" t="b">
        <f t="shared" si="42"/>
        <v>1</v>
      </c>
      <c r="S677" s="95" t="str">
        <f t="shared" si="43"/>
        <v/>
      </c>
    </row>
    <row r="678" spans="1:19" s="95" customFormat="1" ht="20.100000000000001" customHeight="1">
      <c r="A678" s="88"/>
      <c r="B678" s="88"/>
      <c r="C678" s="88"/>
      <c r="D678" s="88"/>
      <c r="E678" s="88"/>
      <c r="F678" s="88"/>
      <c r="G678" s="90"/>
      <c r="H678" s="90"/>
      <c r="I678" s="91"/>
      <c r="J678" s="91"/>
      <c r="K678" s="91"/>
      <c r="L678" s="91"/>
      <c r="M678" s="91"/>
      <c r="N678" s="92" t="str">
        <f t="shared" ca="1" si="40"/>
        <v/>
      </c>
      <c r="O678" s="92" t="str">
        <f ca="1">IF(A678="","",IF(ISERROR(MATCH($I678,SorP!B:B,0)),"",INDIRECT("'SorP'!$A$"&amp;MATCH($N678&amp;$I678,SorP!C:C,0))))</f>
        <v/>
      </c>
      <c r="P678" s="94"/>
      <c r="Q678" s="95" t="str">
        <f t="shared" si="41"/>
        <v/>
      </c>
      <c r="R678" s="95" t="b">
        <f t="shared" si="42"/>
        <v>1</v>
      </c>
      <c r="S678" s="95" t="str">
        <f t="shared" si="43"/>
        <v/>
      </c>
    </row>
    <row r="679" spans="1:19" s="95" customFormat="1" ht="20.100000000000001" customHeight="1">
      <c r="A679" s="88"/>
      <c r="B679" s="88"/>
      <c r="C679" s="88"/>
      <c r="D679" s="88"/>
      <c r="E679" s="88"/>
      <c r="F679" s="88"/>
      <c r="G679" s="90"/>
      <c r="H679" s="90"/>
      <c r="I679" s="91"/>
      <c r="J679" s="91"/>
      <c r="K679" s="91"/>
      <c r="L679" s="91"/>
      <c r="M679" s="91"/>
      <c r="N679" s="92" t="str">
        <f t="shared" ca="1" si="40"/>
        <v/>
      </c>
      <c r="O679" s="92" t="str">
        <f ca="1">IF(A679="","",IF(ISERROR(MATCH($I679,SorP!B:B,0)),"",INDIRECT("'SorP'!$A$"&amp;MATCH($N679&amp;$I679,SorP!C:C,0))))</f>
        <v/>
      </c>
      <c r="P679" s="94"/>
      <c r="Q679" s="95" t="str">
        <f t="shared" si="41"/>
        <v/>
      </c>
      <c r="R679" s="95" t="b">
        <f t="shared" si="42"/>
        <v>1</v>
      </c>
      <c r="S679" s="95" t="str">
        <f t="shared" si="43"/>
        <v/>
      </c>
    </row>
    <row r="680" spans="1:19" s="95" customFormat="1" ht="20.100000000000001" customHeight="1">
      <c r="A680" s="88"/>
      <c r="B680" s="88"/>
      <c r="C680" s="88"/>
      <c r="D680" s="88"/>
      <c r="E680" s="88"/>
      <c r="F680" s="88"/>
      <c r="G680" s="90"/>
      <c r="H680" s="90"/>
      <c r="I680" s="91"/>
      <c r="J680" s="91"/>
      <c r="K680" s="91"/>
      <c r="L680" s="91"/>
      <c r="M680" s="91"/>
      <c r="N680" s="92" t="str">
        <f t="shared" ca="1" si="40"/>
        <v/>
      </c>
      <c r="O680" s="92" t="str">
        <f ca="1">IF(A680="","",IF(ISERROR(MATCH($I680,SorP!B:B,0)),"",INDIRECT("'SorP'!$A$"&amp;MATCH($N680&amp;$I680,SorP!C:C,0))))</f>
        <v/>
      </c>
      <c r="P680" s="94"/>
      <c r="Q680" s="95" t="str">
        <f t="shared" si="41"/>
        <v/>
      </c>
      <c r="R680" s="95" t="b">
        <f t="shared" si="42"/>
        <v>1</v>
      </c>
      <c r="S680" s="95" t="str">
        <f t="shared" si="43"/>
        <v/>
      </c>
    </row>
    <row r="681" spans="1:19" s="95" customFormat="1" ht="20.100000000000001" customHeight="1">
      <c r="A681" s="88"/>
      <c r="B681" s="88"/>
      <c r="C681" s="88"/>
      <c r="D681" s="88"/>
      <c r="E681" s="88"/>
      <c r="F681" s="88"/>
      <c r="G681" s="90"/>
      <c r="H681" s="90"/>
      <c r="I681" s="91"/>
      <c r="J681" s="91"/>
      <c r="K681" s="91"/>
      <c r="L681" s="91"/>
      <c r="M681" s="91"/>
      <c r="N681" s="92" t="str">
        <f t="shared" ca="1" si="40"/>
        <v/>
      </c>
      <c r="O681" s="92" t="str">
        <f ca="1">IF(A681="","",IF(ISERROR(MATCH($I681,SorP!B:B,0)),"",INDIRECT("'SorP'!$A$"&amp;MATCH($N681&amp;$I681,SorP!C:C,0))))</f>
        <v/>
      </c>
      <c r="P681" s="94"/>
      <c r="Q681" s="95" t="str">
        <f t="shared" si="41"/>
        <v/>
      </c>
      <c r="R681" s="95" t="b">
        <f t="shared" si="42"/>
        <v>1</v>
      </c>
      <c r="S681" s="95" t="str">
        <f t="shared" si="43"/>
        <v/>
      </c>
    </row>
    <row r="682" spans="1:19" s="95" customFormat="1" ht="20.100000000000001" customHeight="1">
      <c r="A682" s="88"/>
      <c r="B682" s="88"/>
      <c r="C682" s="88"/>
      <c r="D682" s="88"/>
      <c r="E682" s="88"/>
      <c r="F682" s="88"/>
      <c r="G682" s="90"/>
      <c r="H682" s="90"/>
      <c r="I682" s="91"/>
      <c r="J682" s="91"/>
      <c r="K682" s="91"/>
      <c r="L682" s="91"/>
      <c r="M682" s="91"/>
      <c r="N682" s="92" t="str">
        <f t="shared" ca="1" si="40"/>
        <v/>
      </c>
      <c r="O682" s="92" t="str">
        <f ca="1">IF(A682="","",IF(ISERROR(MATCH($I682,SorP!B:B,0)),"",INDIRECT("'SorP'!$A$"&amp;MATCH($N682&amp;$I682,SorP!C:C,0))))</f>
        <v/>
      </c>
      <c r="P682" s="94"/>
      <c r="Q682" s="95" t="str">
        <f t="shared" si="41"/>
        <v/>
      </c>
      <c r="R682" s="95" t="b">
        <f t="shared" si="42"/>
        <v>1</v>
      </c>
      <c r="S682" s="95" t="str">
        <f t="shared" si="43"/>
        <v/>
      </c>
    </row>
    <row r="683" spans="1:19" s="95" customFormat="1" ht="20.100000000000001" customHeight="1">
      <c r="A683" s="88"/>
      <c r="B683" s="88"/>
      <c r="C683" s="88"/>
      <c r="D683" s="88"/>
      <c r="E683" s="88"/>
      <c r="F683" s="88"/>
      <c r="G683" s="90"/>
      <c r="H683" s="90"/>
      <c r="I683" s="91"/>
      <c r="J683" s="91"/>
      <c r="K683" s="91"/>
      <c r="L683" s="91"/>
      <c r="M683" s="91"/>
      <c r="N683" s="92" t="str">
        <f t="shared" ca="1" si="40"/>
        <v/>
      </c>
      <c r="O683" s="92" t="str">
        <f ca="1">IF(A683="","",IF(ISERROR(MATCH($I683,SorP!B:B,0)),"",INDIRECT("'SorP'!$A$"&amp;MATCH($N683&amp;$I683,SorP!C:C,0))))</f>
        <v/>
      </c>
      <c r="P683" s="94"/>
      <c r="Q683" s="95" t="str">
        <f t="shared" si="41"/>
        <v/>
      </c>
      <c r="R683" s="95" t="b">
        <f t="shared" si="42"/>
        <v>1</v>
      </c>
      <c r="S683" s="95" t="str">
        <f t="shared" si="43"/>
        <v/>
      </c>
    </row>
    <row r="684" spans="1:19" s="95" customFormat="1" ht="20.100000000000001" customHeight="1">
      <c r="A684" s="88"/>
      <c r="B684" s="88"/>
      <c r="C684" s="88"/>
      <c r="D684" s="88"/>
      <c r="E684" s="88"/>
      <c r="F684" s="88"/>
      <c r="G684" s="90"/>
      <c r="H684" s="90"/>
      <c r="I684" s="91"/>
      <c r="J684" s="91"/>
      <c r="K684" s="91"/>
      <c r="L684" s="91"/>
      <c r="M684" s="91"/>
      <c r="N684" s="92" t="str">
        <f t="shared" ca="1" si="40"/>
        <v/>
      </c>
      <c r="O684" s="92" t="str">
        <f ca="1">IF(A684="","",IF(ISERROR(MATCH($I684,SorP!B:B,0)),"",INDIRECT("'SorP'!$A$"&amp;MATCH($N684&amp;$I684,SorP!C:C,0))))</f>
        <v/>
      </c>
      <c r="P684" s="94"/>
      <c r="Q684" s="95" t="str">
        <f t="shared" si="41"/>
        <v/>
      </c>
      <c r="R684" s="95" t="b">
        <f t="shared" si="42"/>
        <v>1</v>
      </c>
      <c r="S684" s="95" t="str">
        <f t="shared" si="43"/>
        <v/>
      </c>
    </row>
    <row r="685" spans="1:19" s="95" customFormat="1" ht="20.100000000000001" customHeight="1">
      <c r="A685" s="88"/>
      <c r="B685" s="88"/>
      <c r="C685" s="88"/>
      <c r="D685" s="88"/>
      <c r="E685" s="88"/>
      <c r="F685" s="88"/>
      <c r="G685" s="90"/>
      <c r="H685" s="90"/>
      <c r="I685" s="91"/>
      <c r="J685" s="91"/>
      <c r="K685" s="91"/>
      <c r="L685" s="91"/>
      <c r="M685" s="91"/>
      <c r="N685" s="92" t="str">
        <f t="shared" ca="1" si="40"/>
        <v/>
      </c>
      <c r="O685" s="92" t="str">
        <f ca="1">IF(A685="","",IF(ISERROR(MATCH($I685,SorP!B:B,0)),"",INDIRECT("'SorP'!$A$"&amp;MATCH($N685&amp;$I685,SorP!C:C,0))))</f>
        <v/>
      </c>
      <c r="P685" s="94"/>
      <c r="Q685" s="95" t="str">
        <f t="shared" si="41"/>
        <v/>
      </c>
      <c r="R685" s="95" t="b">
        <f t="shared" si="42"/>
        <v>1</v>
      </c>
      <c r="S685" s="95" t="str">
        <f t="shared" si="43"/>
        <v/>
      </c>
    </row>
    <row r="686" spans="1:19" s="95" customFormat="1" ht="20.100000000000001" customHeight="1">
      <c r="A686" s="88"/>
      <c r="B686" s="88"/>
      <c r="C686" s="88"/>
      <c r="D686" s="88"/>
      <c r="E686" s="88"/>
      <c r="F686" s="88"/>
      <c r="G686" s="90"/>
      <c r="H686" s="90"/>
      <c r="I686" s="91"/>
      <c r="J686" s="91"/>
      <c r="K686" s="91"/>
      <c r="L686" s="91"/>
      <c r="M686" s="91"/>
      <c r="N686" s="92" t="str">
        <f t="shared" ca="1" si="40"/>
        <v/>
      </c>
      <c r="O686" s="92" t="str">
        <f ca="1">IF(A686="","",IF(ISERROR(MATCH($I686,SorP!B:B,0)),"",INDIRECT("'SorP'!$A$"&amp;MATCH($N686&amp;$I686,SorP!C:C,0))))</f>
        <v/>
      </c>
      <c r="P686" s="94"/>
      <c r="Q686" s="95" t="str">
        <f t="shared" si="41"/>
        <v/>
      </c>
      <c r="R686" s="95" t="b">
        <f t="shared" si="42"/>
        <v>1</v>
      </c>
      <c r="S686" s="95" t="str">
        <f t="shared" si="43"/>
        <v/>
      </c>
    </row>
    <row r="687" spans="1:19" s="95" customFormat="1" ht="20.100000000000001" customHeight="1">
      <c r="A687" s="88"/>
      <c r="B687" s="88"/>
      <c r="C687" s="88"/>
      <c r="D687" s="88"/>
      <c r="E687" s="88"/>
      <c r="F687" s="88"/>
      <c r="G687" s="90"/>
      <c r="H687" s="90"/>
      <c r="I687" s="91"/>
      <c r="J687" s="91"/>
      <c r="K687" s="91"/>
      <c r="L687" s="91"/>
      <c r="M687" s="91"/>
      <c r="N687" s="92" t="str">
        <f t="shared" ca="1" si="40"/>
        <v/>
      </c>
      <c r="O687" s="92" t="str">
        <f ca="1">IF(A687="","",IF(ISERROR(MATCH($I687,SorP!B:B,0)),"",INDIRECT("'SorP'!$A$"&amp;MATCH($N687&amp;$I687,SorP!C:C,0))))</f>
        <v/>
      </c>
      <c r="P687" s="94"/>
      <c r="Q687" s="95" t="str">
        <f t="shared" si="41"/>
        <v/>
      </c>
      <c r="R687" s="95" t="b">
        <f t="shared" si="42"/>
        <v>1</v>
      </c>
      <c r="S687" s="95" t="str">
        <f t="shared" si="43"/>
        <v/>
      </c>
    </row>
    <row r="688" spans="1:19" s="95" customFormat="1" ht="20.100000000000001" customHeight="1">
      <c r="A688" s="88"/>
      <c r="B688" s="88"/>
      <c r="C688" s="88"/>
      <c r="D688" s="88"/>
      <c r="E688" s="88"/>
      <c r="F688" s="88"/>
      <c r="G688" s="90"/>
      <c r="H688" s="90"/>
      <c r="I688" s="91"/>
      <c r="J688" s="91"/>
      <c r="K688" s="91"/>
      <c r="L688" s="91"/>
      <c r="M688" s="91"/>
      <c r="N688" s="92" t="str">
        <f t="shared" ca="1" si="40"/>
        <v/>
      </c>
      <c r="O688" s="92" t="str">
        <f ca="1">IF(A688="","",IF(ISERROR(MATCH($I688,SorP!B:B,0)),"",INDIRECT("'SorP'!$A$"&amp;MATCH($N688&amp;$I688,SorP!C:C,0))))</f>
        <v/>
      </c>
      <c r="P688" s="94"/>
      <c r="Q688" s="95" t="str">
        <f t="shared" si="41"/>
        <v/>
      </c>
      <c r="R688" s="95" t="b">
        <f t="shared" si="42"/>
        <v>1</v>
      </c>
      <c r="S688" s="95" t="str">
        <f t="shared" si="43"/>
        <v/>
      </c>
    </row>
    <row r="689" spans="1:19" s="95" customFormat="1" ht="20.100000000000001" customHeight="1">
      <c r="A689" s="88"/>
      <c r="B689" s="88"/>
      <c r="C689" s="88"/>
      <c r="D689" s="88"/>
      <c r="E689" s="88"/>
      <c r="F689" s="88"/>
      <c r="G689" s="90"/>
      <c r="H689" s="90"/>
      <c r="I689" s="91"/>
      <c r="J689" s="91"/>
      <c r="K689" s="91"/>
      <c r="L689" s="91"/>
      <c r="M689" s="91"/>
      <c r="N689" s="92" t="str">
        <f t="shared" ca="1" si="40"/>
        <v/>
      </c>
      <c r="O689" s="92" t="str">
        <f ca="1">IF(A689="","",IF(ISERROR(MATCH($I689,SorP!B:B,0)),"",INDIRECT("'SorP'!$A$"&amp;MATCH($N689&amp;$I689,SorP!C:C,0))))</f>
        <v/>
      </c>
      <c r="P689" s="94"/>
      <c r="Q689" s="95" t="str">
        <f t="shared" si="41"/>
        <v/>
      </c>
      <c r="R689" s="95" t="b">
        <f t="shared" si="42"/>
        <v>1</v>
      </c>
      <c r="S689" s="95" t="str">
        <f t="shared" si="43"/>
        <v/>
      </c>
    </row>
    <row r="690" spans="1:19" s="95" customFormat="1" ht="20.100000000000001" customHeight="1">
      <c r="A690" s="88"/>
      <c r="B690" s="88"/>
      <c r="C690" s="88"/>
      <c r="D690" s="88"/>
      <c r="E690" s="88"/>
      <c r="F690" s="88"/>
      <c r="G690" s="90"/>
      <c r="H690" s="90"/>
      <c r="I690" s="91"/>
      <c r="J690" s="91"/>
      <c r="K690" s="91"/>
      <c r="L690" s="91"/>
      <c r="M690" s="91"/>
      <c r="N690" s="92" t="str">
        <f t="shared" ca="1" si="40"/>
        <v/>
      </c>
      <c r="O690" s="92" t="str">
        <f ca="1">IF(A690="","",IF(ISERROR(MATCH($I690,SorP!B:B,0)),"",INDIRECT("'SorP'!$A$"&amp;MATCH($N690&amp;$I690,SorP!C:C,0))))</f>
        <v/>
      </c>
      <c r="P690" s="94"/>
      <c r="Q690" s="95" t="str">
        <f t="shared" si="41"/>
        <v/>
      </c>
      <c r="R690" s="95" t="b">
        <f t="shared" si="42"/>
        <v>1</v>
      </c>
      <c r="S690" s="95" t="str">
        <f t="shared" si="43"/>
        <v/>
      </c>
    </row>
    <row r="691" spans="1:19" s="95" customFormat="1" ht="20.100000000000001" customHeight="1">
      <c r="A691" s="88"/>
      <c r="B691" s="88"/>
      <c r="C691" s="88"/>
      <c r="D691" s="88"/>
      <c r="E691" s="88"/>
      <c r="F691" s="88"/>
      <c r="G691" s="90"/>
      <c r="H691" s="90"/>
      <c r="I691" s="91"/>
      <c r="J691" s="91"/>
      <c r="K691" s="91"/>
      <c r="L691" s="91"/>
      <c r="M691" s="91"/>
      <c r="N691" s="92" t="str">
        <f t="shared" ca="1" si="40"/>
        <v/>
      </c>
      <c r="O691" s="92" t="str">
        <f ca="1">IF(A691="","",IF(ISERROR(MATCH($I691,SorP!B:B,0)),"",INDIRECT("'SorP'!$A$"&amp;MATCH($N691&amp;$I691,SorP!C:C,0))))</f>
        <v/>
      </c>
      <c r="P691" s="94"/>
      <c r="Q691" s="95" t="str">
        <f t="shared" si="41"/>
        <v/>
      </c>
      <c r="R691" s="95" t="b">
        <f t="shared" si="42"/>
        <v>1</v>
      </c>
      <c r="S691" s="95" t="str">
        <f t="shared" si="43"/>
        <v/>
      </c>
    </row>
    <row r="692" spans="1:19" s="95" customFormat="1" ht="20.100000000000001" customHeight="1">
      <c r="A692" s="88"/>
      <c r="B692" s="88"/>
      <c r="C692" s="88"/>
      <c r="D692" s="88"/>
      <c r="E692" s="88"/>
      <c r="F692" s="88"/>
      <c r="G692" s="90"/>
      <c r="H692" s="90"/>
      <c r="I692" s="91"/>
      <c r="J692" s="91"/>
      <c r="K692" s="91"/>
      <c r="L692" s="91"/>
      <c r="M692" s="91"/>
      <c r="N692" s="92" t="str">
        <f t="shared" ca="1" si="40"/>
        <v/>
      </c>
      <c r="O692" s="92" t="str">
        <f ca="1">IF(A692="","",IF(ISERROR(MATCH($I692,SorP!B:B,0)),"",INDIRECT("'SorP'!$A$"&amp;MATCH($N692&amp;$I692,SorP!C:C,0))))</f>
        <v/>
      </c>
      <c r="P692" s="94"/>
      <c r="Q692" s="95" t="str">
        <f t="shared" si="41"/>
        <v/>
      </c>
      <c r="R692" s="95" t="b">
        <f t="shared" si="42"/>
        <v>1</v>
      </c>
      <c r="S692" s="95" t="str">
        <f t="shared" si="43"/>
        <v/>
      </c>
    </row>
    <row r="693" spans="1:19" s="95" customFormat="1" ht="20.100000000000001" customHeight="1">
      <c r="A693" s="88"/>
      <c r="B693" s="88"/>
      <c r="C693" s="88"/>
      <c r="D693" s="88"/>
      <c r="E693" s="88"/>
      <c r="F693" s="88"/>
      <c r="G693" s="90"/>
      <c r="H693" s="90"/>
      <c r="I693" s="91"/>
      <c r="J693" s="91"/>
      <c r="K693" s="91"/>
      <c r="L693" s="91"/>
      <c r="M693" s="91"/>
      <c r="N693" s="92" t="str">
        <f t="shared" ca="1" si="40"/>
        <v/>
      </c>
      <c r="O693" s="92" t="str">
        <f ca="1">IF(A693="","",IF(ISERROR(MATCH($I693,SorP!B:B,0)),"",INDIRECT("'SorP'!$A$"&amp;MATCH($N693&amp;$I693,SorP!C:C,0))))</f>
        <v/>
      </c>
      <c r="P693" s="94"/>
      <c r="Q693" s="95" t="str">
        <f t="shared" si="41"/>
        <v/>
      </c>
      <c r="R693" s="95" t="b">
        <f t="shared" si="42"/>
        <v>1</v>
      </c>
      <c r="S693" s="95" t="str">
        <f t="shared" si="43"/>
        <v/>
      </c>
    </row>
    <row r="694" spans="1:19" s="95" customFormat="1" ht="20.100000000000001" customHeight="1">
      <c r="A694" s="88"/>
      <c r="B694" s="88"/>
      <c r="C694" s="88"/>
      <c r="D694" s="88"/>
      <c r="E694" s="88"/>
      <c r="F694" s="88"/>
      <c r="G694" s="90"/>
      <c r="H694" s="90"/>
      <c r="I694" s="91"/>
      <c r="J694" s="91"/>
      <c r="K694" s="91"/>
      <c r="L694" s="91"/>
      <c r="M694" s="91"/>
      <c r="N694" s="92" t="str">
        <f t="shared" ca="1" si="40"/>
        <v/>
      </c>
      <c r="O694" s="92" t="str">
        <f ca="1">IF(A694="","",IF(ISERROR(MATCH($I694,SorP!B:B,0)),"",INDIRECT("'SorP'!$A$"&amp;MATCH($N694&amp;$I694,SorP!C:C,0))))</f>
        <v/>
      </c>
      <c r="P694" s="94"/>
      <c r="Q694" s="95" t="str">
        <f t="shared" si="41"/>
        <v/>
      </c>
      <c r="R694" s="95" t="b">
        <f t="shared" si="42"/>
        <v>1</v>
      </c>
      <c r="S694" s="95" t="str">
        <f t="shared" si="43"/>
        <v/>
      </c>
    </row>
    <row r="695" spans="1:19" s="95" customFormat="1" ht="20.100000000000001" customHeight="1">
      <c r="A695" s="88"/>
      <c r="B695" s="88"/>
      <c r="C695" s="88"/>
      <c r="D695" s="88"/>
      <c r="E695" s="88"/>
      <c r="F695" s="88"/>
      <c r="G695" s="90"/>
      <c r="H695" s="90"/>
      <c r="I695" s="91"/>
      <c r="J695" s="91"/>
      <c r="K695" s="91"/>
      <c r="L695" s="91"/>
      <c r="M695" s="91"/>
      <c r="N695" s="92" t="str">
        <f t="shared" ca="1" si="40"/>
        <v/>
      </c>
      <c r="O695" s="92" t="str">
        <f ca="1">IF(A695="","",IF(ISERROR(MATCH($I695,SorP!B:B,0)),"",INDIRECT("'SorP'!$A$"&amp;MATCH($N695&amp;$I695,SorP!C:C,0))))</f>
        <v/>
      </c>
      <c r="P695" s="94"/>
      <c r="Q695" s="95" t="str">
        <f t="shared" si="41"/>
        <v/>
      </c>
      <c r="R695" s="95" t="b">
        <f t="shared" si="42"/>
        <v>1</v>
      </c>
      <c r="S695" s="95" t="str">
        <f t="shared" si="43"/>
        <v/>
      </c>
    </row>
    <row r="696" spans="1:19" s="95" customFormat="1" ht="20.100000000000001" customHeight="1">
      <c r="A696" s="88"/>
      <c r="B696" s="88"/>
      <c r="C696" s="88"/>
      <c r="D696" s="88"/>
      <c r="E696" s="88"/>
      <c r="F696" s="88"/>
      <c r="G696" s="90"/>
      <c r="H696" s="90"/>
      <c r="I696" s="91"/>
      <c r="J696" s="91"/>
      <c r="K696" s="91"/>
      <c r="L696" s="91"/>
      <c r="M696" s="91"/>
      <c r="N696" s="92" t="str">
        <f t="shared" ca="1" si="40"/>
        <v/>
      </c>
      <c r="O696" s="92" t="str">
        <f ca="1">IF(A696="","",IF(ISERROR(MATCH($I696,SorP!B:B,0)),"",INDIRECT("'SorP'!$A$"&amp;MATCH($N696&amp;$I696,SorP!C:C,0))))</f>
        <v/>
      </c>
      <c r="P696" s="94"/>
      <c r="Q696" s="95" t="str">
        <f t="shared" si="41"/>
        <v/>
      </c>
      <c r="R696" s="95" t="b">
        <f t="shared" si="42"/>
        <v>1</v>
      </c>
      <c r="S696" s="95" t="str">
        <f t="shared" si="43"/>
        <v/>
      </c>
    </row>
    <row r="697" spans="1:19" s="95" customFormat="1" ht="20.100000000000001" customHeight="1">
      <c r="A697" s="88"/>
      <c r="B697" s="88"/>
      <c r="C697" s="88"/>
      <c r="D697" s="88"/>
      <c r="E697" s="88"/>
      <c r="F697" s="88"/>
      <c r="G697" s="90"/>
      <c r="H697" s="90"/>
      <c r="I697" s="91"/>
      <c r="J697" s="91"/>
      <c r="K697" s="91"/>
      <c r="L697" s="91"/>
      <c r="M697" s="91"/>
      <c r="N697" s="92" t="str">
        <f t="shared" ca="1" si="40"/>
        <v/>
      </c>
      <c r="O697" s="92" t="str">
        <f ca="1">IF(A697="","",IF(ISERROR(MATCH($I697,SorP!B:B,0)),"",INDIRECT("'SorP'!$A$"&amp;MATCH($N697&amp;$I697,SorP!C:C,0))))</f>
        <v/>
      </c>
      <c r="P697" s="94"/>
      <c r="Q697" s="95" t="str">
        <f t="shared" si="41"/>
        <v/>
      </c>
      <c r="R697" s="95" t="b">
        <f t="shared" si="42"/>
        <v>1</v>
      </c>
      <c r="S697" s="95" t="str">
        <f t="shared" si="43"/>
        <v/>
      </c>
    </row>
    <row r="698" spans="1:19" s="95" customFormat="1" ht="20.100000000000001" customHeight="1">
      <c r="A698" s="88"/>
      <c r="B698" s="88"/>
      <c r="C698" s="88"/>
      <c r="D698" s="88"/>
      <c r="E698" s="88"/>
      <c r="F698" s="88"/>
      <c r="G698" s="90"/>
      <c r="H698" s="90"/>
      <c r="I698" s="91"/>
      <c r="J698" s="91"/>
      <c r="K698" s="91"/>
      <c r="L698" s="91"/>
      <c r="M698" s="91"/>
      <c r="N698" s="92" t="str">
        <f t="shared" ca="1" si="40"/>
        <v/>
      </c>
      <c r="O698" s="92" t="str">
        <f ca="1">IF(A698="","",IF(ISERROR(MATCH($I698,SorP!B:B,0)),"",INDIRECT("'SorP'!$A$"&amp;MATCH($N698&amp;$I698,SorP!C:C,0))))</f>
        <v/>
      </c>
      <c r="P698" s="94"/>
      <c r="Q698" s="95" t="str">
        <f t="shared" si="41"/>
        <v/>
      </c>
      <c r="R698" s="95" t="b">
        <f t="shared" si="42"/>
        <v>1</v>
      </c>
      <c r="S698" s="95" t="str">
        <f t="shared" si="43"/>
        <v/>
      </c>
    </row>
    <row r="699" spans="1:19" s="95" customFormat="1" ht="20.100000000000001" customHeight="1">
      <c r="A699" s="88"/>
      <c r="B699" s="88"/>
      <c r="C699" s="88"/>
      <c r="D699" s="88"/>
      <c r="E699" s="88"/>
      <c r="F699" s="88"/>
      <c r="G699" s="90"/>
      <c r="H699" s="90"/>
      <c r="I699" s="91"/>
      <c r="J699" s="91"/>
      <c r="K699" s="91"/>
      <c r="L699" s="91"/>
      <c r="M699" s="91"/>
      <c r="N699" s="92" t="str">
        <f t="shared" ca="1" si="40"/>
        <v/>
      </c>
      <c r="O699" s="92" t="str">
        <f ca="1">IF(A699="","",IF(ISERROR(MATCH($I699,SorP!B:B,0)),"",INDIRECT("'SorP'!$A$"&amp;MATCH($N699&amp;$I699,SorP!C:C,0))))</f>
        <v/>
      </c>
      <c r="P699" s="94"/>
      <c r="Q699" s="95" t="str">
        <f t="shared" si="41"/>
        <v/>
      </c>
      <c r="R699" s="95" t="b">
        <f t="shared" si="42"/>
        <v>1</v>
      </c>
      <c r="S699" s="95" t="str">
        <f t="shared" si="43"/>
        <v/>
      </c>
    </row>
    <row r="700" spans="1:19" s="95" customFormat="1" ht="20.100000000000001" customHeight="1">
      <c r="A700" s="88"/>
      <c r="B700" s="88"/>
      <c r="C700" s="88"/>
      <c r="D700" s="88"/>
      <c r="E700" s="88"/>
      <c r="F700" s="88"/>
      <c r="G700" s="90"/>
      <c r="H700" s="90"/>
      <c r="I700" s="91"/>
      <c r="J700" s="91"/>
      <c r="K700" s="91"/>
      <c r="L700" s="91"/>
      <c r="M700" s="91"/>
      <c r="N700" s="92" t="str">
        <f t="shared" ca="1" si="40"/>
        <v/>
      </c>
      <c r="O700" s="92" t="str">
        <f ca="1">IF(A700="","",IF(ISERROR(MATCH($I700,SorP!B:B,0)),"",INDIRECT("'SorP'!$A$"&amp;MATCH($N700&amp;$I700,SorP!C:C,0))))</f>
        <v/>
      </c>
      <c r="P700" s="94"/>
      <c r="Q700" s="95" t="str">
        <f t="shared" si="41"/>
        <v/>
      </c>
      <c r="R700" s="95" t="b">
        <f t="shared" si="42"/>
        <v>1</v>
      </c>
      <c r="S700" s="95" t="str">
        <f t="shared" si="43"/>
        <v/>
      </c>
    </row>
    <row r="701" spans="1:19" s="95" customFormat="1" ht="20.100000000000001" customHeight="1">
      <c r="A701" s="88"/>
      <c r="B701" s="88"/>
      <c r="C701" s="88"/>
      <c r="D701" s="88"/>
      <c r="E701" s="88"/>
      <c r="F701" s="88"/>
      <c r="G701" s="90"/>
      <c r="H701" s="90"/>
      <c r="I701" s="91"/>
      <c r="J701" s="91"/>
      <c r="K701" s="91"/>
      <c r="L701" s="91"/>
      <c r="M701" s="91"/>
      <c r="N701" s="92" t="str">
        <f t="shared" ca="1" si="40"/>
        <v/>
      </c>
      <c r="O701" s="92" t="str">
        <f ca="1">IF(A701="","",IF(ISERROR(MATCH($I701,SorP!B:B,0)),"",INDIRECT("'SorP'!$A$"&amp;MATCH($N701&amp;$I701,SorP!C:C,0))))</f>
        <v/>
      </c>
      <c r="P701" s="94"/>
      <c r="Q701" s="95" t="str">
        <f t="shared" si="41"/>
        <v/>
      </c>
      <c r="R701" s="95" t="b">
        <f t="shared" si="42"/>
        <v>1</v>
      </c>
      <c r="S701" s="95" t="str">
        <f t="shared" si="43"/>
        <v/>
      </c>
    </row>
    <row r="702" spans="1:19" s="95" customFormat="1" ht="20.100000000000001" customHeight="1">
      <c r="A702" s="88"/>
      <c r="B702" s="88"/>
      <c r="C702" s="88"/>
      <c r="D702" s="88"/>
      <c r="E702" s="88"/>
      <c r="F702" s="88"/>
      <c r="G702" s="90"/>
      <c r="H702" s="90"/>
      <c r="I702" s="91"/>
      <c r="J702" s="91"/>
      <c r="K702" s="91"/>
      <c r="L702" s="91"/>
      <c r="M702" s="91"/>
      <c r="N702" s="92" t="str">
        <f t="shared" ca="1" si="40"/>
        <v/>
      </c>
      <c r="O702" s="92" t="str">
        <f ca="1">IF(A702="","",IF(ISERROR(MATCH($I702,SorP!B:B,0)),"",INDIRECT("'SorP'!$A$"&amp;MATCH($N702&amp;$I702,SorP!C:C,0))))</f>
        <v/>
      </c>
      <c r="P702" s="94"/>
      <c r="Q702" s="95" t="str">
        <f t="shared" si="41"/>
        <v/>
      </c>
      <c r="R702" s="95" t="b">
        <f t="shared" si="42"/>
        <v>1</v>
      </c>
      <c r="S702" s="95" t="str">
        <f t="shared" si="43"/>
        <v/>
      </c>
    </row>
    <row r="703" spans="1:19" s="95" customFormat="1" ht="20.100000000000001" customHeight="1">
      <c r="A703" s="88"/>
      <c r="B703" s="88"/>
      <c r="C703" s="88"/>
      <c r="D703" s="88"/>
      <c r="E703" s="88"/>
      <c r="F703" s="88"/>
      <c r="G703" s="90"/>
      <c r="H703" s="90"/>
      <c r="I703" s="91"/>
      <c r="J703" s="91"/>
      <c r="K703" s="91"/>
      <c r="L703" s="91"/>
      <c r="M703" s="91"/>
      <c r="N703" s="92" t="str">
        <f t="shared" ca="1" si="40"/>
        <v/>
      </c>
      <c r="O703" s="92" t="str">
        <f ca="1">IF(A703="","",IF(ISERROR(MATCH($I703,SorP!B:B,0)),"",INDIRECT("'SorP'!$A$"&amp;MATCH($N703&amp;$I703,SorP!C:C,0))))</f>
        <v/>
      </c>
      <c r="P703" s="94"/>
      <c r="Q703" s="95" t="str">
        <f t="shared" si="41"/>
        <v/>
      </c>
      <c r="R703" s="95" t="b">
        <f t="shared" si="42"/>
        <v>1</v>
      </c>
      <c r="S703" s="95" t="str">
        <f t="shared" si="43"/>
        <v/>
      </c>
    </row>
    <row r="704" spans="1:19" s="95" customFormat="1" ht="20.100000000000001" customHeight="1">
      <c r="A704" s="88"/>
      <c r="B704" s="88"/>
      <c r="C704" s="88"/>
      <c r="D704" s="88"/>
      <c r="E704" s="88"/>
      <c r="F704" s="88"/>
      <c r="G704" s="90"/>
      <c r="H704" s="90"/>
      <c r="I704" s="91"/>
      <c r="J704" s="91"/>
      <c r="K704" s="91"/>
      <c r="L704" s="91"/>
      <c r="M704" s="91"/>
      <c r="N704" s="92" t="str">
        <f t="shared" ca="1" si="40"/>
        <v/>
      </c>
      <c r="O704" s="92" t="str">
        <f ca="1">IF(A704="","",IF(ISERROR(MATCH($I704,SorP!B:B,0)),"",INDIRECT("'SorP'!$A$"&amp;MATCH($N704&amp;$I704,SorP!C:C,0))))</f>
        <v/>
      </c>
      <c r="P704" s="94"/>
      <c r="Q704" s="95" t="str">
        <f t="shared" si="41"/>
        <v/>
      </c>
      <c r="R704" s="95" t="b">
        <f t="shared" si="42"/>
        <v>1</v>
      </c>
      <c r="S704" s="95" t="str">
        <f t="shared" si="43"/>
        <v/>
      </c>
    </row>
    <row r="705" spans="1:19" s="95" customFormat="1" ht="20.100000000000001" customHeight="1">
      <c r="A705" s="88"/>
      <c r="B705" s="88"/>
      <c r="C705" s="88"/>
      <c r="D705" s="88"/>
      <c r="E705" s="88"/>
      <c r="F705" s="88"/>
      <c r="G705" s="90"/>
      <c r="H705" s="90"/>
      <c r="I705" s="91"/>
      <c r="J705" s="91"/>
      <c r="K705" s="91"/>
      <c r="L705" s="91"/>
      <c r="M705" s="91"/>
      <c r="N705" s="92" t="str">
        <f t="shared" ca="1" si="40"/>
        <v/>
      </c>
      <c r="O705" s="92" t="str">
        <f ca="1">IF(A705="","",IF(ISERROR(MATCH($I705,SorP!B:B,0)),"",INDIRECT("'SorP'!$A$"&amp;MATCH($N705&amp;$I705,SorP!C:C,0))))</f>
        <v/>
      </c>
      <c r="P705" s="94"/>
      <c r="Q705" s="95" t="str">
        <f t="shared" si="41"/>
        <v/>
      </c>
      <c r="R705" s="95" t="b">
        <f t="shared" si="42"/>
        <v>1</v>
      </c>
      <c r="S705" s="95" t="str">
        <f t="shared" si="43"/>
        <v/>
      </c>
    </row>
    <row r="706" spans="1:19" s="95" customFormat="1" ht="20.100000000000001" customHeight="1">
      <c r="A706" s="88"/>
      <c r="B706" s="88"/>
      <c r="C706" s="88"/>
      <c r="D706" s="88"/>
      <c r="E706" s="88"/>
      <c r="F706" s="88"/>
      <c r="G706" s="90"/>
      <c r="H706" s="90"/>
      <c r="I706" s="91"/>
      <c r="J706" s="91"/>
      <c r="K706" s="91"/>
      <c r="L706" s="91"/>
      <c r="M706" s="91"/>
      <c r="N706" s="92" t="str">
        <f t="shared" ca="1" si="40"/>
        <v/>
      </c>
      <c r="O706" s="92" t="str">
        <f ca="1">IF(A706="","",IF(ISERROR(MATCH($I706,SorP!B:B,0)),"",INDIRECT("'SorP'!$A$"&amp;MATCH($N706&amp;$I706,SorP!C:C,0))))</f>
        <v/>
      </c>
      <c r="P706" s="94"/>
      <c r="Q706" s="95" t="str">
        <f t="shared" si="41"/>
        <v/>
      </c>
      <c r="R706" s="95" t="b">
        <f t="shared" si="42"/>
        <v>1</v>
      </c>
      <c r="S706" s="95" t="str">
        <f t="shared" si="43"/>
        <v/>
      </c>
    </row>
    <row r="707" spans="1:19" s="95" customFormat="1" ht="20.100000000000001" customHeight="1">
      <c r="A707" s="88"/>
      <c r="B707" s="88"/>
      <c r="C707" s="88"/>
      <c r="D707" s="88"/>
      <c r="E707" s="88"/>
      <c r="F707" s="88"/>
      <c r="G707" s="90"/>
      <c r="H707" s="90"/>
      <c r="I707" s="91"/>
      <c r="J707" s="91"/>
      <c r="K707" s="91"/>
      <c r="L707" s="91"/>
      <c r="M707" s="91"/>
      <c r="N707" s="92" t="str">
        <f t="shared" ca="1" si="40"/>
        <v/>
      </c>
      <c r="O707" s="92" t="str">
        <f ca="1">IF(A707="","",IF(ISERROR(MATCH($I707,SorP!B:B,0)),"",INDIRECT("'SorP'!$A$"&amp;MATCH($N707&amp;$I707,SorP!C:C,0))))</f>
        <v/>
      </c>
      <c r="P707" s="94"/>
      <c r="Q707" s="95" t="str">
        <f t="shared" si="41"/>
        <v/>
      </c>
      <c r="R707" s="95" t="b">
        <f t="shared" si="42"/>
        <v>1</v>
      </c>
      <c r="S707" s="95" t="str">
        <f t="shared" si="43"/>
        <v/>
      </c>
    </row>
    <row r="708" spans="1:19" s="95" customFormat="1" ht="20.100000000000001" customHeight="1">
      <c r="A708" s="88"/>
      <c r="B708" s="88"/>
      <c r="C708" s="88"/>
      <c r="D708" s="88"/>
      <c r="E708" s="88"/>
      <c r="F708" s="88"/>
      <c r="G708" s="90"/>
      <c r="H708" s="90"/>
      <c r="I708" s="91"/>
      <c r="J708" s="91"/>
      <c r="K708" s="91"/>
      <c r="L708" s="91"/>
      <c r="M708" s="91"/>
      <c r="N708" s="92" t="str">
        <f t="shared" ca="1" si="40"/>
        <v/>
      </c>
      <c r="O708" s="92" t="str">
        <f ca="1">IF(A708="","",IF(ISERROR(MATCH($I708,SorP!B:B,0)),"",INDIRECT("'SorP'!$A$"&amp;MATCH($N708&amp;$I708,SorP!C:C,0))))</f>
        <v/>
      </c>
      <c r="P708" s="94"/>
      <c r="Q708" s="95" t="str">
        <f t="shared" si="41"/>
        <v/>
      </c>
      <c r="R708" s="95" t="b">
        <f t="shared" si="42"/>
        <v>1</v>
      </c>
      <c r="S708" s="95" t="str">
        <f t="shared" si="43"/>
        <v/>
      </c>
    </row>
    <row r="709" spans="1:19" s="95" customFormat="1" ht="20.100000000000001" customHeight="1">
      <c r="A709" s="88"/>
      <c r="B709" s="88"/>
      <c r="C709" s="88"/>
      <c r="D709" s="88"/>
      <c r="E709" s="88"/>
      <c r="F709" s="88"/>
      <c r="G709" s="90"/>
      <c r="H709" s="90"/>
      <c r="I709" s="91"/>
      <c r="J709" s="91"/>
      <c r="K709" s="91"/>
      <c r="L709" s="91"/>
      <c r="M709" s="91"/>
      <c r="N709" s="92" t="str">
        <f t="shared" ref="N709:N772" ca="1" si="44">IF(A709="","",IF(ISERROR(MATCH($F709,CL,0)),"Unknown",INDIRECT("'C'!$A$"&amp;MATCH($F709,CL,0)+1)))</f>
        <v/>
      </c>
      <c r="O709" s="92" t="str">
        <f ca="1">IF(A709="","",IF(ISERROR(MATCH($I709,SorP!B:B,0)),"",INDIRECT("'SorP'!$A$"&amp;MATCH($N709&amp;$I709,SorP!C:C,0))))</f>
        <v/>
      </c>
      <c r="P709" s="94"/>
      <c r="Q709" s="95" t="str">
        <f t="shared" ref="Q709:Q772" si="45">A709&amp;B709</f>
        <v/>
      </c>
      <c r="R709" s="95" t="b">
        <f t="shared" ref="R709:R772" si="46">OR(ISBLANK(B709),ISBLANK(C709))</f>
        <v>1</v>
      </c>
      <c r="S709" s="95" t="str">
        <f t="shared" ref="S709:S772" si="47">IF(R709,"",A709&amp;"+")</f>
        <v/>
      </c>
    </row>
    <row r="710" spans="1:19" s="95" customFormat="1" ht="20.100000000000001" customHeight="1">
      <c r="A710" s="88"/>
      <c r="B710" s="88"/>
      <c r="C710" s="88"/>
      <c r="D710" s="88"/>
      <c r="E710" s="88"/>
      <c r="F710" s="88"/>
      <c r="G710" s="90"/>
      <c r="H710" s="90"/>
      <c r="I710" s="91"/>
      <c r="J710" s="91"/>
      <c r="K710" s="91"/>
      <c r="L710" s="91"/>
      <c r="M710" s="91"/>
      <c r="N710" s="92" t="str">
        <f t="shared" ca="1" si="44"/>
        <v/>
      </c>
      <c r="O710" s="92" t="str">
        <f ca="1">IF(A710="","",IF(ISERROR(MATCH($I710,SorP!B:B,0)),"",INDIRECT("'SorP'!$A$"&amp;MATCH($N710&amp;$I710,SorP!C:C,0))))</f>
        <v/>
      </c>
      <c r="P710" s="94"/>
      <c r="Q710" s="95" t="str">
        <f t="shared" si="45"/>
        <v/>
      </c>
      <c r="R710" s="95" t="b">
        <f t="shared" si="46"/>
        <v>1</v>
      </c>
      <c r="S710" s="95" t="str">
        <f t="shared" si="47"/>
        <v/>
      </c>
    </row>
    <row r="711" spans="1:19" s="95" customFormat="1" ht="20.100000000000001" customHeight="1">
      <c r="A711" s="88"/>
      <c r="B711" s="88"/>
      <c r="C711" s="88"/>
      <c r="D711" s="88"/>
      <c r="E711" s="88"/>
      <c r="F711" s="88"/>
      <c r="G711" s="90"/>
      <c r="H711" s="90"/>
      <c r="I711" s="91"/>
      <c r="J711" s="91"/>
      <c r="K711" s="91"/>
      <c r="L711" s="91"/>
      <c r="M711" s="91"/>
      <c r="N711" s="92" t="str">
        <f t="shared" ca="1" si="44"/>
        <v/>
      </c>
      <c r="O711" s="92" t="str">
        <f ca="1">IF(A711="","",IF(ISERROR(MATCH($I711,SorP!B:B,0)),"",INDIRECT("'SorP'!$A$"&amp;MATCH($N711&amp;$I711,SorP!C:C,0))))</f>
        <v/>
      </c>
      <c r="P711" s="94"/>
      <c r="Q711" s="95" t="str">
        <f t="shared" si="45"/>
        <v/>
      </c>
      <c r="R711" s="95" t="b">
        <f t="shared" si="46"/>
        <v>1</v>
      </c>
      <c r="S711" s="95" t="str">
        <f t="shared" si="47"/>
        <v/>
      </c>
    </row>
    <row r="712" spans="1:19" s="95" customFormat="1" ht="20.100000000000001" customHeight="1">
      <c r="A712" s="88"/>
      <c r="B712" s="88"/>
      <c r="C712" s="88"/>
      <c r="D712" s="88"/>
      <c r="E712" s="88"/>
      <c r="F712" s="88"/>
      <c r="G712" s="90"/>
      <c r="H712" s="90"/>
      <c r="I712" s="91"/>
      <c r="J712" s="91"/>
      <c r="K712" s="91"/>
      <c r="L712" s="91"/>
      <c r="M712" s="91"/>
      <c r="N712" s="92" t="str">
        <f t="shared" ca="1" si="44"/>
        <v/>
      </c>
      <c r="O712" s="92" t="str">
        <f ca="1">IF(A712="","",IF(ISERROR(MATCH($I712,SorP!B:B,0)),"",INDIRECT("'SorP'!$A$"&amp;MATCH($N712&amp;$I712,SorP!C:C,0))))</f>
        <v/>
      </c>
      <c r="P712" s="94"/>
      <c r="Q712" s="95" t="str">
        <f t="shared" si="45"/>
        <v/>
      </c>
      <c r="R712" s="95" t="b">
        <f t="shared" si="46"/>
        <v>1</v>
      </c>
      <c r="S712" s="95" t="str">
        <f t="shared" si="47"/>
        <v/>
      </c>
    </row>
    <row r="713" spans="1:19" s="95" customFormat="1" ht="20.100000000000001" customHeight="1">
      <c r="A713" s="88"/>
      <c r="B713" s="88"/>
      <c r="C713" s="88"/>
      <c r="D713" s="88"/>
      <c r="E713" s="88"/>
      <c r="F713" s="88"/>
      <c r="G713" s="90"/>
      <c r="H713" s="90"/>
      <c r="I713" s="91"/>
      <c r="J713" s="91"/>
      <c r="K713" s="91"/>
      <c r="L713" s="91"/>
      <c r="M713" s="91"/>
      <c r="N713" s="92" t="str">
        <f t="shared" ca="1" si="44"/>
        <v/>
      </c>
      <c r="O713" s="92" t="str">
        <f ca="1">IF(A713="","",IF(ISERROR(MATCH($I713,SorP!B:B,0)),"",INDIRECT("'SorP'!$A$"&amp;MATCH($N713&amp;$I713,SorP!C:C,0))))</f>
        <v/>
      </c>
      <c r="P713" s="94"/>
      <c r="Q713" s="95" t="str">
        <f t="shared" si="45"/>
        <v/>
      </c>
      <c r="R713" s="95" t="b">
        <f t="shared" si="46"/>
        <v>1</v>
      </c>
      <c r="S713" s="95" t="str">
        <f t="shared" si="47"/>
        <v/>
      </c>
    </row>
    <row r="714" spans="1:19" s="95" customFormat="1" ht="20.100000000000001" customHeight="1">
      <c r="A714" s="88"/>
      <c r="B714" s="88"/>
      <c r="C714" s="88"/>
      <c r="D714" s="88"/>
      <c r="E714" s="88"/>
      <c r="F714" s="88"/>
      <c r="G714" s="90"/>
      <c r="H714" s="90"/>
      <c r="I714" s="91"/>
      <c r="J714" s="91"/>
      <c r="K714" s="91"/>
      <c r="L714" s="91"/>
      <c r="M714" s="91"/>
      <c r="N714" s="92" t="str">
        <f t="shared" ca="1" si="44"/>
        <v/>
      </c>
      <c r="O714" s="92" t="str">
        <f ca="1">IF(A714="","",IF(ISERROR(MATCH($I714,SorP!B:B,0)),"",INDIRECT("'SorP'!$A$"&amp;MATCH($N714&amp;$I714,SorP!C:C,0))))</f>
        <v/>
      </c>
      <c r="P714" s="94"/>
      <c r="Q714" s="95" t="str">
        <f t="shared" si="45"/>
        <v/>
      </c>
      <c r="R714" s="95" t="b">
        <f t="shared" si="46"/>
        <v>1</v>
      </c>
      <c r="S714" s="95" t="str">
        <f t="shared" si="47"/>
        <v/>
      </c>
    </row>
    <row r="715" spans="1:19" s="95" customFormat="1" ht="20.100000000000001" customHeight="1">
      <c r="A715" s="88"/>
      <c r="B715" s="88"/>
      <c r="C715" s="88"/>
      <c r="D715" s="88"/>
      <c r="E715" s="88"/>
      <c r="F715" s="88"/>
      <c r="G715" s="90"/>
      <c r="H715" s="90"/>
      <c r="I715" s="91"/>
      <c r="J715" s="91"/>
      <c r="K715" s="91"/>
      <c r="L715" s="91"/>
      <c r="M715" s="91"/>
      <c r="N715" s="92" t="str">
        <f t="shared" ca="1" si="44"/>
        <v/>
      </c>
      <c r="O715" s="92" t="str">
        <f ca="1">IF(A715="","",IF(ISERROR(MATCH($I715,SorP!B:B,0)),"",INDIRECT("'SorP'!$A$"&amp;MATCH($N715&amp;$I715,SorP!C:C,0))))</f>
        <v/>
      </c>
      <c r="P715" s="94"/>
      <c r="Q715" s="95" t="str">
        <f t="shared" si="45"/>
        <v/>
      </c>
      <c r="R715" s="95" t="b">
        <f t="shared" si="46"/>
        <v>1</v>
      </c>
      <c r="S715" s="95" t="str">
        <f t="shared" si="47"/>
        <v/>
      </c>
    </row>
    <row r="716" spans="1:19" s="95" customFormat="1" ht="20.100000000000001" customHeight="1">
      <c r="A716" s="88"/>
      <c r="B716" s="88"/>
      <c r="C716" s="88"/>
      <c r="D716" s="88"/>
      <c r="E716" s="88"/>
      <c r="F716" s="88"/>
      <c r="G716" s="90"/>
      <c r="H716" s="90"/>
      <c r="I716" s="91"/>
      <c r="J716" s="91"/>
      <c r="K716" s="91"/>
      <c r="L716" s="91"/>
      <c r="M716" s="91"/>
      <c r="N716" s="92" t="str">
        <f t="shared" ca="1" si="44"/>
        <v/>
      </c>
      <c r="O716" s="92" t="str">
        <f ca="1">IF(A716="","",IF(ISERROR(MATCH($I716,SorP!B:B,0)),"",INDIRECT("'SorP'!$A$"&amp;MATCH($N716&amp;$I716,SorP!C:C,0))))</f>
        <v/>
      </c>
      <c r="P716" s="94"/>
      <c r="Q716" s="95" t="str">
        <f t="shared" si="45"/>
        <v/>
      </c>
      <c r="R716" s="95" t="b">
        <f t="shared" si="46"/>
        <v>1</v>
      </c>
      <c r="S716" s="95" t="str">
        <f t="shared" si="47"/>
        <v/>
      </c>
    </row>
    <row r="717" spans="1:19" s="95" customFormat="1" ht="20.100000000000001" customHeight="1">
      <c r="A717" s="88"/>
      <c r="B717" s="88"/>
      <c r="C717" s="88"/>
      <c r="D717" s="88"/>
      <c r="E717" s="88"/>
      <c r="F717" s="88"/>
      <c r="G717" s="90"/>
      <c r="H717" s="90"/>
      <c r="I717" s="91"/>
      <c r="J717" s="91"/>
      <c r="K717" s="91"/>
      <c r="L717" s="91"/>
      <c r="M717" s="91"/>
      <c r="N717" s="92" t="str">
        <f t="shared" ca="1" si="44"/>
        <v/>
      </c>
      <c r="O717" s="92" t="str">
        <f ca="1">IF(A717="","",IF(ISERROR(MATCH($I717,SorP!B:B,0)),"",INDIRECT("'SorP'!$A$"&amp;MATCH($N717&amp;$I717,SorP!C:C,0))))</f>
        <v/>
      </c>
      <c r="P717" s="94"/>
      <c r="Q717" s="95" t="str">
        <f t="shared" si="45"/>
        <v/>
      </c>
      <c r="R717" s="95" t="b">
        <f t="shared" si="46"/>
        <v>1</v>
      </c>
      <c r="S717" s="95" t="str">
        <f t="shared" si="47"/>
        <v/>
      </c>
    </row>
    <row r="718" spans="1:19" s="95" customFormat="1" ht="20.100000000000001" customHeight="1">
      <c r="A718" s="88"/>
      <c r="B718" s="88"/>
      <c r="C718" s="88"/>
      <c r="D718" s="88"/>
      <c r="E718" s="88"/>
      <c r="F718" s="88"/>
      <c r="G718" s="90"/>
      <c r="H718" s="90"/>
      <c r="I718" s="91"/>
      <c r="J718" s="91"/>
      <c r="K718" s="91"/>
      <c r="L718" s="91"/>
      <c r="M718" s="91"/>
      <c r="N718" s="92" t="str">
        <f t="shared" ca="1" si="44"/>
        <v/>
      </c>
      <c r="O718" s="92" t="str">
        <f ca="1">IF(A718="","",IF(ISERROR(MATCH($I718,SorP!B:B,0)),"",INDIRECT("'SorP'!$A$"&amp;MATCH($N718&amp;$I718,SorP!C:C,0))))</f>
        <v/>
      </c>
      <c r="P718" s="94"/>
      <c r="Q718" s="95" t="str">
        <f t="shared" si="45"/>
        <v/>
      </c>
      <c r="R718" s="95" t="b">
        <f t="shared" si="46"/>
        <v>1</v>
      </c>
      <c r="S718" s="95" t="str">
        <f t="shared" si="47"/>
        <v/>
      </c>
    </row>
    <row r="719" spans="1:19" s="95" customFormat="1" ht="20.100000000000001" customHeight="1">
      <c r="A719" s="88"/>
      <c r="B719" s="88"/>
      <c r="C719" s="88"/>
      <c r="D719" s="88"/>
      <c r="E719" s="88"/>
      <c r="F719" s="88"/>
      <c r="G719" s="90"/>
      <c r="H719" s="90"/>
      <c r="I719" s="91"/>
      <c r="J719" s="91"/>
      <c r="K719" s="91"/>
      <c r="L719" s="91"/>
      <c r="M719" s="91"/>
      <c r="N719" s="92" t="str">
        <f t="shared" ca="1" si="44"/>
        <v/>
      </c>
      <c r="O719" s="92" t="str">
        <f ca="1">IF(A719="","",IF(ISERROR(MATCH($I719,SorP!B:B,0)),"",INDIRECT("'SorP'!$A$"&amp;MATCH($N719&amp;$I719,SorP!C:C,0))))</f>
        <v/>
      </c>
      <c r="P719" s="94"/>
      <c r="Q719" s="95" t="str">
        <f t="shared" si="45"/>
        <v/>
      </c>
      <c r="R719" s="95" t="b">
        <f t="shared" si="46"/>
        <v>1</v>
      </c>
      <c r="S719" s="95" t="str">
        <f t="shared" si="47"/>
        <v/>
      </c>
    </row>
    <row r="720" spans="1:19" s="95" customFormat="1" ht="20.100000000000001" customHeight="1">
      <c r="A720" s="88"/>
      <c r="B720" s="88"/>
      <c r="C720" s="88"/>
      <c r="D720" s="88"/>
      <c r="E720" s="88"/>
      <c r="F720" s="88"/>
      <c r="G720" s="90"/>
      <c r="H720" s="90"/>
      <c r="I720" s="91"/>
      <c r="J720" s="91"/>
      <c r="K720" s="91"/>
      <c r="L720" s="91"/>
      <c r="M720" s="91"/>
      <c r="N720" s="92" t="str">
        <f t="shared" ca="1" si="44"/>
        <v/>
      </c>
      <c r="O720" s="92" t="str">
        <f ca="1">IF(A720="","",IF(ISERROR(MATCH($I720,SorP!B:B,0)),"",INDIRECT("'SorP'!$A$"&amp;MATCH($N720&amp;$I720,SorP!C:C,0))))</f>
        <v/>
      </c>
      <c r="P720" s="94"/>
      <c r="Q720" s="95" t="str">
        <f t="shared" si="45"/>
        <v/>
      </c>
      <c r="R720" s="95" t="b">
        <f t="shared" si="46"/>
        <v>1</v>
      </c>
      <c r="S720" s="95" t="str">
        <f t="shared" si="47"/>
        <v/>
      </c>
    </row>
    <row r="721" spans="1:19" s="95" customFormat="1" ht="20.100000000000001" customHeight="1">
      <c r="A721" s="88"/>
      <c r="B721" s="88"/>
      <c r="C721" s="88"/>
      <c r="D721" s="88"/>
      <c r="E721" s="88"/>
      <c r="F721" s="88"/>
      <c r="G721" s="90"/>
      <c r="H721" s="90"/>
      <c r="I721" s="91"/>
      <c r="J721" s="91"/>
      <c r="K721" s="91"/>
      <c r="L721" s="91"/>
      <c r="M721" s="91"/>
      <c r="N721" s="92" t="str">
        <f t="shared" ca="1" si="44"/>
        <v/>
      </c>
      <c r="O721" s="92" t="str">
        <f ca="1">IF(A721="","",IF(ISERROR(MATCH($I721,SorP!B:B,0)),"",INDIRECT("'SorP'!$A$"&amp;MATCH($N721&amp;$I721,SorP!C:C,0))))</f>
        <v/>
      </c>
      <c r="P721" s="94"/>
      <c r="Q721" s="95" t="str">
        <f t="shared" si="45"/>
        <v/>
      </c>
      <c r="R721" s="95" t="b">
        <f t="shared" si="46"/>
        <v>1</v>
      </c>
      <c r="S721" s="95" t="str">
        <f t="shared" si="47"/>
        <v/>
      </c>
    </row>
    <row r="722" spans="1:19" s="95" customFormat="1" ht="20.100000000000001" customHeight="1">
      <c r="A722" s="88"/>
      <c r="B722" s="88"/>
      <c r="C722" s="88"/>
      <c r="D722" s="88"/>
      <c r="E722" s="88"/>
      <c r="F722" s="88"/>
      <c r="G722" s="90"/>
      <c r="H722" s="90"/>
      <c r="I722" s="91"/>
      <c r="J722" s="91"/>
      <c r="K722" s="91"/>
      <c r="L722" s="91"/>
      <c r="M722" s="91"/>
      <c r="N722" s="92" t="str">
        <f t="shared" ca="1" si="44"/>
        <v/>
      </c>
      <c r="O722" s="92" t="str">
        <f ca="1">IF(A722="","",IF(ISERROR(MATCH($I722,SorP!B:B,0)),"",INDIRECT("'SorP'!$A$"&amp;MATCH($N722&amp;$I722,SorP!C:C,0))))</f>
        <v/>
      </c>
      <c r="P722" s="94"/>
      <c r="Q722" s="95" t="str">
        <f t="shared" si="45"/>
        <v/>
      </c>
      <c r="R722" s="95" t="b">
        <f t="shared" si="46"/>
        <v>1</v>
      </c>
      <c r="S722" s="95" t="str">
        <f t="shared" si="47"/>
        <v/>
      </c>
    </row>
    <row r="723" spans="1:19" s="95" customFormat="1" ht="20.100000000000001" customHeight="1">
      <c r="A723" s="88"/>
      <c r="B723" s="88"/>
      <c r="C723" s="88"/>
      <c r="D723" s="88"/>
      <c r="E723" s="88"/>
      <c r="F723" s="88"/>
      <c r="G723" s="90"/>
      <c r="H723" s="90"/>
      <c r="I723" s="91"/>
      <c r="J723" s="91"/>
      <c r="K723" s="91"/>
      <c r="L723" s="91"/>
      <c r="M723" s="91"/>
      <c r="N723" s="92" t="str">
        <f t="shared" ca="1" si="44"/>
        <v/>
      </c>
      <c r="O723" s="92" t="str">
        <f ca="1">IF(A723="","",IF(ISERROR(MATCH($I723,SorP!B:B,0)),"",INDIRECT("'SorP'!$A$"&amp;MATCH($N723&amp;$I723,SorP!C:C,0))))</f>
        <v/>
      </c>
      <c r="P723" s="94"/>
      <c r="Q723" s="95" t="str">
        <f t="shared" si="45"/>
        <v/>
      </c>
      <c r="R723" s="95" t="b">
        <f t="shared" si="46"/>
        <v>1</v>
      </c>
      <c r="S723" s="95" t="str">
        <f t="shared" si="47"/>
        <v/>
      </c>
    </row>
    <row r="724" spans="1:19" s="95" customFormat="1" ht="20.100000000000001" customHeight="1">
      <c r="A724" s="88"/>
      <c r="B724" s="88"/>
      <c r="C724" s="88"/>
      <c r="D724" s="88"/>
      <c r="E724" s="88"/>
      <c r="F724" s="88"/>
      <c r="G724" s="90"/>
      <c r="H724" s="90"/>
      <c r="I724" s="91"/>
      <c r="J724" s="91"/>
      <c r="K724" s="91"/>
      <c r="L724" s="91"/>
      <c r="M724" s="91"/>
      <c r="N724" s="92" t="str">
        <f t="shared" ca="1" si="44"/>
        <v/>
      </c>
      <c r="O724" s="92" t="str">
        <f ca="1">IF(A724="","",IF(ISERROR(MATCH($I724,SorP!B:B,0)),"",INDIRECT("'SorP'!$A$"&amp;MATCH($N724&amp;$I724,SorP!C:C,0))))</f>
        <v/>
      </c>
      <c r="P724" s="94"/>
      <c r="Q724" s="95" t="str">
        <f t="shared" si="45"/>
        <v/>
      </c>
      <c r="R724" s="95" t="b">
        <f t="shared" si="46"/>
        <v>1</v>
      </c>
      <c r="S724" s="95" t="str">
        <f t="shared" si="47"/>
        <v/>
      </c>
    </row>
    <row r="725" spans="1:19" s="95" customFormat="1" ht="20.100000000000001" customHeight="1">
      <c r="A725" s="88"/>
      <c r="B725" s="88"/>
      <c r="C725" s="88"/>
      <c r="D725" s="88"/>
      <c r="E725" s="88"/>
      <c r="F725" s="88"/>
      <c r="G725" s="90"/>
      <c r="H725" s="90"/>
      <c r="I725" s="91"/>
      <c r="J725" s="91"/>
      <c r="K725" s="91"/>
      <c r="L725" s="91"/>
      <c r="M725" s="91"/>
      <c r="N725" s="92" t="str">
        <f t="shared" ca="1" si="44"/>
        <v/>
      </c>
      <c r="O725" s="92" t="str">
        <f ca="1">IF(A725="","",IF(ISERROR(MATCH($I725,SorP!B:B,0)),"",INDIRECT("'SorP'!$A$"&amp;MATCH($N725&amp;$I725,SorP!C:C,0))))</f>
        <v/>
      </c>
      <c r="P725" s="94"/>
      <c r="Q725" s="95" t="str">
        <f t="shared" si="45"/>
        <v/>
      </c>
      <c r="R725" s="95" t="b">
        <f t="shared" si="46"/>
        <v>1</v>
      </c>
      <c r="S725" s="95" t="str">
        <f t="shared" si="47"/>
        <v/>
      </c>
    </row>
    <row r="726" spans="1:19" s="95" customFormat="1" ht="20.100000000000001" customHeight="1">
      <c r="A726" s="88"/>
      <c r="B726" s="88"/>
      <c r="C726" s="88"/>
      <c r="D726" s="88"/>
      <c r="E726" s="88"/>
      <c r="F726" s="88"/>
      <c r="G726" s="90"/>
      <c r="H726" s="90"/>
      <c r="I726" s="91"/>
      <c r="J726" s="91"/>
      <c r="K726" s="91"/>
      <c r="L726" s="91"/>
      <c r="M726" s="91"/>
      <c r="N726" s="92" t="str">
        <f t="shared" ca="1" si="44"/>
        <v/>
      </c>
      <c r="O726" s="92" t="str">
        <f ca="1">IF(A726="","",IF(ISERROR(MATCH($I726,SorP!B:B,0)),"",INDIRECT("'SorP'!$A$"&amp;MATCH($N726&amp;$I726,SorP!C:C,0))))</f>
        <v/>
      </c>
      <c r="P726" s="94"/>
      <c r="Q726" s="95" t="str">
        <f t="shared" si="45"/>
        <v/>
      </c>
      <c r="R726" s="95" t="b">
        <f t="shared" si="46"/>
        <v>1</v>
      </c>
      <c r="S726" s="95" t="str">
        <f t="shared" si="47"/>
        <v/>
      </c>
    </row>
    <row r="727" spans="1:19" s="95" customFormat="1" ht="20.100000000000001" customHeight="1">
      <c r="A727" s="88"/>
      <c r="B727" s="88"/>
      <c r="C727" s="88"/>
      <c r="D727" s="88"/>
      <c r="E727" s="88"/>
      <c r="F727" s="88"/>
      <c r="G727" s="90"/>
      <c r="H727" s="90"/>
      <c r="I727" s="91"/>
      <c r="J727" s="91"/>
      <c r="K727" s="91"/>
      <c r="L727" s="91"/>
      <c r="M727" s="91"/>
      <c r="N727" s="92" t="str">
        <f t="shared" ca="1" si="44"/>
        <v/>
      </c>
      <c r="O727" s="92" t="str">
        <f ca="1">IF(A727="","",IF(ISERROR(MATCH($I727,SorP!B:B,0)),"",INDIRECT("'SorP'!$A$"&amp;MATCH($N727&amp;$I727,SorP!C:C,0))))</f>
        <v/>
      </c>
      <c r="P727" s="94"/>
      <c r="Q727" s="95" t="str">
        <f t="shared" si="45"/>
        <v/>
      </c>
      <c r="R727" s="95" t="b">
        <f t="shared" si="46"/>
        <v>1</v>
      </c>
      <c r="S727" s="95" t="str">
        <f t="shared" si="47"/>
        <v/>
      </c>
    </row>
    <row r="728" spans="1:19" s="95" customFormat="1" ht="20.100000000000001" customHeight="1">
      <c r="A728" s="88"/>
      <c r="B728" s="88"/>
      <c r="C728" s="88"/>
      <c r="D728" s="88"/>
      <c r="E728" s="88"/>
      <c r="F728" s="88"/>
      <c r="G728" s="90"/>
      <c r="H728" s="90"/>
      <c r="I728" s="91"/>
      <c r="J728" s="91"/>
      <c r="K728" s="91"/>
      <c r="L728" s="91"/>
      <c r="M728" s="91"/>
      <c r="N728" s="92" t="str">
        <f t="shared" ca="1" si="44"/>
        <v/>
      </c>
      <c r="O728" s="92" t="str">
        <f ca="1">IF(A728="","",IF(ISERROR(MATCH($I728,SorP!B:B,0)),"",INDIRECT("'SorP'!$A$"&amp;MATCH($N728&amp;$I728,SorP!C:C,0))))</f>
        <v/>
      </c>
      <c r="P728" s="94"/>
      <c r="Q728" s="95" t="str">
        <f t="shared" si="45"/>
        <v/>
      </c>
      <c r="R728" s="95" t="b">
        <f t="shared" si="46"/>
        <v>1</v>
      </c>
      <c r="S728" s="95" t="str">
        <f t="shared" si="47"/>
        <v/>
      </c>
    </row>
    <row r="729" spans="1:19" s="95" customFormat="1" ht="20.100000000000001" customHeight="1">
      <c r="A729" s="88"/>
      <c r="B729" s="88"/>
      <c r="C729" s="88"/>
      <c r="D729" s="88"/>
      <c r="E729" s="88"/>
      <c r="F729" s="88"/>
      <c r="G729" s="90"/>
      <c r="H729" s="90"/>
      <c r="I729" s="91"/>
      <c r="J729" s="91"/>
      <c r="K729" s="91"/>
      <c r="L729" s="91"/>
      <c r="M729" s="91"/>
      <c r="N729" s="92" t="str">
        <f t="shared" ca="1" si="44"/>
        <v/>
      </c>
      <c r="O729" s="92" t="str">
        <f ca="1">IF(A729="","",IF(ISERROR(MATCH($I729,SorP!B:B,0)),"",INDIRECT("'SorP'!$A$"&amp;MATCH($N729&amp;$I729,SorP!C:C,0))))</f>
        <v/>
      </c>
      <c r="P729" s="94"/>
      <c r="Q729" s="95" t="str">
        <f t="shared" si="45"/>
        <v/>
      </c>
      <c r="R729" s="95" t="b">
        <f t="shared" si="46"/>
        <v>1</v>
      </c>
      <c r="S729" s="95" t="str">
        <f t="shared" si="47"/>
        <v/>
      </c>
    </row>
    <row r="730" spans="1:19" s="95" customFormat="1" ht="20.100000000000001" customHeight="1">
      <c r="A730" s="88"/>
      <c r="B730" s="88"/>
      <c r="C730" s="88"/>
      <c r="D730" s="88"/>
      <c r="E730" s="88"/>
      <c r="F730" s="88"/>
      <c r="G730" s="90"/>
      <c r="H730" s="90"/>
      <c r="I730" s="91"/>
      <c r="J730" s="91"/>
      <c r="K730" s="91"/>
      <c r="L730" s="91"/>
      <c r="M730" s="91"/>
      <c r="N730" s="92" t="str">
        <f t="shared" ca="1" si="44"/>
        <v/>
      </c>
      <c r="O730" s="92" t="str">
        <f ca="1">IF(A730="","",IF(ISERROR(MATCH($I730,SorP!B:B,0)),"",INDIRECT("'SorP'!$A$"&amp;MATCH($N730&amp;$I730,SorP!C:C,0))))</f>
        <v/>
      </c>
      <c r="P730" s="94"/>
      <c r="Q730" s="95" t="str">
        <f t="shared" si="45"/>
        <v/>
      </c>
      <c r="R730" s="95" t="b">
        <f t="shared" si="46"/>
        <v>1</v>
      </c>
      <c r="S730" s="95" t="str">
        <f t="shared" si="47"/>
        <v/>
      </c>
    </row>
    <row r="731" spans="1:19" s="95" customFormat="1" ht="20.100000000000001" customHeight="1">
      <c r="A731" s="88"/>
      <c r="B731" s="88"/>
      <c r="C731" s="88"/>
      <c r="D731" s="88"/>
      <c r="E731" s="88"/>
      <c r="F731" s="88"/>
      <c r="G731" s="90"/>
      <c r="H731" s="90"/>
      <c r="I731" s="91"/>
      <c r="J731" s="91"/>
      <c r="K731" s="91"/>
      <c r="L731" s="91"/>
      <c r="M731" s="91"/>
      <c r="N731" s="92" t="str">
        <f t="shared" ca="1" si="44"/>
        <v/>
      </c>
      <c r="O731" s="92" t="str">
        <f ca="1">IF(A731="","",IF(ISERROR(MATCH($I731,SorP!B:B,0)),"",INDIRECT("'SorP'!$A$"&amp;MATCH($N731&amp;$I731,SorP!C:C,0))))</f>
        <v/>
      </c>
      <c r="P731" s="94"/>
      <c r="Q731" s="95" t="str">
        <f t="shared" si="45"/>
        <v/>
      </c>
      <c r="R731" s="95" t="b">
        <f t="shared" si="46"/>
        <v>1</v>
      </c>
      <c r="S731" s="95" t="str">
        <f t="shared" si="47"/>
        <v/>
      </c>
    </row>
    <row r="732" spans="1:19" s="95" customFormat="1" ht="20.100000000000001" customHeight="1">
      <c r="A732" s="88"/>
      <c r="B732" s="88"/>
      <c r="C732" s="88"/>
      <c r="D732" s="88"/>
      <c r="E732" s="88"/>
      <c r="F732" s="88"/>
      <c r="G732" s="90"/>
      <c r="H732" s="90"/>
      <c r="I732" s="91"/>
      <c r="J732" s="91"/>
      <c r="K732" s="91"/>
      <c r="L732" s="91"/>
      <c r="M732" s="91"/>
      <c r="N732" s="92" t="str">
        <f t="shared" ca="1" si="44"/>
        <v/>
      </c>
      <c r="O732" s="92" t="str">
        <f ca="1">IF(A732="","",IF(ISERROR(MATCH($I732,SorP!B:B,0)),"",INDIRECT("'SorP'!$A$"&amp;MATCH($N732&amp;$I732,SorP!C:C,0))))</f>
        <v/>
      </c>
      <c r="P732" s="94"/>
      <c r="Q732" s="95" t="str">
        <f t="shared" si="45"/>
        <v/>
      </c>
      <c r="R732" s="95" t="b">
        <f t="shared" si="46"/>
        <v>1</v>
      </c>
      <c r="S732" s="95" t="str">
        <f t="shared" si="47"/>
        <v/>
      </c>
    </row>
    <row r="733" spans="1:19" s="95" customFormat="1" ht="20.100000000000001" customHeight="1">
      <c r="A733" s="88"/>
      <c r="B733" s="88"/>
      <c r="C733" s="88"/>
      <c r="D733" s="88"/>
      <c r="E733" s="88"/>
      <c r="F733" s="88"/>
      <c r="G733" s="90"/>
      <c r="H733" s="90"/>
      <c r="I733" s="91"/>
      <c r="J733" s="91"/>
      <c r="K733" s="91"/>
      <c r="L733" s="91"/>
      <c r="M733" s="91"/>
      <c r="N733" s="92" t="str">
        <f t="shared" ca="1" si="44"/>
        <v/>
      </c>
      <c r="O733" s="92" t="str">
        <f ca="1">IF(A733="","",IF(ISERROR(MATCH($I733,SorP!B:B,0)),"",INDIRECT("'SorP'!$A$"&amp;MATCH($N733&amp;$I733,SorP!C:C,0))))</f>
        <v/>
      </c>
      <c r="P733" s="94"/>
      <c r="Q733" s="95" t="str">
        <f t="shared" si="45"/>
        <v/>
      </c>
      <c r="R733" s="95" t="b">
        <f t="shared" si="46"/>
        <v>1</v>
      </c>
      <c r="S733" s="95" t="str">
        <f t="shared" si="47"/>
        <v/>
      </c>
    </row>
    <row r="734" spans="1:19" s="95" customFormat="1" ht="20.100000000000001" customHeight="1">
      <c r="A734" s="88"/>
      <c r="B734" s="88"/>
      <c r="C734" s="88"/>
      <c r="D734" s="88"/>
      <c r="E734" s="88"/>
      <c r="F734" s="88"/>
      <c r="G734" s="90"/>
      <c r="H734" s="90"/>
      <c r="I734" s="91"/>
      <c r="J734" s="91"/>
      <c r="K734" s="91"/>
      <c r="L734" s="91"/>
      <c r="M734" s="91"/>
      <c r="N734" s="92" t="str">
        <f t="shared" ca="1" si="44"/>
        <v/>
      </c>
      <c r="O734" s="92" t="str">
        <f ca="1">IF(A734="","",IF(ISERROR(MATCH($I734,SorP!B:B,0)),"",INDIRECT("'SorP'!$A$"&amp;MATCH($N734&amp;$I734,SorP!C:C,0))))</f>
        <v/>
      </c>
      <c r="P734" s="94"/>
      <c r="Q734" s="95" t="str">
        <f t="shared" si="45"/>
        <v/>
      </c>
      <c r="R734" s="95" t="b">
        <f t="shared" si="46"/>
        <v>1</v>
      </c>
      <c r="S734" s="95" t="str">
        <f t="shared" si="47"/>
        <v/>
      </c>
    </row>
    <row r="735" spans="1:19" s="95" customFormat="1" ht="20.100000000000001" customHeight="1">
      <c r="A735" s="88"/>
      <c r="B735" s="88"/>
      <c r="C735" s="88"/>
      <c r="D735" s="88"/>
      <c r="E735" s="88"/>
      <c r="F735" s="88"/>
      <c r="G735" s="90"/>
      <c r="H735" s="90"/>
      <c r="I735" s="91"/>
      <c r="J735" s="91"/>
      <c r="K735" s="91"/>
      <c r="L735" s="91"/>
      <c r="M735" s="91"/>
      <c r="N735" s="92" t="str">
        <f t="shared" ca="1" si="44"/>
        <v/>
      </c>
      <c r="O735" s="92" t="str">
        <f ca="1">IF(A735="","",IF(ISERROR(MATCH($I735,SorP!B:B,0)),"",INDIRECT("'SorP'!$A$"&amp;MATCH($N735&amp;$I735,SorP!C:C,0))))</f>
        <v/>
      </c>
      <c r="P735" s="94"/>
      <c r="Q735" s="95" t="str">
        <f t="shared" si="45"/>
        <v/>
      </c>
      <c r="R735" s="95" t="b">
        <f t="shared" si="46"/>
        <v>1</v>
      </c>
      <c r="S735" s="95" t="str">
        <f t="shared" si="47"/>
        <v/>
      </c>
    </row>
    <row r="736" spans="1:19" s="95" customFormat="1" ht="20.100000000000001" customHeight="1">
      <c r="A736" s="88"/>
      <c r="B736" s="88"/>
      <c r="C736" s="88"/>
      <c r="D736" s="88"/>
      <c r="E736" s="88"/>
      <c r="F736" s="88"/>
      <c r="G736" s="90"/>
      <c r="H736" s="90"/>
      <c r="I736" s="91"/>
      <c r="J736" s="91"/>
      <c r="K736" s="91"/>
      <c r="L736" s="91"/>
      <c r="M736" s="91"/>
      <c r="N736" s="92" t="str">
        <f t="shared" ca="1" si="44"/>
        <v/>
      </c>
      <c r="O736" s="92" t="str">
        <f ca="1">IF(A736="","",IF(ISERROR(MATCH($I736,SorP!B:B,0)),"",INDIRECT("'SorP'!$A$"&amp;MATCH($N736&amp;$I736,SorP!C:C,0))))</f>
        <v/>
      </c>
      <c r="P736" s="94"/>
      <c r="Q736" s="95" t="str">
        <f t="shared" si="45"/>
        <v/>
      </c>
      <c r="R736" s="95" t="b">
        <f t="shared" si="46"/>
        <v>1</v>
      </c>
      <c r="S736" s="95" t="str">
        <f t="shared" si="47"/>
        <v/>
      </c>
    </row>
    <row r="737" spans="1:19" s="95" customFormat="1" ht="20.100000000000001" customHeight="1">
      <c r="A737" s="88"/>
      <c r="B737" s="88"/>
      <c r="C737" s="88"/>
      <c r="D737" s="88"/>
      <c r="E737" s="88"/>
      <c r="F737" s="88"/>
      <c r="G737" s="90"/>
      <c r="H737" s="90"/>
      <c r="I737" s="91"/>
      <c r="J737" s="91"/>
      <c r="K737" s="91"/>
      <c r="L737" s="91"/>
      <c r="M737" s="91"/>
      <c r="N737" s="92" t="str">
        <f t="shared" ca="1" si="44"/>
        <v/>
      </c>
      <c r="O737" s="92" t="str">
        <f ca="1">IF(A737="","",IF(ISERROR(MATCH($I737,SorP!B:B,0)),"",INDIRECT("'SorP'!$A$"&amp;MATCH($N737&amp;$I737,SorP!C:C,0))))</f>
        <v/>
      </c>
      <c r="P737" s="94"/>
      <c r="Q737" s="95" t="str">
        <f t="shared" si="45"/>
        <v/>
      </c>
      <c r="R737" s="95" t="b">
        <f t="shared" si="46"/>
        <v>1</v>
      </c>
      <c r="S737" s="95" t="str">
        <f t="shared" si="47"/>
        <v/>
      </c>
    </row>
    <row r="738" spans="1:19" s="95" customFormat="1" ht="20.100000000000001" customHeight="1">
      <c r="A738" s="88"/>
      <c r="B738" s="88"/>
      <c r="C738" s="88"/>
      <c r="D738" s="88"/>
      <c r="E738" s="88"/>
      <c r="F738" s="88"/>
      <c r="G738" s="90"/>
      <c r="H738" s="90"/>
      <c r="I738" s="91"/>
      <c r="J738" s="91"/>
      <c r="K738" s="91"/>
      <c r="L738" s="91"/>
      <c r="M738" s="91"/>
      <c r="N738" s="92" t="str">
        <f t="shared" ca="1" si="44"/>
        <v/>
      </c>
      <c r="O738" s="92" t="str">
        <f ca="1">IF(A738="","",IF(ISERROR(MATCH($I738,SorP!B:B,0)),"",INDIRECT("'SorP'!$A$"&amp;MATCH($N738&amp;$I738,SorP!C:C,0))))</f>
        <v/>
      </c>
      <c r="P738" s="94"/>
      <c r="Q738" s="95" t="str">
        <f t="shared" si="45"/>
        <v/>
      </c>
      <c r="R738" s="95" t="b">
        <f t="shared" si="46"/>
        <v>1</v>
      </c>
      <c r="S738" s="95" t="str">
        <f t="shared" si="47"/>
        <v/>
      </c>
    </row>
    <row r="739" spans="1:19" s="95" customFormat="1" ht="20.100000000000001" customHeight="1">
      <c r="A739" s="88"/>
      <c r="B739" s="88"/>
      <c r="C739" s="88"/>
      <c r="D739" s="88"/>
      <c r="E739" s="88"/>
      <c r="F739" s="88"/>
      <c r="G739" s="90"/>
      <c r="H739" s="90"/>
      <c r="I739" s="91"/>
      <c r="J739" s="91"/>
      <c r="K739" s="91"/>
      <c r="L739" s="91"/>
      <c r="M739" s="91"/>
      <c r="N739" s="92" t="str">
        <f t="shared" ca="1" si="44"/>
        <v/>
      </c>
      <c r="O739" s="92" t="str">
        <f ca="1">IF(A739="","",IF(ISERROR(MATCH($I739,SorP!B:B,0)),"",INDIRECT("'SorP'!$A$"&amp;MATCH($N739&amp;$I739,SorP!C:C,0))))</f>
        <v/>
      </c>
      <c r="P739" s="94"/>
      <c r="Q739" s="95" t="str">
        <f t="shared" si="45"/>
        <v/>
      </c>
      <c r="R739" s="95" t="b">
        <f t="shared" si="46"/>
        <v>1</v>
      </c>
      <c r="S739" s="95" t="str">
        <f t="shared" si="47"/>
        <v/>
      </c>
    </row>
    <row r="740" spans="1:19" s="95" customFormat="1" ht="20.100000000000001" customHeight="1">
      <c r="A740" s="88"/>
      <c r="B740" s="88"/>
      <c r="C740" s="88"/>
      <c r="D740" s="88"/>
      <c r="E740" s="88"/>
      <c r="F740" s="88"/>
      <c r="G740" s="90"/>
      <c r="H740" s="90"/>
      <c r="I740" s="91"/>
      <c r="J740" s="91"/>
      <c r="K740" s="91"/>
      <c r="L740" s="91"/>
      <c r="M740" s="91"/>
      <c r="N740" s="92" t="str">
        <f t="shared" ca="1" si="44"/>
        <v/>
      </c>
      <c r="O740" s="92" t="str">
        <f ca="1">IF(A740="","",IF(ISERROR(MATCH($I740,SorP!B:B,0)),"",INDIRECT("'SorP'!$A$"&amp;MATCH($N740&amp;$I740,SorP!C:C,0))))</f>
        <v/>
      </c>
      <c r="P740" s="94"/>
      <c r="Q740" s="95" t="str">
        <f t="shared" si="45"/>
        <v/>
      </c>
      <c r="R740" s="95" t="b">
        <f t="shared" si="46"/>
        <v>1</v>
      </c>
      <c r="S740" s="95" t="str">
        <f t="shared" si="47"/>
        <v/>
      </c>
    </row>
    <row r="741" spans="1:19" s="95" customFormat="1" ht="20.100000000000001" customHeight="1">
      <c r="A741" s="88"/>
      <c r="B741" s="88"/>
      <c r="C741" s="88"/>
      <c r="D741" s="88"/>
      <c r="E741" s="88"/>
      <c r="F741" s="88"/>
      <c r="G741" s="90"/>
      <c r="H741" s="90"/>
      <c r="I741" s="91"/>
      <c r="J741" s="91"/>
      <c r="K741" s="91"/>
      <c r="L741" s="91"/>
      <c r="M741" s="91"/>
      <c r="N741" s="92" t="str">
        <f t="shared" ca="1" si="44"/>
        <v/>
      </c>
      <c r="O741" s="92" t="str">
        <f ca="1">IF(A741="","",IF(ISERROR(MATCH($I741,SorP!B:B,0)),"",INDIRECT("'SorP'!$A$"&amp;MATCH($N741&amp;$I741,SorP!C:C,0))))</f>
        <v/>
      </c>
      <c r="P741" s="94"/>
      <c r="Q741" s="95" t="str">
        <f t="shared" si="45"/>
        <v/>
      </c>
      <c r="R741" s="95" t="b">
        <f t="shared" si="46"/>
        <v>1</v>
      </c>
      <c r="S741" s="95" t="str">
        <f t="shared" si="47"/>
        <v/>
      </c>
    </row>
    <row r="742" spans="1:19" s="95" customFormat="1" ht="20.100000000000001" customHeight="1">
      <c r="A742" s="88"/>
      <c r="B742" s="88"/>
      <c r="C742" s="88"/>
      <c r="D742" s="88"/>
      <c r="E742" s="88"/>
      <c r="F742" s="88"/>
      <c r="G742" s="90"/>
      <c r="H742" s="90"/>
      <c r="I742" s="91"/>
      <c r="J742" s="91"/>
      <c r="K742" s="91"/>
      <c r="L742" s="91"/>
      <c r="M742" s="91"/>
      <c r="N742" s="92" t="str">
        <f t="shared" ca="1" si="44"/>
        <v/>
      </c>
      <c r="O742" s="92" t="str">
        <f ca="1">IF(A742="","",IF(ISERROR(MATCH($I742,SorP!B:B,0)),"",INDIRECT("'SorP'!$A$"&amp;MATCH($N742&amp;$I742,SorP!C:C,0))))</f>
        <v/>
      </c>
      <c r="P742" s="94"/>
      <c r="Q742" s="95" t="str">
        <f t="shared" si="45"/>
        <v/>
      </c>
      <c r="R742" s="95" t="b">
        <f t="shared" si="46"/>
        <v>1</v>
      </c>
      <c r="S742" s="95" t="str">
        <f t="shared" si="47"/>
        <v/>
      </c>
    </row>
    <row r="743" spans="1:19" s="95" customFormat="1" ht="20.100000000000001" customHeight="1">
      <c r="A743" s="88"/>
      <c r="B743" s="88"/>
      <c r="C743" s="88"/>
      <c r="D743" s="88"/>
      <c r="E743" s="88"/>
      <c r="F743" s="88"/>
      <c r="G743" s="90"/>
      <c r="H743" s="90"/>
      <c r="I743" s="91"/>
      <c r="J743" s="91"/>
      <c r="K743" s="91"/>
      <c r="L743" s="91"/>
      <c r="M743" s="91"/>
      <c r="N743" s="92" t="str">
        <f t="shared" ca="1" si="44"/>
        <v/>
      </c>
      <c r="O743" s="92" t="str">
        <f ca="1">IF(A743="","",IF(ISERROR(MATCH($I743,SorP!B:B,0)),"",INDIRECT("'SorP'!$A$"&amp;MATCH($N743&amp;$I743,SorP!C:C,0))))</f>
        <v/>
      </c>
      <c r="P743" s="94"/>
      <c r="Q743" s="95" t="str">
        <f t="shared" si="45"/>
        <v/>
      </c>
      <c r="R743" s="95" t="b">
        <f t="shared" si="46"/>
        <v>1</v>
      </c>
      <c r="S743" s="95" t="str">
        <f t="shared" si="47"/>
        <v/>
      </c>
    </row>
    <row r="744" spans="1:19" s="95" customFormat="1" ht="20.100000000000001" customHeight="1">
      <c r="A744" s="88"/>
      <c r="B744" s="88"/>
      <c r="C744" s="88"/>
      <c r="D744" s="88"/>
      <c r="E744" s="88"/>
      <c r="F744" s="88"/>
      <c r="G744" s="90"/>
      <c r="H744" s="90"/>
      <c r="I744" s="91"/>
      <c r="J744" s="91"/>
      <c r="K744" s="91"/>
      <c r="L744" s="91"/>
      <c r="M744" s="91"/>
      <c r="N744" s="92" t="str">
        <f t="shared" ca="1" si="44"/>
        <v/>
      </c>
      <c r="O744" s="92" t="str">
        <f ca="1">IF(A744="","",IF(ISERROR(MATCH($I744,SorP!B:B,0)),"",INDIRECT("'SorP'!$A$"&amp;MATCH($N744&amp;$I744,SorP!C:C,0))))</f>
        <v/>
      </c>
      <c r="P744" s="94"/>
      <c r="Q744" s="95" t="str">
        <f t="shared" si="45"/>
        <v/>
      </c>
      <c r="R744" s="95" t="b">
        <f t="shared" si="46"/>
        <v>1</v>
      </c>
      <c r="S744" s="95" t="str">
        <f t="shared" si="47"/>
        <v/>
      </c>
    </row>
    <row r="745" spans="1:19" s="95" customFormat="1" ht="20.100000000000001" customHeight="1">
      <c r="A745" s="88"/>
      <c r="B745" s="88"/>
      <c r="C745" s="88"/>
      <c r="D745" s="88"/>
      <c r="E745" s="88"/>
      <c r="F745" s="88"/>
      <c r="G745" s="90"/>
      <c r="H745" s="90"/>
      <c r="I745" s="91"/>
      <c r="J745" s="91"/>
      <c r="K745" s="91"/>
      <c r="L745" s="91"/>
      <c r="M745" s="91"/>
      <c r="N745" s="92" t="str">
        <f t="shared" ca="1" si="44"/>
        <v/>
      </c>
      <c r="O745" s="92" t="str">
        <f ca="1">IF(A745="","",IF(ISERROR(MATCH($I745,SorP!B:B,0)),"",INDIRECT("'SorP'!$A$"&amp;MATCH($N745&amp;$I745,SorP!C:C,0))))</f>
        <v/>
      </c>
      <c r="P745" s="94"/>
      <c r="Q745" s="95" t="str">
        <f t="shared" si="45"/>
        <v/>
      </c>
      <c r="R745" s="95" t="b">
        <f t="shared" si="46"/>
        <v>1</v>
      </c>
      <c r="S745" s="95" t="str">
        <f t="shared" si="47"/>
        <v/>
      </c>
    </row>
    <row r="746" spans="1:19" s="95" customFormat="1" ht="20.100000000000001" customHeight="1">
      <c r="A746" s="88"/>
      <c r="B746" s="88"/>
      <c r="C746" s="88"/>
      <c r="D746" s="88"/>
      <c r="E746" s="88"/>
      <c r="F746" s="88"/>
      <c r="G746" s="90"/>
      <c r="H746" s="90"/>
      <c r="I746" s="91"/>
      <c r="J746" s="91"/>
      <c r="K746" s="91"/>
      <c r="L746" s="91"/>
      <c r="M746" s="91"/>
      <c r="N746" s="92" t="str">
        <f t="shared" ca="1" si="44"/>
        <v/>
      </c>
      <c r="O746" s="92" t="str">
        <f ca="1">IF(A746="","",IF(ISERROR(MATCH($I746,SorP!B:B,0)),"",INDIRECT("'SorP'!$A$"&amp;MATCH($N746&amp;$I746,SorP!C:C,0))))</f>
        <v/>
      </c>
      <c r="P746" s="94"/>
      <c r="Q746" s="95" t="str">
        <f t="shared" si="45"/>
        <v/>
      </c>
      <c r="R746" s="95" t="b">
        <f t="shared" si="46"/>
        <v>1</v>
      </c>
      <c r="S746" s="95" t="str">
        <f t="shared" si="47"/>
        <v/>
      </c>
    </row>
    <row r="747" spans="1:19" s="95" customFormat="1" ht="20.100000000000001" customHeight="1">
      <c r="A747" s="88"/>
      <c r="B747" s="88"/>
      <c r="C747" s="88"/>
      <c r="D747" s="88"/>
      <c r="E747" s="88"/>
      <c r="F747" s="88"/>
      <c r="G747" s="90"/>
      <c r="H747" s="90"/>
      <c r="I747" s="91"/>
      <c r="J747" s="91"/>
      <c r="K747" s="91"/>
      <c r="L747" s="91"/>
      <c r="M747" s="91"/>
      <c r="N747" s="92" t="str">
        <f t="shared" ca="1" si="44"/>
        <v/>
      </c>
      <c r="O747" s="92" t="str">
        <f ca="1">IF(A747="","",IF(ISERROR(MATCH($I747,SorP!B:B,0)),"",INDIRECT("'SorP'!$A$"&amp;MATCH($N747&amp;$I747,SorP!C:C,0))))</f>
        <v/>
      </c>
      <c r="P747" s="94"/>
      <c r="Q747" s="95" t="str">
        <f t="shared" si="45"/>
        <v/>
      </c>
      <c r="R747" s="95" t="b">
        <f t="shared" si="46"/>
        <v>1</v>
      </c>
      <c r="S747" s="95" t="str">
        <f t="shared" si="47"/>
        <v/>
      </c>
    </row>
    <row r="748" spans="1:19" s="95" customFormat="1" ht="20.100000000000001" customHeight="1">
      <c r="A748" s="88"/>
      <c r="B748" s="88"/>
      <c r="C748" s="88"/>
      <c r="D748" s="88"/>
      <c r="E748" s="88"/>
      <c r="F748" s="88"/>
      <c r="G748" s="90"/>
      <c r="H748" s="90"/>
      <c r="I748" s="91"/>
      <c r="J748" s="91"/>
      <c r="K748" s="91"/>
      <c r="L748" s="91"/>
      <c r="M748" s="91"/>
      <c r="N748" s="92" t="str">
        <f t="shared" ca="1" si="44"/>
        <v/>
      </c>
      <c r="O748" s="92" t="str">
        <f ca="1">IF(A748="","",IF(ISERROR(MATCH($I748,SorP!B:B,0)),"",INDIRECT("'SorP'!$A$"&amp;MATCH($N748&amp;$I748,SorP!C:C,0))))</f>
        <v/>
      </c>
      <c r="P748" s="94"/>
      <c r="Q748" s="95" t="str">
        <f t="shared" si="45"/>
        <v/>
      </c>
      <c r="R748" s="95" t="b">
        <f t="shared" si="46"/>
        <v>1</v>
      </c>
      <c r="S748" s="95" t="str">
        <f t="shared" si="47"/>
        <v/>
      </c>
    </row>
    <row r="749" spans="1:19" s="95" customFormat="1" ht="20.100000000000001" customHeight="1">
      <c r="A749" s="88"/>
      <c r="B749" s="88"/>
      <c r="C749" s="88"/>
      <c r="D749" s="88"/>
      <c r="E749" s="88"/>
      <c r="F749" s="88"/>
      <c r="G749" s="90"/>
      <c r="H749" s="90"/>
      <c r="I749" s="91"/>
      <c r="J749" s="91"/>
      <c r="K749" s="91"/>
      <c r="L749" s="91"/>
      <c r="M749" s="91"/>
      <c r="N749" s="92" t="str">
        <f t="shared" ca="1" si="44"/>
        <v/>
      </c>
      <c r="O749" s="92" t="str">
        <f ca="1">IF(A749="","",IF(ISERROR(MATCH($I749,SorP!B:B,0)),"",INDIRECT("'SorP'!$A$"&amp;MATCH($N749&amp;$I749,SorP!C:C,0))))</f>
        <v/>
      </c>
      <c r="P749" s="94"/>
      <c r="Q749" s="95" t="str">
        <f t="shared" si="45"/>
        <v/>
      </c>
      <c r="R749" s="95" t="b">
        <f t="shared" si="46"/>
        <v>1</v>
      </c>
      <c r="S749" s="95" t="str">
        <f t="shared" si="47"/>
        <v/>
      </c>
    </row>
    <row r="750" spans="1:19" s="95" customFormat="1" ht="20.100000000000001" customHeight="1">
      <c r="A750" s="88"/>
      <c r="B750" s="88"/>
      <c r="C750" s="88"/>
      <c r="D750" s="88"/>
      <c r="E750" s="88"/>
      <c r="F750" s="88"/>
      <c r="G750" s="90"/>
      <c r="H750" s="90"/>
      <c r="I750" s="91"/>
      <c r="J750" s="91"/>
      <c r="K750" s="91"/>
      <c r="L750" s="91"/>
      <c r="M750" s="91"/>
      <c r="N750" s="92" t="str">
        <f t="shared" ca="1" si="44"/>
        <v/>
      </c>
      <c r="O750" s="92" t="str">
        <f ca="1">IF(A750="","",IF(ISERROR(MATCH($I750,SorP!B:B,0)),"",INDIRECT("'SorP'!$A$"&amp;MATCH($N750&amp;$I750,SorP!C:C,0))))</f>
        <v/>
      </c>
      <c r="P750" s="94"/>
      <c r="Q750" s="95" t="str">
        <f t="shared" si="45"/>
        <v/>
      </c>
      <c r="R750" s="95" t="b">
        <f t="shared" si="46"/>
        <v>1</v>
      </c>
      <c r="S750" s="95" t="str">
        <f t="shared" si="47"/>
        <v/>
      </c>
    </row>
    <row r="751" spans="1:19" s="95" customFormat="1" ht="20.100000000000001" customHeight="1">
      <c r="A751" s="88"/>
      <c r="B751" s="88"/>
      <c r="C751" s="88"/>
      <c r="D751" s="88"/>
      <c r="E751" s="88"/>
      <c r="F751" s="88"/>
      <c r="G751" s="90"/>
      <c r="H751" s="90"/>
      <c r="I751" s="91"/>
      <c r="J751" s="91"/>
      <c r="K751" s="91"/>
      <c r="L751" s="91"/>
      <c r="M751" s="91"/>
      <c r="N751" s="92" t="str">
        <f t="shared" ca="1" si="44"/>
        <v/>
      </c>
      <c r="O751" s="92" t="str">
        <f ca="1">IF(A751="","",IF(ISERROR(MATCH($I751,SorP!B:B,0)),"",INDIRECT("'SorP'!$A$"&amp;MATCH($N751&amp;$I751,SorP!C:C,0))))</f>
        <v/>
      </c>
      <c r="P751" s="94"/>
      <c r="Q751" s="95" t="str">
        <f t="shared" si="45"/>
        <v/>
      </c>
      <c r="R751" s="95" t="b">
        <f t="shared" si="46"/>
        <v>1</v>
      </c>
      <c r="S751" s="95" t="str">
        <f t="shared" si="47"/>
        <v/>
      </c>
    </row>
    <row r="752" spans="1:19" s="95" customFormat="1" ht="20.100000000000001" customHeight="1">
      <c r="A752" s="88"/>
      <c r="B752" s="88"/>
      <c r="C752" s="88"/>
      <c r="D752" s="88"/>
      <c r="E752" s="88"/>
      <c r="F752" s="88"/>
      <c r="G752" s="90"/>
      <c r="H752" s="90"/>
      <c r="I752" s="91"/>
      <c r="J752" s="91"/>
      <c r="K752" s="91"/>
      <c r="L752" s="91"/>
      <c r="M752" s="91"/>
      <c r="N752" s="92" t="str">
        <f t="shared" ca="1" si="44"/>
        <v/>
      </c>
      <c r="O752" s="92" t="str">
        <f ca="1">IF(A752="","",IF(ISERROR(MATCH($I752,SorP!B:B,0)),"",INDIRECT("'SorP'!$A$"&amp;MATCH($N752&amp;$I752,SorP!C:C,0))))</f>
        <v/>
      </c>
      <c r="P752" s="94"/>
      <c r="Q752" s="95" t="str">
        <f t="shared" si="45"/>
        <v/>
      </c>
      <c r="R752" s="95" t="b">
        <f t="shared" si="46"/>
        <v>1</v>
      </c>
      <c r="S752" s="95" t="str">
        <f t="shared" si="47"/>
        <v/>
      </c>
    </row>
    <row r="753" spans="1:19" s="95" customFormat="1" ht="20.100000000000001" customHeight="1">
      <c r="A753" s="88"/>
      <c r="B753" s="88"/>
      <c r="C753" s="88"/>
      <c r="D753" s="88"/>
      <c r="E753" s="88"/>
      <c r="F753" s="88"/>
      <c r="G753" s="90"/>
      <c r="H753" s="90"/>
      <c r="I753" s="91"/>
      <c r="J753" s="91"/>
      <c r="K753" s="91"/>
      <c r="L753" s="91"/>
      <c r="M753" s="91"/>
      <c r="N753" s="92" t="str">
        <f t="shared" ca="1" si="44"/>
        <v/>
      </c>
      <c r="O753" s="92" t="str">
        <f ca="1">IF(A753="","",IF(ISERROR(MATCH($I753,SorP!B:B,0)),"",INDIRECT("'SorP'!$A$"&amp;MATCH($N753&amp;$I753,SorP!C:C,0))))</f>
        <v/>
      </c>
      <c r="P753" s="94"/>
      <c r="Q753" s="95" t="str">
        <f t="shared" si="45"/>
        <v/>
      </c>
      <c r="R753" s="95" t="b">
        <f t="shared" si="46"/>
        <v>1</v>
      </c>
      <c r="S753" s="95" t="str">
        <f t="shared" si="47"/>
        <v/>
      </c>
    </row>
    <row r="754" spans="1:19" s="95" customFormat="1" ht="20.100000000000001" customHeight="1">
      <c r="A754" s="88"/>
      <c r="B754" s="88"/>
      <c r="C754" s="88"/>
      <c r="D754" s="88"/>
      <c r="E754" s="88"/>
      <c r="F754" s="88"/>
      <c r="G754" s="90"/>
      <c r="H754" s="90"/>
      <c r="I754" s="91"/>
      <c r="J754" s="91"/>
      <c r="K754" s="91"/>
      <c r="L754" s="91"/>
      <c r="M754" s="91"/>
      <c r="N754" s="92" t="str">
        <f t="shared" ca="1" si="44"/>
        <v/>
      </c>
      <c r="O754" s="92" t="str">
        <f ca="1">IF(A754="","",IF(ISERROR(MATCH($I754,SorP!B:B,0)),"",INDIRECT("'SorP'!$A$"&amp;MATCH($N754&amp;$I754,SorP!C:C,0))))</f>
        <v/>
      </c>
      <c r="P754" s="94"/>
      <c r="Q754" s="95" t="str">
        <f t="shared" si="45"/>
        <v/>
      </c>
      <c r="R754" s="95" t="b">
        <f t="shared" si="46"/>
        <v>1</v>
      </c>
      <c r="S754" s="95" t="str">
        <f t="shared" si="47"/>
        <v/>
      </c>
    </row>
    <row r="755" spans="1:19" s="95" customFormat="1" ht="20.100000000000001" customHeight="1">
      <c r="A755" s="88"/>
      <c r="B755" s="88"/>
      <c r="C755" s="88"/>
      <c r="D755" s="88"/>
      <c r="E755" s="88"/>
      <c r="F755" s="88"/>
      <c r="G755" s="90"/>
      <c r="H755" s="90"/>
      <c r="I755" s="91"/>
      <c r="J755" s="91"/>
      <c r="K755" s="91"/>
      <c r="L755" s="91"/>
      <c r="M755" s="91"/>
      <c r="N755" s="92" t="str">
        <f t="shared" ca="1" si="44"/>
        <v/>
      </c>
      <c r="O755" s="92" t="str">
        <f ca="1">IF(A755="","",IF(ISERROR(MATCH($I755,SorP!B:B,0)),"",INDIRECT("'SorP'!$A$"&amp;MATCH($N755&amp;$I755,SorP!C:C,0))))</f>
        <v/>
      </c>
      <c r="P755" s="94"/>
      <c r="Q755" s="95" t="str">
        <f t="shared" si="45"/>
        <v/>
      </c>
      <c r="R755" s="95" t="b">
        <f t="shared" si="46"/>
        <v>1</v>
      </c>
      <c r="S755" s="95" t="str">
        <f t="shared" si="47"/>
        <v/>
      </c>
    </row>
    <row r="756" spans="1:19" s="95" customFormat="1" ht="20.100000000000001" customHeight="1">
      <c r="A756" s="88"/>
      <c r="B756" s="88"/>
      <c r="C756" s="88"/>
      <c r="D756" s="88"/>
      <c r="E756" s="88"/>
      <c r="F756" s="88"/>
      <c r="G756" s="90"/>
      <c r="H756" s="90"/>
      <c r="I756" s="91"/>
      <c r="J756" s="91"/>
      <c r="K756" s="91"/>
      <c r="L756" s="91"/>
      <c r="M756" s="91"/>
      <c r="N756" s="92" t="str">
        <f t="shared" ca="1" si="44"/>
        <v/>
      </c>
      <c r="O756" s="92" t="str">
        <f ca="1">IF(A756="","",IF(ISERROR(MATCH($I756,SorP!B:B,0)),"",INDIRECT("'SorP'!$A$"&amp;MATCH($N756&amp;$I756,SorP!C:C,0))))</f>
        <v/>
      </c>
      <c r="P756" s="94"/>
      <c r="Q756" s="95" t="str">
        <f t="shared" si="45"/>
        <v/>
      </c>
      <c r="R756" s="95" t="b">
        <f t="shared" si="46"/>
        <v>1</v>
      </c>
      <c r="S756" s="95" t="str">
        <f t="shared" si="47"/>
        <v/>
      </c>
    </row>
    <row r="757" spans="1:19" s="95" customFormat="1" ht="20.100000000000001" customHeight="1">
      <c r="A757" s="88"/>
      <c r="B757" s="88"/>
      <c r="C757" s="88"/>
      <c r="D757" s="88"/>
      <c r="E757" s="88"/>
      <c r="F757" s="88"/>
      <c r="G757" s="90"/>
      <c r="H757" s="90"/>
      <c r="I757" s="91"/>
      <c r="J757" s="91"/>
      <c r="K757" s="91"/>
      <c r="L757" s="91"/>
      <c r="M757" s="91"/>
      <c r="N757" s="92" t="str">
        <f t="shared" ca="1" si="44"/>
        <v/>
      </c>
      <c r="O757" s="92" t="str">
        <f ca="1">IF(A757="","",IF(ISERROR(MATCH($I757,SorP!B:B,0)),"",INDIRECT("'SorP'!$A$"&amp;MATCH($N757&amp;$I757,SorP!C:C,0))))</f>
        <v/>
      </c>
      <c r="P757" s="94"/>
      <c r="Q757" s="95" t="str">
        <f t="shared" si="45"/>
        <v/>
      </c>
      <c r="R757" s="95" t="b">
        <f t="shared" si="46"/>
        <v>1</v>
      </c>
      <c r="S757" s="95" t="str">
        <f t="shared" si="47"/>
        <v/>
      </c>
    </row>
    <row r="758" spans="1:19" s="95" customFormat="1" ht="20.100000000000001" customHeight="1">
      <c r="A758" s="88"/>
      <c r="B758" s="88"/>
      <c r="C758" s="88"/>
      <c r="D758" s="88"/>
      <c r="E758" s="88"/>
      <c r="F758" s="88"/>
      <c r="G758" s="90"/>
      <c r="H758" s="90"/>
      <c r="I758" s="91"/>
      <c r="J758" s="91"/>
      <c r="K758" s="91"/>
      <c r="L758" s="91"/>
      <c r="M758" s="91"/>
      <c r="N758" s="92" t="str">
        <f t="shared" ca="1" si="44"/>
        <v/>
      </c>
      <c r="O758" s="92" t="str">
        <f ca="1">IF(A758="","",IF(ISERROR(MATCH($I758,SorP!B:B,0)),"",INDIRECT("'SorP'!$A$"&amp;MATCH($N758&amp;$I758,SorP!C:C,0))))</f>
        <v/>
      </c>
      <c r="P758" s="94"/>
      <c r="Q758" s="95" t="str">
        <f t="shared" si="45"/>
        <v/>
      </c>
      <c r="R758" s="95" t="b">
        <f t="shared" si="46"/>
        <v>1</v>
      </c>
      <c r="S758" s="95" t="str">
        <f t="shared" si="47"/>
        <v/>
      </c>
    </row>
    <row r="759" spans="1:19" s="95" customFormat="1" ht="20.100000000000001" customHeight="1">
      <c r="A759" s="88"/>
      <c r="B759" s="88"/>
      <c r="C759" s="88"/>
      <c r="D759" s="88"/>
      <c r="E759" s="88"/>
      <c r="F759" s="88"/>
      <c r="G759" s="90"/>
      <c r="H759" s="90"/>
      <c r="I759" s="91"/>
      <c r="J759" s="91"/>
      <c r="K759" s="91"/>
      <c r="L759" s="91"/>
      <c r="M759" s="91"/>
      <c r="N759" s="92" t="str">
        <f t="shared" ca="1" si="44"/>
        <v/>
      </c>
      <c r="O759" s="92" t="str">
        <f ca="1">IF(A759="","",IF(ISERROR(MATCH($I759,SorP!B:B,0)),"",INDIRECT("'SorP'!$A$"&amp;MATCH($N759&amp;$I759,SorP!C:C,0))))</f>
        <v/>
      </c>
      <c r="P759" s="94"/>
      <c r="Q759" s="95" t="str">
        <f t="shared" si="45"/>
        <v/>
      </c>
      <c r="R759" s="95" t="b">
        <f t="shared" si="46"/>
        <v>1</v>
      </c>
      <c r="S759" s="95" t="str">
        <f t="shared" si="47"/>
        <v/>
      </c>
    </row>
    <row r="760" spans="1:19" s="95" customFormat="1" ht="20.100000000000001" customHeight="1">
      <c r="A760" s="88"/>
      <c r="B760" s="88"/>
      <c r="C760" s="88"/>
      <c r="D760" s="88"/>
      <c r="E760" s="88"/>
      <c r="F760" s="88"/>
      <c r="G760" s="90"/>
      <c r="H760" s="90"/>
      <c r="I760" s="91"/>
      <c r="J760" s="91"/>
      <c r="K760" s="91"/>
      <c r="L760" s="91"/>
      <c r="M760" s="91"/>
      <c r="N760" s="92" t="str">
        <f t="shared" ca="1" si="44"/>
        <v/>
      </c>
      <c r="O760" s="92" t="str">
        <f ca="1">IF(A760="","",IF(ISERROR(MATCH($I760,SorP!B:B,0)),"",INDIRECT("'SorP'!$A$"&amp;MATCH($N760&amp;$I760,SorP!C:C,0))))</f>
        <v/>
      </c>
      <c r="P760" s="94"/>
      <c r="Q760" s="95" t="str">
        <f t="shared" si="45"/>
        <v/>
      </c>
      <c r="R760" s="95" t="b">
        <f t="shared" si="46"/>
        <v>1</v>
      </c>
      <c r="S760" s="95" t="str">
        <f t="shared" si="47"/>
        <v/>
      </c>
    </row>
    <row r="761" spans="1:19" s="95" customFormat="1" ht="20.100000000000001" customHeight="1">
      <c r="A761" s="88"/>
      <c r="B761" s="88"/>
      <c r="C761" s="88"/>
      <c r="D761" s="88"/>
      <c r="E761" s="88"/>
      <c r="F761" s="88"/>
      <c r="G761" s="90"/>
      <c r="H761" s="90"/>
      <c r="I761" s="91"/>
      <c r="J761" s="91"/>
      <c r="K761" s="91"/>
      <c r="L761" s="91"/>
      <c r="M761" s="91"/>
      <c r="N761" s="92" t="str">
        <f t="shared" ca="1" si="44"/>
        <v/>
      </c>
      <c r="O761" s="92" t="str">
        <f ca="1">IF(A761="","",IF(ISERROR(MATCH($I761,SorP!B:B,0)),"",INDIRECT("'SorP'!$A$"&amp;MATCH($N761&amp;$I761,SorP!C:C,0))))</f>
        <v/>
      </c>
      <c r="P761" s="94"/>
      <c r="Q761" s="95" t="str">
        <f t="shared" si="45"/>
        <v/>
      </c>
      <c r="R761" s="95" t="b">
        <f t="shared" si="46"/>
        <v>1</v>
      </c>
      <c r="S761" s="95" t="str">
        <f t="shared" si="47"/>
        <v/>
      </c>
    </row>
    <row r="762" spans="1:19" s="95" customFormat="1" ht="20.100000000000001" customHeight="1">
      <c r="A762" s="88"/>
      <c r="B762" s="88"/>
      <c r="C762" s="88"/>
      <c r="D762" s="88"/>
      <c r="E762" s="88"/>
      <c r="F762" s="88"/>
      <c r="G762" s="90"/>
      <c r="H762" s="90"/>
      <c r="I762" s="91"/>
      <c r="J762" s="91"/>
      <c r="K762" s="91"/>
      <c r="L762" s="91"/>
      <c r="M762" s="91"/>
      <c r="N762" s="92" t="str">
        <f t="shared" ca="1" si="44"/>
        <v/>
      </c>
      <c r="O762" s="92" t="str">
        <f ca="1">IF(A762="","",IF(ISERROR(MATCH($I762,SorP!B:B,0)),"",INDIRECT("'SorP'!$A$"&amp;MATCH($N762&amp;$I762,SorP!C:C,0))))</f>
        <v/>
      </c>
      <c r="P762" s="94"/>
      <c r="Q762" s="95" t="str">
        <f t="shared" si="45"/>
        <v/>
      </c>
      <c r="R762" s="95" t="b">
        <f t="shared" si="46"/>
        <v>1</v>
      </c>
      <c r="S762" s="95" t="str">
        <f t="shared" si="47"/>
        <v/>
      </c>
    </row>
    <row r="763" spans="1:19" s="95" customFormat="1" ht="20.100000000000001" customHeight="1">
      <c r="A763" s="88"/>
      <c r="B763" s="88"/>
      <c r="C763" s="88"/>
      <c r="D763" s="88"/>
      <c r="E763" s="88"/>
      <c r="F763" s="88"/>
      <c r="G763" s="90"/>
      <c r="H763" s="90"/>
      <c r="I763" s="91"/>
      <c r="J763" s="91"/>
      <c r="K763" s="91"/>
      <c r="L763" s="91"/>
      <c r="M763" s="91"/>
      <c r="N763" s="92" t="str">
        <f t="shared" ca="1" si="44"/>
        <v/>
      </c>
      <c r="O763" s="92" t="str">
        <f ca="1">IF(A763="","",IF(ISERROR(MATCH($I763,SorP!B:B,0)),"",INDIRECT("'SorP'!$A$"&amp;MATCH($N763&amp;$I763,SorP!C:C,0))))</f>
        <v/>
      </c>
      <c r="P763" s="94"/>
      <c r="Q763" s="95" t="str">
        <f t="shared" si="45"/>
        <v/>
      </c>
      <c r="R763" s="95" t="b">
        <f t="shared" si="46"/>
        <v>1</v>
      </c>
      <c r="S763" s="95" t="str">
        <f t="shared" si="47"/>
        <v/>
      </c>
    </row>
    <row r="764" spans="1:19" s="95" customFormat="1" ht="20.100000000000001" customHeight="1">
      <c r="A764" s="88"/>
      <c r="B764" s="88"/>
      <c r="C764" s="88"/>
      <c r="D764" s="88"/>
      <c r="E764" s="88"/>
      <c r="F764" s="88"/>
      <c r="G764" s="90"/>
      <c r="H764" s="90"/>
      <c r="I764" s="91"/>
      <c r="J764" s="91"/>
      <c r="K764" s="91"/>
      <c r="L764" s="91"/>
      <c r="M764" s="91"/>
      <c r="N764" s="92" t="str">
        <f t="shared" ca="1" si="44"/>
        <v/>
      </c>
      <c r="O764" s="92" t="str">
        <f ca="1">IF(A764="","",IF(ISERROR(MATCH($I764,SorP!B:B,0)),"",INDIRECT("'SorP'!$A$"&amp;MATCH($N764&amp;$I764,SorP!C:C,0))))</f>
        <v/>
      </c>
      <c r="P764" s="94"/>
      <c r="Q764" s="95" t="str">
        <f t="shared" si="45"/>
        <v/>
      </c>
      <c r="R764" s="95" t="b">
        <f t="shared" si="46"/>
        <v>1</v>
      </c>
      <c r="S764" s="95" t="str">
        <f t="shared" si="47"/>
        <v/>
      </c>
    </row>
    <row r="765" spans="1:19" s="95" customFormat="1" ht="20.100000000000001" customHeight="1">
      <c r="A765" s="88"/>
      <c r="B765" s="88"/>
      <c r="C765" s="88"/>
      <c r="D765" s="88"/>
      <c r="E765" s="88"/>
      <c r="F765" s="88"/>
      <c r="G765" s="90"/>
      <c r="H765" s="90"/>
      <c r="I765" s="91"/>
      <c r="J765" s="91"/>
      <c r="K765" s="91"/>
      <c r="L765" s="91"/>
      <c r="M765" s="91"/>
      <c r="N765" s="92" t="str">
        <f t="shared" ca="1" si="44"/>
        <v/>
      </c>
      <c r="O765" s="92" t="str">
        <f ca="1">IF(A765="","",IF(ISERROR(MATCH($I765,SorP!B:B,0)),"",INDIRECT("'SorP'!$A$"&amp;MATCH($N765&amp;$I765,SorP!C:C,0))))</f>
        <v/>
      </c>
      <c r="P765" s="94"/>
      <c r="Q765" s="95" t="str">
        <f t="shared" si="45"/>
        <v/>
      </c>
      <c r="R765" s="95" t="b">
        <f t="shared" si="46"/>
        <v>1</v>
      </c>
      <c r="S765" s="95" t="str">
        <f t="shared" si="47"/>
        <v/>
      </c>
    </row>
    <row r="766" spans="1:19" s="95" customFormat="1" ht="20.100000000000001" customHeight="1">
      <c r="A766" s="88"/>
      <c r="B766" s="88"/>
      <c r="C766" s="88"/>
      <c r="D766" s="88"/>
      <c r="E766" s="88"/>
      <c r="F766" s="88"/>
      <c r="G766" s="90"/>
      <c r="H766" s="90"/>
      <c r="I766" s="91"/>
      <c r="J766" s="91"/>
      <c r="K766" s="91"/>
      <c r="L766" s="91"/>
      <c r="M766" s="91"/>
      <c r="N766" s="92" t="str">
        <f t="shared" ca="1" si="44"/>
        <v/>
      </c>
      <c r="O766" s="92" t="str">
        <f ca="1">IF(A766="","",IF(ISERROR(MATCH($I766,SorP!B:B,0)),"",INDIRECT("'SorP'!$A$"&amp;MATCH($N766&amp;$I766,SorP!C:C,0))))</f>
        <v/>
      </c>
      <c r="P766" s="94"/>
      <c r="Q766" s="95" t="str">
        <f t="shared" si="45"/>
        <v/>
      </c>
      <c r="R766" s="95" t="b">
        <f t="shared" si="46"/>
        <v>1</v>
      </c>
      <c r="S766" s="95" t="str">
        <f t="shared" si="47"/>
        <v/>
      </c>
    </row>
    <row r="767" spans="1:19" s="95" customFormat="1" ht="20.100000000000001" customHeight="1">
      <c r="A767" s="88"/>
      <c r="B767" s="88"/>
      <c r="C767" s="88"/>
      <c r="D767" s="88"/>
      <c r="E767" s="88"/>
      <c r="F767" s="88"/>
      <c r="G767" s="90"/>
      <c r="H767" s="90"/>
      <c r="I767" s="91"/>
      <c r="J767" s="91"/>
      <c r="K767" s="91"/>
      <c r="L767" s="91"/>
      <c r="M767" s="91"/>
      <c r="N767" s="92" t="str">
        <f t="shared" ca="1" si="44"/>
        <v/>
      </c>
      <c r="O767" s="92" t="str">
        <f ca="1">IF(A767="","",IF(ISERROR(MATCH($I767,SorP!B:B,0)),"",INDIRECT("'SorP'!$A$"&amp;MATCH($N767&amp;$I767,SorP!C:C,0))))</f>
        <v/>
      </c>
      <c r="P767" s="94"/>
      <c r="Q767" s="95" t="str">
        <f t="shared" si="45"/>
        <v/>
      </c>
      <c r="R767" s="95" t="b">
        <f t="shared" si="46"/>
        <v>1</v>
      </c>
      <c r="S767" s="95" t="str">
        <f t="shared" si="47"/>
        <v/>
      </c>
    </row>
    <row r="768" spans="1:19" s="95" customFormat="1" ht="20.100000000000001" customHeight="1">
      <c r="A768" s="88"/>
      <c r="B768" s="88"/>
      <c r="C768" s="88"/>
      <c r="D768" s="88"/>
      <c r="E768" s="88"/>
      <c r="F768" s="88"/>
      <c r="G768" s="90"/>
      <c r="H768" s="90"/>
      <c r="I768" s="91"/>
      <c r="J768" s="91"/>
      <c r="K768" s="91"/>
      <c r="L768" s="91"/>
      <c r="M768" s="91"/>
      <c r="N768" s="92" t="str">
        <f t="shared" ca="1" si="44"/>
        <v/>
      </c>
      <c r="O768" s="92" t="str">
        <f ca="1">IF(A768="","",IF(ISERROR(MATCH($I768,SorP!B:B,0)),"",INDIRECT("'SorP'!$A$"&amp;MATCH($N768&amp;$I768,SorP!C:C,0))))</f>
        <v/>
      </c>
      <c r="P768" s="94"/>
      <c r="Q768" s="95" t="str">
        <f t="shared" si="45"/>
        <v/>
      </c>
      <c r="R768" s="95" t="b">
        <f t="shared" si="46"/>
        <v>1</v>
      </c>
      <c r="S768" s="95" t="str">
        <f t="shared" si="47"/>
        <v/>
      </c>
    </row>
    <row r="769" spans="1:19" s="95" customFormat="1" ht="20.100000000000001" customHeight="1">
      <c r="A769" s="88"/>
      <c r="B769" s="88"/>
      <c r="C769" s="88"/>
      <c r="D769" s="88"/>
      <c r="E769" s="88"/>
      <c r="F769" s="88"/>
      <c r="G769" s="90"/>
      <c r="H769" s="90"/>
      <c r="I769" s="91"/>
      <c r="J769" s="91"/>
      <c r="K769" s="91"/>
      <c r="L769" s="91"/>
      <c r="M769" s="91"/>
      <c r="N769" s="92" t="str">
        <f t="shared" ca="1" si="44"/>
        <v/>
      </c>
      <c r="O769" s="92" t="str">
        <f ca="1">IF(A769="","",IF(ISERROR(MATCH($I769,SorP!B:B,0)),"",INDIRECT("'SorP'!$A$"&amp;MATCH($N769&amp;$I769,SorP!C:C,0))))</f>
        <v/>
      </c>
      <c r="P769" s="94"/>
      <c r="Q769" s="95" t="str">
        <f t="shared" si="45"/>
        <v/>
      </c>
      <c r="R769" s="95" t="b">
        <f t="shared" si="46"/>
        <v>1</v>
      </c>
      <c r="S769" s="95" t="str">
        <f t="shared" si="47"/>
        <v/>
      </c>
    </row>
    <row r="770" spans="1:19" s="95" customFormat="1" ht="20.100000000000001" customHeight="1">
      <c r="A770" s="88"/>
      <c r="B770" s="88"/>
      <c r="C770" s="88"/>
      <c r="D770" s="88"/>
      <c r="E770" s="88"/>
      <c r="F770" s="88"/>
      <c r="G770" s="90"/>
      <c r="H770" s="90"/>
      <c r="I770" s="91"/>
      <c r="J770" s="91"/>
      <c r="K770" s="91"/>
      <c r="L770" s="91"/>
      <c r="M770" s="91"/>
      <c r="N770" s="92" t="str">
        <f t="shared" ca="1" si="44"/>
        <v/>
      </c>
      <c r="O770" s="92" t="str">
        <f ca="1">IF(A770="","",IF(ISERROR(MATCH($I770,SorP!B:B,0)),"",INDIRECT("'SorP'!$A$"&amp;MATCH($N770&amp;$I770,SorP!C:C,0))))</f>
        <v/>
      </c>
      <c r="P770" s="94"/>
      <c r="Q770" s="95" t="str">
        <f t="shared" si="45"/>
        <v/>
      </c>
      <c r="R770" s="95" t="b">
        <f t="shared" si="46"/>
        <v>1</v>
      </c>
      <c r="S770" s="95" t="str">
        <f t="shared" si="47"/>
        <v/>
      </c>
    </row>
    <row r="771" spans="1:19" s="95" customFormat="1" ht="20.100000000000001" customHeight="1">
      <c r="A771" s="88"/>
      <c r="B771" s="88"/>
      <c r="C771" s="88"/>
      <c r="D771" s="88"/>
      <c r="E771" s="88"/>
      <c r="F771" s="88"/>
      <c r="G771" s="90"/>
      <c r="H771" s="90"/>
      <c r="I771" s="91"/>
      <c r="J771" s="91"/>
      <c r="K771" s="91"/>
      <c r="L771" s="91"/>
      <c r="M771" s="91"/>
      <c r="N771" s="92" t="str">
        <f t="shared" ca="1" si="44"/>
        <v/>
      </c>
      <c r="O771" s="92" t="str">
        <f ca="1">IF(A771="","",IF(ISERROR(MATCH($I771,SorP!B:B,0)),"",INDIRECT("'SorP'!$A$"&amp;MATCH($N771&amp;$I771,SorP!C:C,0))))</f>
        <v/>
      </c>
      <c r="P771" s="94"/>
      <c r="Q771" s="95" t="str">
        <f t="shared" si="45"/>
        <v/>
      </c>
      <c r="R771" s="95" t="b">
        <f t="shared" si="46"/>
        <v>1</v>
      </c>
      <c r="S771" s="95" t="str">
        <f t="shared" si="47"/>
        <v/>
      </c>
    </row>
    <row r="772" spans="1:19" s="95" customFormat="1" ht="20.100000000000001" customHeight="1">
      <c r="A772" s="88"/>
      <c r="B772" s="88"/>
      <c r="C772" s="88"/>
      <c r="D772" s="88"/>
      <c r="E772" s="88"/>
      <c r="F772" s="88"/>
      <c r="G772" s="90"/>
      <c r="H772" s="90"/>
      <c r="I772" s="91"/>
      <c r="J772" s="91"/>
      <c r="K772" s="91"/>
      <c r="L772" s="91"/>
      <c r="M772" s="91"/>
      <c r="N772" s="92" t="str">
        <f t="shared" ca="1" si="44"/>
        <v/>
      </c>
      <c r="O772" s="92" t="str">
        <f ca="1">IF(A772="","",IF(ISERROR(MATCH($I772,SorP!B:B,0)),"",INDIRECT("'SorP'!$A$"&amp;MATCH($N772&amp;$I772,SorP!C:C,0))))</f>
        <v/>
      </c>
      <c r="P772" s="94"/>
      <c r="Q772" s="95" t="str">
        <f t="shared" si="45"/>
        <v/>
      </c>
      <c r="R772" s="95" t="b">
        <f t="shared" si="46"/>
        <v>1</v>
      </c>
      <c r="S772" s="95" t="str">
        <f t="shared" si="47"/>
        <v/>
      </c>
    </row>
    <row r="773" spans="1:19" s="95" customFormat="1" ht="20.100000000000001" customHeight="1">
      <c r="A773" s="88"/>
      <c r="B773" s="88"/>
      <c r="C773" s="88"/>
      <c r="D773" s="88"/>
      <c r="E773" s="88"/>
      <c r="F773" s="88"/>
      <c r="G773" s="90"/>
      <c r="H773" s="90"/>
      <c r="I773" s="91"/>
      <c r="J773" s="91"/>
      <c r="K773" s="91"/>
      <c r="L773" s="91"/>
      <c r="M773" s="91"/>
      <c r="N773" s="92" t="str">
        <f t="shared" ref="N773:N836" ca="1" si="48">IF(A773="","",IF(ISERROR(MATCH($F773,CL,0)),"Unknown",INDIRECT("'C'!$A$"&amp;MATCH($F773,CL,0)+1)))</f>
        <v/>
      </c>
      <c r="O773" s="92" t="str">
        <f ca="1">IF(A773="","",IF(ISERROR(MATCH($I773,SorP!B:B,0)),"",INDIRECT("'SorP'!$A$"&amp;MATCH($N773&amp;$I773,SorP!C:C,0))))</f>
        <v/>
      </c>
      <c r="P773" s="94"/>
      <c r="Q773" s="95" t="str">
        <f t="shared" ref="Q773:Q836" si="49">A773&amp;B773</f>
        <v/>
      </c>
      <c r="R773" s="95" t="b">
        <f t="shared" ref="R773:R836" si="50">OR(ISBLANK(B773),ISBLANK(C773))</f>
        <v>1</v>
      </c>
      <c r="S773" s="95" t="str">
        <f t="shared" ref="S773:S836" si="51">IF(R773,"",A773&amp;"+")</f>
        <v/>
      </c>
    </row>
    <row r="774" spans="1:19" s="95" customFormat="1" ht="20.100000000000001" customHeight="1">
      <c r="A774" s="88"/>
      <c r="B774" s="88"/>
      <c r="C774" s="88"/>
      <c r="D774" s="88"/>
      <c r="E774" s="88"/>
      <c r="F774" s="88"/>
      <c r="G774" s="90"/>
      <c r="H774" s="90"/>
      <c r="I774" s="91"/>
      <c r="J774" s="91"/>
      <c r="K774" s="91"/>
      <c r="L774" s="91"/>
      <c r="M774" s="91"/>
      <c r="N774" s="92" t="str">
        <f t="shared" ca="1" si="48"/>
        <v/>
      </c>
      <c r="O774" s="92" t="str">
        <f ca="1">IF(A774="","",IF(ISERROR(MATCH($I774,SorP!B:B,0)),"",INDIRECT("'SorP'!$A$"&amp;MATCH($N774&amp;$I774,SorP!C:C,0))))</f>
        <v/>
      </c>
      <c r="P774" s="94"/>
      <c r="Q774" s="95" t="str">
        <f t="shared" si="49"/>
        <v/>
      </c>
      <c r="R774" s="95" t="b">
        <f t="shared" si="50"/>
        <v>1</v>
      </c>
      <c r="S774" s="95" t="str">
        <f t="shared" si="51"/>
        <v/>
      </c>
    </row>
    <row r="775" spans="1:19" s="95" customFormat="1" ht="20.100000000000001" customHeight="1">
      <c r="A775" s="88"/>
      <c r="B775" s="88"/>
      <c r="C775" s="88"/>
      <c r="D775" s="88"/>
      <c r="E775" s="88"/>
      <c r="F775" s="88"/>
      <c r="G775" s="90"/>
      <c r="H775" s="90"/>
      <c r="I775" s="91"/>
      <c r="J775" s="91"/>
      <c r="K775" s="91"/>
      <c r="L775" s="91"/>
      <c r="M775" s="91"/>
      <c r="N775" s="92" t="str">
        <f t="shared" ca="1" si="48"/>
        <v/>
      </c>
      <c r="O775" s="92" t="str">
        <f ca="1">IF(A775="","",IF(ISERROR(MATCH($I775,SorP!B:B,0)),"",INDIRECT("'SorP'!$A$"&amp;MATCH($N775&amp;$I775,SorP!C:C,0))))</f>
        <v/>
      </c>
      <c r="P775" s="94"/>
      <c r="Q775" s="95" t="str">
        <f t="shared" si="49"/>
        <v/>
      </c>
      <c r="R775" s="95" t="b">
        <f t="shared" si="50"/>
        <v>1</v>
      </c>
      <c r="S775" s="95" t="str">
        <f t="shared" si="51"/>
        <v/>
      </c>
    </row>
    <row r="776" spans="1:19" s="95" customFormat="1" ht="20.100000000000001" customHeight="1">
      <c r="A776" s="88"/>
      <c r="B776" s="88"/>
      <c r="C776" s="88"/>
      <c r="D776" s="88"/>
      <c r="E776" s="88"/>
      <c r="F776" s="88"/>
      <c r="G776" s="90"/>
      <c r="H776" s="90"/>
      <c r="I776" s="91"/>
      <c r="J776" s="91"/>
      <c r="K776" s="91"/>
      <c r="L776" s="91"/>
      <c r="M776" s="91"/>
      <c r="N776" s="92" t="str">
        <f t="shared" ca="1" si="48"/>
        <v/>
      </c>
      <c r="O776" s="92" t="str">
        <f ca="1">IF(A776="","",IF(ISERROR(MATCH($I776,SorP!B:B,0)),"",INDIRECT("'SorP'!$A$"&amp;MATCH($N776&amp;$I776,SorP!C:C,0))))</f>
        <v/>
      </c>
      <c r="P776" s="94"/>
      <c r="Q776" s="95" t="str">
        <f t="shared" si="49"/>
        <v/>
      </c>
      <c r="R776" s="95" t="b">
        <f t="shared" si="50"/>
        <v>1</v>
      </c>
      <c r="S776" s="95" t="str">
        <f t="shared" si="51"/>
        <v/>
      </c>
    </row>
    <row r="777" spans="1:19" s="95" customFormat="1" ht="20.100000000000001" customHeight="1">
      <c r="A777" s="88"/>
      <c r="B777" s="88"/>
      <c r="C777" s="88"/>
      <c r="D777" s="88"/>
      <c r="E777" s="88"/>
      <c r="F777" s="88"/>
      <c r="G777" s="90"/>
      <c r="H777" s="90"/>
      <c r="I777" s="91"/>
      <c r="J777" s="91"/>
      <c r="K777" s="91"/>
      <c r="L777" s="91"/>
      <c r="M777" s="91"/>
      <c r="N777" s="92" t="str">
        <f t="shared" ca="1" si="48"/>
        <v/>
      </c>
      <c r="O777" s="92" t="str">
        <f ca="1">IF(A777="","",IF(ISERROR(MATCH($I777,SorP!B:B,0)),"",INDIRECT("'SorP'!$A$"&amp;MATCH($N777&amp;$I777,SorP!C:C,0))))</f>
        <v/>
      </c>
      <c r="P777" s="94"/>
      <c r="Q777" s="95" t="str">
        <f t="shared" si="49"/>
        <v/>
      </c>
      <c r="R777" s="95" t="b">
        <f t="shared" si="50"/>
        <v>1</v>
      </c>
      <c r="S777" s="95" t="str">
        <f t="shared" si="51"/>
        <v/>
      </c>
    </row>
    <row r="778" spans="1:19" s="95" customFormat="1" ht="20.100000000000001" customHeight="1">
      <c r="A778" s="88"/>
      <c r="B778" s="88"/>
      <c r="C778" s="88"/>
      <c r="D778" s="88"/>
      <c r="E778" s="88"/>
      <c r="F778" s="88"/>
      <c r="G778" s="90"/>
      <c r="H778" s="90"/>
      <c r="I778" s="91"/>
      <c r="J778" s="91"/>
      <c r="K778" s="91"/>
      <c r="L778" s="91"/>
      <c r="M778" s="91"/>
      <c r="N778" s="92" t="str">
        <f t="shared" ca="1" si="48"/>
        <v/>
      </c>
      <c r="O778" s="92" t="str">
        <f ca="1">IF(A778="","",IF(ISERROR(MATCH($I778,SorP!B:B,0)),"",INDIRECT("'SorP'!$A$"&amp;MATCH($N778&amp;$I778,SorP!C:C,0))))</f>
        <v/>
      </c>
      <c r="P778" s="94"/>
      <c r="Q778" s="95" t="str">
        <f t="shared" si="49"/>
        <v/>
      </c>
      <c r="R778" s="95" t="b">
        <f t="shared" si="50"/>
        <v>1</v>
      </c>
      <c r="S778" s="95" t="str">
        <f t="shared" si="51"/>
        <v/>
      </c>
    </row>
    <row r="779" spans="1:19" s="95" customFormat="1" ht="20.100000000000001" customHeight="1">
      <c r="A779" s="88"/>
      <c r="B779" s="88"/>
      <c r="C779" s="88"/>
      <c r="D779" s="88"/>
      <c r="E779" s="88"/>
      <c r="F779" s="88"/>
      <c r="G779" s="90"/>
      <c r="H779" s="90"/>
      <c r="I779" s="91"/>
      <c r="J779" s="91"/>
      <c r="K779" s="91"/>
      <c r="L779" s="91"/>
      <c r="M779" s="91"/>
      <c r="N779" s="92" t="str">
        <f t="shared" ca="1" si="48"/>
        <v/>
      </c>
      <c r="O779" s="92" t="str">
        <f ca="1">IF(A779="","",IF(ISERROR(MATCH($I779,SorP!B:B,0)),"",INDIRECT("'SorP'!$A$"&amp;MATCH($N779&amp;$I779,SorP!C:C,0))))</f>
        <v/>
      </c>
      <c r="P779" s="94"/>
      <c r="Q779" s="95" t="str">
        <f t="shared" si="49"/>
        <v/>
      </c>
      <c r="R779" s="95" t="b">
        <f t="shared" si="50"/>
        <v>1</v>
      </c>
      <c r="S779" s="95" t="str">
        <f t="shared" si="51"/>
        <v/>
      </c>
    </row>
    <row r="780" spans="1:19" s="95" customFormat="1" ht="20.100000000000001" customHeight="1">
      <c r="A780" s="88"/>
      <c r="B780" s="88"/>
      <c r="C780" s="88"/>
      <c r="D780" s="88"/>
      <c r="E780" s="88"/>
      <c r="F780" s="88"/>
      <c r="G780" s="90"/>
      <c r="H780" s="90"/>
      <c r="I780" s="91"/>
      <c r="J780" s="91"/>
      <c r="K780" s="91"/>
      <c r="L780" s="91"/>
      <c r="M780" s="91"/>
      <c r="N780" s="92" t="str">
        <f t="shared" ca="1" si="48"/>
        <v/>
      </c>
      <c r="O780" s="92" t="str">
        <f ca="1">IF(A780="","",IF(ISERROR(MATCH($I780,SorP!B:B,0)),"",INDIRECT("'SorP'!$A$"&amp;MATCH($N780&amp;$I780,SorP!C:C,0))))</f>
        <v/>
      </c>
      <c r="P780" s="94"/>
      <c r="Q780" s="95" t="str">
        <f t="shared" si="49"/>
        <v/>
      </c>
      <c r="R780" s="95" t="b">
        <f t="shared" si="50"/>
        <v>1</v>
      </c>
      <c r="S780" s="95" t="str">
        <f t="shared" si="51"/>
        <v/>
      </c>
    </row>
    <row r="781" spans="1:19" s="95" customFormat="1" ht="20.100000000000001" customHeight="1">
      <c r="A781" s="88"/>
      <c r="B781" s="88"/>
      <c r="C781" s="88"/>
      <c r="D781" s="88"/>
      <c r="E781" s="88"/>
      <c r="F781" s="88"/>
      <c r="G781" s="90"/>
      <c r="H781" s="90"/>
      <c r="I781" s="91"/>
      <c r="J781" s="91"/>
      <c r="K781" s="91"/>
      <c r="L781" s="91"/>
      <c r="M781" s="91"/>
      <c r="N781" s="92" t="str">
        <f t="shared" ca="1" si="48"/>
        <v/>
      </c>
      <c r="O781" s="92" t="str">
        <f ca="1">IF(A781="","",IF(ISERROR(MATCH($I781,SorP!B:B,0)),"",INDIRECT("'SorP'!$A$"&amp;MATCH($N781&amp;$I781,SorP!C:C,0))))</f>
        <v/>
      </c>
      <c r="P781" s="94"/>
      <c r="Q781" s="95" t="str">
        <f t="shared" si="49"/>
        <v/>
      </c>
      <c r="R781" s="95" t="b">
        <f t="shared" si="50"/>
        <v>1</v>
      </c>
      <c r="S781" s="95" t="str">
        <f t="shared" si="51"/>
        <v/>
      </c>
    </row>
    <row r="782" spans="1:19" s="95" customFormat="1" ht="20.100000000000001" customHeight="1">
      <c r="A782" s="88"/>
      <c r="B782" s="88"/>
      <c r="C782" s="88"/>
      <c r="D782" s="88"/>
      <c r="E782" s="88"/>
      <c r="F782" s="88"/>
      <c r="G782" s="90"/>
      <c r="H782" s="90"/>
      <c r="I782" s="91"/>
      <c r="J782" s="91"/>
      <c r="K782" s="91"/>
      <c r="L782" s="91"/>
      <c r="M782" s="91"/>
      <c r="N782" s="92" t="str">
        <f t="shared" ca="1" si="48"/>
        <v/>
      </c>
      <c r="O782" s="92" t="str">
        <f ca="1">IF(A782="","",IF(ISERROR(MATCH($I782,SorP!B:B,0)),"",INDIRECT("'SorP'!$A$"&amp;MATCH($N782&amp;$I782,SorP!C:C,0))))</f>
        <v/>
      </c>
      <c r="P782" s="94"/>
      <c r="Q782" s="95" t="str">
        <f t="shared" si="49"/>
        <v/>
      </c>
      <c r="R782" s="95" t="b">
        <f t="shared" si="50"/>
        <v>1</v>
      </c>
      <c r="S782" s="95" t="str">
        <f t="shared" si="51"/>
        <v/>
      </c>
    </row>
    <row r="783" spans="1:19" s="95" customFormat="1" ht="20.100000000000001" customHeight="1">
      <c r="A783" s="88"/>
      <c r="B783" s="88"/>
      <c r="C783" s="88"/>
      <c r="D783" s="88"/>
      <c r="E783" s="88"/>
      <c r="F783" s="88"/>
      <c r="G783" s="90"/>
      <c r="H783" s="90"/>
      <c r="I783" s="91"/>
      <c r="J783" s="91"/>
      <c r="K783" s="91"/>
      <c r="L783" s="91"/>
      <c r="M783" s="91"/>
      <c r="N783" s="92" t="str">
        <f t="shared" ca="1" si="48"/>
        <v/>
      </c>
      <c r="O783" s="92" t="str">
        <f ca="1">IF(A783="","",IF(ISERROR(MATCH($I783,SorP!B:B,0)),"",INDIRECT("'SorP'!$A$"&amp;MATCH($N783&amp;$I783,SorP!C:C,0))))</f>
        <v/>
      </c>
      <c r="P783" s="94"/>
      <c r="Q783" s="95" t="str">
        <f t="shared" si="49"/>
        <v/>
      </c>
      <c r="R783" s="95" t="b">
        <f t="shared" si="50"/>
        <v>1</v>
      </c>
      <c r="S783" s="95" t="str">
        <f t="shared" si="51"/>
        <v/>
      </c>
    </row>
    <row r="784" spans="1:19" s="95" customFormat="1" ht="20.100000000000001" customHeight="1">
      <c r="A784" s="88"/>
      <c r="B784" s="88"/>
      <c r="C784" s="88"/>
      <c r="D784" s="88"/>
      <c r="E784" s="88"/>
      <c r="F784" s="88"/>
      <c r="G784" s="90"/>
      <c r="H784" s="90"/>
      <c r="I784" s="91"/>
      <c r="J784" s="91"/>
      <c r="K784" s="91"/>
      <c r="L784" s="91"/>
      <c r="M784" s="91"/>
      <c r="N784" s="92" t="str">
        <f t="shared" ca="1" si="48"/>
        <v/>
      </c>
      <c r="O784" s="92" t="str">
        <f ca="1">IF(A784="","",IF(ISERROR(MATCH($I784,SorP!B:B,0)),"",INDIRECT("'SorP'!$A$"&amp;MATCH($N784&amp;$I784,SorP!C:C,0))))</f>
        <v/>
      </c>
      <c r="P784" s="94"/>
      <c r="Q784" s="95" t="str">
        <f t="shared" si="49"/>
        <v/>
      </c>
      <c r="R784" s="95" t="b">
        <f t="shared" si="50"/>
        <v>1</v>
      </c>
      <c r="S784" s="95" t="str">
        <f t="shared" si="51"/>
        <v/>
      </c>
    </row>
    <row r="785" spans="1:19" s="95" customFormat="1" ht="20.100000000000001" customHeight="1">
      <c r="A785" s="88"/>
      <c r="B785" s="88"/>
      <c r="C785" s="88"/>
      <c r="D785" s="88"/>
      <c r="E785" s="88"/>
      <c r="F785" s="88"/>
      <c r="G785" s="90"/>
      <c r="H785" s="90"/>
      <c r="I785" s="91"/>
      <c r="J785" s="91"/>
      <c r="K785" s="91"/>
      <c r="L785" s="91"/>
      <c r="M785" s="91"/>
      <c r="N785" s="92" t="str">
        <f t="shared" ca="1" si="48"/>
        <v/>
      </c>
      <c r="O785" s="92" t="str">
        <f ca="1">IF(A785="","",IF(ISERROR(MATCH($I785,SorP!B:B,0)),"",INDIRECT("'SorP'!$A$"&amp;MATCH($N785&amp;$I785,SorP!C:C,0))))</f>
        <v/>
      </c>
      <c r="P785" s="94"/>
      <c r="Q785" s="95" t="str">
        <f t="shared" si="49"/>
        <v/>
      </c>
      <c r="R785" s="95" t="b">
        <f t="shared" si="50"/>
        <v>1</v>
      </c>
      <c r="S785" s="95" t="str">
        <f t="shared" si="51"/>
        <v/>
      </c>
    </row>
    <row r="786" spans="1:19" s="95" customFormat="1" ht="20.100000000000001" customHeight="1">
      <c r="A786" s="88"/>
      <c r="B786" s="88"/>
      <c r="C786" s="88"/>
      <c r="D786" s="88"/>
      <c r="E786" s="88"/>
      <c r="F786" s="88"/>
      <c r="G786" s="90"/>
      <c r="H786" s="90"/>
      <c r="I786" s="91"/>
      <c r="J786" s="91"/>
      <c r="K786" s="91"/>
      <c r="L786" s="91"/>
      <c r="M786" s="91"/>
      <c r="N786" s="92" t="str">
        <f t="shared" ca="1" si="48"/>
        <v/>
      </c>
      <c r="O786" s="92" t="str">
        <f ca="1">IF(A786="","",IF(ISERROR(MATCH($I786,SorP!B:B,0)),"",INDIRECT("'SorP'!$A$"&amp;MATCH($N786&amp;$I786,SorP!C:C,0))))</f>
        <v/>
      </c>
      <c r="P786" s="94"/>
      <c r="Q786" s="95" t="str">
        <f t="shared" si="49"/>
        <v/>
      </c>
      <c r="R786" s="95" t="b">
        <f t="shared" si="50"/>
        <v>1</v>
      </c>
      <c r="S786" s="95" t="str">
        <f t="shared" si="51"/>
        <v/>
      </c>
    </row>
    <row r="787" spans="1:19" s="95" customFormat="1" ht="20.100000000000001" customHeight="1">
      <c r="A787" s="88"/>
      <c r="B787" s="88"/>
      <c r="C787" s="88"/>
      <c r="D787" s="88"/>
      <c r="E787" s="88"/>
      <c r="F787" s="88"/>
      <c r="G787" s="90"/>
      <c r="H787" s="90"/>
      <c r="I787" s="91"/>
      <c r="J787" s="91"/>
      <c r="K787" s="91"/>
      <c r="L787" s="91"/>
      <c r="M787" s="91"/>
      <c r="N787" s="92" t="str">
        <f t="shared" ca="1" si="48"/>
        <v/>
      </c>
      <c r="O787" s="92" t="str">
        <f ca="1">IF(A787="","",IF(ISERROR(MATCH($I787,SorP!B:B,0)),"",INDIRECT("'SorP'!$A$"&amp;MATCH($N787&amp;$I787,SorP!C:C,0))))</f>
        <v/>
      </c>
      <c r="P787" s="94"/>
      <c r="Q787" s="95" t="str">
        <f t="shared" si="49"/>
        <v/>
      </c>
      <c r="R787" s="95" t="b">
        <f t="shared" si="50"/>
        <v>1</v>
      </c>
      <c r="S787" s="95" t="str">
        <f t="shared" si="51"/>
        <v/>
      </c>
    </row>
    <row r="788" spans="1:19" s="95" customFormat="1" ht="20.100000000000001" customHeight="1">
      <c r="A788" s="88"/>
      <c r="B788" s="88"/>
      <c r="C788" s="88"/>
      <c r="D788" s="88"/>
      <c r="E788" s="88"/>
      <c r="F788" s="88"/>
      <c r="G788" s="90"/>
      <c r="H788" s="90"/>
      <c r="I788" s="91"/>
      <c r="J788" s="91"/>
      <c r="K788" s="91"/>
      <c r="L788" s="91"/>
      <c r="M788" s="91"/>
      <c r="N788" s="92" t="str">
        <f t="shared" ca="1" si="48"/>
        <v/>
      </c>
      <c r="O788" s="92" t="str">
        <f ca="1">IF(A788="","",IF(ISERROR(MATCH($I788,SorP!B:B,0)),"",INDIRECT("'SorP'!$A$"&amp;MATCH($N788&amp;$I788,SorP!C:C,0))))</f>
        <v/>
      </c>
      <c r="P788" s="94"/>
      <c r="Q788" s="95" t="str">
        <f t="shared" si="49"/>
        <v/>
      </c>
      <c r="R788" s="95" t="b">
        <f t="shared" si="50"/>
        <v>1</v>
      </c>
      <c r="S788" s="95" t="str">
        <f t="shared" si="51"/>
        <v/>
      </c>
    </row>
    <row r="789" spans="1:19" s="95" customFormat="1" ht="20.100000000000001" customHeight="1">
      <c r="A789" s="88"/>
      <c r="B789" s="88"/>
      <c r="C789" s="88"/>
      <c r="D789" s="88"/>
      <c r="E789" s="88"/>
      <c r="F789" s="88"/>
      <c r="G789" s="90"/>
      <c r="H789" s="90"/>
      <c r="I789" s="91"/>
      <c r="J789" s="91"/>
      <c r="K789" s="91"/>
      <c r="L789" s="91"/>
      <c r="M789" s="91"/>
      <c r="N789" s="92" t="str">
        <f t="shared" ca="1" si="48"/>
        <v/>
      </c>
      <c r="O789" s="92" t="str">
        <f ca="1">IF(A789="","",IF(ISERROR(MATCH($I789,SorP!B:B,0)),"",INDIRECT("'SorP'!$A$"&amp;MATCH($N789&amp;$I789,SorP!C:C,0))))</f>
        <v/>
      </c>
      <c r="P789" s="94"/>
      <c r="Q789" s="95" t="str">
        <f t="shared" si="49"/>
        <v/>
      </c>
      <c r="R789" s="95" t="b">
        <f t="shared" si="50"/>
        <v>1</v>
      </c>
      <c r="S789" s="95" t="str">
        <f t="shared" si="51"/>
        <v/>
      </c>
    </row>
    <row r="790" spans="1:19" s="95" customFormat="1" ht="20.100000000000001" customHeight="1">
      <c r="A790" s="88"/>
      <c r="B790" s="88"/>
      <c r="C790" s="88"/>
      <c r="D790" s="88"/>
      <c r="E790" s="88"/>
      <c r="F790" s="88"/>
      <c r="G790" s="90"/>
      <c r="H790" s="90"/>
      <c r="I790" s="91"/>
      <c r="J790" s="91"/>
      <c r="K790" s="91"/>
      <c r="L790" s="91"/>
      <c r="M790" s="91"/>
      <c r="N790" s="92" t="str">
        <f t="shared" ca="1" si="48"/>
        <v/>
      </c>
      <c r="O790" s="92" t="str">
        <f ca="1">IF(A790="","",IF(ISERROR(MATCH($I790,SorP!B:B,0)),"",INDIRECT("'SorP'!$A$"&amp;MATCH($N790&amp;$I790,SorP!C:C,0))))</f>
        <v/>
      </c>
      <c r="P790" s="94"/>
      <c r="Q790" s="95" t="str">
        <f t="shared" si="49"/>
        <v/>
      </c>
      <c r="R790" s="95" t="b">
        <f t="shared" si="50"/>
        <v>1</v>
      </c>
      <c r="S790" s="95" t="str">
        <f t="shared" si="51"/>
        <v/>
      </c>
    </row>
    <row r="791" spans="1:19" s="95" customFormat="1" ht="20.100000000000001" customHeight="1">
      <c r="A791" s="88"/>
      <c r="B791" s="88"/>
      <c r="C791" s="88"/>
      <c r="D791" s="88"/>
      <c r="E791" s="88"/>
      <c r="F791" s="88"/>
      <c r="G791" s="90"/>
      <c r="H791" s="90"/>
      <c r="I791" s="91"/>
      <c r="J791" s="91"/>
      <c r="K791" s="91"/>
      <c r="L791" s="91"/>
      <c r="M791" s="91"/>
      <c r="N791" s="92" t="str">
        <f t="shared" ca="1" si="48"/>
        <v/>
      </c>
      <c r="O791" s="92" t="str">
        <f ca="1">IF(A791="","",IF(ISERROR(MATCH($I791,SorP!B:B,0)),"",INDIRECT("'SorP'!$A$"&amp;MATCH($N791&amp;$I791,SorP!C:C,0))))</f>
        <v/>
      </c>
      <c r="P791" s="94"/>
      <c r="Q791" s="95" t="str">
        <f t="shared" si="49"/>
        <v/>
      </c>
      <c r="R791" s="95" t="b">
        <f t="shared" si="50"/>
        <v>1</v>
      </c>
      <c r="S791" s="95" t="str">
        <f t="shared" si="51"/>
        <v/>
      </c>
    </row>
    <row r="792" spans="1:19" s="95" customFormat="1" ht="20.100000000000001" customHeight="1">
      <c r="A792" s="88"/>
      <c r="B792" s="88"/>
      <c r="C792" s="88"/>
      <c r="D792" s="88"/>
      <c r="E792" s="88"/>
      <c r="F792" s="88"/>
      <c r="G792" s="90"/>
      <c r="H792" s="90"/>
      <c r="I792" s="91"/>
      <c r="J792" s="91"/>
      <c r="K792" s="91"/>
      <c r="L792" s="91"/>
      <c r="M792" s="91"/>
      <c r="N792" s="92" t="str">
        <f t="shared" ca="1" si="48"/>
        <v/>
      </c>
      <c r="O792" s="92" t="str">
        <f ca="1">IF(A792="","",IF(ISERROR(MATCH($I792,SorP!B:B,0)),"",INDIRECT("'SorP'!$A$"&amp;MATCH($N792&amp;$I792,SorP!C:C,0))))</f>
        <v/>
      </c>
      <c r="P792" s="94"/>
      <c r="Q792" s="95" t="str">
        <f t="shared" si="49"/>
        <v/>
      </c>
      <c r="R792" s="95" t="b">
        <f t="shared" si="50"/>
        <v>1</v>
      </c>
      <c r="S792" s="95" t="str">
        <f t="shared" si="51"/>
        <v/>
      </c>
    </row>
    <row r="793" spans="1:19" s="95" customFormat="1" ht="20.100000000000001" customHeight="1">
      <c r="A793" s="88"/>
      <c r="B793" s="88"/>
      <c r="C793" s="88"/>
      <c r="D793" s="88"/>
      <c r="E793" s="88"/>
      <c r="F793" s="88"/>
      <c r="G793" s="90"/>
      <c r="H793" s="90"/>
      <c r="I793" s="91"/>
      <c r="J793" s="91"/>
      <c r="K793" s="91"/>
      <c r="L793" s="91"/>
      <c r="M793" s="91"/>
      <c r="N793" s="92" t="str">
        <f t="shared" ca="1" si="48"/>
        <v/>
      </c>
      <c r="O793" s="92" t="str">
        <f ca="1">IF(A793="","",IF(ISERROR(MATCH($I793,SorP!B:B,0)),"",INDIRECT("'SorP'!$A$"&amp;MATCH($N793&amp;$I793,SorP!C:C,0))))</f>
        <v/>
      </c>
      <c r="P793" s="94"/>
      <c r="Q793" s="95" t="str">
        <f t="shared" si="49"/>
        <v/>
      </c>
      <c r="R793" s="95" t="b">
        <f t="shared" si="50"/>
        <v>1</v>
      </c>
      <c r="S793" s="95" t="str">
        <f t="shared" si="51"/>
        <v/>
      </c>
    </row>
    <row r="794" spans="1:19" s="95" customFormat="1" ht="20.100000000000001" customHeight="1">
      <c r="A794" s="88"/>
      <c r="B794" s="88"/>
      <c r="C794" s="88"/>
      <c r="D794" s="88"/>
      <c r="E794" s="88"/>
      <c r="F794" s="88"/>
      <c r="G794" s="90"/>
      <c r="H794" s="90"/>
      <c r="I794" s="91"/>
      <c r="J794" s="91"/>
      <c r="K794" s="91"/>
      <c r="L794" s="91"/>
      <c r="M794" s="91"/>
      <c r="N794" s="92" t="str">
        <f t="shared" ca="1" si="48"/>
        <v/>
      </c>
      <c r="O794" s="92" t="str">
        <f ca="1">IF(A794="","",IF(ISERROR(MATCH($I794,SorP!B:B,0)),"",INDIRECT("'SorP'!$A$"&amp;MATCH($N794&amp;$I794,SorP!C:C,0))))</f>
        <v/>
      </c>
      <c r="P794" s="94"/>
      <c r="Q794" s="95" t="str">
        <f t="shared" si="49"/>
        <v/>
      </c>
      <c r="R794" s="95" t="b">
        <f t="shared" si="50"/>
        <v>1</v>
      </c>
      <c r="S794" s="95" t="str">
        <f t="shared" si="51"/>
        <v/>
      </c>
    </row>
    <row r="795" spans="1:19" s="95" customFormat="1" ht="20.100000000000001" customHeight="1">
      <c r="A795" s="88"/>
      <c r="B795" s="88"/>
      <c r="C795" s="88"/>
      <c r="D795" s="88"/>
      <c r="E795" s="88"/>
      <c r="F795" s="88"/>
      <c r="G795" s="90"/>
      <c r="H795" s="90"/>
      <c r="I795" s="91"/>
      <c r="J795" s="91"/>
      <c r="K795" s="91"/>
      <c r="L795" s="91"/>
      <c r="M795" s="91"/>
      <c r="N795" s="92" t="str">
        <f t="shared" ca="1" si="48"/>
        <v/>
      </c>
      <c r="O795" s="92" t="str">
        <f ca="1">IF(A795="","",IF(ISERROR(MATCH($I795,SorP!B:B,0)),"",INDIRECT("'SorP'!$A$"&amp;MATCH($N795&amp;$I795,SorP!C:C,0))))</f>
        <v/>
      </c>
      <c r="P795" s="94"/>
      <c r="Q795" s="95" t="str">
        <f t="shared" si="49"/>
        <v/>
      </c>
      <c r="R795" s="95" t="b">
        <f t="shared" si="50"/>
        <v>1</v>
      </c>
      <c r="S795" s="95" t="str">
        <f t="shared" si="51"/>
        <v/>
      </c>
    </row>
    <row r="796" spans="1:19" s="95" customFormat="1" ht="20.100000000000001" customHeight="1">
      <c r="A796" s="88"/>
      <c r="B796" s="88"/>
      <c r="C796" s="88"/>
      <c r="D796" s="88"/>
      <c r="E796" s="88"/>
      <c r="F796" s="88"/>
      <c r="G796" s="90"/>
      <c r="H796" s="90"/>
      <c r="I796" s="91"/>
      <c r="J796" s="91"/>
      <c r="K796" s="91"/>
      <c r="L796" s="91"/>
      <c r="M796" s="91"/>
      <c r="N796" s="92" t="str">
        <f t="shared" ca="1" si="48"/>
        <v/>
      </c>
      <c r="O796" s="92" t="str">
        <f ca="1">IF(A796="","",IF(ISERROR(MATCH($I796,SorP!B:B,0)),"",INDIRECT("'SorP'!$A$"&amp;MATCH($N796&amp;$I796,SorP!C:C,0))))</f>
        <v/>
      </c>
      <c r="P796" s="94"/>
      <c r="Q796" s="95" t="str">
        <f t="shared" si="49"/>
        <v/>
      </c>
      <c r="R796" s="95" t="b">
        <f t="shared" si="50"/>
        <v>1</v>
      </c>
      <c r="S796" s="95" t="str">
        <f t="shared" si="51"/>
        <v/>
      </c>
    </row>
    <row r="797" spans="1:19" s="95" customFormat="1" ht="20.100000000000001" customHeight="1">
      <c r="A797" s="88"/>
      <c r="B797" s="88"/>
      <c r="C797" s="88"/>
      <c r="D797" s="88"/>
      <c r="E797" s="88"/>
      <c r="F797" s="88"/>
      <c r="G797" s="90"/>
      <c r="H797" s="90"/>
      <c r="I797" s="91"/>
      <c r="J797" s="91"/>
      <c r="K797" s="91"/>
      <c r="L797" s="91"/>
      <c r="M797" s="91"/>
      <c r="N797" s="92" t="str">
        <f t="shared" ca="1" si="48"/>
        <v/>
      </c>
      <c r="O797" s="92" t="str">
        <f ca="1">IF(A797="","",IF(ISERROR(MATCH($I797,SorP!B:B,0)),"",INDIRECT("'SorP'!$A$"&amp;MATCH($N797&amp;$I797,SorP!C:C,0))))</f>
        <v/>
      </c>
      <c r="P797" s="94"/>
      <c r="Q797" s="95" t="str">
        <f t="shared" si="49"/>
        <v/>
      </c>
      <c r="R797" s="95" t="b">
        <f t="shared" si="50"/>
        <v>1</v>
      </c>
      <c r="S797" s="95" t="str">
        <f t="shared" si="51"/>
        <v/>
      </c>
    </row>
    <row r="798" spans="1:19" s="95" customFormat="1" ht="20.100000000000001" customHeight="1">
      <c r="A798" s="88"/>
      <c r="B798" s="88"/>
      <c r="C798" s="88"/>
      <c r="D798" s="88"/>
      <c r="E798" s="88"/>
      <c r="F798" s="88"/>
      <c r="G798" s="90"/>
      <c r="H798" s="90"/>
      <c r="I798" s="91"/>
      <c r="J798" s="91"/>
      <c r="K798" s="91"/>
      <c r="L798" s="91"/>
      <c r="M798" s="91"/>
      <c r="N798" s="92" t="str">
        <f t="shared" ca="1" si="48"/>
        <v/>
      </c>
      <c r="O798" s="92" t="str">
        <f ca="1">IF(A798="","",IF(ISERROR(MATCH($I798,SorP!B:B,0)),"",INDIRECT("'SorP'!$A$"&amp;MATCH($N798&amp;$I798,SorP!C:C,0))))</f>
        <v/>
      </c>
      <c r="P798" s="94"/>
      <c r="Q798" s="95" t="str">
        <f t="shared" si="49"/>
        <v/>
      </c>
      <c r="R798" s="95" t="b">
        <f t="shared" si="50"/>
        <v>1</v>
      </c>
      <c r="S798" s="95" t="str">
        <f t="shared" si="51"/>
        <v/>
      </c>
    </row>
    <row r="799" spans="1:19" s="95" customFormat="1" ht="20.100000000000001" customHeight="1">
      <c r="A799" s="88"/>
      <c r="B799" s="88"/>
      <c r="C799" s="88"/>
      <c r="D799" s="88"/>
      <c r="E799" s="88"/>
      <c r="F799" s="88"/>
      <c r="G799" s="90"/>
      <c r="H799" s="90"/>
      <c r="I799" s="91"/>
      <c r="J799" s="91"/>
      <c r="K799" s="91"/>
      <c r="L799" s="91"/>
      <c r="M799" s="91"/>
      <c r="N799" s="92" t="str">
        <f t="shared" ca="1" si="48"/>
        <v/>
      </c>
      <c r="O799" s="92" t="str">
        <f ca="1">IF(A799="","",IF(ISERROR(MATCH($I799,SorP!B:B,0)),"",INDIRECT("'SorP'!$A$"&amp;MATCH($N799&amp;$I799,SorP!C:C,0))))</f>
        <v/>
      </c>
      <c r="P799" s="94"/>
      <c r="Q799" s="95" t="str">
        <f t="shared" si="49"/>
        <v/>
      </c>
      <c r="R799" s="95" t="b">
        <f t="shared" si="50"/>
        <v>1</v>
      </c>
      <c r="S799" s="95" t="str">
        <f t="shared" si="51"/>
        <v/>
      </c>
    </row>
    <row r="800" spans="1:19" s="95" customFormat="1" ht="20.100000000000001" customHeight="1">
      <c r="A800" s="88"/>
      <c r="B800" s="88"/>
      <c r="C800" s="88"/>
      <c r="D800" s="88"/>
      <c r="E800" s="88"/>
      <c r="F800" s="88"/>
      <c r="G800" s="90"/>
      <c r="H800" s="90"/>
      <c r="I800" s="91"/>
      <c r="J800" s="91"/>
      <c r="K800" s="91"/>
      <c r="L800" s="91"/>
      <c r="M800" s="91"/>
      <c r="N800" s="92" t="str">
        <f t="shared" ca="1" si="48"/>
        <v/>
      </c>
      <c r="O800" s="92" t="str">
        <f ca="1">IF(A800="","",IF(ISERROR(MATCH($I800,SorP!B:B,0)),"",INDIRECT("'SorP'!$A$"&amp;MATCH($N800&amp;$I800,SorP!C:C,0))))</f>
        <v/>
      </c>
      <c r="P800" s="94"/>
      <c r="Q800" s="95" t="str">
        <f t="shared" si="49"/>
        <v/>
      </c>
      <c r="R800" s="95" t="b">
        <f t="shared" si="50"/>
        <v>1</v>
      </c>
      <c r="S800" s="95" t="str">
        <f t="shared" si="51"/>
        <v/>
      </c>
    </row>
    <row r="801" spans="1:19" s="95" customFormat="1" ht="20.100000000000001" customHeight="1">
      <c r="A801" s="88"/>
      <c r="B801" s="88"/>
      <c r="C801" s="88"/>
      <c r="D801" s="88"/>
      <c r="E801" s="88"/>
      <c r="F801" s="88"/>
      <c r="G801" s="90"/>
      <c r="H801" s="90"/>
      <c r="I801" s="91"/>
      <c r="J801" s="91"/>
      <c r="K801" s="91"/>
      <c r="L801" s="91"/>
      <c r="M801" s="91"/>
      <c r="N801" s="92" t="str">
        <f t="shared" ca="1" si="48"/>
        <v/>
      </c>
      <c r="O801" s="92" t="str">
        <f ca="1">IF(A801="","",IF(ISERROR(MATCH($I801,SorP!B:B,0)),"",INDIRECT("'SorP'!$A$"&amp;MATCH($N801&amp;$I801,SorP!C:C,0))))</f>
        <v/>
      </c>
      <c r="P801" s="94"/>
      <c r="Q801" s="95" t="str">
        <f t="shared" si="49"/>
        <v/>
      </c>
      <c r="R801" s="95" t="b">
        <f t="shared" si="50"/>
        <v>1</v>
      </c>
      <c r="S801" s="95" t="str">
        <f t="shared" si="51"/>
        <v/>
      </c>
    </row>
    <row r="802" spans="1:19" s="95" customFormat="1" ht="20.100000000000001" customHeight="1">
      <c r="A802" s="88"/>
      <c r="B802" s="88"/>
      <c r="C802" s="88"/>
      <c r="D802" s="88"/>
      <c r="E802" s="88"/>
      <c r="F802" s="88"/>
      <c r="G802" s="90"/>
      <c r="H802" s="90"/>
      <c r="I802" s="91"/>
      <c r="J802" s="91"/>
      <c r="K802" s="91"/>
      <c r="L802" s="91"/>
      <c r="M802" s="91"/>
      <c r="N802" s="92" t="str">
        <f t="shared" ca="1" si="48"/>
        <v/>
      </c>
      <c r="O802" s="92" t="str">
        <f ca="1">IF(A802="","",IF(ISERROR(MATCH($I802,SorP!B:B,0)),"",INDIRECT("'SorP'!$A$"&amp;MATCH($N802&amp;$I802,SorP!C:C,0))))</f>
        <v/>
      </c>
      <c r="P802" s="94"/>
      <c r="Q802" s="95" t="str">
        <f t="shared" si="49"/>
        <v/>
      </c>
      <c r="R802" s="95" t="b">
        <f t="shared" si="50"/>
        <v>1</v>
      </c>
      <c r="S802" s="95" t="str">
        <f t="shared" si="51"/>
        <v/>
      </c>
    </row>
    <row r="803" spans="1:19" s="95" customFormat="1" ht="20.100000000000001" customHeight="1">
      <c r="A803" s="88"/>
      <c r="B803" s="88"/>
      <c r="C803" s="88"/>
      <c r="D803" s="88"/>
      <c r="E803" s="88"/>
      <c r="F803" s="88"/>
      <c r="G803" s="90"/>
      <c r="H803" s="90"/>
      <c r="I803" s="91"/>
      <c r="J803" s="91"/>
      <c r="K803" s="91"/>
      <c r="L803" s="91"/>
      <c r="M803" s="91"/>
      <c r="N803" s="92" t="str">
        <f t="shared" ca="1" si="48"/>
        <v/>
      </c>
      <c r="O803" s="92" t="str">
        <f ca="1">IF(A803="","",IF(ISERROR(MATCH($I803,SorP!B:B,0)),"",INDIRECT("'SorP'!$A$"&amp;MATCH($N803&amp;$I803,SorP!C:C,0))))</f>
        <v/>
      </c>
      <c r="P803" s="94"/>
      <c r="Q803" s="95" t="str">
        <f t="shared" si="49"/>
        <v/>
      </c>
      <c r="R803" s="95" t="b">
        <f t="shared" si="50"/>
        <v>1</v>
      </c>
      <c r="S803" s="95" t="str">
        <f t="shared" si="51"/>
        <v/>
      </c>
    </row>
    <row r="804" spans="1:19" s="95" customFormat="1" ht="20.100000000000001" customHeight="1">
      <c r="A804" s="88"/>
      <c r="B804" s="88"/>
      <c r="C804" s="88"/>
      <c r="D804" s="88"/>
      <c r="E804" s="88"/>
      <c r="F804" s="88"/>
      <c r="G804" s="90"/>
      <c r="H804" s="90"/>
      <c r="I804" s="91"/>
      <c r="J804" s="91"/>
      <c r="K804" s="91"/>
      <c r="L804" s="91"/>
      <c r="M804" s="91"/>
      <c r="N804" s="92" t="str">
        <f t="shared" ca="1" si="48"/>
        <v/>
      </c>
      <c r="O804" s="92" t="str">
        <f ca="1">IF(A804="","",IF(ISERROR(MATCH($I804,SorP!B:B,0)),"",INDIRECT("'SorP'!$A$"&amp;MATCH($N804&amp;$I804,SorP!C:C,0))))</f>
        <v/>
      </c>
      <c r="P804" s="94"/>
      <c r="Q804" s="95" t="str">
        <f t="shared" si="49"/>
        <v/>
      </c>
      <c r="R804" s="95" t="b">
        <f t="shared" si="50"/>
        <v>1</v>
      </c>
      <c r="S804" s="95" t="str">
        <f t="shared" si="51"/>
        <v/>
      </c>
    </row>
    <row r="805" spans="1:19" s="95" customFormat="1" ht="20.100000000000001" customHeight="1">
      <c r="A805" s="88"/>
      <c r="B805" s="88"/>
      <c r="C805" s="88"/>
      <c r="D805" s="88"/>
      <c r="E805" s="88"/>
      <c r="F805" s="88"/>
      <c r="G805" s="90"/>
      <c r="H805" s="90"/>
      <c r="I805" s="91"/>
      <c r="J805" s="91"/>
      <c r="K805" s="91"/>
      <c r="L805" s="91"/>
      <c r="M805" s="91"/>
      <c r="N805" s="92" t="str">
        <f t="shared" ca="1" si="48"/>
        <v/>
      </c>
      <c r="O805" s="92" t="str">
        <f ca="1">IF(A805="","",IF(ISERROR(MATCH($I805,SorP!B:B,0)),"",INDIRECT("'SorP'!$A$"&amp;MATCH($N805&amp;$I805,SorP!C:C,0))))</f>
        <v/>
      </c>
      <c r="P805" s="94"/>
      <c r="Q805" s="95" t="str">
        <f t="shared" si="49"/>
        <v/>
      </c>
      <c r="R805" s="95" t="b">
        <f t="shared" si="50"/>
        <v>1</v>
      </c>
      <c r="S805" s="95" t="str">
        <f t="shared" si="51"/>
        <v/>
      </c>
    </row>
    <row r="806" spans="1:19" s="95" customFormat="1" ht="20.100000000000001" customHeight="1">
      <c r="A806" s="88"/>
      <c r="B806" s="88"/>
      <c r="C806" s="88"/>
      <c r="D806" s="88"/>
      <c r="E806" s="88"/>
      <c r="F806" s="88"/>
      <c r="G806" s="90"/>
      <c r="H806" s="90"/>
      <c r="I806" s="91"/>
      <c r="J806" s="91"/>
      <c r="K806" s="91"/>
      <c r="L806" s="91"/>
      <c r="M806" s="91"/>
      <c r="N806" s="92" t="str">
        <f t="shared" ca="1" si="48"/>
        <v/>
      </c>
      <c r="O806" s="92" t="str">
        <f ca="1">IF(A806="","",IF(ISERROR(MATCH($I806,SorP!B:B,0)),"",INDIRECT("'SorP'!$A$"&amp;MATCH($N806&amp;$I806,SorP!C:C,0))))</f>
        <v/>
      </c>
      <c r="P806" s="94"/>
      <c r="Q806" s="95" t="str">
        <f t="shared" si="49"/>
        <v/>
      </c>
      <c r="R806" s="95" t="b">
        <f t="shared" si="50"/>
        <v>1</v>
      </c>
      <c r="S806" s="95" t="str">
        <f t="shared" si="51"/>
        <v/>
      </c>
    </row>
    <row r="807" spans="1:19" s="95" customFormat="1" ht="20.100000000000001" customHeight="1">
      <c r="A807" s="88"/>
      <c r="B807" s="88"/>
      <c r="C807" s="88"/>
      <c r="D807" s="88"/>
      <c r="E807" s="88"/>
      <c r="F807" s="88"/>
      <c r="G807" s="90"/>
      <c r="H807" s="90"/>
      <c r="I807" s="91"/>
      <c r="J807" s="91"/>
      <c r="K807" s="91"/>
      <c r="L807" s="91"/>
      <c r="M807" s="91"/>
      <c r="N807" s="92" t="str">
        <f t="shared" ca="1" si="48"/>
        <v/>
      </c>
      <c r="O807" s="92" t="str">
        <f ca="1">IF(A807="","",IF(ISERROR(MATCH($I807,SorP!B:B,0)),"",INDIRECT("'SorP'!$A$"&amp;MATCH($N807&amp;$I807,SorP!C:C,0))))</f>
        <v/>
      </c>
      <c r="P807" s="94"/>
      <c r="Q807" s="95" t="str">
        <f t="shared" si="49"/>
        <v/>
      </c>
      <c r="R807" s="95" t="b">
        <f t="shared" si="50"/>
        <v>1</v>
      </c>
      <c r="S807" s="95" t="str">
        <f t="shared" si="51"/>
        <v/>
      </c>
    </row>
    <row r="808" spans="1:19" s="95" customFormat="1" ht="20.100000000000001" customHeight="1">
      <c r="A808" s="88"/>
      <c r="B808" s="88"/>
      <c r="C808" s="88"/>
      <c r="D808" s="88"/>
      <c r="E808" s="88"/>
      <c r="F808" s="88"/>
      <c r="G808" s="90"/>
      <c r="H808" s="90"/>
      <c r="I808" s="91"/>
      <c r="J808" s="91"/>
      <c r="K808" s="91"/>
      <c r="L808" s="91"/>
      <c r="M808" s="91"/>
      <c r="N808" s="92" t="str">
        <f t="shared" ca="1" si="48"/>
        <v/>
      </c>
      <c r="O808" s="92" t="str">
        <f ca="1">IF(A808="","",IF(ISERROR(MATCH($I808,SorP!B:B,0)),"",INDIRECT("'SorP'!$A$"&amp;MATCH($N808&amp;$I808,SorP!C:C,0))))</f>
        <v/>
      </c>
      <c r="P808" s="94"/>
      <c r="Q808" s="95" t="str">
        <f t="shared" si="49"/>
        <v/>
      </c>
      <c r="R808" s="95" t="b">
        <f t="shared" si="50"/>
        <v>1</v>
      </c>
      <c r="S808" s="95" t="str">
        <f t="shared" si="51"/>
        <v/>
      </c>
    </row>
    <row r="809" spans="1:19" s="95" customFormat="1" ht="20.100000000000001" customHeight="1">
      <c r="A809" s="88"/>
      <c r="B809" s="88"/>
      <c r="C809" s="88"/>
      <c r="D809" s="88"/>
      <c r="E809" s="88"/>
      <c r="F809" s="88"/>
      <c r="G809" s="90"/>
      <c r="H809" s="90"/>
      <c r="I809" s="91"/>
      <c r="J809" s="91"/>
      <c r="K809" s="91"/>
      <c r="L809" s="91"/>
      <c r="M809" s="91"/>
      <c r="N809" s="92" t="str">
        <f t="shared" ca="1" si="48"/>
        <v/>
      </c>
      <c r="O809" s="92" t="str">
        <f ca="1">IF(A809="","",IF(ISERROR(MATCH($I809,SorP!B:B,0)),"",INDIRECT("'SorP'!$A$"&amp;MATCH($N809&amp;$I809,SorP!C:C,0))))</f>
        <v/>
      </c>
      <c r="P809" s="94"/>
      <c r="Q809" s="95" t="str">
        <f t="shared" si="49"/>
        <v/>
      </c>
      <c r="R809" s="95" t="b">
        <f t="shared" si="50"/>
        <v>1</v>
      </c>
      <c r="S809" s="95" t="str">
        <f t="shared" si="51"/>
        <v/>
      </c>
    </row>
    <row r="810" spans="1:19" s="95" customFormat="1" ht="20.100000000000001" customHeight="1">
      <c r="A810" s="88"/>
      <c r="B810" s="88"/>
      <c r="C810" s="88"/>
      <c r="D810" s="88"/>
      <c r="E810" s="88"/>
      <c r="F810" s="88"/>
      <c r="G810" s="90"/>
      <c r="H810" s="90"/>
      <c r="I810" s="91"/>
      <c r="J810" s="91"/>
      <c r="K810" s="91"/>
      <c r="L810" s="91"/>
      <c r="M810" s="91"/>
      <c r="N810" s="92" t="str">
        <f t="shared" ca="1" si="48"/>
        <v/>
      </c>
      <c r="O810" s="92" t="str">
        <f ca="1">IF(A810="","",IF(ISERROR(MATCH($I810,SorP!B:B,0)),"",INDIRECT("'SorP'!$A$"&amp;MATCH($N810&amp;$I810,SorP!C:C,0))))</f>
        <v/>
      </c>
      <c r="P810" s="94"/>
      <c r="Q810" s="95" t="str">
        <f t="shared" si="49"/>
        <v/>
      </c>
      <c r="R810" s="95" t="b">
        <f t="shared" si="50"/>
        <v>1</v>
      </c>
      <c r="S810" s="95" t="str">
        <f t="shared" si="51"/>
        <v/>
      </c>
    </row>
    <row r="811" spans="1:19" s="95" customFormat="1" ht="20.100000000000001" customHeight="1">
      <c r="A811" s="88"/>
      <c r="B811" s="88"/>
      <c r="C811" s="88"/>
      <c r="D811" s="88"/>
      <c r="E811" s="88"/>
      <c r="F811" s="88"/>
      <c r="G811" s="90"/>
      <c r="H811" s="90"/>
      <c r="I811" s="91"/>
      <c r="J811" s="91"/>
      <c r="K811" s="91"/>
      <c r="L811" s="91"/>
      <c r="M811" s="91"/>
      <c r="N811" s="92" t="str">
        <f t="shared" ca="1" si="48"/>
        <v/>
      </c>
      <c r="O811" s="92" t="str">
        <f ca="1">IF(A811="","",IF(ISERROR(MATCH($I811,SorP!B:B,0)),"",INDIRECT("'SorP'!$A$"&amp;MATCH($N811&amp;$I811,SorP!C:C,0))))</f>
        <v/>
      </c>
      <c r="P811" s="94"/>
      <c r="Q811" s="95" t="str">
        <f t="shared" si="49"/>
        <v/>
      </c>
      <c r="R811" s="95" t="b">
        <f t="shared" si="50"/>
        <v>1</v>
      </c>
      <c r="S811" s="95" t="str">
        <f t="shared" si="51"/>
        <v/>
      </c>
    </row>
    <row r="812" spans="1:19" s="95" customFormat="1" ht="20.100000000000001" customHeight="1">
      <c r="A812" s="88"/>
      <c r="B812" s="88"/>
      <c r="C812" s="88"/>
      <c r="D812" s="88"/>
      <c r="E812" s="88"/>
      <c r="F812" s="88"/>
      <c r="G812" s="90"/>
      <c r="H812" s="90"/>
      <c r="I812" s="91"/>
      <c r="J812" s="91"/>
      <c r="K812" s="91"/>
      <c r="L812" s="91"/>
      <c r="M812" s="91"/>
      <c r="N812" s="92" t="str">
        <f t="shared" ca="1" si="48"/>
        <v/>
      </c>
      <c r="O812" s="92" t="str">
        <f ca="1">IF(A812="","",IF(ISERROR(MATCH($I812,SorP!B:B,0)),"",INDIRECT("'SorP'!$A$"&amp;MATCH($N812&amp;$I812,SorP!C:C,0))))</f>
        <v/>
      </c>
      <c r="P812" s="94"/>
      <c r="Q812" s="95" t="str">
        <f t="shared" si="49"/>
        <v/>
      </c>
      <c r="R812" s="95" t="b">
        <f t="shared" si="50"/>
        <v>1</v>
      </c>
      <c r="S812" s="95" t="str">
        <f t="shared" si="51"/>
        <v/>
      </c>
    </row>
    <row r="813" spans="1:19" s="95" customFormat="1" ht="20.100000000000001" customHeight="1">
      <c r="A813" s="88"/>
      <c r="B813" s="88"/>
      <c r="C813" s="88"/>
      <c r="D813" s="88"/>
      <c r="E813" s="88"/>
      <c r="F813" s="88"/>
      <c r="G813" s="90"/>
      <c r="H813" s="90"/>
      <c r="I813" s="91"/>
      <c r="J813" s="91"/>
      <c r="K813" s="91"/>
      <c r="L813" s="91"/>
      <c r="M813" s="91"/>
      <c r="N813" s="92" t="str">
        <f t="shared" ca="1" si="48"/>
        <v/>
      </c>
      <c r="O813" s="92" t="str">
        <f ca="1">IF(A813="","",IF(ISERROR(MATCH($I813,SorP!B:B,0)),"",INDIRECT("'SorP'!$A$"&amp;MATCH($N813&amp;$I813,SorP!C:C,0))))</f>
        <v/>
      </c>
      <c r="P813" s="94"/>
      <c r="Q813" s="95" t="str">
        <f t="shared" si="49"/>
        <v/>
      </c>
      <c r="R813" s="95" t="b">
        <f t="shared" si="50"/>
        <v>1</v>
      </c>
      <c r="S813" s="95" t="str">
        <f t="shared" si="51"/>
        <v/>
      </c>
    </row>
    <row r="814" spans="1:19" s="95" customFormat="1" ht="20.100000000000001" customHeight="1">
      <c r="A814" s="88"/>
      <c r="B814" s="88"/>
      <c r="C814" s="88"/>
      <c r="D814" s="88"/>
      <c r="E814" s="88"/>
      <c r="F814" s="88"/>
      <c r="G814" s="90"/>
      <c r="H814" s="90"/>
      <c r="I814" s="91"/>
      <c r="J814" s="91"/>
      <c r="K814" s="91"/>
      <c r="L814" s="91"/>
      <c r="M814" s="91"/>
      <c r="N814" s="92" t="str">
        <f t="shared" ca="1" si="48"/>
        <v/>
      </c>
      <c r="O814" s="92" t="str">
        <f ca="1">IF(A814="","",IF(ISERROR(MATCH($I814,SorP!B:B,0)),"",INDIRECT("'SorP'!$A$"&amp;MATCH($N814&amp;$I814,SorP!C:C,0))))</f>
        <v/>
      </c>
      <c r="P814" s="94"/>
      <c r="Q814" s="95" t="str">
        <f t="shared" si="49"/>
        <v/>
      </c>
      <c r="R814" s="95" t="b">
        <f t="shared" si="50"/>
        <v>1</v>
      </c>
      <c r="S814" s="95" t="str">
        <f t="shared" si="51"/>
        <v/>
      </c>
    </row>
    <row r="815" spans="1:19" s="95" customFormat="1" ht="20.100000000000001" customHeight="1">
      <c r="A815" s="88"/>
      <c r="B815" s="88"/>
      <c r="C815" s="88"/>
      <c r="D815" s="88"/>
      <c r="E815" s="88"/>
      <c r="F815" s="88"/>
      <c r="G815" s="90"/>
      <c r="H815" s="90"/>
      <c r="I815" s="91"/>
      <c r="J815" s="91"/>
      <c r="K815" s="91"/>
      <c r="L815" s="91"/>
      <c r="M815" s="91"/>
      <c r="N815" s="92" t="str">
        <f t="shared" ca="1" si="48"/>
        <v/>
      </c>
      <c r="O815" s="92" t="str">
        <f ca="1">IF(A815="","",IF(ISERROR(MATCH($I815,SorP!B:B,0)),"",INDIRECT("'SorP'!$A$"&amp;MATCH($N815&amp;$I815,SorP!C:C,0))))</f>
        <v/>
      </c>
      <c r="P815" s="94"/>
      <c r="Q815" s="95" t="str">
        <f t="shared" si="49"/>
        <v/>
      </c>
      <c r="R815" s="95" t="b">
        <f t="shared" si="50"/>
        <v>1</v>
      </c>
      <c r="S815" s="95" t="str">
        <f t="shared" si="51"/>
        <v/>
      </c>
    </row>
    <row r="816" spans="1:19" s="95" customFormat="1" ht="20.100000000000001" customHeight="1">
      <c r="A816" s="88"/>
      <c r="B816" s="88"/>
      <c r="C816" s="88"/>
      <c r="D816" s="88"/>
      <c r="E816" s="88"/>
      <c r="F816" s="88"/>
      <c r="G816" s="90"/>
      <c r="H816" s="90"/>
      <c r="I816" s="91"/>
      <c r="J816" s="91"/>
      <c r="K816" s="91"/>
      <c r="L816" s="91"/>
      <c r="M816" s="91"/>
      <c r="N816" s="92" t="str">
        <f t="shared" ca="1" si="48"/>
        <v/>
      </c>
      <c r="O816" s="92" t="str">
        <f ca="1">IF(A816="","",IF(ISERROR(MATCH($I816,SorP!B:B,0)),"",INDIRECT("'SorP'!$A$"&amp;MATCH($N816&amp;$I816,SorP!C:C,0))))</f>
        <v/>
      </c>
      <c r="P816" s="94"/>
      <c r="Q816" s="95" t="str">
        <f t="shared" si="49"/>
        <v/>
      </c>
      <c r="R816" s="95" t="b">
        <f t="shared" si="50"/>
        <v>1</v>
      </c>
      <c r="S816" s="95" t="str">
        <f t="shared" si="51"/>
        <v/>
      </c>
    </row>
    <row r="817" spans="1:19" s="95" customFormat="1" ht="20.100000000000001" customHeight="1">
      <c r="A817" s="88"/>
      <c r="B817" s="88"/>
      <c r="C817" s="88"/>
      <c r="D817" s="88"/>
      <c r="E817" s="88"/>
      <c r="F817" s="88"/>
      <c r="G817" s="90"/>
      <c r="H817" s="90"/>
      <c r="I817" s="91"/>
      <c r="J817" s="91"/>
      <c r="K817" s="91"/>
      <c r="L817" s="91"/>
      <c r="M817" s="91"/>
      <c r="N817" s="92" t="str">
        <f t="shared" ca="1" si="48"/>
        <v/>
      </c>
      <c r="O817" s="92" t="str">
        <f ca="1">IF(A817="","",IF(ISERROR(MATCH($I817,SorP!B:B,0)),"",INDIRECT("'SorP'!$A$"&amp;MATCH($N817&amp;$I817,SorP!C:C,0))))</f>
        <v/>
      </c>
      <c r="P817" s="94"/>
      <c r="Q817" s="95" t="str">
        <f t="shared" si="49"/>
        <v/>
      </c>
      <c r="R817" s="95" t="b">
        <f t="shared" si="50"/>
        <v>1</v>
      </c>
      <c r="S817" s="95" t="str">
        <f t="shared" si="51"/>
        <v/>
      </c>
    </row>
    <row r="818" spans="1:19" s="95" customFormat="1" ht="20.100000000000001" customHeight="1">
      <c r="A818" s="88"/>
      <c r="B818" s="88"/>
      <c r="C818" s="88"/>
      <c r="D818" s="88"/>
      <c r="E818" s="88"/>
      <c r="F818" s="88"/>
      <c r="G818" s="90"/>
      <c r="H818" s="90"/>
      <c r="I818" s="91"/>
      <c r="J818" s="91"/>
      <c r="K818" s="91"/>
      <c r="L818" s="91"/>
      <c r="M818" s="91"/>
      <c r="N818" s="92" t="str">
        <f t="shared" ca="1" si="48"/>
        <v/>
      </c>
      <c r="O818" s="92" t="str">
        <f ca="1">IF(A818="","",IF(ISERROR(MATCH($I818,SorP!B:B,0)),"",INDIRECT("'SorP'!$A$"&amp;MATCH($N818&amp;$I818,SorP!C:C,0))))</f>
        <v/>
      </c>
      <c r="P818" s="94"/>
      <c r="Q818" s="95" t="str">
        <f t="shared" si="49"/>
        <v/>
      </c>
      <c r="R818" s="95" t="b">
        <f t="shared" si="50"/>
        <v>1</v>
      </c>
      <c r="S818" s="95" t="str">
        <f t="shared" si="51"/>
        <v/>
      </c>
    </row>
    <row r="819" spans="1:19" s="95" customFormat="1" ht="20.100000000000001" customHeight="1">
      <c r="A819" s="88"/>
      <c r="B819" s="88"/>
      <c r="C819" s="88"/>
      <c r="D819" s="88"/>
      <c r="E819" s="88"/>
      <c r="F819" s="88"/>
      <c r="G819" s="90"/>
      <c r="H819" s="90"/>
      <c r="I819" s="91"/>
      <c r="J819" s="91"/>
      <c r="K819" s="91"/>
      <c r="L819" s="91"/>
      <c r="M819" s="91"/>
      <c r="N819" s="92" t="str">
        <f t="shared" ca="1" si="48"/>
        <v/>
      </c>
      <c r="O819" s="92" t="str">
        <f ca="1">IF(A819="","",IF(ISERROR(MATCH($I819,SorP!B:B,0)),"",INDIRECT("'SorP'!$A$"&amp;MATCH($N819&amp;$I819,SorP!C:C,0))))</f>
        <v/>
      </c>
      <c r="P819" s="94"/>
      <c r="Q819" s="95" t="str">
        <f t="shared" si="49"/>
        <v/>
      </c>
      <c r="R819" s="95" t="b">
        <f t="shared" si="50"/>
        <v>1</v>
      </c>
      <c r="S819" s="95" t="str">
        <f t="shared" si="51"/>
        <v/>
      </c>
    </row>
    <row r="820" spans="1:19" s="95" customFormat="1" ht="20.100000000000001" customHeight="1">
      <c r="A820" s="88"/>
      <c r="B820" s="88"/>
      <c r="C820" s="88"/>
      <c r="D820" s="88"/>
      <c r="E820" s="88"/>
      <c r="F820" s="88"/>
      <c r="G820" s="90"/>
      <c r="H820" s="90"/>
      <c r="I820" s="91"/>
      <c r="J820" s="91"/>
      <c r="K820" s="91"/>
      <c r="L820" s="91"/>
      <c r="M820" s="91"/>
      <c r="N820" s="92" t="str">
        <f t="shared" ca="1" si="48"/>
        <v/>
      </c>
      <c r="O820" s="92" t="str">
        <f ca="1">IF(A820="","",IF(ISERROR(MATCH($I820,SorP!B:B,0)),"",INDIRECT("'SorP'!$A$"&amp;MATCH($N820&amp;$I820,SorP!C:C,0))))</f>
        <v/>
      </c>
      <c r="P820" s="94"/>
      <c r="Q820" s="95" t="str">
        <f t="shared" si="49"/>
        <v/>
      </c>
      <c r="R820" s="95" t="b">
        <f t="shared" si="50"/>
        <v>1</v>
      </c>
      <c r="S820" s="95" t="str">
        <f t="shared" si="51"/>
        <v/>
      </c>
    </row>
    <row r="821" spans="1:19" s="95" customFormat="1" ht="20.100000000000001" customHeight="1">
      <c r="A821" s="88"/>
      <c r="B821" s="88"/>
      <c r="C821" s="88"/>
      <c r="D821" s="88"/>
      <c r="E821" s="88"/>
      <c r="F821" s="88"/>
      <c r="G821" s="90"/>
      <c r="H821" s="90"/>
      <c r="I821" s="91"/>
      <c r="J821" s="91"/>
      <c r="K821" s="91"/>
      <c r="L821" s="91"/>
      <c r="M821" s="91"/>
      <c r="N821" s="92" t="str">
        <f t="shared" ca="1" si="48"/>
        <v/>
      </c>
      <c r="O821" s="92" t="str">
        <f ca="1">IF(A821="","",IF(ISERROR(MATCH($I821,SorP!B:B,0)),"",INDIRECT("'SorP'!$A$"&amp;MATCH($N821&amp;$I821,SorP!C:C,0))))</f>
        <v/>
      </c>
      <c r="P821" s="94"/>
      <c r="Q821" s="95" t="str">
        <f t="shared" si="49"/>
        <v/>
      </c>
      <c r="R821" s="95" t="b">
        <f t="shared" si="50"/>
        <v>1</v>
      </c>
      <c r="S821" s="95" t="str">
        <f t="shared" si="51"/>
        <v/>
      </c>
    </row>
    <row r="822" spans="1:19" s="95" customFormat="1" ht="20.100000000000001" customHeight="1">
      <c r="A822" s="88"/>
      <c r="B822" s="88"/>
      <c r="C822" s="88"/>
      <c r="D822" s="88"/>
      <c r="E822" s="88"/>
      <c r="F822" s="88"/>
      <c r="G822" s="90"/>
      <c r="H822" s="90"/>
      <c r="I822" s="91"/>
      <c r="J822" s="91"/>
      <c r="K822" s="91"/>
      <c r="L822" s="91"/>
      <c r="M822" s="91"/>
      <c r="N822" s="92" t="str">
        <f t="shared" ca="1" si="48"/>
        <v/>
      </c>
      <c r="O822" s="92" t="str">
        <f ca="1">IF(A822="","",IF(ISERROR(MATCH($I822,SorP!B:B,0)),"",INDIRECT("'SorP'!$A$"&amp;MATCH($N822&amp;$I822,SorP!C:C,0))))</f>
        <v/>
      </c>
      <c r="P822" s="94"/>
      <c r="Q822" s="95" t="str">
        <f t="shared" si="49"/>
        <v/>
      </c>
      <c r="R822" s="95" t="b">
        <f t="shared" si="50"/>
        <v>1</v>
      </c>
      <c r="S822" s="95" t="str">
        <f t="shared" si="51"/>
        <v/>
      </c>
    </row>
    <row r="823" spans="1:19" s="95" customFormat="1" ht="20.100000000000001" customHeight="1">
      <c r="A823" s="88"/>
      <c r="B823" s="88"/>
      <c r="C823" s="88"/>
      <c r="D823" s="88"/>
      <c r="E823" s="88"/>
      <c r="F823" s="88"/>
      <c r="G823" s="90"/>
      <c r="H823" s="90"/>
      <c r="I823" s="91"/>
      <c r="J823" s="91"/>
      <c r="K823" s="91"/>
      <c r="L823" s="91"/>
      <c r="M823" s="91"/>
      <c r="N823" s="92" t="str">
        <f t="shared" ca="1" si="48"/>
        <v/>
      </c>
      <c r="O823" s="92" t="str">
        <f ca="1">IF(A823="","",IF(ISERROR(MATCH($I823,SorP!B:B,0)),"",INDIRECT("'SorP'!$A$"&amp;MATCH($N823&amp;$I823,SorP!C:C,0))))</f>
        <v/>
      </c>
      <c r="P823" s="94"/>
      <c r="Q823" s="95" t="str">
        <f t="shared" si="49"/>
        <v/>
      </c>
      <c r="R823" s="95" t="b">
        <f t="shared" si="50"/>
        <v>1</v>
      </c>
      <c r="S823" s="95" t="str">
        <f t="shared" si="51"/>
        <v/>
      </c>
    </row>
    <row r="824" spans="1:19" s="95" customFormat="1" ht="20.100000000000001" customHeight="1">
      <c r="A824" s="88"/>
      <c r="B824" s="88"/>
      <c r="C824" s="88"/>
      <c r="D824" s="88"/>
      <c r="E824" s="88"/>
      <c r="F824" s="88"/>
      <c r="G824" s="90"/>
      <c r="H824" s="90"/>
      <c r="I824" s="91"/>
      <c r="J824" s="91"/>
      <c r="K824" s="91"/>
      <c r="L824" s="91"/>
      <c r="M824" s="91"/>
      <c r="N824" s="92" t="str">
        <f t="shared" ca="1" si="48"/>
        <v/>
      </c>
      <c r="O824" s="92" t="str">
        <f ca="1">IF(A824="","",IF(ISERROR(MATCH($I824,SorP!B:B,0)),"",INDIRECT("'SorP'!$A$"&amp;MATCH($N824&amp;$I824,SorP!C:C,0))))</f>
        <v/>
      </c>
      <c r="P824" s="94"/>
      <c r="Q824" s="95" t="str">
        <f t="shared" si="49"/>
        <v/>
      </c>
      <c r="R824" s="95" t="b">
        <f t="shared" si="50"/>
        <v>1</v>
      </c>
      <c r="S824" s="95" t="str">
        <f t="shared" si="51"/>
        <v/>
      </c>
    </row>
    <row r="825" spans="1:19" s="95" customFormat="1" ht="20.100000000000001" customHeight="1">
      <c r="A825" s="88"/>
      <c r="B825" s="88"/>
      <c r="C825" s="88"/>
      <c r="D825" s="88"/>
      <c r="E825" s="88"/>
      <c r="F825" s="88"/>
      <c r="G825" s="90"/>
      <c r="H825" s="90"/>
      <c r="I825" s="91"/>
      <c r="J825" s="91"/>
      <c r="K825" s="91"/>
      <c r="L825" s="91"/>
      <c r="M825" s="91"/>
      <c r="N825" s="92" t="str">
        <f t="shared" ca="1" si="48"/>
        <v/>
      </c>
      <c r="O825" s="92" t="str">
        <f ca="1">IF(A825="","",IF(ISERROR(MATCH($I825,SorP!B:B,0)),"",INDIRECT("'SorP'!$A$"&amp;MATCH($N825&amp;$I825,SorP!C:C,0))))</f>
        <v/>
      </c>
      <c r="P825" s="94"/>
      <c r="Q825" s="95" t="str">
        <f t="shared" si="49"/>
        <v/>
      </c>
      <c r="R825" s="95" t="b">
        <f t="shared" si="50"/>
        <v>1</v>
      </c>
      <c r="S825" s="95" t="str">
        <f t="shared" si="51"/>
        <v/>
      </c>
    </row>
    <row r="826" spans="1:19" s="95" customFormat="1" ht="20.100000000000001" customHeight="1">
      <c r="A826" s="88"/>
      <c r="B826" s="88"/>
      <c r="C826" s="88"/>
      <c r="D826" s="88"/>
      <c r="E826" s="88"/>
      <c r="F826" s="88"/>
      <c r="G826" s="90"/>
      <c r="H826" s="90"/>
      <c r="I826" s="91"/>
      <c r="J826" s="91"/>
      <c r="K826" s="91"/>
      <c r="L826" s="91"/>
      <c r="M826" s="91"/>
      <c r="N826" s="92" t="str">
        <f t="shared" ca="1" si="48"/>
        <v/>
      </c>
      <c r="O826" s="92" t="str">
        <f ca="1">IF(A826="","",IF(ISERROR(MATCH($I826,SorP!B:B,0)),"",INDIRECT("'SorP'!$A$"&amp;MATCH($N826&amp;$I826,SorP!C:C,0))))</f>
        <v/>
      </c>
      <c r="P826" s="94"/>
      <c r="Q826" s="95" t="str">
        <f t="shared" si="49"/>
        <v/>
      </c>
      <c r="R826" s="95" t="b">
        <f t="shared" si="50"/>
        <v>1</v>
      </c>
      <c r="S826" s="95" t="str">
        <f t="shared" si="51"/>
        <v/>
      </c>
    </row>
    <row r="827" spans="1:19" s="95" customFormat="1" ht="20.100000000000001" customHeight="1">
      <c r="A827" s="88"/>
      <c r="B827" s="88"/>
      <c r="C827" s="88"/>
      <c r="D827" s="88"/>
      <c r="E827" s="88"/>
      <c r="F827" s="88"/>
      <c r="G827" s="90"/>
      <c r="H827" s="90"/>
      <c r="I827" s="91"/>
      <c r="J827" s="91"/>
      <c r="K827" s="91"/>
      <c r="L827" s="91"/>
      <c r="M827" s="91"/>
      <c r="N827" s="92" t="str">
        <f t="shared" ca="1" si="48"/>
        <v/>
      </c>
      <c r="O827" s="92" t="str">
        <f ca="1">IF(A827="","",IF(ISERROR(MATCH($I827,SorP!B:B,0)),"",INDIRECT("'SorP'!$A$"&amp;MATCH($N827&amp;$I827,SorP!C:C,0))))</f>
        <v/>
      </c>
      <c r="P827" s="94"/>
      <c r="Q827" s="95" t="str">
        <f t="shared" si="49"/>
        <v/>
      </c>
      <c r="R827" s="95" t="b">
        <f t="shared" si="50"/>
        <v>1</v>
      </c>
      <c r="S827" s="95" t="str">
        <f t="shared" si="51"/>
        <v/>
      </c>
    </row>
    <row r="828" spans="1:19" s="95" customFormat="1" ht="20.100000000000001" customHeight="1">
      <c r="A828" s="88"/>
      <c r="B828" s="88"/>
      <c r="C828" s="88"/>
      <c r="D828" s="88"/>
      <c r="E828" s="88"/>
      <c r="F828" s="88"/>
      <c r="G828" s="90"/>
      <c r="H828" s="90"/>
      <c r="I828" s="91"/>
      <c r="J828" s="91"/>
      <c r="K828" s="91"/>
      <c r="L828" s="91"/>
      <c r="M828" s="91"/>
      <c r="N828" s="92" t="str">
        <f t="shared" ca="1" si="48"/>
        <v/>
      </c>
      <c r="O828" s="92" t="str">
        <f ca="1">IF(A828="","",IF(ISERROR(MATCH($I828,SorP!B:B,0)),"",INDIRECT("'SorP'!$A$"&amp;MATCH($N828&amp;$I828,SorP!C:C,0))))</f>
        <v/>
      </c>
      <c r="P828" s="94"/>
      <c r="Q828" s="95" t="str">
        <f t="shared" si="49"/>
        <v/>
      </c>
      <c r="R828" s="95" t="b">
        <f t="shared" si="50"/>
        <v>1</v>
      </c>
      <c r="S828" s="95" t="str">
        <f t="shared" si="51"/>
        <v/>
      </c>
    </row>
    <row r="829" spans="1:19" s="95" customFormat="1" ht="20.100000000000001" customHeight="1">
      <c r="A829" s="88"/>
      <c r="B829" s="88"/>
      <c r="C829" s="88"/>
      <c r="D829" s="88"/>
      <c r="E829" s="88"/>
      <c r="F829" s="88"/>
      <c r="G829" s="90"/>
      <c r="H829" s="90"/>
      <c r="I829" s="91"/>
      <c r="J829" s="91"/>
      <c r="K829" s="91"/>
      <c r="L829" s="91"/>
      <c r="M829" s="91"/>
      <c r="N829" s="92" t="str">
        <f t="shared" ca="1" si="48"/>
        <v/>
      </c>
      <c r="O829" s="92" t="str">
        <f ca="1">IF(A829="","",IF(ISERROR(MATCH($I829,SorP!B:B,0)),"",INDIRECT("'SorP'!$A$"&amp;MATCH($N829&amp;$I829,SorP!C:C,0))))</f>
        <v/>
      </c>
      <c r="P829" s="94"/>
      <c r="Q829" s="95" t="str">
        <f t="shared" si="49"/>
        <v/>
      </c>
      <c r="R829" s="95" t="b">
        <f t="shared" si="50"/>
        <v>1</v>
      </c>
      <c r="S829" s="95" t="str">
        <f t="shared" si="51"/>
        <v/>
      </c>
    </row>
    <row r="830" spans="1:19" s="95" customFormat="1" ht="20.100000000000001" customHeight="1">
      <c r="A830" s="88"/>
      <c r="B830" s="88"/>
      <c r="C830" s="88"/>
      <c r="D830" s="88"/>
      <c r="E830" s="88"/>
      <c r="F830" s="88"/>
      <c r="G830" s="90"/>
      <c r="H830" s="90"/>
      <c r="I830" s="91"/>
      <c r="J830" s="91"/>
      <c r="K830" s="91"/>
      <c r="L830" s="91"/>
      <c r="M830" s="91"/>
      <c r="N830" s="92" t="str">
        <f t="shared" ca="1" si="48"/>
        <v/>
      </c>
      <c r="O830" s="92" t="str">
        <f ca="1">IF(A830="","",IF(ISERROR(MATCH($I830,SorP!B:B,0)),"",INDIRECT("'SorP'!$A$"&amp;MATCH($N830&amp;$I830,SorP!C:C,0))))</f>
        <v/>
      </c>
      <c r="P830" s="94"/>
      <c r="Q830" s="95" t="str">
        <f t="shared" si="49"/>
        <v/>
      </c>
      <c r="R830" s="95" t="b">
        <f t="shared" si="50"/>
        <v>1</v>
      </c>
      <c r="S830" s="95" t="str">
        <f t="shared" si="51"/>
        <v/>
      </c>
    </row>
    <row r="831" spans="1:19" s="95" customFormat="1" ht="20.100000000000001" customHeight="1">
      <c r="A831" s="88"/>
      <c r="B831" s="88"/>
      <c r="C831" s="88"/>
      <c r="D831" s="88"/>
      <c r="E831" s="88"/>
      <c r="F831" s="88"/>
      <c r="G831" s="90"/>
      <c r="H831" s="90"/>
      <c r="I831" s="91"/>
      <c r="J831" s="91"/>
      <c r="K831" s="91"/>
      <c r="L831" s="91"/>
      <c r="M831" s="91"/>
      <c r="N831" s="92" t="str">
        <f t="shared" ca="1" si="48"/>
        <v/>
      </c>
      <c r="O831" s="92" t="str">
        <f ca="1">IF(A831="","",IF(ISERROR(MATCH($I831,SorP!B:B,0)),"",INDIRECT("'SorP'!$A$"&amp;MATCH($N831&amp;$I831,SorP!C:C,0))))</f>
        <v/>
      </c>
      <c r="P831" s="94"/>
      <c r="Q831" s="95" t="str">
        <f t="shared" si="49"/>
        <v/>
      </c>
      <c r="R831" s="95" t="b">
        <f t="shared" si="50"/>
        <v>1</v>
      </c>
      <c r="S831" s="95" t="str">
        <f t="shared" si="51"/>
        <v/>
      </c>
    </row>
    <row r="832" spans="1:19" s="95" customFormat="1" ht="20.100000000000001" customHeight="1">
      <c r="A832" s="88"/>
      <c r="B832" s="88"/>
      <c r="C832" s="88"/>
      <c r="D832" s="88"/>
      <c r="E832" s="88"/>
      <c r="F832" s="88"/>
      <c r="G832" s="90"/>
      <c r="H832" s="90"/>
      <c r="I832" s="91"/>
      <c r="J832" s="91"/>
      <c r="K832" s="91"/>
      <c r="L832" s="91"/>
      <c r="M832" s="91"/>
      <c r="N832" s="92" t="str">
        <f t="shared" ca="1" si="48"/>
        <v/>
      </c>
      <c r="O832" s="92" t="str">
        <f ca="1">IF(A832="","",IF(ISERROR(MATCH($I832,SorP!B:B,0)),"",INDIRECT("'SorP'!$A$"&amp;MATCH($N832&amp;$I832,SorP!C:C,0))))</f>
        <v/>
      </c>
      <c r="P832" s="94"/>
      <c r="Q832" s="95" t="str">
        <f t="shared" si="49"/>
        <v/>
      </c>
      <c r="R832" s="95" t="b">
        <f t="shared" si="50"/>
        <v>1</v>
      </c>
      <c r="S832" s="95" t="str">
        <f t="shared" si="51"/>
        <v/>
      </c>
    </row>
    <row r="833" spans="1:19" s="95" customFormat="1" ht="20.100000000000001" customHeight="1">
      <c r="A833" s="88"/>
      <c r="B833" s="88"/>
      <c r="C833" s="88"/>
      <c r="D833" s="88"/>
      <c r="E833" s="88"/>
      <c r="F833" s="88"/>
      <c r="G833" s="90"/>
      <c r="H833" s="90"/>
      <c r="I833" s="91"/>
      <c r="J833" s="91"/>
      <c r="K833" s="91"/>
      <c r="L833" s="91"/>
      <c r="M833" s="91"/>
      <c r="N833" s="92" t="str">
        <f t="shared" ca="1" si="48"/>
        <v/>
      </c>
      <c r="O833" s="92" t="str">
        <f ca="1">IF(A833="","",IF(ISERROR(MATCH($I833,SorP!B:B,0)),"",INDIRECT("'SorP'!$A$"&amp;MATCH($N833&amp;$I833,SorP!C:C,0))))</f>
        <v/>
      </c>
      <c r="P833" s="94"/>
      <c r="Q833" s="95" t="str">
        <f t="shared" si="49"/>
        <v/>
      </c>
      <c r="R833" s="95" t="b">
        <f t="shared" si="50"/>
        <v>1</v>
      </c>
      <c r="S833" s="95" t="str">
        <f t="shared" si="51"/>
        <v/>
      </c>
    </row>
    <row r="834" spans="1:19" s="95" customFormat="1" ht="20.100000000000001" customHeight="1">
      <c r="A834" s="88"/>
      <c r="B834" s="88"/>
      <c r="C834" s="88"/>
      <c r="D834" s="88"/>
      <c r="E834" s="88"/>
      <c r="F834" s="88"/>
      <c r="G834" s="90"/>
      <c r="H834" s="90"/>
      <c r="I834" s="91"/>
      <c r="J834" s="91"/>
      <c r="K834" s="91"/>
      <c r="L834" s="91"/>
      <c r="M834" s="91"/>
      <c r="N834" s="92" t="str">
        <f t="shared" ca="1" si="48"/>
        <v/>
      </c>
      <c r="O834" s="92" t="str">
        <f ca="1">IF(A834="","",IF(ISERROR(MATCH($I834,SorP!B:B,0)),"",INDIRECT("'SorP'!$A$"&amp;MATCH($N834&amp;$I834,SorP!C:C,0))))</f>
        <v/>
      </c>
      <c r="P834" s="94"/>
      <c r="Q834" s="95" t="str">
        <f t="shared" si="49"/>
        <v/>
      </c>
      <c r="R834" s="95" t="b">
        <f t="shared" si="50"/>
        <v>1</v>
      </c>
      <c r="S834" s="95" t="str">
        <f t="shared" si="51"/>
        <v/>
      </c>
    </row>
    <row r="835" spans="1:19" s="95" customFormat="1" ht="20.100000000000001" customHeight="1">
      <c r="A835" s="88"/>
      <c r="B835" s="88"/>
      <c r="C835" s="88"/>
      <c r="D835" s="88"/>
      <c r="E835" s="88"/>
      <c r="F835" s="88"/>
      <c r="G835" s="90"/>
      <c r="H835" s="90"/>
      <c r="I835" s="91"/>
      <c r="J835" s="91"/>
      <c r="K835" s="91"/>
      <c r="L835" s="91"/>
      <c r="M835" s="91"/>
      <c r="N835" s="92" t="str">
        <f t="shared" ca="1" si="48"/>
        <v/>
      </c>
      <c r="O835" s="92" t="str">
        <f ca="1">IF(A835="","",IF(ISERROR(MATCH($I835,SorP!B:B,0)),"",INDIRECT("'SorP'!$A$"&amp;MATCH($N835&amp;$I835,SorP!C:C,0))))</f>
        <v/>
      </c>
      <c r="P835" s="94"/>
      <c r="Q835" s="95" t="str">
        <f t="shared" si="49"/>
        <v/>
      </c>
      <c r="R835" s="95" t="b">
        <f t="shared" si="50"/>
        <v>1</v>
      </c>
      <c r="S835" s="95" t="str">
        <f t="shared" si="51"/>
        <v/>
      </c>
    </row>
    <row r="836" spans="1:19" s="95" customFormat="1" ht="20.100000000000001" customHeight="1">
      <c r="A836" s="88"/>
      <c r="B836" s="88"/>
      <c r="C836" s="88"/>
      <c r="D836" s="88"/>
      <c r="E836" s="88"/>
      <c r="F836" s="88"/>
      <c r="G836" s="90"/>
      <c r="H836" s="90"/>
      <c r="I836" s="91"/>
      <c r="J836" s="91"/>
      <c r="K836" s="91"/>
      <c r="L836" s="91"/>
      <c r="M836" s="91"/>
      <c r="N836" s="92" t="str">
        <f t="shared" ca="1" si="48"/>
        <v/>
      </c>
      <c r="O836" s="92" t="str">
        <f ca="1">IF(A836="","",IF(ISERROR(MATCH($I836,SorP!B:B,0)),"",INDIRECT("'SorP'!$A$"&amp;MATCH($N836&amp;$I836,SorP!C:C,0))))</f>
        <v/>
      </c>
      <c r="P836" s="94"/>
      <c r="Q836" s="95" t="str">
        <f t="shared" si="49"/>
        <v/>
      </c>
      <c r="R836" s="95" t="b">
        <f t="shared" si="50"/>
        <v>1</v>
      </c>
      <c r="S836" s="95" t="str">
        <f t="shared" si="51"/>
        <v/>
      </c>
    </row>
    <row r="837" spans="1:19" s="95" customFormat="1" ht="20.100000000000001" customHeight="1">
      <c r="A837" s="88"/>
      <c r="B837" s="88"/>
      <c r="C837" s="88"/>
      <c r="D837" s="88"/>
      <c r="E837" s="88"/>
      <c r="F837" s="88"/>
      <c r="G837" s="90"/>
      <c r="H837" s="90"/>
      <c r="I837" s="91"/>
      <c r="J837" s="91"/>
      <c r="K837" s="91"/>
      <c r="L837" s="91"/>
      <c r="M837" s="91"/>
      <c r="N837" s="92" t="str">
        <f t="shared" ref="N837:N900" ca="1" si="52">IF(A837="","",IF(ISERROR(MATCH($F837,CL,0)),"Unknown",INDIRECT("'C'!$A$"&amp;MATCH($F837,CL,0)+1)))</f>
        <v/>
      </c>
      <c r="O837" s="92" t="str">
        <f ca="1">IF(A837="","",IF(ISERROR(MATCH($I837,SorP!B:B,0)),"",INDIRECT("'SorP'!$A$"&amp;MATCH($N837&amp;$I837,SorP!C:C,0))))</f>
        <v/>
      </c>
      <c r="P837" s="94"/>
      <c r="Q837" s="95" t="str">
        <f t="shared" ref="Q837:Q900" si="53">A837&amp;B837</f>
        <v/>
      </c>
      <c r="R837" s="95" t="b">
        <f t="shared" ref="R837:R900" si="54">OR(ISBLANK(B837),ISBLANK(C837))</f>
        <v>1</v>
      </c>
      <c r="S837" s="95" t="str">
        <f t="shared" ref="S837:S900" si="55">IF(R837,"",A837&amp;"+")</f>
        <v/>
      </c>
    </row>
    <row r="838" spans="1:19" s="95" customFormat="1" ht="20.100000000000001" customHeight="1">
      <c r="A838" s="88"/>
      <c r="B838" s="88"/>
      <c r="C838" s="88"/>
      <c r="D838" s="88"/>
      <c r="E838" s="88"/>
      <c r="F838" s="88"/>
      <c r="G838" s="90"/>
      <c r="H838" s="90"/>
      <c r="I838" s="91"/>
      <c r="J838" s="91"/>
      <c r="K838" s="91"/>
      <c r="L838" s="91"/>
      <c r="M838" s="91"/>
      <c r="N838" s="92" t="str">
        <f t="shared" ca="1" si="52"/>
        <v/>
      </c>
      <c r="O838" s="92" t="str">
        <f ca="1">IF(A838="","",IF(ISERROR(MATCH($I838,SorP!B:B,0)),"",INDIRECT("'SorP'!$A$"&amp;MATCH($N838&amp;$I838,SorP!C:C,0))))</f>
        <v/>
      </c>
      <c r="P838" s="94"/>
      <c r="Q838" s="95" t="str">
        <f t="shared" si="53"/>
        <v/>
      </c>
      <c r="R838" s="95" t="b">
        <f t="shared" si="54"/>
        <v>1</v>
      </c>
      <c r="S838" s="95" t="str">
        <f t="shared" si="55"/>
        <v/>
      </c>
    </row>
    <row r="839" spans="1:19" s="95" customFormat="1" ht="20.100000000000001" customHeight="1">
      <c r="A839" s="88"/>
      <c r="B839" s="88"/>
      <c r="C839" s="88"/>
      <c r="D839" s="88"/>
      <c r="E839" s="88"/>
      <c r="F839" s="88"/>
      <c r="G839" s="90"/>
      <c r="H839" s="90"/>
      <c r="I839" s="91"/>
      <c r="J839" s="91"/>
      <c r="K839" s="91"/>
      <c r="L839" s="91"/>
      <c r="M839" s="91"/>
      <c r="N839" s="92" t="str">
        <f t="shared" ca="1" si="52"/>
        <v/>
      </c>
      <c r="O839" s="92" t="str">
        <f ca="1">IF(A839="","",IF(ISERROR(MATCH($I839,SorP!B:B,0)),"",INDIRECT("'SorP'!$A$"&amp;MATCH($N839&amp;$I839,SorP!C:C,0))))</f>
        <v/>
      </c>
      <c r="P839" s="94"/>
      <c r="Q839" s="95" t="str">
        <f t="shared" si="53"/>
        <v/>
      </c>
      <c r="R839" s="95" t="b">
        <f t="shared" si="54"/>
        <v>1</v>
      </c>
      <c r="S839" s="95" t="str">
        <f t="shared" si="55"/>
        <v/>
      </c>
    </row>
    <row r="840" spans="1:19" s="95" customFormat="1" ht="20.100000000000001" customHeight="1">
      <c r="A840" s="88"/>
      <c r="B840" s="88"/>
      <c r="C840" s="88"/>
      <c r="D840" s="88"/>
      <c r="E840" s="88"/>
      <c r="F840" s="88"/>
      <c r="G840" s="90"/>
      <c r="H840" s="90"/>
      <c r="I840" s="91"/>
      <c r="J840" s="91"/>
      <c r="K840" s="91"/>
      <c r="L840" s="91"/>
      <c r="M840" s="91"/>
      <c r="N840" s="92" t="str">
        <f t="shared" ca="1" si="52"/>
        <v/>
      </c>
      <c r="O840" s="92" t="str">
        <f ca="1">IF(A840="","",IF(ISERROR(MATCH($I840,SorP!B:B,0)),"",INDIRECT("'SorP'!$A$"&amp;MATCH($N840&amp;$I840,SorP!C:C,0))))</f>
        <v/>
      </c>
      <c r="P840" s="94"/>
      <c r="Q840" s="95" t="str">
        <f t="shared" si="53"/>
        <v/>
      </c>
      <c r="R840" s="95" t="b">
        <f t="shared" si="54"/>
        <v>1</v>
      </c>
      <c r="S840" s="95" t="str">
        <f t="shared" si="55"/>
        <v/>
      </c>
    </row>
    <row r="841" spans="1:19" s="95" customFormat="1" ht="20.100000000000001" customHeight="1">
      <c r="A841" s="88"/>
      <c r="B841" s="88"/>
      <c r="C841" s="88"/>
      <c r="D841" s="88"/>
      <c r="E841" s="88"/>
      <c r="F841" s="88"/>
      <c r="G841" s="90"/>
      <c r="H841" s="90"/>
      <c r="I841" s="91"/>
      <c r="J841" s="91"/>
      <c r="K841" s="91"/>
      <c r="L841" s="91"/>
      <c r="M841" s="91"/>
      <c r="N841" s="92" t="str">
        <f t="shared" ca="1" si="52"/>
        <v/>
      </c>
      <c r="O841" s="92" t="str">
        <f ca="1">IF(A841="","",IF(ISERROR(MATCH($I841,SorP!B:B,0)),"",INDIRECT("'SorP'!$A$"&amp;MATCH($N841&amp;$I841,SorP!C:C,0))))</f>
        <v/>
      </c>
      <c r="P841" s="94"/>
      <c r="Q841" s="95" t="str">
        <f t="shared" si="53"/>
        <v/>
      </c>
      <c r="R841" s="95" t="b">
        <f t="shared" si="54"/>
        <v>1</v>
      </c>
      <c r="S841" s="95" t="str">
        <f t="shared" si="55"/>
        <v/>
      </c>
    </row>
    <row r="842" spans="1:19" s="95" customFormat="1" ht="20.100000000000001" customHeight="1">
      <c r="A842" s="88"/>
      <c r="B842" s="88"/>
      <c r="C842" s="88"/>
      <c r="D842" s="88"/>
      <c r="E842" s="88"/>
      <c r="F842" s="88"/>
      <c r="G842" s="90"/>
      <c r="H842" s="90"/>
      <c r="I842" s="91"/>
      <c r="J842" s="91"/>
      <c r="K842" s="91"/>
      <c r="L842" s="91"/>
      <c r="M842" s="91"/>
      <c r="N842" s="92" t="str">
        <f t="shared" ca="1" si="52"/>
        <v/>
      </c>
      <c r="O842" s="92" t="str">
        <f ca="1">IF(A842="","",IF(ISERROR(MATCH($I842,SorP!B:B,0)),"",INDIRECT("'SorP'!$A$"&amp;MATCH($N842&amp;$I842,SorP!C:C,0))))</f>
        <v/>
      </c>
      <c r="P842" s="94"/>
      <c r="Q842" s="95" t="str">
        <f t="shared" si="53"/>
        <v/>
      </c>
      <c r="R842" s="95" t="b">
        <f t="shared" si="54"/>
        <v>1</v>
      </c>
      <c r="S842" s="95" t="str">
        <f t="shared" si="55"/>
        <v/>
      </c>
    </row>
    <row r="843" spans="1:19" s="95" customFormat="1" ht="20.100000000000001" customHeight="1">
      <c r="A843" s="88"/>
      <c r="B843" s="88"/>
      <c r="C843" s="88"/>
      <c r="D843" s="88"/>
      <c r="E843" s="88"/>
      <c r="F843" s="88"/>
      <c r="G843" s="90"/>
      <c r="H843" s="90"/>
      <c r="I843" s="91"/>
      <c r="J843" s="91"/>
      <c r="K843" s="91"/>
      <c r="L843" s="91"/>
      <c r="M843" s="91"/>
      <c r="N843" s="92" t="str">
        <f t="shared" ca="1" si="52"/>
        <v/>
      </c>
      <c r="O843" s="92" t="str">
        <f ca="1">IF(A843="","",IF(ISERROR(MATCH($I843,SorP!B:B,0)),"",INDIRECT("'SorP'!$A$"&amp;MATCH($N843&amp;$I843,SorP!C:C,0))))</f>
        <v/>
      </c>
      <c r="P843" s="94"/>
      <c r="Q843" s="95" t="str">
        <f t="shared" si="53"/>
        <v/>
      </c>
      <c r="R843" s="95" t="b">
        <f t="shared" si="54"/>
        <v>1</v>
      </c>
      <c r="S843" s="95" t="str">
        <f t="shared" si="55"/>
        <v/>
      </c>
    </row>
    <row r="844" spans="1:19" s="95" customFormat="1" ht="20.100000000000001" customHeight="1">
      <c r="A844" s="88"/>
      <c r="B844" s="88"/>
      <c r="C844" s="88"/>
      <c r="D844" s="88"/>
      <c r="E844" s="88"/>
      <c r="F844" s="88"/>
      <c r="G844" s="90"/>
      <c r="H844" s="90"/>
      <c r="I844" s="91"/>
      <c r="J844" s="91"/>
      <c r="K844" s="91"/>
      <c r="L844" s="91"/>
      <c r="M844" s="91"/>
      <c r="N844" s="92" t="str">
        <f t="shared" ca="1" si="52"/>
        <v/>
      </c>
      <c r="O844" s="92" t="str">
        <f ca="1">IF(A844="","",IF(ISERROR(MATCH($I844,SorP!B:B,0)),"",INDIRECT("'SorP'!$A$"&amp;MATCH($N844&amp;$I844,SorP!C:C,0))))</f>
        <v/>
      </c>
      <c r="P844" s="94"/>
      <c r="Q844" s="95" t="str">
        <f t="shared" si="53"/>
        <v/>
      </c>
      <c r="R844" s="95" t="b">
        <f t="shared" si="54"/>
        <v>1</v>
      </c>
      <c r="S844" s="95" t="str">
        <f t="shared" si="55"/>
        <v/>
      </c>
    </row>
    <row r="845" spans="1:19" s="95" customFormat="1" ht="20.100000000000001" customHeight="1">
      <c r="A845" s="88"/>
      <c r="B845" s="88"/>
      <c r="C845" s="88"/>
      <c r="D845" s="88"/>
      <c r="E845" s="88"/>
      <c r="F845" s="88"/>
      <c r="G845" s="90"/>
      <c r="H845" s="90"/>
      <c r="I845" s="91"/>
      <c r="J845" s="91"/>
      <c r="K845" s="91"/>
      <c r="L845" s="91"/>
      <c r="M845" s="91"/>
      <c r="N845" s="92" t="str">
        <f t="shared" ca="1" si="52"/>
        <v/>
      </c>
      <c r="O845" s="92" t="str">
        <f ca="1">IF(A845="","",IF(ISERROR(MATCH($I845,SorP!B:B,0)),"",INDIRECT("'SorP'!$A$"&amp;MATCH($N845&amp;$I845,SorP!C:C,0))))</f>
        <v/>
      </c>
      <c r="P845" s="94"/>
      <c r="Q845" s="95" t="str">
        <f t="shared" si="53"/>
        <v/>
      </c>
      <c r="R845" s="95" t="b">
        <f t="shared" si="54"/>
        <v>1</v>
      </c>
      <c r="S845" s="95" t="str">
        <f t="shared" si="55"/>
        <v/>
      </c>
    </row>
    <row r="846" spans="1:19" s="95" customFormat="1" ht="20.100000000000001" customHeight="1">
      <c r="A846" s="88"/>
      <c r="B846" s="88"/>
      <c r="C846" s="88"/>
      <c r="D846" s="88"/>
      <c r="E846" s="88"/>
      <c r="F846" s="88"/>
      <c r="G846" s="90"/>
      <c r="H846" s="90"/>
      <c r="I846" s="91"/>
      <c r="J846" s="91"/>
      <c r="K846" s="91"/>
      <c r="L846" s="91"/>
      <c r="M846" s="91"/>
      <c r="N846" s="92" t="str">
        <f t="shared" ca="1" si="52"/>
        <v/>
      </c>
      <c r="O846" s="92" t="str">
        <f ca="1">IF(A846="","",IF(ISERROR(MATCH($I846,SorP!B:B,0)),"",INDIRECT("'SorP'!$A$"&amp;MATCH($N846&amp;$I846,SorP!C:C,0))))</f>
        <v/>
      </c>
      <c r="P846" s="94"/>
      <c r="Q846" s="95" t="str">
        <f t="shared" si="53"/>
        <v/>
      </c>
      <c r="R846" s="95" t="b">
        <f t="shared" si="54"/>
        <v>1</v>
      </c>
      <c r="S846" s="95" t="str">
        <f t="shared" si="55"/>
        <v/>
      </c>
    </row>
    <row r="847" spans="1:19" s="95" customFormat="1" ht="20.100000000000001" customHeight="1">
      <c r="A847" s="88"/>
      <c r="B847" s="88"/>
      <c r="C847" s="88"/>
      <c r="D847" s="88"/>
      <c r="E847" s="88"/>
      <c r="F847" s="88"/>
      <c r="G847" s="90"/>
      <c r="H847" s="90"/>
      <c r="I847" s="91"/>
      <c r="J847" s="91"/>
      <c r="K847" s="91"/>
      <c r="L847" s="91"/>
      <c r="M847" s="91"/>
      <c r="N847" s="92" t="str">
        <f t="shared" ca="1" si="52"/>
        <v/>
      </c>
      <c r="O847" s="92" t="str">
        <f ca="1">IF(A847="","",IF(ISERROR(MATCH($I847,SorP!B:B,0)),"",INDIRECT("'SorP'!$A$"&amp;MATCH($N847&amp;$I847,SorP!C:C,0))))</f>
        <v/>
      </c>
      <c r="P847" s="94"/>
      <c r="Q847" s="95" t="str">
        <f t="shared" si="53"/>
        <v/>
      </c>
      <c r="R847" s="95" t="b">
        <f t="shared" si="54"/>
        <v>1</v>
      </c>
      <c r="S847" s="95" t="str">
        <f t="shared" si="55"/>
        <v/>
      </c>
    </row>
    <row r="848" spans="1:19" s="95" customFormat="1" ht="20.100000000000001" customHeight="1">
      <c r="A848" s="88"/>
      <c r="B848" s="88"/>
      <c r="C848" s="88"/>
      <c r="D848" s="88"/>
      <c r="E848" s="88"/>
      <c r="F848" s="88"/>
      <c r="G848" s="90"/>
      <c r="H848" s="90"/>
      <c r="I848" s="91"/>
      <c r="J848" s="91"/>
      <c r="K848" s="91"/>
      <c r="L848" s="91"/>
      <c r="M848" s="91"/>
      <c r="N848" s="92" t="str">
        <f t="shared" ca="1" si="52"/>
        <v/>
      </c>
      <c r="O848" s="92" t="str">
        <f ca="1">IF(A848="","",IF(ISERROR(MATCH($I848,SorP!B:B,0)),"",INDIRECT("'SorP'!$A$"&amp;MATCH($N848&amp;$I848,SorP!C:C,0))))</f>
        <v/>
      </c>
      <c r="P848" s="94"/>
      <c r="Q848" s="95" t="str">
        <f t="shared" si="53"/>
        <v/>
      </c>
      <c r="R848" s="95" t="b">
        <f t="shared" si="54"/>
        <v>1</v>
      </c>
      <c r="S848" s="95" t="str">
        <f t="shared" si="55"/>
        <v/>
      </c>
    </row>
    <row r="849" spans="1:19" s="95" customFormat="1" ht="20.100000000000001" customHeight="1">
      <c r="A849" s="88"/>
      <c r="B849" s="88"/>
      <c r="C849" s="88"/>
      <c r="D849" s="88"/>
      <c r="E849" s="88"/>
      <c r="F849" s="88"/>
      <c r="G849" s="90"/>
      <c r="H849" s="90"/>
      <c r="I849" s="91"/>
      <c r="J849" s="91"/>
      <c r="K849" s="91"/>
      <c r="L849" s="91"/>
      <c r="M849" s="91"/>
      <c r="N849" s="92" t="str">
        <f t="shared" ca="1" si="52"/>
        <v/>
      </c>
      <c r="O849" s="92" t="str">
        <f ca="1">IF(A849="","",IF(ISERROR(MATCH($I849,SorP!B:B,0)),"",INDIRECT("'SorP'!$A$"&amp;MATCH($N849&amp;$I849,SorP!C:C,0))))</f>
        <v/>
      </c>
      <c r="P849" s="94"/>
      <c r="Q849" s="95" t="str">
        <f t="shared" si="53"/>
        <v/>
      </c>
      <c r="R849" s="95" t="b">
        <f t="shared" si="54"/>
        <v>1</v>
      </c>
      <c r="S849" s="95" t="str">
        <f t="shared" si="55"/>
        <v/>
      </c>
    </row>
    <row r="850" spans="1:19" s="95" customFormat="1" ht="20.100000000000001" customHeight="1">
      <c r="A850" s="88"/>
      <c r="B850" s="88"/>
      <c r="C850" s="88"/>
      <c r="D850" s="88"/>
      <c r="E850" s="88"/>
      <c r="F850" s="88"/>
      <c r="G850" s="90"/>
      <c r="H850" s="90"/>
      <c r="I850" s="91"/>
      <c r="J850" s="91"/>
      <c r="K850" s="91"/>
      <c r="L850" s="91"/>
      <c r="M850" s="91"/>
      <c r="N850" s="92" t="str">
        <f t="shared" ca="1" si="52"/>
        <v/>
      </c>
      <c r="O850" s="92" t="str">
        <f ca="1">IF(A850="","",IF(ISERROR(MATCH($I850,SorP!B:B,0)),"",INDIRECT("'SorP'!$A$"&amp;MATCH($N850&amp;$I850,SorP!C:C,0))))</f>
        <v/>
      </c>
      <c r="P850" s="94"/>
      <c r="Q850" s="95" t="str">
        <f t="shared" si="53"/>
        <v/>
      </c>
      <c r="R850" s="95" t="b">
        <f t="shared" si="54"/>
        <v>1</v>
      </c>
      <c r="S850" s="95" t="str">
        <f t="shared" si="55"/>
        <v/>
      </c>
    </row>
    <row r="851" spans="1:19" s="95" customFormat="1" ht="20.100000000000001" customHeight="1">
      <c r="A851" s="88"/>
      <c r="B851" s="88"/>
      <c r="C851" s="88"/>
      <c r="D851" s="88"/>
      <c r="E851" s="88"/>
      <c r="F851" s="88"/>
      <c r="G851" s="90"/>
      <c r="H851" s="90"/>
      <c r="I851" s="91"/>
      <c r="J851" s="91"/>
      <c r="K851" s="91"/>
      <c r="L851" s="91"/>
      <c r="M851" s="91"/>
      <c r="N851" s="92" t="str">
        <f t="shared" ca="1" si="52"/>
        <v/>
      </c>
      <c r="O851" s="92" t="str">
        <f ca="1">IF(A851="","",IF(ISERROR(MATCH($I851,SorP!B:B,0)),"",INDIRECT("'SorP'!$A$"&amp;MATCH($N851&amp;$I851,SorP!C:C,0))))</f>
        <v/>
      </c>
      <c r="P851" s="94"/>
      <c r="Q851" s="95" t="str">
        <f t="shared" si="53"/>
        <v/>
      </c>
      <c r="R851" s="95" t="b">
        <f t="shared" si="54"/>
        <v>1</v>
      </c>
      <c r="S851" s="95" t="str">
        <f t="shared" si="55"/>
        <v/>
      </c>
    </row>
    <row r="852" spans="1:19" s="95" customFormat="1" ht="20.100000000000001" customHeight="1">
      <c r="A852" s="88"/>
      <c r="B852" s="88"/>
      <c r="C852" s="88"/>
      <c r="D852" s="88"/>
      <c r="E852" s="88"/>
      <c r="F852" s="88"/>
      <c r="G852" s="90"/>
      <c r="H852" s="90"/>
      <c r="I852" s="91"/>
      <c r="J852" s="91"/>
      <c r="K852" s="91"/>
      <c r="L852" s="91"/>
      <c r="M852" s="91"/>
      <c r="N852" s="92" t="str">
        <f t="shared" ca="1" si="52"/>
        <v/>
      </c>
      <c r="O852" s="92" t="str">
        <f ca="1">IF(A852="","",IF(ISERROR(MATCH($I852,SorP!B:B,0)),"",INDIRECT("'SorP'!$A$"&amp;MATCH($N852&amp;$I852,SorP!C:C,0))))</f>
        <v/>
      </c>
      <c r="P852" s="94"/>
      <c r="Q852" s="95" t="str">
        <f t="shared" si="53"/>
        <v/>
      </c>
      <c r="R852" s="95" t="b">
        <f t="shared" si="54"/>
        <v>1</v>
      </c>
      <c r="S852" s="95" t="str">
        <f t="shared" si="55"/>
        <v/>
      </c>
    </row>
    <row r="853" spans="1:19" s="95" customFormat="1" ht="20.100000000000001" customHeight="1">
      <c r="A853" s="88"/>
      <c r="B853" s="88"/>
      <c r="C853" s="88"/>
      <c r="D853" s="88"/>
      <c r="E853" s="88"/>
      <c r="F853" s="88"/>
      <c r="G853" s="90"/>
      <c r="H853" s="90"/>
      <c r="I853" s="91"/>
      <c r="J853" s="91"/>
      <c r="K853" s="91"/>
      <c r="L853" s="91"/>
      <c r="M853" s="91"/>
      <c r="N853" s="92" t="str">
        <f t="shared" ca="1" si="52"/>
        <v/>
      </c>
      <c r="O853" s="92" t="str">
        <f ca="1">IF(A853="","",IF(ISERROR(MATCH($I853,SorP!B:B,0)),"",INDIRECT("'SorP'!$A$"&amp;MATCH($N853&amp;$I853,SorP!C:C,0))))</f>
        <v/>
      </c>
      <c r="P853" s="94"/>
      <c r="Q853" s="95" t="str">
        <f t="shared" si="53"/>
        <v/>
      </c>
      <c r="R853" s="95" t="b">
        <f t="shared" si="54"/>
        <v>1</v>
      </c>
      <c r="S853" s="95" t="str">
        <f t="shared" si="55"/>
        <v/>
      </c>
    </row>
    <row r="854" spans="1:19" s="95" customFormat="1" ht="20.100000000000001" customHeight="1">
      <c r="A854" s="88"/>
      <c r="B854" s="88"/>
      <c r="C854" s="88"/>
      <c r="D854" s="88"/>
      <c r="E854" s="88"/>
      <c r="F854" s="88"/>
      <c r="G854" s="90"/>
      <c r="H854" s="90"/>
      <c r="I854" s="91"/>
      <c r="J854" s="91"/>
      <c r="K854" s="91"/>
      <c r="L854" s="91"/>
      <c r="M854" s="91"/>
      <c r="N854" s="92" t="str">
        <f t="shared" ca="1" si="52"/>
        <v/>
      </c>
      <c r="O854" s="92" t="str">
        <f ca="1">IF(A854="","",IF(ISERROR(MATCH($I854,SorP!B:B,0)),"",INDIRECT("'SorP'!$A$"&amp;MATCH($N854&amp;$I854,SorP!C:C,0))))</f>
        <v/>
      </c>
      <c r="P854" s="94"/>
      <c r="Q854" s="95" t="str">
        <f t="shared" si="53"/>
        <v/>
      </c>
      <c r="R854" s="95" t="b">
        <f t="shared" si="54"/>
        <v>1</v>
      </c>
      <c r="S854" s="95" t="str">
        <f t="shared" si="55"/>
        <v/>
      </c>
    </row>
    <row r="855" spans="1:19" s="95" customFormat="1" ht="20.100000000000001" customHeight="1">
      <c r="A855" s="88"/>
      <c r="B855" s="88"/>
      <c r="C855" s="88"/>
      <c r="D855" s="88"/>
      <c r="E855" s="88"/>
      <c r="F855" s="88"/>
      <c r="G855" s="90"/>
      <c r="H855" s="90"/>
      <c r="I855" s="91"/>
      <c r="J855" s="91"/>
      <c r="K855" s="91"/>
      <c r="L855" s="91"/>
      <c r="M855" s="91"/>
      <c r="N855" s="92" t="str">
        <f t="shared" ca="1" si="52"/>
        <v/>
      </c>
      <c r="O855" s="92" t="str">
        <f ca="1">IF(A855="","",IF(ISERROR(MATCH($I855,SorP!B:B,0)),"",INDIRECT("'SorP'!$A$"&amp;MATCH($N855&amp;$I855,SorP!C:C,0))))</f>
        <v/>
      </c>
      <c r="P855" s="94"/>
      <c r="Q855" s="95" t="str">
        <f t="shared" si="53"/>
        <v/>
      </c>
      <c r="R855" s="95" t="b">
        <f t="shared" si="54"/>
        <v>1</v>
      </c>
      <c r="S855" s="95" t="str">
        <f t="shared" si="55"/>
        <v/>
      </c>
    </row>
    <row r="856" spans="1:19" s="95" customFormat="1" ht="20.100000000000001" customHeight="1">
      <c r="A856" s="88"/>
      <c r="B856" s="88"/>
      <c r="C856" s="88"/>
      <c r="D856" s="88"/>
      <c r="E856" s="88"/>
      <c r="F856" s="88"/>
      <c r="G856" s="90"/>
      <c r="H856" s="90"/>
      <c r="I856" s="91"/>
      <c r="J856" s="91"/>
      <c r="K856" s="91"/>
      <c r="L856" s="91"/>
      <c r="M856" s="91"/>
      <c r="N856" s="92" t="str">
        <f t="shared" ca="1" si="52"/>
        <v/>
      </c>
      <c r="O856" s="92" t="str">
        <f ca="1">IF(A856="","",IF(ISERROR(MATCH($I856,SorP!B:B,0)),"",INDIRECT("'SorP'!$A$"&amp;MATCH($N856&amp;$I856,SorP!C:C,0))))</f>
        <v/>
      </c>
      <c r="P856" s="94"/>
      <c r="Q856" s="95" t="str">
        <f t="shared" si="53"/>
        <v/>
      </c>
      <c r="R856" s="95" t="b">
        <f t="shared" si="54"/>
        <v>1</v>
      </c>
      <c r="S856" s="95" t="str">
        <f t="shared" si="55"/>
        <v/>
      </c>
    </row>
    <row r="857" spans="1:19" s="95" customFormat="1" ht="20.100000000000001" customHeight="1">
      <c r="A857" s="88"/>
      <c r="B857" s="88"/>
      <c r="C857" s="88"/>
      <c r="D857" s="88"/>
      <c r="E857" s="88"/>
      <c r="F857" s="88"/>
      <c r="G857" s="90"/>
      <c r="H857" s="90"/>
      <c r="I857" s="91"/>
      <c r="J857" s="91"/>
      <c r="K857" s="91"/>
      <c r="L857" s="91"/>
      <c r="M857" s="91"/>
      <c r="N857" s="92" t="str">
        <f t="shared" ca="1" si="52"/>
        <v/>
      </c>
      <c r="O857" s="92" t="str">
        <f ca="1">IF(A857="","",IF(ISERROR(MATCH($I857,SorP!B:B,0)),"",INDIRECT("'SorP'!$A$"&amp;MATCH($N857&amp;$I857,SorP!C:C,0))))</f>
        <v/>
      </c>
      <c r="P857" s="94"/>
      <c r="Q857" s="95" t="str">
        <f t="shared" si="53"/>
        <v/>
      </c>
      <c r="R857" s="95" t="b">
        <f t="shared" si="54"/>
        <v>1</v>
      </c>
      <c r="S857" s="95" t="str">
        <f t="shared" si="55"/>
        <v/>
      </c>
    </row>
    <row r="858" spans="1:19" s="95" customFormat="1" ht="20.100000000000001" customHeight="1">
      <c r="A858" s="88"/>
      <c r="B858" s="88"/>
      <c r="C858" s="88"/>
      <c r="D858" s="88"/>
      <c r="E858" s="88"/>
      <c r="F858" s="88"/>
      <c r="G858" s="90"/>
      <c r="H858" s="90"/>
      <c r="I858" s="91"/>
      <c r="J858" s="91"/>
      <c r="K858" s="91"/>
      <c r="L858" s="91"/>
      <c r="M858" s="91"/>
      <c r="N858" s="92" t="str">
        <f t="shared" ca="1" si="52"/>
        <v/>
      </c>
      <c r="O858" s="92" t="str">
        <f ca="1">IF(A858="","",IF(ISERROR(MATCH($I858,SorP!B:B,0)),"",INDIRECT("'SorP'!$A$"&amp;MATCH($N858&amp;$I858,SorP!C:C,0))))</f>
        <v/>
      </c>
      <c r="P858" s="94"/>
      <c r="Q858" s="95" t="str">
        <f t="shared" si="53"/>
        <v/>
      </c>
      <c r="R858" s="95" t="b">
        <f t="shared" si="54"/>
        <v>1</v>
      </c>
      <c r="S858" s="95" t="str">
        <f t="shared" si="55"/>
        <v/>
      </c>
    </row>
    <row r="859" spans="1:19" s="95" customFormat="1" ht="20.100000000000001" customHeight="1">
      <c r="A859" s="88"/>
      <c r="B859" s="88"/>
      <c r="C859" s="88"/>
      <c r="D859" s="88"/>
      <c r="E859" s="88"/>
      <c r="F859" s="88"/>
      <c r="G859" s="90"/>
      <c r="H859" s="90"/>
      <c r="I859" s="91"/>
      <c r="J859" s="91"/>
      <c r="K859" s="91"/>
      <c r="L859" s="91"/>
      <c r="M859" s="91"/>
      <c r="N859" s="92" t="str">
        <f t="shared" ca="1" si="52"/>
        <v/>
      </c>
      <c r="O859" s="92" t="str">
        <f ca="1">IF(A859="","",IF(ISERROR(MATCH($I859,SorP!B:B,0)),"",INDIRECT("'SorP'!$A$"&amp;MATCH($N859&amp;$I859,SorP!C:C,0))))</f>
        <v/>
      </c>
      <c r="P859" s="94"/>
      <c r="Q859" s="95" t="str">
        <f t="shared" si="53"/>
        <v/>
      </c>
      <c r="R859" s="95" t="b">
        <f t="shared" si="54"/>
        <v>1</v>
      </c>
      <c r="S859" s="95" t="str">
        <f t="shared" si="55"/>
        <v/>
      </c>
    </row>
    <row r="860" spans="1:19" s="95" customFormat="1" ht="20.100000000000001" customHeight="1">
      <c r="A860" s="88"/>
      <c r="B860" s="88"/>
      <c r="C860" s="88"/>
      <c r="D860" s="88"/>
      <c r="E860" s="88"/>
      <c r="F860" s="88"/>
      <c r="G860" s="90"/>
      <c r="H860" s="90"/>
      <c r="I860" s="91"/>
      <c r="J860" s="91"/>
      <c r="K860" s="91"/>
      <c r="L860" s="91"/>
      <c r="M860" s="91"/>
      <c r="N860" s="92" t="str">
        <f t="shared" ca="1" si="52"/>
        <v/>
      </c>
      <c r="O860" s="92" t="str">
        <f ca="1">IF(A860="","",IF(ISERROR(MATCH($I860,SorP!B:B,0)),"",INDIRECT("'SorP'!$A$"&amp;MATCH($N860&amp;$I860,SorP!C:C,0))))</f>
        <v/>
      </c>
      <c r="P860" s="94"/>
      <c r="Q860" s="95" t="str">
        <f t="shared" si="53"/>
        <v/>
      </c>
      <c r="R860" s="95" t="b">
        <f t="shared" si="54"/>
        <v>1</v>
      </c>
      <c r="S860" s="95" t="str">
        <f t="shared" si="55"/>
        <v/>
      </c>
    </row>
    <row r="861" spans="1:19" s="95" customFormat="1" ht="20.100000000000001" customHeight="1">
      <c r="A861" s="88"/>
      <c r="B861" s="88"/>
      <c r="C861" s="88"/>
      <c r="D861" s="88"/>
      <c r="E861" s="88"/>
      <c r="F861" s="88"/>
      <c r="G861" s="90"/>
      <c r="H861" s="90"/>
      <c r="I861" s="91"/>
      <c r="J861" s="91"/>
      <c r="K861" s="91"/>
      <c r="L861" s="91"/>
      <c r="M861" s="91"/>
      <c r="N861" s="92" t="str">
        <f t="shared" ca="1" si="52"/>
        <v/>
      </c>
      <c r="O861" s="92" t="str">
        <f ca="1">IF(A861="","",IF(ISERROR(MATCH($I861,SorP!B:B,0)),"",INDIRECT("'SorP'!$A$"&amp;MATCH($N861&amp;$I861,SorP!C:C,0))))</f>
        <v/>
      </c>
      <c r="P861" s="94"/>
      <c r="Q861" s="95" t="str">
        <f t="shared" si="53"/>
        <v/>
      </c>
      <c r="R861" s="95" t="b">
        <f t="shared" si="54"/>
        <v>1</v>
      </c>
      <c r="S861" s="95" t="str">
        <f t="shared" si="55"/>
        <v/>
      </c>
    </row>
    <row r="862" spans="1:19" s="95" customFormat="1" ht="20.100000000000001" customHeight="1">
      <c r="A862" s="88"/>
      <c r="B862" s="88"/>
      <c r="C862" s="88"/>
      <c r="D862" s="88"/>
      <c r="E862" s="88"/>
      <c r="F862" s="88"/>
      <c r="G862" s="90"/>
      <c r="H862" s="90"/>
      <c r="I862" s="91"/>
      <c r="J862" s="91"/>
      <c r="K862" s="91"/>
      <c r="L862" s="91"/>
      <c r="M862" s="91"/>
      <c r="N862" s="92" t="str">
        <f t="shared" ca="1" si="52"/>
        <v/>
      </c>
      <c r="O862" s="92" t="str">
        <f ca="1">IF(A862="","",IF(ISERROR(MATCH($I862,SorP!B:B,0)),"",INDIRECT("'SorP'!$A$"&amp;MATCH($N862&amp;$I862,SorP!C:C,0))))</f>
        <v/>
      </c>
      <c r="P862" s="94"/>
      <c r="Q862" s="95" t="str">
        <f t="shared" si="53"/>
        <v/>
      </c>
      <c r="R862" s="95" t="b">
        <f t="shared" si="54"/>
        <v>1</v>
      </c>
      <c r="S862" s="95" t="str">
        <f t="shared" si="55"/>
        <v/>
      </c>
    </row>
    <row r="863" spans="1:19" s="95" customFormat="1" ht="20.100000000000001" customHeight="1">
      <c r="A863" s="88"/>
      <c r="B863" s="88"/>
      <c r="C863" s="88"/>
      <c r="D863" s="88"/>
      <c r="E863" s="88"/>
      <c r="F863" s="88"/>
      <c r="G863" s="90"/>
      <c r="H863" s="90"/>
      <c r="I863" s="91"/>
      <c r="J863" s="91"/>
      <c r="K863" s="91"/>
      <c r="L863" s="91"/>
      <c r="M863" s="91"/>
      <c r="N863" s="92" t="str">
        <f t="shared" ca="1" si="52"/>
        <v/>
      </c>
      <c r="O863" s="92" t="str">
        <f ca="1">IF(A863="","",IF(ISERROR(MATCH($I863,SorP!B:B,0)),"",INDIRECT("'SorP'!$A$"&amp;MATCH($N863&amp;$I863,SorP!C:C,0))))</f>
        <v/>
      </c>
      <c r="P863" s="94"/>
      <c r="Q863" s="95" t="str">
        <f t="shared" si="53"/>
        <v/>
      </c>
      <c r="R863" s="95" t="b">
        <f t="shared" si="54"/>
        <v>1</v>
      </c>
      <c r="S863" s="95" t="str">
        <f t="shared" si="55"/>
        <v/>
      </c>
    </row>
    <row r="864" spans="1:19" s="95" customFormat="1" ht="20.100000000000001" customHeight="1">
      <c r="A864" s="88"/>
      <c r="B864" s="88"/>
      <c r="C864" s="88"/>
      <c r="D864" s="88"/>
      <c r="E864" s="88"/>
      <c r="F864" s="88"/>
      <c r="G864" s="90"/>
      <c r="H864" s="90"/>
      <c r="I864" s="91"/>
      <c r="J864" s="91"/>
      <c r="K864" s="91"/>
      <c r="L864" s="91"/>
      <c r="M864" s="91"/>
      <c r="N864" s="92" t="str">
        <f t="shared" ca="1" si="52"/>
        <v/>
      </c>
      <c r="O864" s="92" t="str">
        <f ca="1">IF(A864="","",IF(ISERROR(MATCH($I864,SorP!B:B,0)),"",INDIRECT("'SorP'!$A$"&amp;MATCH($N864&amp;$I864,SorP!C:C,0))))</f>
        <v/>
      </c>
      <c r="P864" s="94"/>
      <c r="Q864" s="95" t="str">
        <f t="shared" si="53"/>
        <v/>
      </c>
      <c r="R864" s="95" t="b">
        <f t="shared" si="54"/>
        <v>1</v>
      </c>
      <c r="S864" s="95" t="str">
        <f t="shared" si="55"/>
        <v/>
      </c>
    </row>
    <row r="865" spans="1:19" s="95" customFormat="1" ht="20.100000000000001" customHeight="1">
      <c r="A865" s="88"/>
      <c r="B865" s="88"/>
      <c r="C865" s="88"/>
      <c r="D865" s="88"/>
      <c r="E865" s="88"/>
      <c r="F865" s="88"/>
      <c r="G865" s="90"/>
      <c r="H865" s="90"/>
      <c r="I865" s="91"/>
      <c r="J865" s="91"/>
      <c r="K865" s="91"/>
      <c r="L865" s="91"/>
      <c r="M865" s="91"/>
      <c r="N865" s="92" t="str">
        <f t="shared" ca="1" si="52"/>
        <v/>
      </c>
      <c r="O865" s="92" t="str">
        <f ca="1">IF(A865="","",IF(ISERROR(MATCH($I865,SorP!B:B,0)),"",INDIRECT("'SorP'!$A$"&amp;MATCH($N865&amp;$I865,SorP!C:C,0))))</f>
        <v/>
      </c>
      <c r="P865" s="94"/>
      <c r="Q865" s="95" t="str">
        <f t="shared" si="53"/>
        <v/>
      </c>
      <c r="R865" s="95" t="b">
        <f t="shared" si="54"/>
        <v>1</v>
      </c>
      <c r="S865" s="95" t="str">
        <f t="shared" si="55"/>
        <v/>
      </c>
    </row>
    <row r="866" spans="1:19" s="95" customFormat="1" ht="20.100000000000001" customHeight="1">
      <c r="A866" s="88"/>
      <c r="B866" s="88"/>
      <c r="C866" s="88"/>
      <c r="D866" s="88"/>
      <c r="E866" s="88"/>
      <c r="F866" s="88"/>
      <c r="G866" s="90"/>
      <c r="H866" s="90"/>
      <c r="I866" s="91"/>
      <c r="J866" s="91"/>
      <c r="K866" s="91"/>
      <c r="L866" s="91"/>
      <c r="M866" s="91"/>
      <c r="N866" s="92" t="str">
        <f t="shared" ca="1" si="52"/>
        <v/>
      </c>
      <c r="O866" s="92" t="str">
        <f ca="1">IF(A866="","",IF(ISERROR(MATCH($I866,SorP!B:B,0)),"",INDIRECT("'SorP'!$A$"&amp;MATCH($N866&amp;$I866,SorP!C:C,0))))</f>
        <v/>
      </c>
      <c r="P866" s="94"/>
      <c r="Q866" s="95" t="str">
        <f t="shared" si="53"/>
        <v/>
      </c>
      <c r="R866" s="95" t="b">
        <f t="shared" si="54"/>
        <v>1</v>
      </c>
      <c r="S866" s="95" t="str">
        <f t="shared" si="55"/>
        <v/>
      </c>
    </row>
    <row r="867" spans="1:19" s="95" customFormat="1" ht="20.100000000000001" customHeight="1">
      <c r="A867" s="88"/>
      <c r="B867" s="88"/>
      <c r="C867" s="88"/>
      <c r="D867" s="88"/>
      <c r="E867" s="88"/>
      <c r="F867" s="88"/>
      <c r="G867" s="90"/>
      <c r="H867" s="90"/>
      <c r="I867" s="91"/>
      <c r="J867" s="91"/>
      <c r="K867" s="91"/>
      <c r="L867" s="91"/>
      <c r="M867" s="91"/>
      <c r="N867" s="92" t="str">
        <f t="shared" ca="1" si="52"/>
        <v/>
      </c>
      <c r="O867" s="92" t="str">
        <f ca="1">IF(A867="","",IF(ISERROR(MATCH($I867,SorP!B:B,0)),"",INDIRECT("'SorP'!$A$"&amp;MATCH($N867&amp;$I867,SorP!C:C,0))))</f>
        <v/>
      </c>
      <c r="P867" s="94"/>
      <c r="Q867" s="95" t="str">
        <f t="shared" si="53"/>
        <v/>
      </c>
      <c r="R867" s="95" t="b">
        <f t="shared" si="54"/>
        <v>1</v>
      </c>
      <c r="S867" s="95" t="str">
        <f t="shared" si="55"/>
        <v/>
      </c>
    </row>
    <row r="868" spans="1:19" s="95" customFormat="1" ht="20.100000000000001" customHeight="1">
      <c r="A868" s="88"/>
      <c r="B868" s="88"/>
      <c r="C868" s="88"/>
      <c r="D868" s="88"/>
      <c r="E868" s="88"/>
      <c r="F868" s="88"/>
      <c r="G868" s="90"/>
      <c r="H868" s="90"/>
      <c r="I868" s="91"/>
      <c r="J868" s="91"/>
      <c r="K868" s="91"/>
      <c r="L868" s="91"/>
      <c r="M868" s="91"/>
      <c r="N868" s="92" t="str">
        <f t="shared" ca="1" si="52"/>
        <v/>
      </c>
      <c r="O868" s="92" t="str">
        <f ca="1">IF(A868="","",IF(ISERROR(MATCH($I868,SorP!B:B,0)),"",INDIRECT("'SorP'!$A$"&amp;MATCH($N868&amp;$I868,SorP!C:C,0))))</f>
        <v/>
      </c>
      <c r="P868" s="94"/>
      <c r="Q868" s="95" t="str">
        <f t="shared" si="53"/>
        <v/>
      </c>
      <c r="R868" s="95" t="b">
        <f t="shared" si="54"/>
        <v>1</v>
      </c>
      <c r="S868" s="95" t="str">
        <f t="shared" si="55"/>
        <v/>
      </c>
    </row>
    <row r="869" spans="1:19" s="95" customFormat="1" ht="20.100000000000001" customHeight="1">
      <c r="A869" s="88"/>
      <c r="B869" s="88"/>
      <c r="C869" s="88"/>
      <c r="D869" s="88"/>
      <c r="E869" s="88"/>
      <c r="F869" s="88"/>
      <c r="G869" s="90"/>
      <c r="H869" s="90"/>
      <c r="I869" s="91"/>
      <c r="J869" s="91"/>
      <c r="K869" s="91"/>
      <c r="L869" s="91"/>
      <c r="M869" s="91"/>
      <c r="N869" s="92" t="str">
        <f t="shared" ca="1" si="52"/>
        <v/>
      </c>
      <c r="O869" s="92" t="str">
        <f ca="1">IF(A869="","",IF(ISERROR(MATCH($I869,SorP!B:B,0)),"",INDIRECT("'SorP'!$A$"&amp;MATCH($N869&amp;$I869,SorP!C:C,0))))</f>
        <v/>
      </c>
      <c r="P869" s="94"/>
      <c r="Q869" s="95" t="str">
        <f t="shared" si="53"/>
        <v/>
      </c>
      <c r="R869" s="95" t="b">
        <f t="shared" si="54"/>
        <v>1</v>
      </c>
      <c r="S869" s="95" t="str">
        <f t="shared" si="55"/>
        <v/>
      </c>
    </row>
    <row r="870" spans="1:19" s="95" customFormat="1" ht="20.100000000000001" customHeight="1">
      <c r="A870" s="88"/>
      <c r="B870" s="88"/>
      <c r="C870" s="88"/>
      <c r="D870" s="88"/>
      <c r="E870" s="88"/>
      <c r="F870" s="88"/>
      <c r="G870" s="90"/>
      <c r="H870" s="90"/>
      <c r="I870" s="91"/>
      <c r="J870" s="91"/>
      <c r="K870" s="91"/>
      <c r="L870" s="91"/>
      <c r="M870" s="91"/>
      <c r="N870" s="92" t="str">
        <f t="shared" ca="1" si="52"/>
        <v/>
      </c>
      <c r="O870" s="92" t="str">
        <f ca="1">IF(A870="","",IF(ISERROR(MATCH($I870,SorP!B:B,0)),"",INDIRECT("'SorP'!$A$"&amp;MATCH($N870&amp;$I870,SorP!C:C,0))))</f>
        <v/>
      </c>
      <c r="P870" s="94"/>
      <c r="Q870" s="95" t="str">
        <f t="shared" si="53"/>
        <v/>
      </c>
      <c r="R870" s="95" t="b">
        <f t="shared" si="54"/>
        <v>1</v>
      </c>
      <c r="S870" s="95" t="str">
        <f t="shared" si="55"/>
        <v/>
      </c>
    </row>
    <row r="871" spans="1:19" s="95" customFormat="1" ht="20.100000000000001" customHeight="1">
      <c r="A871" s="88"/>
      <c r="B871" s="88"/>
      <c r="C871" s="88"/>
      <c r="D871" s="88"/>
      <c r="E871" s="88"/>
      <c r="F871" s="88"/>
      <c r="G871" s="90"/>
      <c r="H871" s="90"/>
      <c r="I871" s="91"/>
      <c r="J871" s="91"/>
      <c r="K871" s="91"/>
      <c r="L871" s="91"/>
      <c r="M871" s="91"/>
      <c r="N871" s="92" t="str">
        <f t="shared" ca="1" si="52"/>
        <v/>
      </c>
      <c r="O871" s="92" t="str">
        <f ca="1">IF(A871="","",IF(ISERROR(MATCH($I871,SorP!B:B,0)),"",INDIRECT("'SorP'!$A$"&amp;MATCH($N871&amp;$I871,SorP!C:C,0))))</f>
        <v/>
      </c>
      <c r="P871" s="94"/>
      <c r="Q871" s="95" t="str">
        <f t="shared" si="53"/>
        <v/>
      </c>
      <c r="R871" s="95" t="b">
        <f t="shared" si="54"/>
        <v>1</v>
      </c>
      <c r="S871" s="95" t="str">
        <f t="shared" si="55"/>
        <v/>
      </c>
    </row>
    <row r="872" spans="1:19" s="95" customFormat="1" ht="20.100000000000001" customHeight="1">
      <c r="A872" s="88"/>
      <c r="B872" s="88"/>
      <c r="C872" s="88"/>
      <c r="D872" s="88"/>
      <c r="E872" s="88"/>
      <c r="F872" s="88"/>
      <c r="G872" s="90"/>
      <c r="H872" s="90"/>
      <c r="I872" s="91"/>
      <c r="J872" s="91"/>
      <c r="K872" s="91"/>
      <c r="L872" s="91"/>
      <c r="M872" s="91"/>
      <c r="N872" s="92" t="str">
        <f t="shared" ca="1" si="52"/>
        <v/>
      </c>
      <c r="O872" s="92" t="str">
        <f ca="1">IF(A872="","",IF(ISERROR(MATCH($I872,SorP!B:B,0)),"",INDIRECT("'SorP'!$A$"&amp;MATCH($N872&amp;$I872,SorP!C:C,0))))</f>
        <v/>
      </c>
      <c r="P872" s="94"/>
      <c r="Q872" s="95" t="str">
        <f t="shared" si="53"/>
        <v/>
      </c>
      <c r="R872" s="95" t="b">
        <f t="shared" si="54"/>
        <v>1</v>
      </c>
      <c r="S872" s="95" t="str">
        <f t="shared" si="55"/>
        <v/>
      </c>
    </row>
    <row r="873" spans="1:19" s="95" customFormat="1" ht="20.100000000000001" customHeight="1">
      <c r="A873" s="88"/>
      <c r="B873" s="88"/>
      <c r="C873" s="88"/>
      <c r="D873" s="88"/>
      <c r="E873" s="88"/>
      <c r="F873" s="88"/>
      <c r="G873" s="90"/>
      <c r="H873" s="90"/>
      <c r="I873" s="91"/>
      <c r="J873" s="91"/>
      <c r="K873" s="91"/>
      <c r="L873" s="91"/>
      <c r="M873" s="91"/>
      <c r="N873" s="92" t="str">
        <f t="shared" ca="1" si="52"/>
        <v/>
      </c>
      <c r="O873" s="92" t="str">
        <f ca="1">IF(A873="","",IF(ISERROR(MATCH($I873,SorP!B:B,0)),"",INDIRECT("'SorP'!$A$"&amp;MATCH($N873&amp;$I873,SorP!C:C,0))))</f>
        <v/>
      </c>
      <c r="P873" s="94"/>
      <c r="Q873" s="95" t="str">
        <f t="shared" si="53"/>
        <v/>
      </c>
      <c r="R873" s="95" t="b">
        <f t="shared" si="54"/>
        <v>1</v>
      </c>
      <c r="S873" s="95" t="str">
        <f t="shared" si="55"/>
        <v/>
      </c>
    </row>
    <row r="874" spans="1:19" s="95" customFormat="1" ht="20.100000000000001" customHeight="1">
      <c r="A874" s="88"/>
      <c r="B874" s="88"/>
      <c r="C874" s="88"/>
      <c r="D874" s="88"/>
      <c r="E874" s="88"/>
      <c r="F874" s="88"/>
      <c r="G874" s="90"/>
      <c r="H874" s="90"/>
      <c r="I874" s="91"/>
      <c r="J874" s="91"/>
      <c r="K874" s="91"/>
      <c r="L874" s="91"/>
      <c r="M874" s="91"/>
      <c r="N874" s="92" t="str">
        <f t="shared" ca="1" si="52"/>
        <v/>
      </c>
      <c r="O874" s="92" t="str">
        <f ca="1">IF(A874="","",IF(ISERROR(MATCH($I874,SorP!B:B,0)),"",INDIRECT("'SorP'!$A$"&amp;MATCH($N874&amp;$I874,SorP!C:C,0))))</f>
        <v/>
      </c>
      <c r="P874" s="94"/>
      <c r="Q874" s="95" t="str">
        <f t="shared" si="53"/>
        <v/>
      </c>
      <c r="R874" s="95" t="b">
        <f t="shared" si="54"/>
        <v>1</v>
      </c>
      <c r="S874" s="95" t="str">
        <f t="shared" si="55"/>
        <v/>
      </c>
    </row>
    <row r="875" spans="1:19" s="95" customFormat="1" ht="20.100000000000001" customHeight="1">
      <c r="A875" s="88"/>
      <c r="B875" s="88"/>
      <c r="C875" s="88"/>
      <c r="D875" s="88"/>
      <c r="E875" s="88"/>
      <c r="F875" s="88"/>
      <c r="G875" s="90"/>
      <c r="H875" s="90"/>
      <c r="I875" s="91"/>
      <c r="J875" s="91"/>
      <c r="K875" s="91"/>
      <c r="L875" s="91"/>
      <c r="M875" s="91"/>
      <c r="N875" s="92" t="str">
        <f t="shared" ca="1" si="52"/>
        <v/>
      </c>
      <c r="O875" s="92" t="str">
        <f ca="1">IF(A875="","",IF(ISERROR(MATCH($I875,SorP!B:B,0)),"",INDIRECT("'SorP'!$A$"&amp;MATCH($N875&amp;$I875,SorP!C:C,0))))</f>
        <v/>
      </c>
      <c r="P875" s="94"/>
      <c r="Q875" s="95" t="str">
        <f t="shared" si="53"/>
        <v/>
      </c>
      <c r="R875" s="95" t="b">
        <f t="shared" si="54"/>
        <v>1</v>
      </c>
      <c r="S875" s="95" t="str">
        <f t="shared" si="55"/>
        <v/>
      </c>
    </row>
    <row r="876" spans="1:19" s="95" customFormat="1" ht="20.100000000000001" customHeight="1">
      <c r="A876" s="88"/>
      <c r="B876" s="88"/>
      <c r="C876" s="88"/>
      <c r="D876" s="88"/>
      <c r="E876" s="88"/>
      <c r="F876" s="88"/>
      <c r="G876" s="90"/>
      <c r="H876" s="90"/>
      <c r="I876" s="91"/>
      <c r="J876" s="91"/>
      <c r="K876" s="91"/>
      <c r="L876" s="91"/>
      <c r="M876" s="91"/>
      <c r="N876" s="92" t="str">
        <f t="shared" ca="1" si="52"/>
        <v/>
      </c>
      <c r="O876" s="92" t="str">
        <f ca="1">IF(A876="","",IF(ISERROR(MATCH($I876,SorP!B:B,0)),"",INDIRECT("'SorP'!$A$"&amp;MATCH($N876&amp;$I876,SorP!C:C,0))))</f>
        <v/>
      </c>
      <c r="P876" s="94"/>
      <c r="Q876" s="95" t="str">
        <f t="shared" si="53"/>
        <v/>
      </c>
      <c r="R876" s="95" t="b">
        <f t="shared" si="54"/>
        <v>1</v>
      </c>
      <c r="S876" s="95" t="str">
        <f t="shared" si="55"/>
        <v/>
      </c>
    </row>
    <row r="877" spans="1:19" s="95" customFormat="1" ht="20.100000000000001" customHeight="1">
      <c r="A877" s="88"/>
      <c r="B877" s="88"/>
      <c r="C877" s="88"/>
      <c r="D877" s="88"/>
      <c r="E877" s="88"/>
      <c r="F877" s="88"/>
      <c r="G877" s="90"/>
      <c r="H877" s="90"/>
      <c r="I877" s="91"/>
      <c r="J877" s="91"/>
      <c r="K877" s="91"/>
      <c r="L877" s="91"/>
      <c r="M877" s="91"/>
      <c r="N877" s="92" t="str">
        <f t="shared" ca="1" si="52"/>
        <v/>
      </c>
      <c r="O877" s="92" t="str">
        <f ca="1">IF(A877="","",IF(ISERROR(MATCH($I877,SorP!B:B,0)),"",INDIRECT("'SorP'!$A$"&amp;MATCH($N877&amp;$I877,SorP!C:C,0))))</f>
        <v/>
      </c>
      <c r="P877" s="94"/>
      <c r="Q877" s="95" t="str">
        <f t="shared" si="53"/>
        <v/>
      </c>
      <c r="R877" s="95" t="b">
        <f t="shared" si="54"/>
        <v>1</v>
      </c>
      <c r="S877" s="95" t="str">
        <f t="shared" si="55"/>
        <v/>
      </c>
    </row>
    <row r="878" spans="1:19" s="95" customFormat="1" ht="20.100000000000001" customHeight="1">
      <c r="A878" s="88"/>
      <c r="B878" s="88"/>
      <c r="C878" s="88"/>
      <c r="D878" s="88"/>
      <c r="E878" s="88"/>
      <c r="F878" s="88"/>
      <c r="G878" s="90"/>
      <c r="H878" s="90"/>
      <c r="I878" s="91"/>
      <c r="J878" s="91"/>
      <c r="K878" s="91"/>
      <c r="L878" s="91"/>
      <c r="M878" s="91"/>
      <c r="N878" s="92" t="str">
        <f t="shared" ca="1" si="52"/>
        <v/>
      </c>
      <c r="O878" s="92" t="str">
        <f ca="1">IF(A878="","",IF(ISERROR(MATCH($I878,SorP!B:B,0)),"",INDIRECT("'SorP'!$A$"&amp;MATCH($N878&amp;$I878,SorP!C:C,0))))</f>
        <v/>
      </c>
      <c r="P878" s="94"/>
      <c r="Q878" s="95" t="str">
        <f t="shared" si="53"/>
        <v/>
      </c>
      <c r="R878" s="95" t="b">
        <f t="shared" si="54"/>
        <v>1</v>
      </c>
      <c r="S878" s="95" t="str">
        <f t="shared" si="55"/>
        <v/>
      </c>
    </row>
    <row r="879" spans="1:19" s="95" customFormat="1" ht="20.100000000000001" customHeight="1">
      <c r="A879" s="88"/>
      <c r="B879" s="88"/>
      <c r="C879" s="88"/>
      <c r="D879" s="88"/>
      <c r="E879" s="88"/>
      <c r="F879" s="88"/>
      <c r="G879" s="90"/>
      <c r="H879" s="90"/>
      <c r="I879" s="91"/>
      <c r="J879" s="91"/>
      <c r="K879" s="91"/>
      <c r="L879" s="91"/>
      <c r="M879" s="91"/>
      <c r="N879" s="92" t="str">
        <f t="shared" ca="1" si="52"/>
        <v/>
      </c>
      <c r="O879" s="92" t="str">
        <f ca="1">IF(A879="","",IF(ISERROR(MATCH($I879,SorP!B:B,0)),"",INDIRECT("'SorP'!$A$"&amp;MATCH($N879&amp;$I879,SorP!C:C,0))))</f>
        <v/>
      </c>
      <c r="P879" s="94"/>
      <c r="Q879" s="95" t="str">
        <f t="shared" si="53"/>
        <v/>
      </c>
      <c r="R879" s="95" t="b">
        <f t="shared" si="54"/>
        <v>1</v>
      </c>
      <c r="S879" s="95" t="str">
        <f t="shared" si="55"/>
        <v/>
      </c>
    </row>
    <row r="880" spans="1:19" s="95" customFormat="1" ht="20.100000000000001" customHeight="1">
      <c r="A880" s="88"/>
      <c r="B880" s="88"/>
      <c r="C880" s="88"/>
      <c r="D880" s="88"/>
      <c r="E880" s="88"/>
      <c r="F880" s="88"/>
      <c r="G880" s="90"/>
      <c r="H880" s="90"/>
      <c r="I880" s="91"/>
      <c r="J880" s="91"/>
      <c r="K880" s="91"/>
      <c r="L880" s="91"/>
      <c r="M880" s="91"/>
      <c r="N880" s="92" t="str">
        <f t="shared" ca="1" si="52"/>
        <v/>
      </c>
      <c r="O880" s="92" t="str">
        <f ca="1">IF(A880="","",IF(ISERROR(MATCH($I880,SorP!B:B,0)),"",INDIRECT("'SorP'!$A$"&amp;MATCH($N880&amp;$I880,SorP!C:C,0))))</f>
        <v/>
      </c>
      <c r="P880" s="94"/>
      <c r="Q880" s="95" t="str">
        <f t="shared" si="53"/>
        <v/>
      </c>
      <c r="R880" s="95" t="b">
        <f t="shared" si="54"/>
        <v>1</v>
      </c>
      <c r="S880" s="95" t="str">
        <f t="shared" si="55"/>
        <v/>
      </c>
    </row>
    <row r="881" spans="1:19" s="95" customFormat="1" ht="20.100000000000001" customHeight="1">
      <c r="A881" s="88"/>
      <c r="B881" s="88"/>
      <c r="C881" s="88"/>
      <c r="D881" s="88"/>
      <c r="E881" s="88"/>
      <c r="F881" s="88"/>
      <c r="G881" s="90"/>
      <c r="H881" s="90"/>
      <c r="I881" s="91"/>
      <c r="J881" s="91"/>
      <c r="K881" s="91"/>
      <c r="L881" s="91"/>
      <c r="M881" s="91"/>
      <c r="N881" s="92" t="str">
        <f t="shared" ca="1" si="52"/>
        <v/>
      </c>
      <c r="O881" s="92" t="str">
        <f ca="1">IF(A881="","",IF(ISERROR(MATCH($I881,SorP!B:B,0)),"",INDIRECT("'SorP'!$A$"&amp;MATCH($N881&amp;$I881,SorP!C:C,0))))</f>
        <v/>
      </c>
      <c r="P881" s="94"/>
      <c r="Q881" s="95" t="str">
        <f t="shared" si="53"/>
        <v/>
      </c>
      <c r="R881" s="95" t="b">
        <f t="shared" si="54"/>
        <v>1</v>
      </c>
      <c r="S881" s="95" t="str">
        <f t="shared" si="55"/>
        <v/>
      </c>
    </row>
    <row r="882" spans="1:19" s="95" customFormat="1" ht="20.100000000000001" customHeight="1">
      <c r="A882" s="88"/>
      <c r="B882" s="88"/>
      <c r="C882" s="88"/>
      <c r="D882" s="88"/>
      <c r="E882" s="88"/>
      <c r="F882" s="88"/>
      <c r="G882" s="90"/>
      <c r="H882" s="90"/>
      <c r="I882" s="91"/>
      <c r="J882" s="91"/>
      <c r="K882" s="91"/>
      <c r="L882" s="91"/>
      <c r="M882" s="91"/>
      <c r="N882" s="92" t="str">
        <f t="shared" ca="1" si="52"/>
        <v/>
      </c>
      <c r="O882" s="92" t="str">
        <f ca="1">IF(A882="","",IF(ISERROR(MATCH($I882,SorP!B:B,0)),"",INDIRECT("'SorP'!$A$"&amp;MATCH($N882&amp;$I882,SorP!C:C,0))))</f>
        <v/>
      </c>
      <c r="P882" s="94"/>
      <c r="Q882" s="95" t="str">
        <f t="shared" si="53"/>
        <v/>
      </c>
      <c r="R882" s="95" t="b">
        <f t="shared" si="54"/>
        <v>1</v>
      </c>
      <c r="S882" s="95" t="str">
        <f t="shared" si="55"/>
        <v/>
      </c>
    </row>
    <row r="883" spans="1:19" s="95" customFormat="1" ht="20.100000000000001" customHeight="1">
      <c r="A883" s="88"/>
      <c r="B883" s="88"/>
      <c r="C883" s="88"/>
      <c r="D883" s="88"/>
      <c r="E883" s="88"/>
      <c r="F883" s="88"/>
      <c r="G883" s="90"/>
      <c r="H883" s="90"/>
      <c r="I883" s="91"/>
      <c r="J883" s="91"/>
      <c r="K883" s="91"/>
      <c r="L883" s="91"/>
      <c r="M883" s="91"/>
      <c r="N883" s="92" t="str">
        <f t="shared" ca="1" si="52"/>
        <v/>
      </c>
      <c r="O883" s="92" t="str">
        <f ca="1">IF(A883="","",IF(ISERROR(MATCH($I883,SorP!B:B,0)),"",INDIRECT("'SorP'!$A$"&amp;MATCH($N883&amp;$I883,SorP!C:C,0))))</f>
        <v/>
      </c>
      <c r="P883" s="94"/>
      <c r="Q883" s="95" t="str">
        <f t="shared" si="53"/>
        <v/>
      </c>
      <c r="R883" s="95" t="b">
        <f t="shared" si="54"/>
        <v>1</v>
      </c>
      <c r="S883" s="95" t="str">
        <f t="shared" si="55"/>
        <v/>
      </c>
    </row>
    <row r="884" spans="1:19" s="95" customFormat="1" ht="20.100000000000001" customHeight="1">
      <c r="A884" s="88"/>
      <c r="B884" s="88"/>
      <c r="C884" s="88"/>
      <c r="D884" s="88"/>
      <c r="E884" s="88"/>
      <c r="F884" s="88"/>
      <c r="G884" s="90"/>
      <c r="H884" s="90"/>
      <c r="I884" s="91"/>
      <c r="J884" s="91"/>
      <c r="K884" s="91"/>
      <c r="L884" s="91"/>
      <c r="M884" s="91"/>
      <c r="N884" s="92" t="str">
        <f t="shared" ca="1" si="52"/>
        <v/>
      </c>
      <c r="O884" s="92" t="str">
        <f ca="1">IF(A884="","",IF(ISERROR(MATCH($I884,SorP!B:B,0)),"",INDIRECT("'SorP'!$A$"&amp;MATCH($N884&amp;$I884,SorP!C:C,0))))</f>
        <v/>
      </c>
      <c r="P884" s="94"/>
      <c r="Q884" s="95" t="str">
        <f t="shared" si="53"/>
        <v/>
      </c>
      <c r="R884" s="95" t="b">
        <f t="shared" si="54"/>
        <v>1</v>
      </c>
      <c r="S884" s="95" t="str">
        <f t="shared" si="55"/>
        <v/>
      </c>
    </row>
    <row r="885" spans="1:19" s="95" customFormat="1" ht="20.100000000000001" customHeight="1">
      <c r="A885" s="88"/>
      <c r="B885" s="88"/>
      <c r="C885" s="88"/>
      <c r="D885" s="88"/>
      <c r="E885" s="88"/>
      <c r="F885" s="88"/>
      <c r="G885" s="90"/>
      <c r="H885" s="90"/>
      <c r="I885" s="91"/>
      <c r="J885" s="91"/>
      <c r="K885" s="91"/>
      <c r="L885" s="91"/>
      <c r="M885" s="91"/>
      <c r="N885" s="92" t="str">
        <f t="shared" ca="1" si="52"/>
        <v/>
      </c>
      <c r="O885" s="92" t="str">
        <f ca="1">IF(A885="","",IF(ISERROR(MATCH($I885,SorP!B:B,0)),"",INDIRECT("'SorP'!$A$"&amp;MATCH($N885&amp;$I885,SorP!C:C,0))))</f>
        <v/>
      </c>
      <c r="P885" s="94"/>
      <c r="Q885" s="95" t="str">
        <f t="shared" si="53"/>
        <v/>
      </c>
      <c r="R885" s="95" t="b">
        <f t="shared" si="54"/>
        <v>1</v>
      </c>
      <c r="S885" s="95" t="str">
        <f t="shared" si="55"/>
        <v/>
      </c>
    </row>
    <row r="886" spans="1:19" s="95" customFormat="1" ht="20.100000000000001" customHeight="1">
      <c r="A886" s="88"/>
      <c r="B886" s="88"/>
      <c r="C886" s="88"/>
      <c r="D886" s="88"/>
      <c r="E886" s="88"/>
      <c r="F886" s="88"/>
      <c r="G886" s="90"/>
      <c r="H886" s="90"/>
      <c r="I886" s="91"/>
      <c r="J886" s="91"/>
      <c r="K886" s="91"/>
      <c r="L886" s="91"/>
      <c r="M886" s="91"/>
      <c r="N886" s="92" t="str">
        <f t="shared" ca="1" si="52"/>
        <v/>
      </c>
      <c r="O886" s="92" t="str">
        <f ca="1">IF(A886="","",IF(ISERROR(MATCH($I886,SorP!B:B,0)),"",INDIRECT("'SorP'!$A$"&amp;MATCH($N886&amp;$I886,SorP!C:C,0))))</f>
        <v/>
      </c>
      <c r="P886" s="94"/>
      <c r="Q886" s="95" t="str">
        <f t="shared" si="53"/>
        <v/>
      </c>
      <c r="R886" s="95" t="b">
        <f t="shared" si="54"/>
        <v>1</v>
      </c>
      <c r="S886" s="95" t="str">
        <f t="shared" si="55"/>
        <v/>
      </c>
    </row>
    <row r="887" spans="1:19" s="95" customFormat="1" ht="20.100000000000001" customHeight="1">
      <c r="A887" s="88"/>
      <c r="B887" s="88"/>
      <c r="C887" s="88"/>
      <c r="D887" s="88"/>
      <c r="E887" s="88"/>
      <c r="F887" s="88"/>
      <c r="G887" s="90"/>
      <c r="H887" s="90"/>
      <c r="I887" s="91"/>
      <c r="J887" s="91"/>
      <c r="K887" s="91"/>
      <c r="L887" s="91"/>
      <c r="M887" s="91"/>
      <c r="N887" s="92" t="str">
        <f t="shared" ca="1" si="52"/>
        <v/>
      </c>
      <c r="O887" s="92" t="str">
        <f ca="1">IF(A887="","",IF(ISERROR(MATCH($I887,SorP!B:B,0)),"",INDIRECT("'SorP'!$A$"&amp;MATCH($N887&amp;$I887,SorP!C:C,0))))</f>
        <v/>
      </c>
      <c r="P887" s="94"/>
      <c r="Q887" s="95" t="str">
        <f t="shared" si="53"/>
        <v/>
      </c>
      <c r="R887" s="95" t="b">
        <f t="shared" si="54"/>
        <v>1</v>
      </c>
      <c r="S887" s="95" t="str">
        <f t="shared" si="55"/>
        <v/>
      </c>
    </row>
    <row r="888" spans="1:19" s="95" customFormat="1" ht="20.100000000000001" customHeight="1">
      <c r="A888" s="88"/>
      <c r="B888" s="88"/>
      <c r="C888" s="88"/>
      <c r="D888" s="88"/>
      <c r="E888" s="88"/>
      <c r="F888" s="88"/>
      <c r="G888" s="90"/>
      <c r="H888" s="90"/>
      <c r="I888" s="91"/>
      <c r="J888" s="91"/>
      <c r="K888" s="91"/>
      <c r="L888" s="91"/>
      <c r="M888" s="91"/>
      <c r="N888" s="92" t="str">
        <f t="shared" ca="1" si="52"/>
        <v/>
      </c>
      <c r="O888" s="92" t="str">
        <f ca="1">IF(A888="","",IF(ISERROR(MATCH($I888,SorP!B:B,0)),"",INDIRECT("'SorP'!$A$"&amp;MATCH($N888&amp;$I888,SorP!C:C,0))))</f>
        <v/>
      </c>
      <c r="P888" s="94"/>
      <c r="Q888" s="95" t="str">
        <f t="shared" si="53"/>
        <v/>
      </c>
      <c r="R888" s="95" t="b">
        <f t="shared" si="54"/>
        <v>1</v>
      </c>
      <c r="S888" s="95" t="str">
        <f t="shared" si="55"/>
        <v/>
      </c>
    </row>
    <row r="889" spans="1:19" s="95" customFormat="1" ht="20.100000000000001" customHeight="1">
      <c r="A889" s="88"/>
      <c r="B889" s="88"/>
      <c r="C889" s="88"/>
      <c r="D889" s="88"/>
      <c r="E889" s="88"/>
      <c r="F889" s="88"/>
      <c r="G889" s="90"/>
      <c r="H889" s="90"/>
      <c r="I889" s="91"/>
      <c r="J889" s="91"/>
      <c r="K889" s="91"/>
      <c r="L889" s="91"/>
      <c r="M889" s="91"/>
      <c r="N889" s="92" t="str">
        <f t="shared" ca="1" si="52"/>
        <v/>
      </c>
      <c r="O889" s="92" t="str">
        <f ca="1">IF(A889="","",IF(ISERROR(MATCH($I889,SorP!B:B,0)),"",INDIRECT("'SorP'!$A$"&amp;MATCH($N889&amp;$I889,SorP!C:C,0))))</f>
        <v/>
      </c>
      <c r="P889" s="94"/>
      <c r="Q889" s="95" t="str">
        <f t="shared" si="53"/>
        <v/>
      </c>
      <c r="R889" s="95" t="b">
        <f t="shared" si="54"/>
        <v>1</v>
      </c>
      <c r="S889" s="95" t="str">
        <f t="shared" si="55"/>
        <v/>
      </c>
    </row>
    <row r="890" spans="1:19" s="95" customFormat="1" ht="20.100000000000001" customHeight="1">
      <c r="A890" s="88"/>
      <c r="B890" s="88"/>
      <c r="C890" s="88"/>
      <c r="D890" s="88"/>
      <c r="E890" s="88"/>
      <c r="F890" s="88"/>
      <c r="G890" s="90"/>
      <c r="H890" s="90"/>
      <c r="I890" s="91"/>
      <c r="J890" s="91"/>
      <c r="K890" s="91"/>
      <c r="L890" s="91"/>
      <c r="M890" s="91"/>
      <c r="N890" s="92" t="str">
        <f t="shared" ca="1" si="52"/>
        <v/>
      </c>
      <c r="O890" s="92" t="str">
        <f ca="1">IF(A890="","",IF(ISERROR(MATCH($I890,SorP!B:B,0)),"",INDIRECT("'SorP'!$A$"&amp;MATCH($N890&amp;$I890,SorP!C:C,0))))</f>
        <v/>
      </c>
      <c r="P890" s="94"/>
      <c r="Q890" s="95" t="str">
        <f t="shared" si="53"/>
        <v/>
      </c>
      <c r="R890" s="95" t="b">
        <f t="shared" si="54"/>
        <v>1</v>
      </c>
      <c r="S890" s="95" t="str">
        <f t="shared" si="55"/>
        <v/>
      </c>
    </row>
    <row r="891" spans="1:19" s="95" customFormat="1" ht="20.100000000000001" customHeight="1">
      <c r="A891" s="88"/>
      <c r="B891" s="88"/>
      <c r="C891" s="88"/>
      <c r="D891" s="88"/>
      <c r="E891" s="88"/>
      <c r="F891" s="88"/>
      <c r="G891" s="90"/>
      <c r="H891" s="90"/>
      <c r="I891" s="91"/>
      <c r="J891" s="91"/>
      <c r="K891" s="91"/>
      <c r="L891" s="91"/>
      <c r="M891" s="91"/>
      <c r="N891" s="92" t="str">
        <f t="shared" ca="1" si="52"/>
        <v/>
      </c>
      <c r="O891" s="92" t="str">
        <f ca="1">IF(A891="","",IF(ISERROR(MATCH($I891,SorP!B:B,0)),"",INDIRECT("'SorP'!$A$"&amp;MATCH($N891&amp;$I891,SorP!C:C,0))))</f>
        <v/>
      </c>
      <c r="P891" s="94"/>
      <c r="Q891" s="95" t="str">
        <f t="shared" si="53"/>
        <v/>
      </c>
      <c r="R891" s="95" t="b">
        <f t="shared" si="54"/>
        <v>1</v>
      </c>
      <c r="S891" s="95" t="str">
        <f t="shared" si="55"/>
        <v/>
      </c>
    </row>
    <row r="892" spans="1:19" s="95" customFormat="1" ht="20.100000000000001" customHeight="1">
      <c r="A892" s="88"/>
      <c r="B892" s="88"/>
      <c r="C892" s="88"/>
      <c r="D892" s="88"/>
      <c r="E892" s="88"/>
      <c r="F892" s="88"/>
      <c r="G892" s="90"/>
      <c r="H892" s="90"/>
      <c r="I892" s="91"/>
      <c r="J892" s="91"/>
      <c r="K892" s="91"/>
      <c r="L892" s="91"/>
      <c r="M892" s="91"/>
      <c r="N892" s="92" t="str">
        <f t="shared" ca="1" si="52"/>
        <v/>
      </c>
      <c r="O892" s="92" t="str">
        <f ca="1">IF(A892="","",IF(ISERROR(MATCH($I892,SorP!B:B,0)),"",INDIRECT("'SorP'!$A$"&amp;MATCH($N892&amp;$I892,SorP!C:C,0))))</f>
        <v/>
      </c>
      <c r="P892" s="94"/>
      <c r="Q892" s="95" t="str">
        <f t="shared" si="53"/>
        <v/>
      </c>
      <c r="R892" s="95" t="b">
        <f t="shared" si="54"/>
        <v>1</v>
      </c>
      <c r="S892" s="95" t="str">
        <f t="shared" si="55"/>
        <v/>
      </c>
    </row>
    <row r="893" spans="1:19" s="95" customFormat="1" ht="20.100000000000001" customHeight="1">
      <c r="A893" s="88"/>
      <c r="B893" s="88"/>
      <c r="C893" s="88"/>
      <c r="D893" s="88"/>
      <c r="E893" s="88"/>
      <c r="F893" s="88"/>
      <c r="G893" s="90"/>
      <c r="H893" s="90"/>
      <c r="I893" s="91"/>
      <c r="J893" s="91"/>
      <c r="K893" s="91"/>
      <c r="L893" s="91"/>
      <c r="M893" s="91"/>
      <c r="N893" s="92" t="str">
        <f t="shared" ca="1" si="52"/>
        <v/>
      </c>
      <c r="O893" s="92" t="str">
        <f ca="1">IF(A893="","",IF(ISERROR(MATCH($I893,SorP!B:B,0)),"",INDIRECT("'SorP'!$A$"&amp;MATCH($N893&amp;$I893,SorP!C:C,0))))</f>
        <v/>
      </c>
      <c r="P893" s="94"/>
      <c r="Q893" s="95" t="str">
        <f t="shared" si="53"/>
        <v/>
      </c>
      <c r="R893" s="95" t="b">
        <f t="shared" si="54"/>
        <v>1</v>
      </c>
      <c r="S893" s="95" t="str">
        <f t="shared" si="55"/>
        <v/>
      </c>
    </row>
    <row r="894" spans="1:19" s="95" customFormat="1" ht="20.100000000000001" customHeight="1">
      <c r="A894" s="88"/>
      <c r="B894" s="88"/>
      <c r="C894" s="88"/>
      <c r="D894" s="88"/>
      <c r="E894" s="88"/>
      <c r="F894" s="88"/>
      <c r="G894" s="90"/>
      <c r="H894" s="90"/>
      <c r="I894" s="91"/>
      <c r="J894" s="91"/>
      <c r="K894" s="91"/>
      <c r="L894" s="91"/>
      <c r="M894" s="91"/>
      <c r="N894" s="92" t="str">
        <f t="shared" ca="1" si="52"/>
        <v/>
      </c>
      <c r="O894" s="92" t="str">
        <f ca="1">IF(A894="","",IF(ISERROR(MATCH($I894,SorP!B:B,0)),"",INDIRECT("'SorP'!$A$"&amp;MATCH($N894&amp;$I894,SorP!C:C,0))))</f>
        <v/>
      </c>
      <c r="P894" s="94"/>
      <c r="Q894" s="95" t="str">
        <f t="shared" si="53"/>
        <v/>
      </c>
      <c r="R894" s="95" t="b">
        <f t="shared" si="54"/>
        <v>1</v>
      </c>
      <c r="S894" s="95" t="str">
        <f t="shared" si="55"/>
        <v/>
      </c>
    </row>
    <row r="895" spans="1:19" s="95" customFormat="1" ht="20.100000000000001" customHeight="1">
      <c r="A895" s="88"/>
      <c r="B895" s="88"/>
      <c r="C895" s="88"/>
      <c r="D895" s="88"/>
      <c r="E895" s="88"/>
      <c r="F895" s="88"/>
      <c r="G895" s="90"/>
      <c r="H895" s="90"/>
      <c r="I895" s="91"/>
      <c r="J895" s="91"/>
      <c r="K895" s="91"/>
      <c r="L895" s="91"/>
      <c r="M895" s="91"/>
      <c r="N895" s="92" t="str">
        <f t="shared" ca="1" si="52"/>
        <v/>
      </c>
      <c r="O895" s="92" t="str">
        <f ca="1">IF(A895="","",IF(ISERROR(MATCH($I895,SorP!B:B,0)),"",INDIRECT("'SorP'!$A$"&amp;MATCH($N895&amp;$I895,SorP!C:C,0))))</f>
        <v/>
      </c>
      <c r="P895" s="94"/>
      <c r="Q895" s="95" t="str">
        <f t="shared" si="53"/>
        <v/>
      </c>
      <c r="R895" s="95" t="b">
        <f t="shared" si="54"/>
        <v>1</v>
      </c>
      <c r="S895" s="95" t="str">
        <f t="shared" si="55"/>
        <v/>
      </c>
    </row>
    <row r="896" spans="1:19" s="95" customFormat="1" ht="20.100000000000001" customHeight="1">
      <c r="A896" s="88"/>
      <c r="B896" s="88"/>
      <c r="C896" s="88"/>
      <c r="D896" s="88"/>
      <c r="E896" s="88"/>
      <c r="F896" s="88"/>
      <c r="G896" s="90"/>
      <c r="H896" s="90"/>
      <c r="I896" s="91"/>
      <c r="J896" s="91"/>
      <c r="K896" s="91"/>
      <c r="L896" s="91"/>
      <c r="M896" s="91"/>
      <c r="N896" s="92" t="str">
        <f t="shared" ca="1" si="52"/>
        <v/>
      </c>
      <c r="O896" s="92" t="str">
        <f ca="1">IF(A896="","",IF(ISERROR(MATCH($I896,SorP!B:B,0)),"",INDIRECT("'SorP'!$A$"&amp;MATCH($N896&amp;$I896,SorP!C:C,0))))</f>
        <v/>
      </c>
      <c r="P896" s="94"/>
      <c r="Q896" s="95" t="str">
        <f t="shared" si="53"/>
        <v/>
      </c>
      <c r="R896" s="95" t="b">
        <f t="shared" si="54"/>
        <v>1</v>
      </c>
      <c r="S896" s="95" t="str">
        <f t="shared" si="55"/>
        <v/>
      </c>
    </row>
    <row r="897" spans="1:19" s="95" customFormat="1" ht="20.100000000000001" customHeight="1">
      <c r="A897" s="88"/>
      <c r="B897" s="88"/>
      <c r="C897" s="88"/>
      <c r="D897" s="88"/>
      <c r="E897" s="88"/>
      <c r="F897" s="88"/>
      <c r="G897" s="90"/>
      <c r="H897" s="90"/>
      <c r="I897" s="91"/>
      <c r="J897" s="91"/>
      <c r="K897" s="91"/>
      <c r="L897" s="91"/>
      <c r="M897" s="91"/>
      <c r="N897" s="92" t="str">
        <f t="shared" ca="1" si="52"/>
        <v/>
      </c>
      <c r="O897" s="92" t="str">
        <f ca="1">IF(A897="","",IF(ISERROR(MATCH($I897,SorP!B:B,0)),"",INDIRECT("'SorP'!$A$"&amp;MATCH($N897&amp;$I897,SorP!C:C,0))))</f>
        <v/>
      </c>
      <c r="P897" s="94"/>
      <c r="Q897" s="95" t="str">
        <f t="shared" si="53"/>
        <v/>
      </c>
      <c r="R897" s="95" t="b">
        <f t="shared" si="54"/>
        <v>1</v>
      </c>
      <c r="S897" s="95" t="str">
        <f t="shared" si="55"/>
        <v/>
      </c>
    </row>
    <row r="898" spans="1:19" s="95" customFormat="1" ht="20.100000000000001" customHeight="1">
      <c r="A898" s="88"/>
      <c r="B898" s="88"/>
      <c r="C898" s="88"/>
      <c r="D898" s="88"/>
      <c r="E898" s="88"/>
      <c r="F898" s="88"/>
      <c r="G898" s="90"/>
      <c r="H898" s="90"/>
      <c r="I898" s="91"/>
      <c r="J898" s="91"/>
      <c r="K898" s="91"/>
      <c r="L898" s="91"/>
      <c r="M898" s="91"/>
      <c r="N898" s="92" t="str">
        <f t="shared" ca="1" si="52"/>
        <v/>
      </c>
      <c r="O898" s="92" t="str">
        <f ca="1">IF(A898="","",IF(ISERROR(MATCH($I898,SorP!B:B,0)),"",INDIRECT("'SorP'!$A$"&amp;MATCH($N898&amp;$I898,SorP!C:C,0))))</f>
        <v/>
      </c>
      <c r="P898" s="94"/>
      <c r="Q898" s="95" t="str">
        <f t="shared" si="53"/>
        <v/>
      </c>
      <c r="R898" s="95" t="b">
        <f t="shared" si="54"/>
        <v>1</v>
      </c>
      <c r="S898" s="95" t="str">
        <f t="shared" si="55"/>
        <v/>
      </c>
    </row>
    <row r="899" spans="1:19" s="95" customFormat="1" ht="20.100000000000001" customHeight="1">
      <c r="A899" s="88"/>
      <c r="B899" s="88"/>
      <c r="C899" s="88"/>
      <c r="D899" s="88"/>
      <c r="E899" s="88"/>
      <c r="F899" s="88"/>
      <c r="G899" s="90"/>
      <c r="H899" s="90"/>
      <c r="I899" s="91"/>
      <c r="J899" s="91"/>
      <c r="K899" s="91"/>
      <c r="L899" s="91"/>
      <c r="M899" s="91"/>
      <c r="N899" s="92" t="str">
        <f t="shared" ca="1" si="52"/>
        <v/>
      </c>
      <c r="O899" s="92" t="str">
        <f ca="1">IF(A899="","",IF(ISERROR(MATCH($I899,SorP!B:B,0)),"",INDIRECT("'SorP'!$A$"&amp;MATCH($N899&amp;$I899,SorP!C:C,0))))</f>
        <v/>
      </c>
      <c r="P899" s="94"/>
      <c r="Q899" s="95" t="str">
        <f t="shared" si="53"/>
        <v/>
      </c>
      <c r="R899" s="95" t="b">
        <f t="shared" si="54"/>
        <v>1</v>
      </c>
      <c r="S899" s="95" t="str">
        <f t="shared" si="55"/>
        <v/>
      </c>
    </row>
    <row r="900" spans="1:19" s="95" customFormat="1" ht="20.100000000000001" customHeight="1">
      <c r="A900" s="88"/>
      <c r="B900" s="88"/>
      <c r="C900" s="88"/>
      <c r="D900" s="88"/>
      <c r="E900" s="88"/>
      <c r="F900" s="88"/>
      <c r="G900" s="90"/>
      <c r="H900" s="90"/>
      <c r="I900" s="91"/>
      <c r="J900" s="91"/>
      <c r="K900" s="91"/>
      <c r="L900" s="91"/>
      <c r="M900" s="91"/>
      <c r="N900" s="92" t="str">
        <f t="shared" ca="1" si="52"/>
        <v/>
      </c>
      <c r="O900" s="92" t="str">
        <f ca="1">IF(A900="","",IF(ISERROR(MATCH($I900,SorP!B:B,0)),"",INDIRECT("'SorP'!$A$"&amp;MATCH($N900&amp;$I900,SorP!C:C,0))))</f>
        <v/>
      </c>
      <c r="P900" s="94"/>
      <c r="Q900" s="95" t="str">
        <f t="shared" si="53"/>
        <v/>
      </c>
      <c r="R900" s="95" t="b">
        <f t="shared" si="54"/>
        <v>1</v>
      </c>
      <c r="S900" s="95" t="str">
        <f t="shared" si="55"/>
        <v/>
      </c>
    </row>
    <row r="901" spans="1:19" s="95" customFormat="1" ht="20.100000000000001" customHeight="1">
      <c r="A901" s="88"/>
      <c r="B901" s="88"/>
      <c r="C901" s="88"/>
      <c r="D901" s="88"/>
      <c r="E901" s="88"/>
      <c r="F901" s="88"/>
      <c r="G901" s="90"/>
      <c r="H901" s="90"/>
      <c r="I901" s="91"/>
      <c r="J901" s="91"/>
      <c r="K901" s="91"/>
      <c r="L901" s="91"/>
      <c r="M901" s="91"/>
      <c r="N901" s="92" t="str">
        <f t="shared" ref="N901:N964" ca="1" si="56">IF(A901="","",IF(ISERROR(MATCH($F901,CL,0)),"Unknown",INDIRECT("'C'!$A$"&amp;MATCH($F901,CL,0)+1)))</f>
        <v/>
      </c>
      <c r="O901" s="92" t="str">
        <f ca="1">IF(A901="","",IF(ISERROR(MATCH($I901,SorP!B:B,0)),"",INDIRECT("'SorP'!$A$"&amp;MATCH($N901&amp;$I901,SorP!C:C,0))))</f>
        <v/>
      </c>
      <c r="P901" s="94"/>
      <c r="Q901" s="95" t="str">
        <f t="shared" ref="Q901:Q964" si="57">A901&amp;B901</f>
        <v/>
      </c>
      <c r="R901" s="95" t="b">
        <f t="shared" ref="R901:R964" si="58">OR(ISBLANK(B901),ISBLANK(C901))</f>
        <v>1</v>
      </c>
      <c r="S901" s="95" t="str">
        <f t="shared" ref="S901:S964" si="59">IF(R901,"",A901&amp;"+")</f>
        <v/>
      </c>
    </row>
    <row r="902" spans="1:19" s="95" customFormat="1" ht="20.100000000000001" customHeight="1">
      <c r="A902" s="88"/>
      <c r="B902" s="88"/>
      <c r="C902" s="88"/>
      <c r="D902" s="88"/>
      <c r="E902" s="88"/>
      <c r="F902" s="88"/>
      <c r="G902" s="90"/>
      <c r="H902" s="90"/>
      <c r="I902" s="91"/>
      <c r="J902" s="91"/>
      <c r="K902" s="91"/>
      <c r="L902" s="91"/>
      <c r="M902" s="91"/>
      <c r="N902" s="92" t="str">
        <f t="shared" ca="1" si="56"/>
        <v/>
      </c>
      <c r="O902" s="92" t="str">
        <f ca="1">IF(A902="","",IF(ISERROR(MATCH($I902,SorP!B:B,0)),"",INDIRECT("'SorP'!$A$"&amp;MATCH($N902&amp;$I902,SorP!C:C,0))))</f>
        <v/>
      </c>
      <c r="P902" s="94"/>
      <c r="Q902" s="95" t="str">
        <f t="shared" si="57"/>
        <v/>
      </c>
      <c r="R902" s="95" t="b">
        <f t="shared" si="58"/>
        <v>1</v>
      </c>
      <c r="S902" s="95" t="str">
        <f t="shared" si="59"/>
        <v/>
      </c>
    </row>
    <row r="903" spans="1:19" s="95" customFormat="1" ht="20.100000000000001" customHeight="1">
      <c r="A903" s="88"/>
      <c r="B903" s="88"/>
      <c r="C903" s="88"/>
      <c r="D903" s="88"/>
      <c r="E903" s="88"/>
      <c r="F903" s="88"/>
      <c r="G903" s="90"/>
      <c r="H903" s="90"/>
      <c r="I903" s="91"/>
      <c r="J903" s="91"/>
      <c r="K903" s="91"/>
      <c r="L903" s="91"/>
      <c r="M903" s="91"/>
      <c r="N903" s="92" t="str">
        <f t="shared" ca="1" si="56"/>
        <v/>
      </c>
      <c r="O903" s="92" t="str">
        <f ca="1">IF(A903="","",IF(ISERROR(MATCH($I903,SorP!B:B,0)),"",INDIRECT("'SorP'!$A$"&amp;MATCH($N903&amp;$I903,SorP!C:C,0))))</f>
        <v/>
      </c>
      <c r="P903" s="94"/>
      <c r="Q903" s="95" t="str">
        <f t="shared" si="57"/>
        <v/>
      </c>
      <c r="R903" s="95" t="b">
        <f t="shared" si="58"/>
        <v>1</v>
      </c>
      <c r="S903" s="95" t="str">
        <f t="shared" si="59"/>
        <v/>
      </c>
    </row>
    <row r="904" spans="1:19" s="95" customFormat="1" ht="20.100000000000001" customHeight="1">
      <c r="A904" s="88"/>
      <c r="B904" s="88"/>
      <c r="C904" s="88"/>
      <c r="D904" s="88"/>
      <c r="E904" s="88"/>
      <c r="F904" s="88"/>
      <c r="G904" s="90"/>
      <c r="H904" s="90"/>
      <c r="I904" s="91"/>
      <c r="J904" s="91"/>
      <c r="K904" s="91"/>
      <c r="L904" s="91"/>
      <c r="M904" s="91"/>
      <c r="N904" s="92" t="str">
        <f t="shared" ca="1" si="56"/>
        <v/>
      </c>
      <c r="O904" s="92" t="str">
        <f ca="1">IF(A904="","",IF(ISERROR(MATCH($I904,SorP!B:B,0)),"",INDIRECT("'SorP'!$A$"&amp;MATCH($N904&amp;$I904,SorP!C:C,0))))</f>
        <v/>
      </c>
      <c r="P904" s="94"/>
      <c r="Q904" s="95" t="str">
        <f t="shared" si="57"/>
        <v/>
      </c>
      <c r="R904" s="95" t="b">
        <f t="shared" si="58"/>
        <v>1</v>
      </c>
      <c r="S904" s="95" t="str">
        <f t="shared" si="59"/>
        <v/>
      </c>
    </row>
    <row r="905" spans="1:19" s="95" customFormat="1" ht="20.100000000000001" customHeight="1">
      <c r="A905" s="88"/>
      <c r="B905" s="88"/>
      <c r="C905" s="88"/>
      <c r="D905" s="88"/>
      <c r="E905" s="88"/>
      <c r="F905" s="88"/>
      <c r="G905" s="90"/>
      <c r="H905" s="90"/>
      <c r="I905" s="91"/>
      <c r="J905" s="91"/>
      <c r="K905" s="91"/>
      <c r="L905" s="91"/>
      <c r="M905" s="91"/>
      <c r="N905" s="92" t="str">
        <f t="shared" ca="1" si="56"/>
        <v/>
      </c>
      <c r="O905" s="92" t="str">
        <f ca="1">IF(A905="","",IF(ISERROR(MATCH($I905,SorP!B:B,0)),"",INDIRECT("'SorP'!$A$"&amp;MATCH($N905&amp;$I905,SorP!C:C,0))))</f>
        <v/>
      </c>
      <c r="P905" s="94"/>
      <c r="Q905" s="95" t="str">
        <f t="shared" si="57"/>
        <v/>
      </c>
      <c r="R905" s="95" t="b">
        <f t="shared" si="58"/>
        <v>1</v>
      </c>
      <c r="S905" s="95" t="str">
        <f t="shared" si="59"/>
        <v/>
      </c>
    </row>
    <row r="906" spans="1:19" s="95" customFormat="1" ht="20.100000000000001" customHeight="1">
      <c r="A906" s="88"/>
      <c r="B906" s="88"/>
      <c r="C906" s="88"/>
      <c r="D906" s="88"/>
      <c r="E906" s="88"/>
      <c r="F906" s="88"/>
      <c r="G906" s="90"/>
      <c r="H906" s="90"/>
      <c r="I906" s="91"/>
      <c r="J906" s="91"/>
      <c r="K906" s="91"/>
      <c r="L906" s="91"/>
      <c r="M906" s="91"/>
      <c r="N906" s="92" t="str">
        <f t="shared" ca="1" si="56"/>
        <v/>
      </c>
      <c r="O906" s="92" t="str">
        <f ca="1">IF(A906="","",IF(ISERROR(MATCH($I906,SorP!B:B,0)),"",INDIRECT("'SorP'!$A$"&amp;MATCH($N906&amp;$I906,SorP!C:C,0))))</f>
        <v/>
      </c>
      <c r="P906" s="94"/>
      <c r="Q906" s="95" t="str">
        <f t="shared" si="57"/>
        <v/>
      </c>
      <c r="R906" s="95" t="b">
        <f t="shared" si="58"/>
        <v>1</v>
      </c>
      <c r="S906" s="95" t="str">
        <f t="shared" si="59"/>
        <v/>
      </c>
    </row>
    <row r="907" spans="1:19" s="95" customFormat="1" ht="20.100000000000001" customHeight="1">
      <c r="A907" s="88"/>
      <c r="B907" s="88"/>
      <c r="C907" s="88"/>
      <c r="D907" s="88"/>
      <c r="E907" s="88"/>
      <c r="F907" s="88"/>
      <c r="G907" s="90"/>
      <c r="H907" s="90"/>
      <c r="I907" s="91"/>
      <c r="J907" s="91"/>
      <c r="K907" s="91"/>
      <c r="L907" s="91"/>
      <c r="M907" s="91"/>
      <c r="N907" s="92" t="str">
        <f t="shared" ca="1" si="56"/>
        <v/>
      </c>
      <c r="O907" s="92" t="str">
        <f ca="1">IF(A907="","",IF(ISERROR(MATCH($I907,SorP!B:B,0)),"",INDIRECT("'SorP'!$A$"&amp;MATCH($N907&amp;$I907,SorP!C:C,0))))</f>
        <v/>
      </c>
      <c r="P907" s="94"/>
      <c r="Q907" s="95" t="str">
        <f t="shared" si="57"/>
        <v/>
      </c>
      <c r="R907" s="95" t="b">
        <f t="shared" si="58"/>
        <v>1</v>
      </c>
      <c r="S907" s="95" t="str">
        <f t="shared" si="59"/>
        <v/>
      </c>
    </row>
    <row r="908" spans="1:19" s="95" customFormat="1" ht="20.100000000000001" customHeight="1">
      <c r="A908" s="88"/>
      <c r="B908" s="88"/>
      <c r="C908" s="88"/>
      <c r="D908" s="88"/>
      <c r="E908" s="88"/>
      <c r="F908" s="88"/>
      <c r="G908" s="90"/>
      <c r="H908" s="90"/>
      <c r="I908" s="91"/>
      <c r="J908" s="91"/>
      <c r="K908" s="91"/>
      <c r="L908" s="91"/>
      <c r="M908" s="91"/>
      <c r="N908" s="92" t="str">
        <f t="shared" ca="1" si="56"/>
        <v/>
      </c>
      <c r="O908" s="92" t="str">
        <f ca="1">IF(A908="","",IF(ISERROR(MATCH($I908,SorP!B:B,0)),"",INDIRECT("'SorP'!$A$"&amp;MATCH($N908&amp;$I908,SorP!C:C,0))))</f>
        <v/>
      </c>
      <c r="P908" s="94"/>
      <c r="Q908" s="95" t="str">
        <f t="shared" si="57"/>
        <v/>
      </c>
      <c r="R908" s="95" t="b">
        <f t="shared" si="58"/>
        <v>1</v>
      </c>
      <c r="S908" s="95" t="str">
        <f t="shared" si="59"/>
        <v/>
      </c>
    </row>
    <row r="909" spans="1:19" s="95" customFormat="1" ht="20.100000000000001" customHeight="1">
      <c r="A909" s="88"/>
      <c r="B909" s="88"/>
      <c r="C909" s="88"/>
      <c r="D909" s="88"/>
      <c r="E909" s="88"/>
      <c r="F909" s="88"/>
      <c r="G909" s="90"/>
      <c r="H909" s="90"/>
      <c r="I909" s="91"/>
      <c r="J909" s="91"/>
      <c r="K909" s="91"/>
      <c r="L909" s="91"/>
      <c r="M909" s="91"/>
      <c r="N909" s="92" t="str">
        <f t="shared" ca="1" si="56"/>
        <v/>
      </c>
      <c r="O909" s="92" t="str">
        <f ca="1">IF(A909="","",IF(ISERROR(MATCH($I909,SorP!B:B,0)),"",INDIRECT("'SorP'!$A$"&amp;MATCH($N909&amp;$I909,SorP!C:C,0))))</f>
        <v/>
      </c>
      <c r="P909" s="94"/>
      <c r="Q909" s="95" t="str">
        <f t="shared" si="57"/>
        <v/>
      </c>
      <c r="R909" s="95" t="b">
        <f t="shared" si="58"/>
        <v>1</v>
      </c>
      <c r="S909" s="95" t="str">
        <f t="shared" si="59"/>
        <v/>
      </c>
    </row>
    <row r="910" spans="1:19" s="95" customFormat="1" ht="20.100000000000001" customHeight="1">
      <c r="A910" s="88"/>
      <c r="B910" s="88"/>
      <c r="C910" s="88"/>
      <c r="D910" s="88"/>
      <c r="E910" s="88"/>
      <c r="F910" s="88"/>
      <c r="G910" s="90"/>
      <c r="H910" s="90"/>
      <c r="I910" s="91"/>
      <c r="J910" s="91"/>
      <c r="K910" s="91"/>
      <c r="L910" s="91"/>
      <c r="M910" s="91"/>
      <c r="N910" s="92" t="str">
        <f t="shared" ca="1" si="56"/>
        <v/>
      </c>
      <c r="O910" s="92" t="str">
        <f ca="1">IF(A910="","",IF(ISERROR(MATCH($I910,SorP!B:B,0)),"",INDIRECT("'SorP'!$A$"&amp;MATCH($N910&amp;$I910,SorP!C:C,0))))</f>
        <v/>
      </c>
      <c r="P910" s="94"/>
      <c r="Q910" s="95" t="str">
        <f t="shared" si="57"/>
        <v/>
      </c>
      <c r="R910" s="95" t="b">
        <f t="shared" si="58"/>
        <v>1</v>
      </c>
      <c r="S910" s="95" t="str">
        <f t="shared" si="59"/>
        <v/>
      </c>
    </row>
    <row r="911" spans="1:19" s="95" customFormat="1" ht="20.100000000000001" customHeight="1">
      <c r="A911" s="88"/>
      <c r="B911" s="88"/>
      <c r="C911" s="88"/>
      <c r="D911" s="88"/>
      <c r="E911" s="88"/>
      <c r="F911" s="88"/>
      <c r="G911" s="90"/>
      <c r="H911" s="90"/>
      <c r="I911" s="91"/>
      <c r="J911" s="91"/>
      <c r="K911" s="91"/>
      <c r="L911" s="91"/>
      <c r="M911" s="91"/>
      <c r="N911" s="92" t="str">
        <f t="shared" ca="1" si="56"/>
        <v/>
      </c>
      <c r="O911" s="92" t="str">
        <f ca="1">IF(A911="","",IF(ISERROR(MATCH($I911,SorP!B:B,0)),"",INDIRECT("'SorP'!$A$"&amp;MATCH($N911&amp;$I911,SorP!C:C,0))))</f>
        <v/>
      </c>
      <c r="P911" s="94"/>
      <c r="Q911" s="95" t="str">
        <f t="shared" si="57"/>
        <v/>
      </c>
      <c r="R911" s="95" t="b">
        <f t="shared" si="58"/>
        <v>1</v>
      </c>
      <c r="S911" s="95" t="str">
        <f t="shared" si="59"/>
        <v/>
      </c>
    </row>
    <row r="912" spans="1:19" s="95" customFormat="1" ht="20.100000000000001" customHeight="1">
      <c r="A912" s="88"/>
      <c r="B912" s="88"/>
      <c r="C912" s="88"/>
      <c r="D912" s="88"/>
      <c r="E912" s="88"/>
      <c r="F912" s="88"/>
      <c r="G912" s="90"/>
      <c r="H912" s="90"/>
      <c r="I912" s="91"/>
      <c r="J912" s="91"/>
      <c r="K912" s="91"/>
      <c r="L912" s="91"/>
      <c r="M912" s="91"/>
      <c r="N912" s="92" t="str">
        <f t="shared" ca="1" si="56"/>
        <v/>
      </c>
      <c r="O912" s="92" t="str">
        <f ca="1">IF(A912="","",IF(ISERROR(MATCH($I912,SorP!B:B,0)),"",INDIRECT("'SorP'!$A$"&amp;MATCH($N912&amp;$I912,SorP!C:C,0))))</f>
        <v/>
      </c>
      <c r="P912" s="94"/>
      <c r="Q912" s="95" t="str">
        <f t="shared" si="57"/>
        <v/>
      </c>
      <c r="R912" s="95" t="b">
        <f t="shared" si="58"/>
        <v>1</v>
      </c>
      <c r="S912" s="95" t="str">
        <f t="shared" si="59"/>
        <v/>
      </c>
    </row>
    <row r="913" spans="1:19" s="95" customFormat="1" ht="20.100000000000001" customHeight="1">
      <c r="A913" s="88"/>
      <c r="B913" s="88"/>
      <c r="C913" s="88"/>
      <c r="D913" s="88"/>
      <c r="E913" s="88"/>
      <c r="F913" s="88"/>
      <c r="G913" s="90"/>
      <c r="H913" s="90"/>
      <c r="I913" s="91"/>
      <c r="J913" s="91"/>
      <c r="K913" s="91"/>
      <c r="L913" s="91"/>
      <c r="M913" s="91"/>
      <c r="N913" s="92" t="str">
        <f t="shared" ca="1" si="56"/>
        <v/>
      </c>
      <c r="O913" s="92" t="str">
        <f ca="1">IF(A913="","",IF(ISERROR(MATCH($I913,SorP!B:B,0)),"",INDIRECT("'SorP'!$A$"&amp;MATCH($N913&amp;$I913,SorP!C:C,0))))</f>
        <v/>
      </c>
      <c r="P913" s="94"/>
      <c r="Q913" s="95" t="str">
        <f t="shared" si="57"/>
        <v/>
      </c>
      <c r="R913" s="95" t="b">
        <f t="shared" si="58"/>
        <v>1</v>
      </c>
      <c r="S913" s="95" t="str">
        <f t="shared" si="59"/>
        <v/>
      </c>
    </row>
    <row r="914" spans="1:19" s="95" customFormat="1" ht="20.100000000000001" customHeight="1">
      <c r="A914" s="88"/>
      <c r="B914" s="88"/>
      <c r="C914" s="88"/>
      <c r="D914" s="88"/>
      <c r="E914" s="88"/>
      <c r="F914" s="88"/>
      <c r="G914" s="90"/>
      <c r="H914" s="90"/>
      <c r="I914" s="91"/>
      <c r="J914" s="91"/>
      <c r="K914" s="91"/>
      <c r="L914" s="91"/>
      <c r="M914" s="91"/>
      <c r="N914" s="92" t="str">
        <f t="shared" ca="1" si="56"/>
        <v/>
      </c>
      <c r="O914" s="92" t="str">
        <f ca="1">IF(A914="","",IF(ISERROR(MATCH($I914,SorP!B:B,0)),"",INDIRECT("'SorP'!$A$"&amp;MATCH($N914&amp;$I914,SorP!C:C,0))))</f>
        <v/>
      </c>
      <c r="P914" s="94"/>
      <c r="Q914" s="95" t="str">
        <f t="shared" si="57"/>
        <v/>
      </c>
      <c r="R914" s="95" t="b">
        <f t="shared" si="58"/>
        <v>1</v>
      </c>
      <c r="S914" s="95" t="str">
        <f t="shared" si="59"/>
        <v/>
      </c>
    </row>
    <row r="915" spans="1:19" s="95" customFormat="1" ht="20.100000000000001" customHeight="1">
      <c r="A915" s="88"/>
      <c r="B915" s="88"/>
      <c r="C915" s="88"/>
      <c r="D915" s="88"/>
      <c r="E915" s="88"/>
      <c r="F915" s="88"/>
      <c r="G915" s="90"/>
      <c r="H915" s="90"/>
      <c r="I915" s="91"/>
      <c r="J915" s="91"/>
      <c r="K915" s="91"/>
      <c r="L915" s="91"/>
      <c r="M915" s="91"/>
      <c r="N915" s="92" t="str">
        <f t="shared" ca="1" si="56"/>
        <v/>
      </c>
      <c r="O915" s="92" t="str">
        <f ca="1">IF(A915="","",IF(ISERROR(MATCH($I915,SorP!B:B,0)),"",INDIRECT("'SorP'!$A$"&amp;MATCH($N915&amp;$I915,SorP!C:C,0))))</f>
        <v/>
      </c>
      <c r="P915" s="94"/>
      <c r="Q915" s="95" t="str">
        <f t="shared" si="57"/>
        <v/>
      </c>
      <c r="R915" s="95" t="b">
        <f t="shared" si="58"/>
        <v>1</v>
      </c>
      <c r="S915" s="95" t="str">
        <f t="shared" si="59"/>
        <v/>
      </c>
    </row>
    <row r="916" spans="1:19" s="95" customFormat="1" ht="20.100000000000001" customHeight="1">
      <c r="A916" s="88"/>
      <c r="B916" s="88"/>
      <c r="C916" s="88"/>
      <c r="D916" s="88"/>
      <c r="E916" s="88"/>
      <c r="F916" s="88"/>
      <c r="G916" s="90"/>
      <c r="H916" s="90"/>
      <c r="I916" s="91"/>
      <c r="J916" s="91"/>
      <c r="K916" s="91"/>
      <c r="L916" s="91"/>
      <c r="M916" s="91"/>
      <c r="N916" s="92" t="str">
        <f t="shared" ca="1" si="56"/>
        <v/>
      </c>
      <c r="O916" s="92" t="str">
        <f ca="1">IF(A916="","",IF(ISERROR(MATCH($I916,SorP!B:B,0)),"",INDIRECT("'SorP'!$A$"&amp;MATCH($N916&amp;$I916,SorP!C:C,0))))</f>
        <v/>
      </c>
      <c r="P916" s="94"/>
      <c r="Q916" s="95" t="str">
        <f t="shared" si="57"/>
        <v/>
      </c>
      <c r="R916" s="95" t="b">
        <f t="shared" si="58"/>
        <v>1</v>
      </c>
      <c r="S916" s="95" t="str">
        <f t="shared" si="59"/>
        <v/>
      </c>
    </row>
    <row r="917" spans="1:19" s="95" customFormat="1" ht="20.100000000000001" customHeight="1">
      <c r="A917" s="88"/>
      <c r="B917" s="88"/>
      <c r="C917" s="88"/>
      <c r="D917" s="88"/>
      <c r="E917" s="88"/>
      <c r="F917" s="88"/>
      <c r="G917" s="90"/>
      <c r="H917" s="90"/>
      <c r="I917" s="91"/>
      <c r="J917" s="91"/>
      <c r="K917" s="91"/>
      <c r="L917" s="91"/>
      <c r="M917" s="91"/>
      <c r="N917" s="92" t="str">
        <f t="shared" ca="1" si="56"/>
        <v/>
      </c>
      <c r="O917" s="92" t="str">
        <f ca="1">IF(A917="","",IF(ISERROR(MATCH($I917,SorP!B:B,0)),"",INDIRECT("'SorP'!$A$"&amp;MATCH($N917&amp;$I917,SorP!C:C,0))))</f>
        <v/>
      </c>
      <c r="P917" s="94"/>
      <c r="Q917" s="95" t="str">
        <f t="shared" si="57"/>
        <v/>
      </c>
      <c r="R917" s="95" t="b">
        <f t="shared" si="58"/>
        <v>1</v>
      </c>
      <c r="S917" s="95" t="str">
        <f t="shared" si="59"/>
        <v/>
      </c>
    </row>
    <row r="918" spans="1:19" s="95" customFormat="1" ht="20.100000000000001" customHeight="1">
      <c r="A918" s="88"/>
      <c r="B918" s="88"/>
      <c r="C918" s="88"/>
      <c r="D918" s="88"/>
      <c r="E918" s="88"/>
      <c r="F918" s="88"/>
      <c r="G918" s="90"/>
      <c r="H918" s="90"/>
      <c r="I918" s="91"/>
      <c r="J918" s="91"/>
      <c r="K918" s="91"/>
      <c r="L918" s="91"/>
      <c r="M918" s="91"/>
      <c r="N918" s="92" t="str">
        <f t="shared" ca="1" si="56"/>
        <v/>
      </c>
      <c r="O918" s="92" t="str">
        <f ca="1">IF(A918="","",IF(ISERROR(MATCH($I918,SorP!B:B,0)),"",INDIRECT("'SorP'!$A$"&amp;MATCH($N918&amp;$I918,SorP!C:C,0))))</f>
        <v/>
      </c>
      <c r="P918" s="94"/>
      <c r="Q918" s="95" t="str">
        <f t="shared" si="57"/>
        <v/>
      </c>
      <c r="R918" s="95" t="b">
        <f t="shared" si="58"/>
        <v>1</v>
      </c>
      <c r="S918" s="95" t="str">
        <f t="shared" si="59"/>
        <v/>
      </c>
    </row>
    <row r="919" spans="1:19" s="95" customFormat="1" ht="20.100000000000001" customHeight="1">
      <c r="A919" s="88"/>
      <c r="B919" s="88"/>
      <c r="C919" s="88"/>
      <c r="D919" s="88"/>
      <c r="E919" s="88"/>
      <c r="F919" s="88"/>
      <c r="G919" s="90"/>
      <c r="H919" s="90"/>
      <c r="I919" s="91"/>
      <c r="J919" s="91"/>
      <c r="K919" s="91"/>
      <c r="L919" s="91"/>
      <c r="M919" s="91"/>
      <c r="N919" s="92" t="str">
        <f t="shared" ca="1" si="56"/>
        <v/>
      </c>
      <c r="O919" s="92" t="str">
        <f ca="1">IF(A919="","",IF(ISERROR(MATCH($I919,SorP!B:B,0)),"",INDIRECT("'SorP'!$A$"&amp;MATCH($N919&amp;$I919,SorP!C:C,0))))</f>
        <v/>
      </c>
      <c r="P919" s="94"/>
      <c r="Q919" s="95" t="str">
        <f t="shared" si="57"/>
        <v/>
      </c>
      <c r="R919" s="95" t="b">
        <f t="shared" si="58"/>
        <v>1</v>
      </c>
      <c r="S919" s="95" t="str">
        <f t="shared" si="59"/>
        <v/>
      </c>
    </row>
    <row r="920" spans="1:19" s="95" customFormat="1" ht="20.100000000000001" customHeight="1">
      <c r="A920" s="88"/>
      <c r="B920" s="88"/>
      <c r="C920" s="88"/>
      <c r="D920" s="88"/>
      <c r="E920" s="88"/>
      <c r="F920" s="88"/>
      <c r="G920" s="90"/>
      <c r="H920" s="90"/>
      <c r="I920" s="91"/>
      <c r="J920" s="91"/>
      <c r="K920" s="91"/>
      <c r="L920" s="91"/>
      <c r="M920" s="91"/>
      <c r="N920" s="92" t="str">
        <f t="shared" ca="1" si="56"/>
        <v/>
      </c>
      <c r="O920" s="92" t="str">
        <f ca="1">IF(A920="","",IF(ISERROR(MATCH($I920,SorP!B:B,0)),"",INDIRECT("'SorP'!$A$"&amp;MATCH($N920&amp;$I920,SorP!C:C,0))))</f>
        <v/>
      </c>
      <c r="P920" s="94"/>
      <c r="Q920" s="95" t="str">
        <f t="shared" si="57"/>
        <v/>
      </c>
      <c r="R920" s="95" t="b">
        <f t="shared" si="58"/>
        <v>1</v>
      </c>
      <c r="S920" s="95" t="str">
        <f t="shared" si="59"/>
        <v/>
      </c>
    </row>
    <row r="921" spans="1:19" s="95" customFormat="1" ht="20.100000000000001" customHeight="1">
      <c r="A921" s="88"/>
      <c r="B921" s="88"/>
      <c r="C921" s="88"/>
      <c r="D921" s="88"/>
      <c r="E921" s="88"/>
      <c r="F921" s="88"/>
      <c r="G921" s="90"/>
      <c r="H921" s="90"/>
      <c r="I921" s="91"/>
      <c r="J921" s="91"/>
      <c r="K921" s="91"/>
      <c r="L921" s="91"/>
      <c r="M921" s="91"/>
      <c r="N921" s="92" t="str">
        <f t="shared" ca="1" si="56"/>
        <v/>
      </c>
      <c r="O921" s="92" t="str">
        <f ca="1">IF(A921="","",IF(ISERROR(MATCH($I921,SorP!B:B,0)),"",INDIRECT("'SorP'!$A$"&amp;MATCH($N921&amp;$I921,SorP!C:C,0))))</f>
        <v/>
      </c>
      <c r="P921" s="94"/>
      <c r="Q921" s="95" t="str">
        <f t="shared" si="57"/>
        <v/>
      </c>
      <c r="R921" s="95" t="b">
        <f t="shared" si="58"/>
        <v>1</v>
      </c>
      <c r="S921" s="95" t="str">
        <f t="shared" si="59"/>
        <v/>
      </c>
    </row>
    <row r="922" spans="1:19" s="95" customFormat="1" ht="20.100000000000001" customHeight="1">
      <c r="A922" s="88"/>
      <c r="B922" s="88"/>
      <c r="C922" s="88"/>
      <c r="D922" s="88"/>
      <c r="E922" s="88"/>
      <c r="F922" s="88"/>
      <c r="G922" s="90"/>
      <c r="H922" s="90"/>
      <c r="I922" s="91"/>
      <c r="J922" s="91"/>
      <c r="K922" s="91"/>
      <c r="L922" s="91"/>
      <c r="M922" s="91"/>
      <c r="N922" s="92" t="str">
        <f t="shared" ca="1" si="56"/>
        <v/>
      </c>
      <c r="O922" s="92" t="str">
        <f ca="1">IF(A922="","",IF(ISERROR(MATCH($I922,SorP!B:B,0)),"",INDIRECT("'SorP'!$A$"&amp;MATCH($N922&amp;$I922,SorP!C:C,0))))</f>
        <v/>
      </c>
      <c r="P922" s="94"/>
      <c r="Q922" s="95" t="str">
        <f t="shared" si="57"/>
        <v/>
      </c>
      <c r="R922" s="95" t="b">
        <f t="shared" si="58"/>
        <v>1</v>
      </c>
      <c r="S922" s="95" t="str">
        <f t="shared" si="59"/>
        <v/>
      </c>
    </row>
    <row r="923" spans="1:19" s="95" customFormat="1" ht="20.100000000000001" customHeight="1">
      <c r="A923" s="88"/>
      <c r="B923" s="88"/>
      <c r="C923" s="88"/>
      <c r="D923" s="88"/>
      <c r="E923" s="88"/>
      <c r="F923" s="88"/>
      <c r="G923" s="90"/>
      <c r="H923" s="90"/>
      <c r="I923" s="91"/>
      <c r="J923" s="91"/>
      <c r="K923" s="91"/>
      <c r="L923" s="91"/>
      <c r="M923" s="91"/>
      <c r="N923" s="92" t="str">
        <f t="shared" ca="1" si="56"/>
        <v/>
      </c>
      <c r="O923" s="92" t="str">
        <f ca="1">IF(A923="","",IF(ISERROR(MATCH($I923,SorP!B:B,0)),"",INDIRECT("'SorP'!$A$"&amp;MATCH($N923&amp;$I923,SorP!C:C,0))))</f>
        <v/>
      </c>
      <c r="P923" s="94"/>
      <c r="Q923" s="95" t="str">
        <f t="shared" si="57"/>
        <v/>
      </c>
      <c r="R923" s="95" t="b">
        <f t="shared" si="58"/>
        <v>1</v>
      </c>
      <c r="S923" s="95" t="str">
        <f t="shared" si="59"/>
        <v/>
      </c>
    </row>
    <row r="924" spans="1:19" s="95" customFormat="1" ht="20.100000000000001" customHeight="1">
      <c r="A924" s="88"/>
      <c r="B924" s="88"/>
      <c r="C924" s="88"/>
      <c r="D924" s="88"/>
      <c r="E924" s="88"/>
      <c r="F924" s="88"/>
      <c r="G924" s="90"/>
      <c r="H924" s="90"/>
      <c r="I924" s="91"/>
      <c r="J924" s="91"/>
      <c r="K924" s="91"/>
      <c r="L924" s="91"/>
      <c r="M924" s="91"/>
      <c r="N924" s="92" t="str">
        <f t="shared" ca="1" si="56"/>
        <v/>
      </c>
      <c r="O924" s="92" t="str">
        <f ca="1">IF(A924="","",IF(ISERROR(MATCH($I924,SorP!B:B,0)),"",INDIRECT("'SorP'!$A$"&amp;MATCH($N924&amp;$I924,SorP!C:C,0))))</f>
        <v/>
      </c>
      <c r="P924" s="94"/>
      <c r="Q924" s="95" t="str">
        <f t="shared" si="57"/>
        <v/>
      </c>
      <c r="R924" s="95" t="b">
        <f t="shared" si="58"/>
        <v>1</v>
      </c>
      <c r="S924" s="95" t="str">
        <f t="shared" si="59"/>
        <v/>
      </c>
    </row>
    <row r="925" spans="1:19" s="95" customFormat="1" ht="20.100000000000001" customHeight="1">
      <c r="A925" s="88"/>
      <c r="B925" s="88"/>
      <c r="C925" s="88"/>
      <c r="D925" s="88"/>
      <c r="E925" s="88"/>
      <c r="F925" s="88"/>
      <c r="G925" s="90"/>
      <c r="H925" s="90"/>
      <c r="I925" s="91"/>
      <c r="J925" s="91"/>
      <c r="K925" s="91"/>
      <c r="L925" s="91"/>
      <c r="M925" s="91"/>
      <c r="N925" s="92" t="str">
        <f t="shared" ca="1" si="56"/>
        <v/>
      </c>
      <c r="O925" s="92" t="str">
        <f ca="1">IF(A925="","",IF(ISERROR(MATCH($I925,SorP!B:B,0)),"",INDIRECT("'SorP'!$A$"&amp;MATCH($N925&amp;$I925,SorP!C:C,0))))</f>
        <v/>
      </c>
      <c r="P925" s="94"/>
      <c r="Q925" s="95" t="str">
        <f t="shared" si="57"/>
        <v/>
      </c>
      <c r="R925" s="95" t="b">
        <f t="shared" si="58"/>
        <v>1</v>
      </c>
      <c r="S925" s="95" t="str">
        <f t="shared" si="59"/>
        <v/>
      </c>
    </row>
    <row r="926" spans="1:19" s="95" customFormat="1" ht="20.100000000000001" customHeight="1">
      <c r="A926" s="88"/>
      <c r="B926" s="88"/>
      <c r="C926" s="88"/>
      <c r="D926" s="88"/>
      <c r="E926" s="88"/>
      <c r="F926" s="88"/>
      <c r="G926" s="90"/>
      <c r="H926" s="90"/>
      <c r="I926" s="91"/>
      <c r="J926" s="91"/>
      <c r="K926" s="91"/>
      <c r="L926" s="91"/>
      <c r="M926" s="91"/>
      <c r="N926" s="92" t="str">
        <f t="shared" ca="1" si="56"/>
        <v/>
      </c>
      <c r="O926" s="92" t="str">
        <f ca="1">IF(A926="","",IF(ISERROR(MATCH($I926,SorP!B:B,0)),"",INDIRECT("'SorP'!$A$"&amp;MATCH($N926&amp;$I926,SorP!C:C,0))))</f>
        <v/>
      </c>
      <c r="P926" s="94"/>
      <c r="Q926" s="95" t="str">
        <f t="shared" si="57"/>
        <v/>
      </c>
      <c r="R926" s="95" t="b">
        <f t="shared" si="58"/>
        <v>1</v>
      </c>
      <c r="S926" s="95" t="str">
        <f t="shared" si="59"/>
        <v/>
      </c>
    </row>
    <row r="927" spans="1:19" s="95" customFormat="1" ht="20.100000000000001" customHeight="1">
      <c r="A927" s="88"/>
      <c r="B927" s="88"/>
      <c r="C927" s="88"/>
      <c r="D927" s="88"/>
      <c r="E927" s="88"/>
      <c r="F927" s="88"/>
      <c r="G927" s="90"/>
      <c r="H927" s="90"/>
      <c r="I927" s="91"/>
      <c r="J927" s="91"/>
      <c r="K927" s="91"/>
      <c r="L927" s="91"/>
      <c r="M927" s="91"/>
      <c r="N927" s="92" t="str">
        <f t="shared" ca="1" si="56"/>
        <v/>
      </c>
      <c r="O927" s="92" t="str">
        <f ca="1">IF(A927="","",IF(ISERROR(MATCH($I927,SorP!B:B,0)),"",INDIRECT("'SorP'!$A$"&amp;MATCH($N927&amp;$I927,SorP!C:C,0))))</f>
        <v/>
      </c>
      <c r="P927" s="94"/>
      <c r="Q927" s="95" t="str">
        <f t="shared" si="57"/>
        <v/>
      </c>
      <c r="R927" s="95" t="b">
        <f t="shared" si="58"/>
        <v>1</v>
      </c>
      <c r="S927" s="95" t="str">
        <f t="shared" si="59"/>
        <v/>
      </c>
    </row>
    <row r="928" spans="1:19" s="95" customFormat="1" ht="20.100000000000001" customHeight="1">
      <c r="A928" s="88"/>
      <c r="B928" s="88"/>
      <c r="C928" s="88"/>
      <c r="D928" s="88"/>
      <c r="E928" s="88"/>
      <c r="F928" s="88"/>
      <c r="G928" s="90"/>
      <c r="H928" s="90"/>
      <c r="I928" s="91"/>
      <c r="J928" s="91"/>
      <c r="K928" s="91"/>
      <c r="L928" s="91"/>
      <c r="M928" s="91"/>
      <c r="N928" s="92" t="str">
        <f t="shared" ca="1" si="56"/>
        <v/>
      </c>
      <c r="O928" s="92" t="str">
        <f ca="1">IF(A928="","",IF(ISERROR(MATCH($I928,SorP!B:B,0)),"",INDIRECT("'SorP'!$A$"&amp;MATCH($N928&amp;$I928,SorP!C:C,0))))</f>
        <v/>
      </c>
      <c r="P928" s="94"/>
      <c r="Q928" s="95" t="str">
        <f t="shared" si="57"/>
        <v/>
      </c>
      <c r="R928" s="95" t="b">
        <f t="shared" si="58"/>
        <v>1</v>
      </c>
      <c r="S928" s="95" t="str">
        <f t="shared" si="59"/>
        <v/>
      </c>
    </row>
    <row r="929" spans="1:19" s="95" customFormat="1" ht="20.100000000000001" customHeight="1">
      <c r="A929" s="88"/>
      <c r="B929" s="88"/>
      <c r="C929" s="88"/>
      <c r="D929" s="88"/>
      <c r="E929" s="88"/>
      <c r="F929" s="88"/>
      <c r="G929" s="90"/>
      <c r="H929" s="90"/>
      <c r="I929" s="91"/>
      <c r="J929" s="91"/>
      <c r="K929" s="91"/>
      <c r="L929" s="91"/>
      <c r="M929" s="91"/>
      <c r="N929" s="92" t="str">
        <f t="shared" ca="1" si="56"/>
        <v/>
      </c>
      <c r="O929" s="92" t="str">
        <f ca="1">IF(A929="","",IF(ISERROR(MATCH($I929,SorP!B:B,0)),"",INDIRECT("'SorP'!$A$"&amp;MATCH($N929&amp;$I929,SorP!C:C,0))))</f>
        <v/>
      </c>
      <c r="P929" s="94"/>
      <c r="Q929" s="95" t="str">
        <f t="shared" si="57"/>
        <v/>
      </c>
      <c r="R929" s="95" t="b">
        <f t="shared" si="58"/>
        <v>1</v>
      </c>
      <c r="S929" s="95" t="str">
        <f t="shared" si="59"/>
        <v/>
      </c>
    </row>
    <row r="930" spans="1:19" s="95" customFormat="1" ht="20.100000000000001" customHeight="1">
      <c r="A930" s="88"/>
      <c r="B930" s="88"/>
      <c r="C930" s="88"/>
      <c r="D930" s="88"/>
      <c r="E930" s="88"/>
      <c r="F930" s="88"/>
      <c r="G930" s="90"/>
      <c r="H930" s="90"/>
      <c r="I930" s="91"/>
      <c r="J930" s="91"/>
      <c r="K930" s="91"/>
      <c r="L930" s="91"/>
      <c r="M930" s="91"/>
      <c r="N930" s="92" t="str">
        <f t="shared" ca="1" si="56"/>
        <v/>
      </c>
      <c r="O930" s="92" t="str">
        <f ca="1">IF(A930="","",IF(ISERROR(MATCH($I930,SorP!B:B,0)),"",INDIRECT("'SorP'!$A$"&amp;MATCH($N930&amp;$I930,SorP!C:C,0))))</f>
        <v/>
      </c>
      <c r="P930" s="94"/>
      <c r="Q930" s="95" t="str">
        <f t="shared" si="57"/>
        <v/>
      </c>
      <c r="R930" s="95" t="b">
        <f t="shared" si="58"/>
        <v>1</v>
      </c>
      <c r="S930" s="95" t="str">
        <f t="shared" si="59"/>
        <v/>
      </c>
    </row>
    <row r="931" spans="1:19" s="95" customFormat="1" ht="20.100000000000001" customHeight="1">
      <c r="A931" s="88"/>
      <c r="B931" s="88"/>
      <c r="C931" s="88"/>
      <c r="D931" s="88"/>
      <c r="E931" s="88"/>
      <c r="F931" s="88"/>
      <c r="G931" s="90"/>
      <c r="H931" s="90"/>
      <c r="I931" s="91"/>
      <c r="J931" s="91"/>
      <c r="K931" s="91"/>
      <c r="L931" s="91"/>
      <c r="M931" s="91"/>
      <c r="N931" s="92" t="str">
        <f t="shared" ca="1" si="56"/>
        <v/>
      </c>
      <c r="O931" s="92" t="str">
        <f ca="1">IF(A931="","",IF(ISERROR(MATCH($I931,SorP!B:B,0)),"",INDIRECT("'SorP'!$A$"&amp;MATCH($N931&amp;$I931,SorP!C:C,0))))</f>
        <v/>
      </c>
      <c r="P931" s="94"/>
      <c r="Q931" s="95" t="str">
        <f t="shared" si="57"/>
        <v/>
      </c>
      <c r="R931" s="95" t="b">
        <f t="shared" si="58"/>
        <v>1</v>
      </c>
      <c r="S931" s="95" t="str">
        <f t="shared" si="59"/>
        <v/>
      </c>
    </row>
    <row r="932" spans="1:19" s="95" customFormat="1" ht="20.100000000000001" customHeight="1">
      <c r="A932" s="88"/>
      <c r="B932" s="88"/>
      <c r="C932" s="88"/>
      <c r="D932" s="88"/>
      <c r="E932" s="88"/>
      <c r="F932" s="88"/>
      <c r="G932" s="90"/>
      <c r="H932" s="90"/>
      <c r="I932" s="91"/>
      <c r="J932" s="91"/>
      <c r="K932" s="91"/>
      <c r="L932" s="91"/>
      <c r="M932" s="91"/>
      <c r="N932" s="92" t="str">
        <f t="shared" ca="1" si="56"/>
        <v/>
      </c>
      <c r="O932" s="92" t="str">
        <f ca="1">IF(A932="","",IF(ISERROR(MATCH($I932,SorP!B:B,0)),"",INDIRECT("'SorP'!$A$"&amp;MATCH($N932&amp;$I932,SorP!C:C,0))))</f>
        <v/>
      </c>
      <c r="P932" s="94"/>
      <c r="Q932" s="95" t="str">
        <f t="shared" si="57"/>
        <v/>
      </c>
      <c r="R932" s="95" t="b">
        <f t="shared" si="58"/>
        <v>1</v>
      </c>
      <c r="S932" s="95" t="str">
        <f t="shared" si="59"/>
        <v/>
      </c>
    </row>
    <row r="933" spans="1:19" s="95" customFormat="1" ht="20.100000000000001" customHeight="1">
      <c r="A933" s="88"/>
      <c r="B933" s="88"/>
      <c r="C933" s="88"/>
      <c r="D933" s="88"/>
      <c r="E933" s="88"/>
      <c r="F933" s="88"/>
      <c r="G933" s="90"/>
      <c r="H933" s="90"/>
      <c r="I933" s="91"/>
      <c r="J933" s="91"/>
      <c r="K933" s="91"/>
      <c r="L933" s="91"/>
      <c r="M933" s="91"/>
      <c r="N933" s="92" t="str">
        <f t="shared" ca="1" si="56"/>
        <v/>
      </c>
      <c r="O933" s="92" t="str">
        <f ca="1">IF(A933="","",IF(ISERROR(MATCH($I933,SorP!B:B,0)),"",INDIRECT("'SorP'!$A$"&amp;MATCH($N933&amp;$I933,SorP!C:C,0))))</f>
        <v/>
      </c>
      <c r="P933" s="94"/>
      <c r="Q933" s="95" t="str">
        <f t="shared" si="57"/>
        <v/>
      </c>
      <c r="R933" s="95" t="b">
        <f t="shared" si="58"/>
        <v>1</v>
      </c>
      <c r="S933" s="95" t="str">
        <f t="shared" si="59"/>
        <v/>
      </c>
    </row>
    <row r="934" spans="1:19" s="95" customFormat="1" ht="20.100000000000001" customHeight="1">
      <c r="A934" s="88"/>
      <c r="B934" s="88"/>
      <c r="C934" s="88"/>
      <c r="D934" s="88"/>
      <c r="E934" s="88"/>
      <c r="F934" s="88"/>
      <c r="G934" s="90"/>
      <c r="H934" s="90"/>
      <c r="I934" s="91"/>
      <c r="J934" s="91"/>
      <c r="K934" s="91"/>
      <c r="L934" s="91"/>
      <c r="M934" s="91"/>
      <c r="N934" s="92" t="str">
        <f t="shared" ca="1" si="56"/>
        <v/>
      </c>
      <c r="O934" s="92" t="str">
        <f ca="1">IF(A934="","",IF(ISERROR(MATCH($I934,SorP!B:B,0)),"",INDIRECT("'SorP'!$A$"&amp;MATCH($N934&amp;$I934,SorP!C:C,0))))</f>
        <v/>
      </c>
      <c r="P934" s="94"/>
      <c r="Q934" s="95" t="str">
        <f t="shared" si="57"/>
        <v/>
      </c>
      <c r="R934" s="95" t="b">
        <f t="shared" si="58"/>
        <v>1</v>
      </c>
      <c r="S934" s="95" t="str">
        <f t="shared" si="59"/>
        <v/>
      </c>
    </row>
    <row r="935" spans="1:19" s="95" customFormat="1" ht="20.100000000000001" customHeight="1">
      <c r="A935" s="88"/>
      <c r="B935" s="88"/>
      <c r="C935" s="88"/>
      <c r="D935" s="88"/>
      <c r="E935" s="88"/>
      <c r="F935" s="88"/>
      <c r="G935" s="90"/>
      <c r="H935" s="90"/>
      <c r="I935" s="91"/>
      <c r="J935" s="91"/>
      <c r="K935" s="91"/>
      <c r="L935" s="91"/>
      <c r="M935" s="91"/>
      <c r="N935" s="92" t="str">
        <f t="shared" ca="1" si="56"/>
        <v/>
      </c>
      <c r="O935" s="92" t="str">
        <f ca="1">IF(A935="","",IF(ISERROR(MATCH($I935,SorP!B:B,0)),"",INDIRECT("'SorP'!$A$"&amp;MATCH($N935&amp;$I935,SorP!C:C,0))))</f>
        <v/>
      </c>
      <c r="P935" s="94"/>
      <c r="Q935" s="95" t="str">
        <f t="shared" si="57"/>
        <v/>
      </c>
      <c r="R935" s="95" t="b">
        <f t="shared" si="58"/>
        <v>1</v>
      </c>
      <c r="S935" s="95" t="str">
        <f t="shared" si="59"/>
        <v/>
      </c>
    </row>
    <row r="936" spans="1:19" s="95" customFormat="1" ht="20.100000000000001" customHeight="1">
      <c r="A936" s="88"/>
      <c r="B936" s="88"/>
      <c r="C936" s="88"/>
      <c r="D936" s="88"/>
      <c r="E936" s="88"/>
      <c r="F936" s="88"/>
      <c r="G936" s="90"/>
      <c r="H936" s="90"/>
      <c r="I936" s="91"/>
      <c r="J936" s="91"/>
      <c r="K936" s="91"/>
      <c r="L936" s="91"/>
      <c r="M936" s="91"/>
      <c r="N936" s="92" t="str">
        <f t="shared" ca="1" si="56"/>
        <v/>
      </c>
      <c r="O936" s="92" t="str">
        <f ca="1">IF(A936="","",IF(ISERROR(MATCH($I936,SorP!B:B,0)),"",INDIRECT("'SorP'!$A$"&amp;MATCH($N936&amp;$I936,SorP!C:C,0))))</f>
        <v/>
      </c>
      <c r="P936" s="94"/>
      <c r="Q936" s="95" t="str">
        <f t="shared" si="57"/>
        <v/>
      </c>
      <c r="R936" s="95" t="b">
        <f t="shared" si="58"/>
        <v>1</v>
      </c>
      <c r="S936" s="95" t="str">
        <f t="shared" si="59"/>
        <v/>
      </c>
    </row>
    <row r="937" spans="1:19" s="95" customFormat="1" ht="20.100000000000001" customHeight="1">
      <c r="A937" s="88"/>
      <c r="B937" s="88"/>
      <c r="C937" s="88"/>
      <c r="D937" s="88"/>
      <c r="E937" s="88"/>
      <c r="F937" s="88"/>
      <c r="G937" s="90"/>
      <c r="H937" s="90"/>
      <c r="I937" s="91"/>
      <c r="J937" s="91"/>
      <c r="K937" s="91"/>
      <c r="L937" s="91"/>
      <c r="M937" s="91"/>
      <c r="N937" s="92" t="str">
        <f t="shared" ca="1" si="56"/>
        <v/>
      </c>
      <c r="O937" s="92" t="str">
        <f ca="1">IF(A937="","",IF(ISERROR(MATCH($I937,SorP!B:B,0)),"",INDIRECT("'SorP'!$A$"&amp;MATCH($N937&amp;$I937,SorP!C:C,0))))</f>
        <v/>
      </c>
      <c r="P937" s="94"/>
      <c r="Q937" s="95" t="str">
        <f t="shared" si="57"/>
        <v/>
      </c>
      <c r="R937" s="95" t="b">
        <f t="shared" si="58"/>
        <v>1</v>
      </c>
      <c r="S937" s="95" t="str">
        <f t="shared" si="59"/>
        <v/>
      </c>
    </row>
    <row r="938" spans="1:19" s="95" customFormat="1" ht="20.100000000000001" customHeight="1">
      <c r="A938" s="88"/>
      <c r="B938" s="88"/>
      <c r="C938" s="88"/>
      <c r="D938" s="88"/>
      <c r="E938" s="88"/>
      <c r="F938" s="88"/>
      <c r="G938" s="90"/>
      <c r="H938" s="90"/>
      <c r="I938" s="91"/>
      <c r="J938" s="91"/>
      <c r="K938" s="91"/>
      <c r="L938" s="91"/>
      <c r="M938" s="91"/>
      <c r="N938" s="92" t="str">
        <f t="shared" ca="1" si="56"/>
        <v/>
      </c>
      <c r="O938" s="92" t="str">
        <f ca="1">IF(A938="","",IF(ISERROR(MATCH($I938,SorP!B:B,0)),"",INDIRECT("'SorP'!$A$"&amp;MATCH($N938&amp;$I938,SorP!C:C,0))))</f>
        <v/>
      </c>
      <c r="P938" s="94"/>
      <c r="Q938" s="95" t="str">
        <f t="shared" si="57"/>
        <v/>
      </c>
      <c r="R938" s="95" t="b">
        <f t="shared" si="58"/>
        <v>1</v>
      </c>
      <c r="S938" s="95" t="str">
        <f t="shared" si="59"/>
        <v/>
      </c>
    </row>
    <row r="939" spans="1:19" s="95" customFormat="1" ht="20.100000000000001" customHeight="1">
      <c r="A939" s="88"/>
      <c r="B939" s="88"/>
      <c r="C939" s="88"/>
      <c r="D939" s="88"/>
      <c r="E939" s="88"/>
      <c r="F939" s="88"/>
      <c r="G939" s="90"/>
      <c r="H939" s="90"/>
      <c r="I939" s="91"/>
      <c r="J939" s="91"/>
      <c r="K939" s="91"/>
      <c r="L939" s="91"/>
      <c r="M939" s="91"/>
      <c r="N939" s="92" t="str">
        <f t="shared" ca="1" si="56"/>
        <v/>
      </c>
      <c r="O939" s="92" t="str">
        <f ca="1">IF(A939="","",IF(ISERROR(MATCH($I939,SorP!B:B,0)),"",INDIRECT("'SorP'!$A$"&amp;MATCH($N939&amp;$I939,SorP!C:C,0))))</f>
        <v/>
      </c>
      <c r="P939" s="94"/>
      <c r="Q939" s="95" t="str">
        <f t="shared" si="57"/>
        <v/>
      </c>
      <c r="R939" s="95" t="b">
        <f t="shared" si="58"/>
        <v>1</v>
      </c>
      <c r="S939" s="95" t="str">
        <f t="shared" si="59"/>
        <v/>
      </c>
    </row>
    <row r="940" spans="1:19" s="95" customFormat="1" ht="20.100000000000001" customHeight="1">
      <c r="A940" s="88"/>
      <c r="B940" s="88"/>
      <c r="C940" s="88"/>
      <c r="D940" s="88"/>
      <c r="E940" s="88"/>
      <c r="F940" s="88"/>
      <c r="G940" s="90"/>
      <c r="H940" s="90"/>
      <c r="I940" s="91"/>
      <c r="J940" s="91"/>
      <c r="K940" s="91"/>
      <c r="L940" s="91"/>
      <c r="M940" s="91"/>
      <c r="N940" s="92" t="str">
        <f t="shared" ca="1" si="56"/>
        <v/>
      </c>
      <c r="O940" s="92" t="str">
        <f ca="1">IF(A940="","",IF(ISERROR(MATCH($I940,SorP!B:B,0)),"",INDIRECT("'SorP'!$A$"&amp;MATCH($N940&amp;$I940,SorP!C:C,0))))</f>
        <v/>
      </c>
      <c r="P940" s="94"/>
      <c r="Q940" s="95" t="str">
        <f t="shared" si="57"/>
        <v/>
      </c>
      <c r="R940" s="95" t="b">
        <f t="shared" si="58"/>
        <v>1</v>
      </c>
      <c r="S940" s="95" t="str">
        <f t="shared" si="59"/>
        <v/>
      </c>
    </row>
    <row r="941" spans="1:19" s="95" customFormat="1" ht="20.100000000000001" customHeight="1">
      <c r="A941" s="88"/>
      <c r="B941" s="88"/>
      <c r="C941" s="88"/>
      <c r="D941" s="88"/>
      <c r="E941" s="88"/>
      <c r="F941" s="88"/>
      <c r="G941" s="90"/>
      <c r="H941" s="90"/>
      <c r="I941" s="91"/>
      <c r="J941" s="91"/>
      <c r="K941" s="91"/>
      <c r="L941" s="91"/>
      <c r="M941" s="91"/>
      <c r="N941" s="92" t="str">
        <f t="shared" ca="1" si="56"/>
        <v/>
      </c>
      <c r="O941" s="92" t="str">
        <f ca="1">IF(A941="","",IF(ISERROR(MATCH($I941,SorP!B:B,0)),"",INDIRECT("'SorP'!$A$"&amp;MATCH($N941&amp;$I941,SorP!C:C,0))))</f>
        <v/>
      </c>
      <c r="P941" s="94"/>
      <c r="Q941" s="95" t="str">
        <f t="shared" si="57"/>
        <v/>
      </c>
      <c r="R941" s="95" t="b">
        <f t="shared" si="58"/>
        <v>1</v>
      </c>
      <c r="S941" s="95" t="str">
        <f t="shared" si="59"/>
        <v/>
      </c>
    </row>
    <row r="942" spans="1:19" s="95" customFormat="1" ht="20.100000000000001" customHeight="1">
      <c r="A942" s="88"/>
      <c r="B942" s="88"/>
      <c r="C942" s="88"/>
      <c r="D942" s="88"/>
      <c r="E942" s="88"/>
      <c r="F942" s="88"/>
      <c r="G942" s="90"/>
      <c r="H942" s="90"/>
      <c r="I942" s="91"/>
      <c r="J942" s="91"/>
      <c r="K942" s="91"/>
      <c r="L942" s="91"/>
      <c r="M942" s="91"/>
      <c r="N942" s="92" t="str">
        <f t="shared" ca="1" si="56"/>
        <v/>
      </c>
      <c r="O942" s="92" t="str">
        <f ca="1">IF(A942="","",IF(ISERROR(MATCH($I942,SorP!B:B,0)),"",INDIRECT("'SorP'!$A$"&amp;MATCH($N942&amp;$I942,SorP!C:C,0))))</f>
        <v/>
      </c>
      <c r="P942" s="94"/>
      <c r="Q942" s="95" t="str">
        <f t="shared" si="57"/>
        <v/>
      </c>
      <c r="R942" s="95" t="b">
        <f t="shared" si="58"/>
        <v>1</v>
      </c>
      <c r="S942" s="95" t="str">
        <f t="shared" si="59"/>
        <v/>
      </c>
    </row>
    <row r="943" spans="1:19" s="95" customFormat="1" ht="20.100000000000001" customHeight="1">
      <c r="A943" s="88"/>
      <c r="B943" s="88"/>
      <c r="C943" s="88"/>
      <c r="D943" s="88"/>
      <c r="E943" s="88"/>
      <c r="F943" s="88"/>
      <c r="G943" s="90"/>
      <c r="H943" s="90"/>
      <c r="I943" s="91"/>
      <c r="J943" s="91"/>
      <c r="K943" s="91"/>
      <c r="L943" s="91"/>
      <c r="M943" s="91"/>
      <c r="N943" s="92" t="str">
        <f t="shared" ca="1" si="56"/>
        <v/>
      </c>
      <c r="O943" s="92" t="str">
        <f ca="1">IF(A943="","",IF(ISERROR(MATCH($I943,SorP!B:B,0)),"",INDIRECT("'SorP'!$A$"&amp;MATCH($N943&amp;$I943,SorP!C:C,0))))</f>
        <v/>
      </c>
      <c r="P943" s="94"/>
      <c r="Q943" s="95" t="str">
        <f t="shared" si="57"/>
        <v/>
      </c>
      <c r="R943" s="95" t="b">
        <f t="shared" si="58"/>
        <v>1</v>
      </c>
      <c r="S943" s="95" t="str">
        <f t="shared" si="59"/>
        <v/>
      </c>
    </row>
    <row r="944" spans="1:19" s="95" customFormat="1" ht="20.100000000000001" customHeight="1">
      <c r="A944" s="88"/>
      <c r="B944" s="88"/>
      <c r="C944" s="88"/>
      <c r="D944" s="88"/>
      <c r="E944" s="88"/>
      <c r="F944" s="88"/>
      <c r="G944" s="90"/>
      <c r="H944" s="90"/>
      <c r="I944" s="91"/>
      <c r="J944" s="91"/>
      <c r="K944" s="91"/>
      <c r="L944" s="91"/>
      <c r="M944" s="91"/>
      <c r="N944" s="92" t="str">
        <f t="shared" ca="1" si="56"/>
        <v/>
      </c>
      <c r="O944" s="92" t="str">
        <f ca="1">IF(A944="","",IF(ISERROR(MATCH($I944,SorP!B:B,0)),"",INDIRECT("'SorP'!$A$"&amp;MATCH($N944&amp;$I944,SorP!C:C,0))))</f>
        <v/>
      </c>
      <c r="P944" s="94"/>
      <c r="Q944" s="95" t="str">
        <f t="shared" si="57"/>
        <v/>
      </c>
      <c r="R944" s="95" t="b">
        <f t="shared" si="58"/>
        <v>1</v>
      </c>
      <c r="S944" s="95" t="str">
        <f t="shared" si="59"/>
        <v/>
      </c>
    </row>
    <row r="945" spans="1:19" s="95" customFormat="1" ht="20.100000000000001" customHeight="1">
      <c r="A945" s="88"/>
      <c r="B945" s="88"/>
      <c r="C945" s="88"/>
      <c r="D945" s="88"/>
      <c r="E945" s="88"/>
      <c r="F945" s="88"/>
      <c r="G945" s="90"/>
      <c r="H945" s="90"/>
      <c r="I945" s="91"/>
      <c r="J945" s="91"/>
      <c r="K945" s="91"/>
      <c r="L945" s="91"/>
      <c r="M945" s="91"/>
      <c r="N945" s="92" t="str">
        <f t="shared" ca="1" si="56"/>
        <v/>
      </c>
      <c r="O945" s="92" t="str">
        <f ca="1">IF(A945="","",IF(ISERROR(MATCH($I945,SorP!B:B,0)),"",INDIRECT("'SorP'!$A$"&amp;MATCH($N945&amp;$I945,SorP!C:C,0))))</f>
        <v/>
      </c>
      <c r="P945" s="94"/>
      <c r="Q945" s="95" t="str">
        <f t="shared" si="57"/>
        <v/>
      </c>
      <c r="R945" s="95" t="b">
        <f t="shared" si="58"/>
        <v>1</v>
      </c>
      <c r="S945" s="95" t="str">
        <f t="shared" si="59"/>
        <v/>
      </c>
    </row>
    <row r="946" spans="1:19" s="95" customFormat="1" ht="20.100000000000001" customHeight="1">
      <c r="A946" s="88"/>
      <c r="B946" s="88"/>
      <c r="C946" s="88"/>
      <c r="D946" s="88"/>
      <c r="E946" s="88"/>
      <c r="F946" s="88"/>
      <c r="G946" s="90"/>
      <c r="H946" s="90"/>
      <c r="I946" s="91"/>
      <c r="J946" s="91"/>
      <c r="K946" s="91"/>
      <c r="L946" s="91"/>
      <c r="M946" s="91"/>
      <c r="N946" s="92" t="str">
        <f t="shared" ca="1" si="56"/>
        <v/>
      </c>
      <c r="O946" s="92" t="str">
        <f ca="1">IF(A946="","",IF(ISERROR(MATCH($I946,SorP!B:B,0)),"",INDIRECT("'SorP'!$A$"&amp;MATCH($N946&amp;$I946,SorP!C:C,0))))</f>
        <v/>
      </c>
      <c r="P946" s="94"/>
      <c r="Q946" s="95" t="str">
        <f t="shared" si="57"/>
        <v/>
      </c>
      <c r="R946" s="95" t="b">
        <f t="shared" si="58"/>
        <v>1</v>
      </c>
      <c r="S946" s="95" t="str">
        <f t="shared" si="59"/>
        <v/>
      </c>
    </row>
    <row r="947" spans="1:19" s="95" customFormat="1" ht="20.100000000000001" customHeight="1">
      <c r="A947" s="88"/>
      <c r="B947" s="88"/>
      <c r="C947" s="88"/>
      <c r="D947" s="88"/>
      <c r="E947" s="88"/>
      <c r="F947" s="88"/>
      <c r="G947" s="90"/>
      <c r="H947" s="90"/>
      <c r="I947" s="91"/>
      <c r="J947" s="91"/>
      <c r="K947" s="91"/>
      <c r="L947" s="91"/>
      <c r="M947" s="91"/>
      <c r="N947" s="92" t="str">
        <f t="shared" ca="1" si="56"/>
        <v/>
      </c>
      <c r="O947" s="92" t="str">
        <f ca="1">IF(A947="","",IF(ISERROR(MATCH($I947,SorP!B:B,0)),"",INDIRECT("'SorP'!$A$"&amp;MATCH($N947&amp;$I947,SorP!C:C,0))))</f>
        <v/>
      </c>
      <c r="P947" s="94"/>
      <c r="Q947" s="95" t="str">
        <f t="shared" si="57"/>
        <v/>
      </c>
      <c r="R947" s="95" t="b">
        <f t="shared" si="58"/>
        <v>1</v>
      </c>
      <c r="S947" s="95" t="str">
        <f t="shared" si="59"/>
        <v/>
      </c>
    </row>
    <row r="948" spans="1:19" s="95" customFormat="1" ht="20.100000000000001" customHeight="1">
      <c r="A948" s="88"/>
      <c r="B948" s="88"/>
      <c r="C948" s="88"/>
      <c r="D948" s="88"/>
      <c r="E948" s="88"/>
      <c r="F948" s="88"/>
      <c r="G948" s="90"/>
      <c r="H948" s="90"/>
      <c r="I948" s="91"/>
      <c r="J948" s="91"/>
      <c r="K948" s="91"/>
      <c r="L948" s="91"/>
      <c r="M948" s="91"/>
      <c r="N948" s="92" t="str">
        <f t="shared" ca="1" si="56"/>
        <v/>
      </c>
      <c r="O948" s="92" t="str">
        <f ca="1">IF(A948="","",IF(ISERROR(MATCH($I948,SorP!B:B,0)),"",INDIRECT("'SorP'!$A$"&amp;MATCH($N948&amp;$I948,SorP!C:C,0))))</f>
        <v/>
      </c>
      <c r="P948" s="94"/>
      <c r="Q948" s="95" t="str">
        <f t="shared" si="57"/>
        <v/>
      </c>
      <c r="R948" s="95" t="b">
        <f t="shared" si="58"/>
        <v>1</v>
      </c>
      <c r="S948" s="95" t="str">
        <f t="shared" si="59"/>
        <v/>
      </c>
    </row>
    <row r="949" spans="1:19" s="95" customFormat="1" ht="20.100000000000001" customHeight="1">
      <c r="A949" s="88"/>
      <c r="B949" s="88"/>
      <c r="C949" s="88"/>
      <c r="D949" s="88"/>
      <c r="E949" s="88"/>
      <c r="F949" s="88"/>
      <c r="G949" s="90"/>
      <c r="H949" s="90"/>
      <c r="I949" s="91"/>
      <c r="J949" s="91"/>
      <c r="K949" s="91"/>
      <c r="L949" s="91"/>
      <c r="M949" s="91"/>
      <c r="N949" s="92" t="str">
        <f t="shared" ca="1" si="56"/>
        <v/>
      </c>
      <c r="O949" s="92" t="str">
        <f ca="1">IF(A949="","",IF(ISERROR(MATCH($I949,SorP!B:B,0)),"",INDIRECT("'SorP'!$A$"&amp;MATCH($N949&amp;$I949,SorP!C:C,0))))</f>
        <v/>
      </c>
      <c r="P949" s="94"/>
      <c r="Q949" s="95" t="str">
        <f t="shared" si="57"/>
        <v/>
      </c>
      <c r="R949" s="95" t="b">
        <f t="shared" si="58"/>
        <v>1</v>
      </c>
      <c r="S949" s="95" t="str">
        <f t="shared" si="59"/>
        <v/>
      </c>
    </row>
    <row r="950" spans="1:19" s="95" customFormat="1" ht="20.100000000000001" customHeight="1">
      <c r="A950" s="88"/>
      <c r="B950" s="88"/>
      <c r="C950" s="88"/>
      <c r="D950" s="88"/>
      <c r="E950" s="88"/>
      <c r="F950" s="88"/>
      <c r="G950" s="90"/>
      <c r="H950" s="90"/>
      <c r="I950" s="91"/>
      <c r="J950" s="91"/>
      <c r="K950" s="91"/>
      <c r="L950" s="91"/>
      <c r="M950" s="91"/>
      <c r="N950" s="92" t="str">
        <f t="shared" ca="1" si="56"/>
        <v/>
      </c>
      <c r="O950" s="92" t="str">
        <f ca="1">IF(A950="","",IF(ISERROR(MATCH($I950,SorP!B:B,0)),"",INDIRECT("'SorP'!$A$"&amp;MATCH($N950&amp;$I950,SorP!C:C,0))))</f>
        <v/>
      </c>
      <c r="P950" s="94"/>
      <c r="Q950" s="95" t="str">
        <f t="shared" si="57"/>
        <v/>
      </c>
      <c r="R950" s="95" t="b">
        <f t="shared" si="58"/>
        <v>1</v>
      </c>
      <c r="S950" s="95" t="str">
        <f t="shared" si="59"/>
        <v/>
      </c>
    </row>
    <row r="951" spans="1:19" s="95" customFormat="1" ht="20.100000000000001" customHeight="1">
      <c r="A951" s="88"/>
      <c r="B951" s="88"/>
      <c r="C951" s="88"/>
      <c r="D951" s="88"/>
      <c r="E951" s="88"/>
      <c r="F951" s="88"/>
      <c r="G951" s="90"/>
      <c r="H951" s="90"/>
      <c r="I951" s="91"/>
      <c r="J951" s="91"/>
      <c r="K951" s="91"/>
      <c r="L951" s="91"/>
      <c r="M951" s="91"/>
      <c r="N951" s="92" t="str">
        <f t="shared" ca="1" si="56"/>
        <v/>
      </c>
      <c r="O951" s="92" t="str">
        <f ca="1">IF(A951="","",IF(ISERROR(MATCH($I951,SorP!B:B,0)),"",INDIRECT("'SorP'!$A$"&amp;MATCH($N951&amp;$I951,SorP!C:C,0))))</f>
        <v/>
      </c>
      <c r="P951" s="94"/>
      <c r="Q951" s="95" t="str">
        <f t="shared" si="57"/>
        <v/>
      </c>
      <c r="R951" s="95" t="b">
        <f t="shared" si="58"/>
        <v>1</v>
      </c>
      <c r="S951" s="95" t="str">
        <f t="shared" si="59"/>
        <v/>
      </c>
    </row>
    <row r="952" spans="1:19" s="95" customFormat="1" ht="20.100000000000001" customHeight="1">
      <c r="A952" s="88"/>
      <c r="B952" s="88"/>
      <c r="C952" s="88"/>
      <c r="D952" s="88"/>
      <c r="E952" s="88"/>
      <c r="F952" s="88"/>
      <c r="G952" s="90"/>
      <c r="H952" s="90"/>
      <c r="I952" s="91"/>
      <c r="J952" s="91"/>
      <c r="K952" s="91"/>
      <c r="L952" s="91"/>
      <c r="M952" s="91"/>
      <c r="N952" s="92" t="str">
        <f t="shared" ca="1" si="56"/>
        <v/>
      </c>
      <c r="O952" s="92" t="str">
        <f ca="1">IF(A952="","",IF(ISERROR(MATCH($I952,SorP!B:B,0)),"",INDIRECT("'SorP'!$A$"&amp;MATCH($N952&amp;$I952,SorP!C:C,0))))</f>
        <v/>
      </c>
      <c r="P952" s="94"/>
      <c r="Q952" s="95" t="str">
        <f t="shared" si="57"/>
        <v/>
      </c>
      <c r="R952" s="95" t="b">
        <f t="shared" si="58"/>
        <v>1</v>
      </c>
      <c r="S952" s="95" t="str">
        <f t="shared" si="59"/>
        <v/>
      </c>
    </row>
    <row r="953" spans="1:19" s="95" customFormat="1" ht="20.100000000000001" customHeight="1">
      <c r="A953" s="88"/>
      <c r="B953" s="88"/>
      <c r="C953" s="88"/>
      <c r="D953" s="88"/>
      <c r="E953" s="88"/>
      <c r="F953" s="88"/>
      <c r="G953" s="90"/>
      <c r="H953" s="90"/>
      <c r="I953" s="91"/>
      <c r="J953" s="91"/>
      <c r="K953" s="91"/>
      <c r="L953" s="91"/>
      <c r="M953" s="91"/>
      <c r="N953" s="92" t="str">
        <f t="shared" ca="1" si="56"/>
        <v/>
      </c>
      <c r="O953" s="92" t="str">
        <f ca="1">IF(A953="","",IF(ISERROR(MATCH($I953,SorP!B:B,0)),"",INDIRECT("'SorP'!$A$"&amp;MATCH($N953&amp;$I953,SorP!C:C,0))))</f>
        <v/>
      </c>
      <c r="P953" s="94"/>
      <c r="Q953" s="95" t="str">
        <f t="shared" si="57"/>
        <v/>
      </c>
      <c r="R953" s="95" t="b">
        <f t="shared" si="58"/>
        <v>1</v>
      </c>
      <c r="S953" s="95" t="str">
        <f t="shared" si="59"/>
        <v/>
      </c>
    </row>
    <row r="954" spans="1:19" s="95" customFormat="1" ht="20.100000000000001" customHeight="1">
      <c r="A954" s="88"/>
      <c r="B954" s="88"/>
      <c r="C954" s="88"/>
      <c r="D954" s="88"/>
      <c r="E954" s="88"/>
      <c r="F954" s="88"/>
      <c r="G954" s="90"/>
      <c r="H954" s="90"/>
      <c r="I954" s="91"/>
      <c r="J954" s="91"/>
      <c r="K954" s="91"/>
      <c r="L954" s="91"/>
      <c r="M954" s="91"/>
      <c r="N954" s="92" t="str">
        <f t="shared" ca="1" si="56"/>
        <v/>
      </c>
      <c r="O954" s="92" t="str">
        <f ca="1">IF(A954="","",IF(ISERROR(MATCH($I954,SorP!B:B,0)),"",INDIRECT("'SorP'!$A$"&amp;MATCH($N954&amp;$I954,SorP!C:C,0))))</f>
        <v/>
      </c>
      <c r="P954" s="94"/>
      <c r="Q954" s="95" t="str">
        <f t="shared" si="57"/>
        <v/>
      </c>
      <c r="R954" s="95" t="b">
        <f t="shared" si="58"/>
        <v>1</v>
      </c>
      <c r="S954" s="95" t="str">
        <f t="shared" si="59"/>
        <v/>
      </c>
    </row>
    <row r="955" spans="1:19" s="95" customFormat="1" ht="20.100000000000001" customHeight="1">
      <c r="A955" s="88"/>
      <c r="B955" s="88"/>
      <c r="C955" s="88"/>
      <c r="D955" s="88"/>
      <c r="E955" s="88"/>
      <c r="F955" s="88"/>
      <c r="G955" s="90"/>
      <c r="H955" s="90"/>
      <c r="I955" s="91"/>
      <c r="J955" s="91"/>
      <c r="K955" s="91"/>
      <c r="L955" s="91"/>
      <c r="M955" s="91"/>
      <c r="N955" s="92" t="str">
        <f t="shared" ca="1" si="56"/>
        <v/>
      </c>
      <c r="O955" s="92" t="str">
        <f ca="1">IF(A955="","",IF(ISERROR(MATCH($I955,SorP!B:B,0)),"",INDIRECT("'SorP'!$A$"&amp;MATCH($N955&amp;$I955,SorP!C:C,0))))</f>
        <v/>
      </c>
      <c r="P955" s="94"/>
      <c r="Q955" s="95" t="str">
        <f t="shared" si="57"/>
        <v/>
      </c>
      <c r="R955" s="95" t="b">
        <f t="shared" si="58"/>
        <v>1</v>
      </c>
      <c r="S955" s="95" t="str">
        <f t="shared" si="59"/>
        <v/>
      </c>
    </row>
    <row r="956" spans="1:19" s="95" customFormat="1" ht="20.100000000000001" customHeight="1">
      <c r="A956" s="88"/>
      <c r="B956" s="88"/>
      <c r="C956" s="88"/>
      <c r="D956" s="88"/>
      <c r="E956" s="88"/>
      <c r="F956" s="88"/>
      <c r="G956" s="90"/>
      <c r="H956" s="90"/>
      <c r="I956" s="91"/>
      <c r="J956" s="91"/>
      <c r="K956" s="91"/>
      <c r="L956" s="91"/>
      <c r="M956" s="91"/>
      <c r="N956" s="92" t="str">
        <f t="shared" ca="1" si="56"/>
        <v/>
      </c>
      <c r="O956" s="92" t="str">
        <f ca="1">IF(A956="","",IF(ISERROR(MATCH($I956,SorP!B:B,0)),"",INDIRECT("'SorP'!$A$"&amp;MATCH($N956&amp;$I956,SorP!C:C,0))))</f>
        <v/>
      </c>
      <c r="P956" s="94"/>
      <c r="Q956" s="95" t="str">
        <f t="shared" si="57"/>
        <v/>
      </c>
      <c r="R956" s="95" t="b">
        <f t="shared" si="58"/>
        <v>1</v>
      </c>
      <c r="S956" s="95" t="str">
        <f t="shared" si="59"/>
        <v/>
      </c>
    </row>
    <row r="957" spans="1:19" s="95" customFormat="1" ht="20.100000000000001" customHeight="1">
      <c r="A957" s="88"/>
      <c r="B957" s="88"/>
      <c r="C957" s="88"/>
      <c r="D957" s="88"/>
      <c r="E957" s="88"/>
      <c r="F957" s="88"/>
      <c r="G957" s="90"/>
      <c r="H957" s="90"/>
      <c r="I957" s="91"/>
      <c r="J957" s="91"/>
      <c r="K957" s="91"/>
      <c r="L957" s="91"/>
      <c r="M957" s="91"/>
      <c r="N957" s="92" t="str">
        <f t="shared" ca="1" si="56"/>
        <v/>
      </c>
      <c r="O957" s="92" t="str">
        <f ca="1">IF(A957="","",IF(ISERROR(MATCH($I957,SorP!B:B,0)),"",INDIRECT("'SorP'!$A$"&amp;MATCH($N957&amp;$I957,SorP!C:C,0))))</f>
        <v/>
      </c>
      <c r="P957" s="94"/>
      <c r="Q957" s="95" t="str">
        <f t="shared" si="57"/>
        <v/>
      </c>
      <c r="R957" s="95" t="b">
        <f t="shared" si="58"/>
        <v>1</v>
      </c>
      <c r="S957" s="95" t="str">
        <f t="shared" si="59"/>
        <v/>
      </c>
    </row>
    <row r="958" spans="1:19" s="95" customFormat="1" ht="20.100000000000001" customHeight="1">
      <c r="A958" s="88"/>
      <c r="B958" s="88"/>
      <c r="C958" s="88"/>
      <c r="D958" s="88"/>
      <c r="E958" s="88"/>
      <c r="F958" s="88"/>
      <c r="G958" s="90"/>
      <c r="H958" s="90"/>
      <c r="I958" s="91"/>
      <c r="J958" s="91"/>
      <c r="K958" s="91"/>
      <c r="L958" s="91"/>
      <c r="M958" s="91"/>
      <c r="N958" s="92" t="str">
        <f t="shared" ca="1" si="56"/>
        <v/>
      </c>
      <c r="O958" s="92" t="str">
        <f ca="1">IF(A958="","",IF(ISERROR(MATCH($I958,SorP!B:B,0)),"",INDIRECT("'SorP'!$A$"&amp;MATCH($N958&amp;$I958,SorP!C:C,0))))</f>
        <v/>
      </c>
      <c r="P958" s="94"/>
      <c r="Q958" s="95" t="str">
        <f t="shared" si="57"/>
        <v/>
      </c>
      <c r="R958" s="95" t="b">
        <f t="shared" si="58"/>
        <v>1</v>
      </c>
      <c r="S958" s="95" t="str">
        <f t="shared" si="59"/>
        <v/>
      </c>
    </row>
    <row r="959" spans="1:19" s="95" customFormat="1" ht="20.100000000000001" customHeight="1">
      <c r="A959" s="88"/>
      <c r="B959" s="88"/>
      <c r="C959" s="88"/>
      <c r="D959" s="88"/>
      <c r="E959" s="88"/>
      <c r="F959" s="88"/>
      <c r="G959" s="90"/>
      <c r="H959" s="90"/>
      <c r="I959" s="91"/>
      <c r="J959" s="91"/>
      <c r="K959" s="91"/>
      <c r="L959" s="91"/>
      <c r="M959" s="91"/>
      <c r="N959" s="92" t="str">
        <f t="shared" ca="1" si="56"/>
        <v/>
      </c>
      <c r="O959" s="92" t="str">
        <f ca="1">IF(A959="","",IF(ISERROR(MATCH($I959,SorP!B:B,0)),"",INDIRECT("'SorP'!$A$"&amp;MATCH($N959&amp;$I959,SorP!C:C,0))))</f>
        <v/>
      </c>
      <c r="P959" s="94"/>
      <c r="Q959" s="95" t="str">
        <f t="shared" si="57"/>
        <v/>
      </c>
      <c r="R959" s="95" t="b">
        <f t="shared" si="58"/>
        <v>1</v>
      </c>
      <c r="S959" s="95" t="str">
        <f t="shared" si="59"/>
        <v/>
      </c>
    </row>
    <row r="960" spans="1:19" s="95" customFormat="1" ht="20.100000000000001" customHeight="1">
      <c r="A960" s="88"/>
      <c r="B960" s="88"/>
      <c r="C960" s="88"/>
      <c r="D960" s="88"/>
      <c r="E960" s="88"/>
      <c r="F960" s="88"/>
      <c r="G960" s="90"/>
      <c r="H960" s="90"/>
      <c r="I960" s="91"/>
      <c r="J960" s="91"/>
      <c r="K960" s="91"/>
      <c r="L960" s="91"/>
      <c r="M960" s="91"/>
      <c r="N960" s="92" t="str">
        <f t="shared" ca="1" si="56"/>
        <v/>
      </c>
      <c r="O960" s="92" t="str">
        <f ca="1">IF(A960="","",IF(ISERROR(MATCH($I960,SorP!B:B,0)),"",INDIRECT("'SorP'!$A$"&amp;MATCH($N960&amp;$I960,SorP!C:C,0))))</f>
        <v/>
      </c>
      <c r="P960" s="94"/>
      <c r="Q960" s="95" t="str">
        <f t="shared" si="57"/>
        <v/>
      </c>
      <c r="R960" s="95" t="b">
        <f t="shared" si="58"/>
        <v>1</v>
      </c>
      <c r="S960" s="95" t="str">
        <f t="shared" si="59"/>
        <v/>
      </c>
    </row>
    <row r="961" spans="1:19" s="95" customFormat="1" ht="20.100000000000001" customHeight="1">
      <c r="A961" s="88"/>
      <c r="B961" s="88"/>
      <c r="C961" s="88"/>
      <c r="D961" s="88"/>
      <c r="E961" s="88"/>
      <c r="F961" s="88"/>
      <c r="G961" s="90"/>
      <c r="H961" s="90"/>
      <c r="I961" s="91"/>
      <c r="J961" s="91"/>
      <c r="K961" s="91"/>
      <c r="L961" s="91"/>
      <c r="M961" s="91"/>
      <c r="N961" s="92" t="str">
        <f t="shared" ca="1" si="56"/>
        <v/>
      </c>
      <c r="O961" s="92" t="str">
        <f ca="1">IF(A961="","",IF(ISERROR(MATCH($I961,SorP!B:B,0)),"",INDIRECT("'SorP'!$A$"&amp;MATCH($N961&amp;$I961,SorP!C:C,0))))</f>
        <v/>
      </c>
      <c r="P961" s="94"/>
      <c r="Q961" s="95" t="str">
        <f t="shared" si="57"/>
        <v/>
      </c>
      <c r="R961" s="95" t="b">
        <f t="shared" si="58"/>
        <v>1</v>
      </c>
      <c r="S961" s="95" t="str">
        <f t="shared" si="59"/>
        <v/>
      </c>
    </row>
    <row r="962" spans="1:19" s="95" customFormat="1" ht="20.100000000000001" customHeight="1">
      <c r="A962" s="88"/>
      <c r="B962" s="88"/>
      <c r="C962" s="88"/>
      <c r="D962" s="88"/>
      <c r="E962" s="88"/>
      <c r="F962" s="88"/>
      <c r="G962" s="90"/>
      <c r="H962" s="90"/>
      <c r="I962" s="91"/>
      <c r="J962" s="91"/>
      <c r="K962" s="91"/>
      <c r="L962" s="91"/>
      <c r="M962" s="91"/>
      <c r="N962" s="92" t="str">
        <f t="shared" ca="1" si="56"/>
        <v/>
      </c>
      <c r="O962" s="92" t="str">
        <f ca="1">IF(A962="","",IF(ISERROR(MATCH($I962,SorP!B:B,0)),"",INDIRECT("'SorP'!$A$"&amp;MATCH($N962&amp;$I962,SorP!C:C,0))))</f>
        <v/>
      </c>
      <c r="P962" s="94"/>
      <c r="Q962" s="95" t="str">
        <f t="shared" si="57"/>
        <v/>
      </c>
      <c r="R962" s="95" t="b">
        <f t="shared" si="58"/>
        <v>1</v>
      </c>
      <c r="S962" s="95" t="str">
        <f t="shared" si="59"/>
        <v/>
      </c>
    </row>
    <row r="963" spans="1:19" s="95" customFormat="1" ht="20.100000000000001" customHeight="1">
      <c r="A963" s="88"/>
      <c r="B963" s="88"/>
      <c r="C963" s="88"/>
      <c r="D963" s="88"/>
      <c r="E963" s="88"/>
      <c r="F963" s="88"/>
      <c r="G963" s="90"/>
      <c r="H963" s="90"/>
      <c r="I963" s="91"/>
      <c r="J963" s="91"/>
      <c r="K963" s="91"/>
      <c r="L963" s="91"/>
      <c r="M963" s="91"/>
      <c r="N963" s="92" t="str">
        <f t="shared" ca="1" si="56"/>
        <v/>
      </c>
      <c r="O963" s="92" t="str">
        <f ca="1">IF(A963="","",IF(ISERROR(MATCH($I963,SorP!B:B,0)),"",INDIRECT("'SorP'!$A$"&amp;MATCH($N963&amp;$I963,SorP!C:C,0))))</f>
        <v/>
      </c>
      <c r="P963" s="94"/>
      <c r="Q963" s="95" t="str">
        <f t="shared" si="57"/>
        <v/>
      </c>
      <c r="R963" s="95" t="b">
        <f t="shared" si="58"/>
        <v>1</v>
      </c>
      <c r="S963" s="95" t="str">
        <f t="shared" si="59"/>
        <v/>
      </c>
    </row>
    <row r="964" spans="1:19" s="95" customFormat="1" ht="20.100000000000001" customHeight="1">
      <c r="A964" s="88"/>
      <c r="B964" s="88"/>
      <c r="C964" s="88"/>
      <c r="D964" s="88"/>
      <c r="E964" s="88"/>
      <c r="F964" s="88"/>
      <c r="G964" s="90"/>
      <c r="H964" s="90"/>
      <c r="I964" s="91"/>
      <c r="J964" s="91"/>
      <c r="K964" s="91"/>
      <c r="L964" s="91"/>
      <c r="M964" s="91"/>
      <c r="N964" s="92" t="str">
        <f t="shared" ca="1" si="56"/>
        <v/>
      </c>
      <c r="O964" s="92" t="str">
        <f ca="1">IF(A964="","",IF(ISERROR(MATCH($I964,SorP!B:B,0)),"",INDIRECT("'SorP'!$A$"&amp;MATCH($N964&amp;$I964,SorP!C:C,0))))</f>
        <v/>
      </c>
      <c r="P964" s="94"/>
      <c r="Q964" s="95" t="str">
        <f t="shared" si="57"/>
        <v/>
      </c>
      <c r="R964" s="95" t="b">
        <f t="shared" si="58"/>
        <v>1</v>
      </c>
      <c r="S964" s="95" t="str">
        <f t="shared" si="59"/>
        <v/>
      </c>
    </row>
    <row r="965" spans="1:19" s="95" customFormat="1" ht="20.100000000000001" customHeight="1">
      <c r="A965" s="88"/>
      <c r="B965" s="88"/>
      <c r="C965" s="88"/>
      <c r="D965" s="88"/>
      <c r="E965" s="88"/>
      <c r="F965" s="88"/>
      <c r="G965" s="90"/>
      <c r="H965" s="90"/>
      <c r="I965" s="91"/>
      <c r="J965" s="91"/>
      <c r="K965" s="91"/>
      <c r="L965" s="91"/>
      <c r="M965" s="91"/>
      <c r="N965" s="92" t="str">
        <f t="shared" ref="N965:N1028" ca="1" si="60">IF(A965="","",IF(ISERROR(MATCH($F965,CL,0)),"Unknown",INDIRECT("'C'!$A$"&amp;MATCH($F965,CL,0)+1)))</f>
        <v/>
      </c>
      <c r="O965" s="92" t="str">
        <f ca="1">IF(A965="","",IF(ISERROR(MATCH($I965,SorP!B:B,0)),"",INDIRECT("'SorP'!$A$"&amp;MATCH($N965&amp;$I965,SorP!C:C,0))))</f>
        <v/>
      </c>
      <c r="P965" s="94"/>
      <c r="Q965" s="95" t="str">
        <f t="shared" ref="Q965:Q1028" si="61">A965&amp;B965</f>
        <v/>
      </c>
      <c r="R965" s="95" t="b">
        <f t="shared" ref="R965:R1028" si="62">OR(ISBLANK(B965),ISBLANK(C965))</f>
        <v>1</v>
      </c>
      <c r="S965" s="95" t="str">
        <f t="shared" ref="S965:S1028" si="63">IF(R965,"",A965&amp;"+")</f>
        <v/>
      </c>
    </row>
    <row r="966" spans="1:19" s="95" customFormat="1" ht="20.100000000000001" customHeight="1">
      <c r="A966" s="88"/>
      <c r="B966" s="88"/>
      <c r="C966" s="88"/>
      <c r="D966" s="88"/>
      <c r="E966" s="88"/>
      <c r="F966" s="88"/>
      <c r="G966" s="90"/>
      <c r="H966" s="90"/>
      <c r="I966" s="91"/>
      <c r="J966" s="91"/>
      <c r="K966" s="91"/>
      <c r="L966" s="91"/>
      <c r="M966" s="91"/>
      <c r="N966" s="92" t="str">
        <f t="shared" ca="1" si="60"/>
        <v/>
      </c>
      <c r="O966" s="92" t="str">
        <f ca="1">IF(A966="","",IF(ISERROR(MATCH($I966,SorP!B:B,0)),"",INDIRECT("'SorP'!$A$"&amp;MATCH($N966&amp;$I966,SorP!C:C,0))))</f>
        <v/>
      </c>
      <c r="P966" s="94"/>
      <c r="Q966" s="95" t="str">
        <f t="shared" si="61"/>
        <v/>
      </c>
      <c r="R966" s="95" t="b">
        <f t="shared" si="62"/>
        <v>1</v>
      </c>
      <c r="S966" s="95" t="str">
        <f t="shared" si="63"/>
        <v/>
      </c>
    </row>
    <row r="967" spans="1:19" s="95" customFormat="1" ht="20.100000000000001" customHeight="1">
      <c r="A967" s="88"/>
      <c r="B967" s="88"/>
      <c r="C967" s="88"/>
      <c r="D967" s="88"/>
      <c r="E967" s="88"/>
      <c r="F967" s="88"/>
      <c r="G967" s="90"/>
      <c r="H967" s="90"/>
      <c r="I967" s="91"/>
      <c r="J967" s="91"/>
      <c r="K967" s="91"/>
      <c r="L967" s="91"/>
      <c r="M967" s="91"/>
      <c r="N967" s="92" t="str">
        <f t="shared" ca="1" si="60"/>
        <v/>
      </c>
      <c r="O967" s="92" t="str">
        <f ca="1">IF(A967="","",IF(ISERROR(MATCH($I967,SorP!B:B,0)),"",INDIRECT("'SorP'!$A$"&amp;MATCH($N967&amp;$I967,SorP!C:C,0))))</f>
        <v/>
      </c>
      <c r="P967" s="94"/>
      <c r="Q967" s="95" t="str">
        <f t="shared" si="61"/>
        <v/>
      </c>
      <c r="R967" s="95" t="b">
        <f t="shared" si="62"/>
        <v>1</v>
      </c>
      <c r="S967" s="95" t="str">
        <f t="shared" si="63"/>
        <v/>
      </c>
    </row>
    <row r="968" spans="1:19" s="95" customFormat="1" ht="20.100000000000001" customHeight="1">
      <c r="A968" s="88"/>
      <c r="B968" s="88"/>
      <c r="C968" s="88"/>
      <c r="D968" s="88"/>
      <c r="E968" s="88"/>
      <c r="F968" s="88"/>
      <c r="G968" s="90"/>
      <c r="H968" s="90"/>
      <c r="I968" s="91"/>
      <c r="J968" s="91"/>
      <c r="K968" s="91"/>
      <c r="L968" s="91"/>
      <c r="M968" s="91"/>
      <c r="N968" s="92" t="str">
        <f t="shared" ca="1" si="60"/>
        <v/>
      </c>
      <c r="O968" s="92" t="str">
        <f ca="1">IF(A968="","",IF(ISERROR(MATCH($I968,SorP!B:B,0)),"",INDIRECT("'SorP'!$A$"&amp;MATCH($N968&amp;$I968,SorP!C:C,0))))</f>
        <v/>
      </c>
      <c r="P968" s="94"/>
      <c r="Q968" s="95" t="str">
        <f t="shared" si="61"/>
        <v/>
      </c>
      <c r="R968" s="95" t="b">
        <f t="shared" si="62"/>
        <v>1</v>
      </c>
      <c r="S968" s="95" t="str">
        <f t="shared" si="63"/>
        <v/>
      </c>
    </row>
    <row r="969" spans="1:19" s="95" customFormat="1" ht="20.100000000000001" customHeight="1">
      <c r="A969" s="88"/>
      <c r="B969" s="88"/>
      <c r="C969" s="88"/>
      <c r="D969" s="88"/>
      <c r="E969" s="88"/>
      <c r="F969" s="88"/>
      <c r="G969" s="90"/>
      <c r="H969" s="90"/>
      <c r="I969" s="91"/>
      <c r="J969" s="91"/>
      <c r="K969" s="91"/>
      <c r="L969" s="91"/>
      <c r="M969" s="91"/>
      <c r="N969" s="92" t="str">
        <f t="shared" ca="1" si="60"/>
        <v/>
      </c>
      <c r="O969" s="92" t="str">
        <f ca="1">IF(A969="","",IF(ISERROR(MATCH($I969,SorP!B:B,0)),"",INDIRECT("'SorP'!$A$"&amp;MATCH($N969&amp;$I969,SorP!C:C,0))))</f>
        <v/>
      </c>
      <c r="P969" s="94"/>
      <c r="Q969" s="95" t="str">
        <f t="shared" si="61"/>
        <v/>
      </c>
      <c r="R969" s="95" t="b">
        <f t="shared" si="62"/>
        <v>1</v>
      </c>
      <c r="S969" s="95" t="str">
        <f t="shared" si="63"/>
        <v/>
      </c>
    </row>
    <row r="970" spans="1:19" s="95" customFormat="1" ht="20.100000000000001" customHeight="1">
      <c r="A970" s="88"/>
      <c r="B970" s="88"/>
      <c r="C970" s="88"/>
      <c r="D970" s="88"/>
      <c r="E970" s="88"/>
      <c r="F970" s="88"/>
      <c r="G970" s="90"/>
      <c r="H970" s="90"/>
      <c r="I970" s="91"/>
      <c r="J970" s="91"/>
      <c r="K970" s="91"/>
      <c r="L970" s="91"/>
      <c r="M970" s="91"/>
      <c r="N970" s="92" t="str">
        <f t="shared" ca="1" si="60"/>
        <v/>
      </c>
      <c r="O970" s="92" t="str">
        <f ca="1">IF(A970="","",IF(ISERROR(MATCH($I970,SorP!B:B,0)),"",INDIRECT("'SorP'!$A$"&amp;MATCH($N970&amp;$I970,SorP!C:C,0))))</f>
        <v/>
      </c>
      <c r="P970" s="94"/>
      <c r="Q970" s="95" t="str">
        <f t="shared" si="61"/>
        <v/>
      </c>
      <c r="R970" s="95" t="b">
        <f t="shared" si="62"/>
        <v>1</v>
      </c>
      <c r="S970" s="95" t="str">
        <f t="shared" si="63"/>
        <v/>
      </c>
    </row>
    <row r="971" spans="1:19" s="95" customFormat="1" ht="20.100000000000001" customHeight="1">
      <c r="A971" s="88"/>
      <c r="B971" s="88"/>
      <c r="C971" s="88"/>
      <c r="D971" s="88"/>
      <c r="E971" s="88"/>
      <c r="F971" s="88"/>
      <c r="G971" s="90"/>
      <c r="H971" s="90"/>
      <c r="I971" s="91"/>
      <c r="J971" s="91"/>
      <c r="K971" s="91"/>
      <c r="L971" s="91"/>
      <c r="M971" s="91"/>
      <c r="N971" s="92" t="str">
        <f t="shared" ca="1" si="60"/>
        <v/>
      </c>
      <c r="O971" s="92" t="str">
        <f ca="1">IF(A971="","",IF(ISERROR(MATCH($I971,SorP!B:B,0)),"",INDIRECT("'SorP'!$A$"&amp;MATCH($N971&amp;$I971,SorP!C:C,0))))</f>
        <v/>
      </c>
      <c r="P971" s="94"/>
      <c r="Q971" s="95" t="str">
        <f t="shared" si="61"/>
        <v/>
      </c>
      <c r="R971" s="95" t="b">
        <f t="shared" si="62"/>
        <v>1</v>
      </c>
      <c r="S971" s="95" t="str">
        <f t="shared" si="63"/>
        <v/>
      </c>
    </row>
    <row r="972" spans="1:19" s="95" customFormat="1" ht="20.100000000000001" customHeight="1">
      <c r="A972" s="88"/>
      <c r="B972" s="88"/>
      <c r="C972" s="88"/>
      <c r="D972" s="88"/>
      <c r="E972" s="88"/>
      <c r="F972" s="88"/>
      <c r="G972" s="90"/>
      <c r="H972" s="90"/>
      <c r="I972" s="91"/>
      <c r="J972" s="91"/>
      <c r="K972" s="91"/>
      <c r="L972" s="91"/>
      <c r="M972" s="91"/>
      <c r="N972" s="92" t="str">
        <f t="shared" ca="1" si="60"/>
        <v/>
      </c>
      <c r="O972" s="92" t="str">
        <f ca="1">IF(A972="","",IF(ISERROR(MATCH($I972,SorP!B:B,0)),"",INDIRECT("'SorP'!$A$"&amp;MATCH($N972&amp;$I972,SorP!C:C,0))))</f>
        <v/>
      </c>
      <c r="P972" s="94"/>
      <c r="Q972" s="95" t="str">
        <f t="shared" si="61"/>
        <v/>
      </c>
      <c r="R972" s="95" t="b">
        <f t="shared" si="62"/>
        <v>1</v>
      </c>
      <c r="S972" s="95" t="str">
        <f t="shared" si="63"/>
        <v/>
      </c>
    </row>
    <row r="973" spans="1:19" s="95" customFormat="1" ht="20.100000000000001" customHeight="1">
      <c r="A973" s="88"/>
      <c r="B973" s="88"/>
      <c r="C973" s="88"/>
      <c r="D973" s="88"/>
      <c r="E973" s="88"/>
      <c r="F973" s="88"/>
      <c r="G973" s="90"/>
      <c r="H973" s="90"/>
      <c r="I973" s="91"/>
      <c r="J973" s="91"/>
      <c r="K973" s="91"/>
      <c r="L973" s="91"/>
      <c r="M973" s="91"/>
      <c r="N973" s="92" t="str">
        <f t="shared" ca="1" si="60"/>
        <v/>
      </c>
      <c r="O973" s="92" t="str">
        <f ca="1">IF(A973="","",IF(ISERROR(MATCH($I973,SorP!B:B,0)),"",INDIRECT("'SorP'!$A$"&amp;MATCH($N973&amp;$I973,SorP!C:C,0))))</f>
        <v/>
      </c>
      <c r="P973" s="94"/>
      <c r="Q973" s="95" t="str">
        <f t="shared" si="61"/>
        <v/>
      </c>
      <c r="R973" s="95" t="b">
        <f t="shared" si="62"/>
        <v>1</v>
      </c>
      <c r="S973" s="95" t="str">
        <f t="shared" si="63"/>
        <v/>
      </c>
    </row>
    <row r="974" spans="1:19" s="95" customFormat="1" ht="20.100000000000001" customHeight="1">
      <c r="A974" s="88"/>
      <c r="B974" s="88"/>
      <c r="C974" s="88"/>
      <c r="D974" s="88"/>
      <c r="E974" s="88"/>
      <c r="F974" s="88"/>
      <c r="G974" s="90"/>
      <c r="H974" s="90"/>
      <c r="I974" s="91"/>
      <c r="J974" s="91"/>
      <c r="K974" s="91"/>
      <c r="L974" s="91"/>
      <c r="M974" s="91"/>
      <c r="N974" s="92" t="str">
        <f t="shared" ca="1" si="60"/>
        <v/>
      </c>
      <c r="O974" s="92" t="str">
        <f ca="1">IF(A974="","",IF(ISERROR(MATCH($I974,SorP!B:B,0)),"",INDIRECT("'SorP'!$A$"&amp;MATCH($N974&amp;$I974,SorP!C:C,0))))</f>
        <v/>
      </c>
      <c r="P974" s="94"/>
      <c r="Q974" s="95" t="str">
        <f t="shared" si="61"/>
        <v/>
      </c>
      <c r="R974" s="95" t="b">
        <f t="shared" si="62"/>
        <v>1</v>
      </c>
      <c r="S974" s="95" t="str">
        <f t="shared" si="63"/>
        <v/>
      </c>
    </row>
    <row r="975" spans="1:19" s="95" customFormat="1" ht="20.100000000000001" customHeight="1">
      <c r="A975" s="88"/>
      <c r="B975" s="88"/>
      <c r="C975" s="88"/>
      <c r="D975" s="88"/>
      <c r="E975" s="88"/>
      <c r="F975" s="88"/>
      <c r="G975" s="90"/>
      <c r="H975" s="90"/>
      <c r="I975" s="91"/>
      <c r="J975" s="91"/>
      <c r="K975" s="91"/>
      <c r="L975" s="91"/>
      <c r="M975" s="91"/>
      <c r="N975" s="92" t="str">
        <f t="shared" ca="1" si="60"/>
        <v/>
      </c>
      <c r="O975" s="92" t="str">
        <f ca="1">IF(A975="","",IF(ISERROR(MATCH($I975,SorP!B:B,0)),"",INDIRECT("'SorP'!$A$"&amp;MATCH($N975&amp;$I975,SorP!C:C,0))))</f>
        <v/>
      </c>
      <c r="P975" s="94"/>
      <c r="Q975" s="95" t="str">
        <f t="shared" si="61"/>
        <v/>
      </c>
      <c r="R975" s="95" t="b">
        <f t="shared" si="62"/>
        <v>1</v>
      </c>
      <c r="S975" s="95" t="str">
        <f t="shared" si="63"/>
        <v/>
      </c>
    </row>
    <row r="976" spans="1:19" s="95" customFormat="1" ht="20.100000000000001" customHeight="1">
      <c r="A976" s="88"/>
      <c r="B976" s="88"/>
      <c r="C976" s="88"/>
      <c r="D976" s="88"/>
      <c r="E976" s="88"/>
      <c r="F976" s="88"/>
      <c r="G976" s="90"/>
      <c r="H976" s="90"/>
      <c r="I976" s="91"/>
      <c r="J976" s="91"/>
      <c r="K976" s="91"/>
      <c r="L976" s="91"/>
      <c r="M976" s="91"/>
      <c r="N976" s="92" t="str">
        <f t="shared" ca="1" si="60"/>
        <v/>
      </c>
      <c r="O976" s="92" t="str">
        <f ca="1">IF(A976="","",IF(ISERROR(MATCH($I976,SorP!B:B,0)),"",INDIRECT("'SorP'!$A$"&amp;MATCH($N976&amp;$I976,SorP!C:C,0))))</f>
        <v/>
      </c>
      <c r="P976" s="94"/>
      <c r="Q976" s="95" t="str">
        <f t="shared" si="61"/>
        <v/>
      </c>
      <c r="R976" s="95" t="b">
        <f t="shared" si="62"/>
        <v>1</v>
      </c>
      <c r="S976" s="95" t="str">
        <f t="shared" si="63"/>
        <v/>
      </c>
    </row>
    <row r="977" spans="1:19" s="95" customFormat="1" ht="20.100000000000001" customHeight="1">
      <c r="A977" s="88"/>
      <c r="B977" s="88"/>
      <c r="C977" s="88"/>
      <c r="D977" s="88"/>
      <c r="E977" s="88"/>
      <c r="F977" s="88"/>
      <c r="G977" s="90"/>
      <c r="H977" s="90"/>
      <c r="I977" s="91"/>
      <c r="J977" s="91"/>
      <c r="K977" s="91"/>
      <c r="L977" s="91"/>
      <c r="M977" s="91"/>
      <c r="N977" s="92" t="str">
        <f t="shared" ca="1" si="60"/>
        <v/>
      </c>
      <c r="O977" s="92" t="str">
        <f ca="1">IF(A977="","",IF(ISERROR(MATCH($I977,SorP!B:B,0)),"",INDIRECT("'SorP'!$A$"&amp;MATCH($N977&amp;$I977,SorP!C:C,0))))</f>
        <v/>
      </c>
      <c r="P977" s="94"/>
      <c r="Q977" s="95" t="str">
        <f t="shared" si="61"/>
        <v/>
      </c>
      <c r="R977" s="95" t="b">
        <f t="shared" si="62"/>
        <v>1</v>
      </c>
      <c r="S977" s="95" t="str">
        <f t="shared" si="63"/>
        <v/>
      </c>
    </row>
    <row r="978" spans="1:19" s="95" customFormat="1" ht="20.100000000000001" customHeight="1">
      <c r="A978" s="88"/>
      <c r="B978" s="88"/>
      <c r="C978" s="88"/>
      <c r="D978" s="88"/>
      <c r="E978" s="88"/>
      <c r="F978" s="88"/>
      <c r="G978" s="90"/>
      <c r="H978" s="90"/>
      <c r="I978" s="91"/>
      <c r="J978" s="91"/>
      <c r="K978" s="91"/>
      <c r="L978" s="91"/>
      <c r="M978" s="91"/>
      <c r="N978" s="92" t="str">
        <f t="shared" ca="1" si="60"/>
        <v/>
      </c>
      <c r="O978" s="92" t="str">
        <f ca="1">IF(A978="","",IF(ISERROR(MATCH($I978,SorP!B:B,0)),"",INDIRECT("'SorP'!$A$"&amp;MATCH($N978&amp;$I978,SorP!C:C,0))))</f>
        <v/>
      </c>
      <c r="P978" s="94"/>
      <c r="Q978" s="95" t="str">
        <f t="shared" si="61"/>
        <v/>
      </c>
      <c r="R978" s="95" t="b">
        <f t="shared" si="62"/>
        <v>1</v>
      </c>
      <c r="S978" s="95" t="str">
        <f t="shared" si="63"/>
        <v/>
      </c>
    </row>
    <row r="979" spans="1:19" s="95" customFormat="1" ht="20.100000000000001" customHeight="1">
      <c r="A979" s="88"/>
      <c r="B979" s="88"/>
      <c r="C979" s="88"/>
      <c r="D979" s="88"/>
      <c r="E979" s="88"/>
      <c r="F979" s="88"/>
      <c r="G979" s="90"/>
      <c r="H979" s="90"/>
      <c r="I979" s="91"/>
      <c r="J979" s="91"/>
      <c r="K979" s="91"/>
      <c r="L979" s="91"/>
      <c r="M979" s="91"/>
      <c r="N979" s="92" t="str">
        <f t="shared" ca="1" si="60"/>
        <v/>
      </c>
      <c r="O979" s="92" t="str">
        <f ca="1">IF(A979="","",IF(ISERROR(MATCH($I979,SorP!B:B,0)),"",INDIRECT("'SorP'!$A$"&amp;MATCH($N979&amp;$I979,SorP!C:C,0))))</f>
        <v/>
      </c>
      <c r="P979" s="94"/>
      <c r="Q979" s="95" t="str">
        <f t="shared" si="61"/>
        <v/>
      </c>
      <c r="R979" s="95" t="b">
        <f t="shared" si="62"/>
        <v>1</v>
      </c>
      <c r="S979" s="95" t="str">
        <f t="shared" si="63"/>
        <v/>
      </c>
    </row>
    <row r="980" spans="1:19" s="95" customFormat="1" ht="20.100000000000001" customHeight="1">
      <c r="A980" s="88"/>
      <c r="B980" s="88"/>
      <c r="C980" s="88"/>
      <c r="D980" s="88"/>
      <c r="E980" s="88"/>
      <c r="F980" s="88"/>
      <c r="G980" s="90"/>
      <c r="H980" s="90"/>
      <c r="I980" s="91"/>
      <c r="J980" s="91"/>
      <c r="K980" s="91"/>
      <c r="L980" s="91"/>
      <c r="M980" s="91"/>
      <c r="N980" s="92" t="str">
        <f t="shared" ca="1" si="60"/>
        <v/>
      </c>
      <c r="O980" s="92" t="str">
        <f ca="1">IF(A980="","",IF(ISERROR(MATCH($I980,SorP!B:B,0)),"",INDIRECT("'SorP'!$A$"&amp;MATCH($N980&amp;$I980,SorP!C:C,0))))</f>
        <v/>
      </c>
      <c r="P980" s="94"/>
      <c r="Q980" s="95" t="str">
        <f t="shared" si="61"/>
        <v/>
      </c>
      <c r="R980" s="95" t="b">
        <f t="shared" si="62"/>
        <v>1</v>
      </c>
      <c r="S980" s="95" t="str">
        <f t="shared" si="63"/>
        <v/>
      </c>
    </row>
    <row r="981" spans="1:19" s="95" customFormat="1" ht="20.100000000000001" customHeight="1">
      <c r="A981" s="88"/>
      <c r="B981" s="88"/>
      <c r="C981" s="88"/>
      <c r="D981" s="88"/>
      <c r="E981" s="88"/>
      <c r="F981" s="88"/>
      <c r="G981" s="90"/>
      <c r="H981" s="90"/>
      <c r="I981" s="91"/>
      <c r="J981" s="91"/>
      <c r="K981" s="91"/>
      <c r="L981" s="91"/>
      <c r="M981" s="91"/>
      <c r="N981" s="92" t="str">
        <f t="shared" ca="1" si="60"/>
        <v/>
      </c>
      <c r="O981" s="92" t="str">
        <f ca="1">IF(A981="","",IF(ISERROR(MATCH($I981,SorP!B:B,0)),"",INDIRECT("'SorP'!$A$"&amp;MATCH($N981&amp;$I981,SorP!C:C,0))))</f>
        <v/>
      </c>
      <c r="P981" s="94"/>
      <c r="Q981" s="95" t="str">
        <f t="shared" si="61"/>
        <v/>
      </c>
      <c r="R981" s="95" t="b">
        <f t="shared" si="62"/>
        <v>1</v>
      </c>
      <c r="S981" s="95" t="str">
        <f t="shared" si="63"/>
        <v/>
      </c>
    </row>
    <row r="982" spans="1:19" s="95" customFormat="1" ht="20.100000000000001" customHeight="1">
      <c r="A982" s="88"/>
      <c r="B982" s="88"/>
      <c r="C982" s="88"/>
      <c r="D982" s="88"/>
      <c r="E982" s="88"/>
      <c r="F982" s="88"/>
      <c r="G982" s="90"/>
      <c r="H982" s="90"/>
      <c r="I982" s="91"/>
      <c r="J982" s="91"/>
      <c r="K982" s="91"/>
      <c r="L982" s="91"/>
      <c r="M982" s="91"/>
      <c r="N982" s="92" t="str">
        <f t="shared" ca="1" si="60"/>
        <v/>
      </c>
      <c r="O982" s="92" t="str">
        <f ca="1">IF(A982="","",IF(ISERROR(MATCH($I982,SorP!B:B,0)),"",INDIRECT("'SorP'!$A$"&amp;MATCH($N982&amp;$I982,SorP!C:C,0))))</f>
        <v/>
      </c>
      <c r="P982" s="94"/>
      <c r="Q982" s="95" t="str">
        <f t="shared" si="61"/>
        <v/>
      </c>
      <c r="R982" s="95" t="b">
        <f t="shared" si="62"/>
        <v>1</v>
      </c>
      <c r="S982" s="95" t="str">
        <f t="shared" si="63"/>
        <v/>
      </c>
    </row>
    <row r="983" spans="1:19" s="95" customFormat="1" ht="20.100000000000001" customHeight="1">
      <c r="A983" s="88"/>
      <c r="B983" s="88"/>
      <c r="C983" s="88"/>
      <c r="D983" s="88"/>
      <c r="E983" s="88"/>
      <c r="F983" s="88"/>
      <c r="G983" s="90"/>
      <c r="H983" s="90"/>
      <c r="I983" s="91"/>
      <c r="J983" s="91"/>
      <c r="K983" s="91"/>
      <c r="L983" s="91"/>
      <c r="M983" s="91"/>
      <c r="N983" s="92" t="str">
        <f t="shared" ca="1" si="60"/>
        <v/>
      </c>
      <c r="O983" s="92" t="str">
        <f ca="1">IF(A983="","",IF(ISERROR(MATCH($I983,SorP!B:B,0)),"",INDIRECT("'SorP'!$A$"&amp;MATCH($N983&amp;$I983,SorP!C:C,0))))</f>
        <v/>
      </c>
      <c r="P983" s="94"/>
      <c r="Q983" s="95" t="str">
        <f t="shared" si="61"/>
        <v/>
      </c>
      <c r="R983" s="95" t="b">
        <f t="shared" si="62"/>
        <v>1</v>
      </c>
      <c r="S983" s="95" t="str">
        <f t="shared" si="63"/>
        <v/>
      </c>
    </row>
    <row r="984" spans="1:19" s="95" customFormat="1" ht="20.100000000000001" customHeight="1">
      <c r="A984" s="88"/>
      <c r="B984" s="88"/>
      <c r="C984" s="88"/>
      <c r="D984" s="88"/>
      <c r="E984" s="88"/>
      <c r="F984" s="88"/>
      <c r="G984" s="90"/>
      <c r="H984" s="90"/>
      <c r="I984" s="91"/>
      <c r="J984" s="91"/>
      <c r="K984" s="91"/>
      <c r="L984" s="91"/>
      <c r="M984" s="91"/>
      <c r="N984" s="92" t="str">
        <f t="shared" ca="1" si="60"/>
        <v/>
      </c>
      <c r="O984" s="92" t="str">
        <f ca="1">IF(A984="","",IF(ISERROR(MATCH($I984,SorP!B:B,0)),"",INDIRECT("'SorP'!$A$"&amp;MATCH($N984&amp;$I984,SorP!C:C,0))))</f>
        <v/>
      </c>
      <c r="P984" s="94"/>
      <c r="Q984" s="95" t="str">
        <f t="shared" si="61"/>
        <v/>
      </c>
      <c r="R984" s="95" t="b">
        <f t="shared" si="62"/>
        <v>1</v>
      </c>
      <c r="S984" s="95" t="str">
        <f t="shared" si="63"/>
        <v/>
      </c>
    </row>
    <row r="985" spans="1:19" s="95" customFormat="1" ht="20.100000000000001" customHeight="1">
      <c r="A985" s="88"/>
      <c r="B985" s="88"/>
      <c r="C985" s="88"/>
      <c r="D985" s="88"/>
      <c r="E985" s="88"/>
      <c r="F985" s="88"/>
      <c r="G985" s="90"/>
      <c r="H985" s="90"/>
      <c r="I985" s="91"/>
      <c r="J985" s="91"/>
      <c r="K985" s="91"/>
      <c r="L985" s="91"/>
      <c r="M985" s="91"/>
      <c r="N985" s="92" t="str">
        <f t="shared" ca="1" si="60"/>
        <v/>
      </c>
      <c r="O985" s="92" t="str">
        <f ca="1">IF(A985="","",IF(ISERROR(MATCH($I985,SorP!B:B,0)),"",INDIRECT("'SorP'!$A$"&amp;MATCH($N985&amp;$I985,SorP!C:C,0))))</f>
        <v/>
      </c>
      <c r="P985" s="94"/>
      <c r="Q985" s="95" t="str">
        <f t="shared" si="61"/>
        <v/>
      </c>
      <c r="R985" s="95" t="b">
        <f t="shared" si="62"/>
        <v>1</v>
      </c>
      <c r="S985" s="95" t="str">
        <f t="shared" si="63"/>
        <v/>
      </c>
    </row>
    <row r="986" spans="1:19" s="95" customFormat="1" ht="20.100000000000001" customHeight="1">
      <c r="A986" s="88"/>
      <c r="B986" s="88"/>
      <c r="C986" s="88"/>
      <c r="D986" s="88"/>
      <c r="E986" s="88"/>
      <c r="F986" s="88"/>
      <c r="G986" s="90"/>
      <c r="H986" s="90"/>
      <c r="I986" s="91"/>
      <c r="J986" s="91"/>
      <c r="K986" s="91"/>
      <c r="L986" s="91"/>
      <c r="M986" s="91"/>
      <c r="N986" s="92" t="str">
        <f t="shared" ca="1" si="60"/>
        <v/>
      </c>
      <c r="O986" s="92" t="str">
        <f ca="1">IF(A986="","",IF(ISERROR(MATCH($I986,SorP!B:B,0)),"",INDIRECT("'SorP'!$A$"&amp;MATCH($N986&amp;$I986,SorP!C:C,0))))</f>
        <v/>
      </c>
      <c r="P986" s="94"/>
      <c r="Q986" s="95" t="str">
        <f t="shared" si="61"/>
        <v/>
      </c>
      <c r="R986" s="95" t="b">
        <f t="shared" si="62"/>
        <v>1</v>
      </c>
      <c r="S986" s="95" t="str">
        <f t="shared" si="63"/>
        <v/>
      </c>
    </row>
    <row r="987" spans="1:19" s="95" customFormat="1" ht="20.100000000000001" customHeight="1">
      <c r="A987" s="88"/>
      <c r="B987" s="88"/>
      <c r="C987" s="88"/>
      <c r="D987" s="88"/>
      <c r="E987" s="88"/>
      <c r="F987" s="88"/>
      <c r="G987" s="90"/>
      <c r="H987" s="90"/>
      <c r="I987" s="91"/>
      <c r="J987" s="91"/>
      <c r="K987" s="91"/>
      <c r="L987" s="91"/>
      <c r="M987" s="91"/>
      <c r="N987" s="92" t="str">
        <f t="shared" ca="1" si="60"/>
        <v/>
      </c>
      <c r="O987" s="92" t="str">
        <f ca="1">IF(A987="","",IF(ISERROR(MATCH($I987,SorP!B:B,0)),"",INDIRECT("'SorP'!$A$"&amp;MATCH($N987&amp;$I987,SorP!C:C,0))))</f>
        <v/>
      </c>
      <c r="P987" s="94"/>
      <c r="Q987" s="95" t="str">
        <f t="shared" si="61"/>
        <v/>
      </c>
      <c r="R987" s="95" t="b">
        <f t="shared" si="62"/>
        <v>1</v>
      </c>
      <c r="S987" s="95" t="str">
        <f t="shared" si="63"/>
        <v/>
      </c>
    </row>
    <row r="988" spans="1:19" s="95" customFormat="1" ht="20.100000000000001" customHeight="1">
      <c r="A988" s="88"/>
      <c r="B988" s="88"/>
      <c r="C988" s="88"/>
      <c r="D988" s="88"/>
      <c r="E988" s="88"/>
      <c r="F988" s="88"/>
      <c r="G988" s="90"/>
      <c r="H988" s="90"/>
      <c r="I988" s="91"/>
      <c r="J988" s="91"/>
      <c r="K988" s="91"/>
      <c r="L988" s="91"/>
      <c r="M988" s="91"/>
      <c r="N988" s="92" t="str">
        <f t="shared" ca="1" si="60"/>
        <v/>
      </c>
      <c r="O988" s="92" t="str">
        <f ca="1">IF(A988="","",IF(ISERROR(MATCH($I988,SorP!B:B,0)),"",INDIRECT("'SorP'!$A$"&amp;MATCH($N988&amp;$I988,SorP!C:C,0))))</f>
        <v/>
      </c>
      <c r="P988" s="94"/>
      <c r="Q988" s="95" t="str">
        <f t="shared" si="61"/>
        <v/>
      </c>
      <c r="R988" s="95" t="b">
        <f t="shared" si="62"/>
        <v>1</v>
      </c>
      <c r="S988" s="95" t="str">
        <f t="shared" si="63"/>
        <v/>
      </c>
    </row>
    <row r="989" spans="1:19" s="95" customFormat="1" ht="20.100000000000001" customHeight="1">
      <c r="A989" s="88"/>
      <c r="B989" s="88"/>
      <c r="C989" s="88"/>
      <c r="D989" s="88"/>
      <c r="E989" s="88"/>
      <c r="F989" s="88"/>
      <c r="G989" s="90"/>
      <c r="H989" s="90"/>
      <c r="I989" s="91"/>
      <c r="J989" s="91"/>
      <c r="K989" s="91"/>
      <c r="L989" s="91"/>
      <c r="M989" s="91"/>
      <c r="N989" s="92" t="str">
        <f t="shared" ca="1" si="60"/>
        <v/>
      </c>
      <c r="O989" s="92" t="str">
        <f ca="1">IF(A989="","",IF(ISERROR(MATCH($I989,SorP!B:B,0)),"",INDIRECT("'SorP'!$A$"&amp;MATCH($N989&amp;$I989,SorP!C:C,0))))</f>
        <v/>
      </c>
      <c r="P989" s="94"/>
      <c r="Q989" s="95" t="str">
        <f t="shared" si="61"/>
        <v/>
      </c>
      <c r="R989" s="95" t="b">
        <f t="shared" si="62"/>
        <v>1</v>
      </c>
      <c r="S989" s="95" t="str">
        <f t="shared" si="63"/>
        <v/>
      </c>
    </row>
    <row r="990" spans="1:19" s="95" customFormat="1" ht="20.100000000000001" customHeight="1">
      <c r="A990" s="88"/>
      <c r="B990" s="88"/>
      <c r="C990" s="88"/>
      <c r="D990" s="88"/>
      <c r="E990" s="88"/>
      <c r="F990" s="88"/>
      <c r="G990" s="90"/>
      <c r="H990" s="90"/>
      <c r="I990" s="91"/>
      <c r="J990" s="91"/>
      <c r="K990" s="91"/>
      <c r="L990" s="91"/>
      <c r="M990" s="91"/>
      <c r="N990" s="92" t="str">
        <f t="shared" ca="1" si="60"/>
        <v/>
      </c>
      <c r="O990" s="92" t="str">
        <f ca="1">IF(A990="","",IF(ISERROR(MATCH($I990,SorP!B:B,0)),"",INDIRECT("'SorP'!$A$"&amp;MATCH($N990&amp;$I990,SorP!C:C,0))))</f>
        <v/>
      </c>
      <c r="P990" s="94"/>
      <c r="Q990" s="95" t="str">
        <f t="shared" si="61"/>
        <v/>
      </c>
      <c r="R990" s="95" t="b">
        <f t="shared" si="62"/>
        <v>1</v>
      </c>
      <c r="S990" s="95" t="str">
        <f t="shared" si="63"/>
        <v/>
      </c>
    </row>
    <row r="991" spans="1:19" s="95" customFormat="1" ht="20.100000000000001" customHeight="1">
      <c r="A991" s="88"/>
      <c r="B991" s="88"/>
      <c r="C991" s="88"/>
      <c r="D991" s="88"/>
      <c r="E991" s="88"/>
      <c r="F991" s="88"/>
      <c r="G991" s="90"/>
      <c r="H991" s="90"/>
      <c r="I991" s="91"/>
      <c r="J991" s="91"/>
      <c r="K991" s="91"/>
      <c r="L991" s="91"/>
      <c r="M991" s="91"/>
      <c r="N991" s="92" t="str">
        <f t="shared" ca="1" si="60"/>
        <v/>
      </c>
      <c r="O991" s="92" t="str">
        <f ca="1">IF(A991="","",IF(ISERROR(MATCH($I991,SorP!B:B,0)),"",INDIRECT("'SorP'!$A$"&amp;MATCH($N991&amp;$I991,SorP!C:C,0))))</f>
        <v/>
      </c>
      <c r="P991" s="94"/>
      <c r="Q991" s="95" t="str">
        <f t="shared" si="61"/>
        <v/>
      </c>
      <c r="R991" s="95" t="b">
        <f t="shared" si="62"/>
        <v>1</v>
      </c>
      <c r="S991" s="95" t="str">
        <f t="shared" si="63"/>
        <v/>
      </c>
    </row>
    <row r="992" spans="1:19" s="95" customFormat="1" ht="20.100000000000001" customHeight="1">
      <c r="A992" s="88"/>
      <c r="B992" s="88"/>
      <c r="C992" s="88"/>
      <c r="D992" s="88"/>
      <c r="E992" s="88"/>
      <c r="F992" s="88"/>
      <c r="G992" s="90"/>
      <c r="H992" s="90"/>
      <c r="I992" s="91"/>
      <c r="J992" s="91"/>
      <c r="K992" s="91"/>
      <c r="L992" s="91"/>
      <c r="M992" s="91"/>
      <c r="N992" s="92" t="str">
        <f t="shared" ca="1" si="60"/>
        <v/>
      </c>
      <c r="O992" s="92" t="str">
        <f ca="1">IF(A992="","",IF(ISERROR(MATCH($I992,SorP!B:B,0)),"",INDIRECT("'SorP'!$A$"&amp;MATCH($N992&amp;$I992,SorP!C:C,0))))</f>
        <v/>
      </c>
      <c r="P992" s="94"/>
      <c r="Q992" s="95" t="str">
        <f t="shared" si="61"/>
        <v/>
      </c>
      <c r="R992" s="95" t="b">
        <f t="shared" si="62"/>
        <v>1</v>
      </c>
      <c r="S992" s="95" t="str">
        <f t="shared" si="63"/>
        <v/>
      </c>
    </row>
    <row r="993" spans="1:19" s="95" customFormat="1" ht="20.100000000000001" customHeight="1">
      <c r="A993" s="88"/>
      <c r="B993" s="88"/>
      <c r="C993" s="88"/>
      <c r="D993" s="88"/>
      <c r="E993" s="88"/>
      <c r="F993" s="88"/>
      <c r="G993" s="90"/>
      <c r="H993" s="90"/>
      <c r="I993" s="91"/>
      <c r="J993" s="91"/>
      <c r="K993" s="91"/>
      <c r="L993" s="91"/>
      <c r="M993" s="91"/>
      <c r="N993" s="92" t="str">
        <f t="shared" ca="1" si="60"/>
        <v/>
      </c>
      <c r="O993" s="92" t="str">
        <f ca="1">IF(A993="","",IF(ISERROR(MATCH($I993,SorP!B:B,0)),"",INDIRECT("'SorP'!$A$"&amp;MATCH($N993&amp;$I993,SorP!C:C,0))))</f>
        <v/>
      </c>
      <c r="P993" s="94"/>
      <c r="Q993" s="95" t="str">
        <f t="shared" si="61"/>
        <v/>
      </c>
      <c r="R993" s="95" t="b">
        <f t="shared" si="62"/>
        <v>1</v>
      </c>
      <c r="S993" s="95" t="str">
        <f t="shared" si="63"/>
        <v/>
      </c>
    </row>
    <row r="994" spans="1:19" s="95" customFormat="1" ht="20.100000000000001" customHeight="1">
      <c r="A994" s="88"/>
      <c r="B994" s="88"/>
      <c r="C994" s="88"/>
      <c r="D994" s="88"/>
      <c r="E994" s="88"/>
      <c r="F994" s="88"/>
      <c r="G994" s="90"/>
      <c r="H994" s="90"/>
      <c r="I994" s="91"/>
      <c r="J994" s="91"/>
      <c r="K994" s="91"/>
      <c r="L994" s="91"/>
      <c r="M994" s="91"/>
      <c r="N994" s="92" t="str">
        <f t="shared" ca="1" si="60"/>
        <v/>
      </c>
      <c r="O994" s="92" t="str">
        <f ca="1">IF(A994="","",IF(ISERROR(MATCH($I994,SorP!B:B,0)),"",INDIRECT("'SorP'!$A$"&amp;MATCH($N994&amp;$I994,SorP!C:C,0))))</f>
        <v/>
      </c>
      <c r="P994" s="94"/>
      <c r="Q994" s="95" t="str">
        <f t="shared" si="61"/>
        <v/>
      </c>
      <c r="R994" s="95" t="b">
        <f t="shared" si="62"/>
        <v>1</v>
      </c>
      <c r="S994" s="95" t="str">
        <f t="shared" si="63"/>
        <v/>
      </c>
    </row>
    <row r="995" spans="1:19" s="95" customFormat="1" ht="20.100000000000001" customHeight="1">
      <c r="A995" s="88"/>
      <c r="B995" s="88"/>
      <c r="C995" s="88"/>
      <c r="D995" s="88"/>
      <c r="E995" s="88"/>
      <c r="F995" s="88"/>
      <c r="G995" s="90"/>
      <c r="H995" s="90"/>
      <c r="I995" s="91"/>
      <c r="J995" s="91"/>
      <c r="K995" s="91"/>
      <c r="L995" s="91"/>
      <c r="M995" s="91"/>
      <c r="N995" s="92" t="str">
        <f t="shared" ca="1" si="60"/>
        <v/>
      </c>
      <c r="O995" s="92" t="str">
        <f ca="1">IF(A995="","",IF(ISERROR(MATCH($I995,SorP!B:B,0)),"",INDIRECT("'SorP'!$A$"&amp;MATCH($N995&amp;$I995,SorP!C:C,0))))</f>
        <v/>
      </c>
      <c r="P995" s="94"/>
      <c r="Q995" s="95" t="str">
        <f t="shared" si="61"/>
        <v/>
      </c>
      <c r="R995" s="95" t="b">
        <f t="shared" si="62"/>
        <v>1</v>
      </c>
      <c r="S995" s="95" t="str">
        <f t="shared" si="63"/>
        <v/>
      </c>
    </row>
    <row r="996" spans="1:19" s="95" customFormat="1" ht="20.100000000000001" customHeight="1">
      <c r="A996" s="88"/>
      <c r="B996" s="88"/>
      <c r="C996" s="88"/>
      <c r="D996" s="88"/>
      <c r="E996" s="88"/>
      <c r="F996" s="88"/>
      <c r="G996" s="90"/>
      <c r="H996" s="90"/>
      <c r="I996" s="91"/>
      <c r="J996" s="91"/>
      <c r="K996" s="91"/>
      <c r="L996" s="91"/>
      <c r="M996" s="91"/>
      <c r="N996" s="92" t="str">
        <f t="shared" ca="1" si="60"/>
        <v/>
      </c>
      <c r="O996" s="92" t="str">
        <f ca="1">IF(A996="","",IF(ISERROR(MATCH($I996,SorP!B:B,0)),"",INDIRECT("'SorP'!$A$"&amp;MATCH($N996&amp;$I996,SorP!C:C,0))))</f>
        <v/>
      </c>
      <c r="P996" s="94"/>
      <c r="Q996" s="95" t="str">
        <f t="shared" si="61"/>
        <v/>
      </c>
      <c r="R996" s="95" t="b">
        <f t="shared" si="62"/>
        <v>1</v>
      </c>
      <c r="S996" s="95" t="str">
        <f t="shared" si="63"/>
        <v/>
      </c>
    </row>
    <row r="997" spans="1:19" s="95" customFormat="1" ht="20.100000000000001" customHeight="1">
      <c r="A997" s="88"/>
      <c r="B997" s="88"/>
      <c r="C997" s="88"/>
      <c r="D997" s="88"/>
      <c r="E997" s="88"/>
      <c r="F997" s="88"/>
      <c r="G997" s="90"/>
      <c r="H997" s="90"/>
      <c r="I997" s="91"/>
      <c r="J997" s="91"/>
      <c r="K997" s="91"/>
      <c r="L997" s="91"/>
      <c r="M997" s="91"/>
      <c r="N997" s="92" t="str">
        <f t="shared" ca="1" si="60"/>
        <v/>
      </c>
      <c r="O997" s="92" t="str">
        <f ca="1">IF(A997="","",IF(ISERROR(MATCH($I997,SorP!B:B,0)),"",INDIRECT("'SorP'!$A$"&amp;MATCH($N997&amp;$I997,SorP!C:C,0))))</f>
        <v/>
      </c>
      <c r="P997" s="94"/>
      <c r="Q997" s="95" t="str">
        <f t="shared" si="61"/>
        <v/>
      </c>
      <c r="R997" s="95" t="b">
        <f t="shared" si="62"/>
        <v>1</v>
      </c>
      <c r="S997" s="95" t="str">
        <f t="shared" si="63"/>
        <v/>
      </c>
    </row>
    <row r="998" spans="1:19" s="95" customFormat="1" ht="20.100000000000001" customHeight="1">
      <c r="A998" s="88"/>
      <c r="B998" s="88"/>
      <c r="C998" s="88"/>
      <c r="D998" s="88"/>
      <c r="E998" s="88"/>
      <c r="F998" s="88"/>
      <c r="G998" s="90"/>
      <c r="H998" s="90"/>
      <c r="I998" s="91"/>
      <c r="J998" s="91"/>
      <c r="K998" s="91"/>
      <c r="L998" s="91"/>
      <c r="M998" s="91"/>
      <c r="N998" s="92" t="str">
        <f t="shared" ca="1" si="60"/>
        <v/>
      </c>
      <c r="O998" s="92" t="str">
        <f ca="1">IF(A998="","",IF(ISERROR(MATCH($I998,SorP!B:B,0)),"",INDIRECT("'SorP'!$A$"&amp;MATCH($N998&amp;$I998,SorP!C:C,0))))</f>
        <v/>
      </c>
      <c r="P998" s="94"/>
      <c r="Q998" s="95" t="str">
        <f t="shared" si="61"/>
        <v/>
      </c>
      <c r="R998" s="95" t="b">
        <f t="shared" si="62"/>
        <v>1</v>
      </c>
      <c r="S998" s="95" t="str">
        <f t="shared" si="63"/>
        <v/>
      </c>
    </row>
    <row r="999" spans="1:19" s="95" customFormat="1" ht="20.100000000000001" customHeight="1">
      <c r="A999" s="88"/>
      <c r="B999" s="88"/>
      <c r="C999" s="88"/>
      <c r="D999" s="88"/>
      <c r="E999" s="88"/>
      <c r="F999" s="88"/>
      <c r="G999" s="90"/>
      <c r="H999" s="90"/>
      <c r="I999" s="91"/>
      <c r="J999" s="91"/>
      <c r="K999" s="91"/>
      <c r="L999" s="91"/>
      <c r="M999" s="91"/>
      <c r="N999" s="92" t="str">
        <f t="shared" ca="1" si="60"/>
        <v/>
      </c>
      <c r="O999" s="92" t="str">
        <f ca="1">IF(A999="","",IF(ISERROR(MATCH($I999,SorP!B:B,0)),"",INDIRECT("'SorP'!$A$"&amp;MATCH($N999&amp;$I999,SorP!C:C,0))))</f>
        <v/>
      </c>
      <c r="P999" s="94"/>
      <c r="Q999" s="95" t="str">
        <f t="shared" si="61"/>
        <v/>
      </c>
      <c r="R999" s="95" t="b">
        <f t="shared" si="62"/>
        <v>1</v>
      </c>
      <c r="S999" s="95" t="str">
        <f t="shared" si="63"/>
        <v/>
      </c>
    </row>
    <row r="1000" spans="1:19" s="95" customFormat="1" ht="20.100000000000001" customHeight="1">
      <c r="A1000" s="88"/>
      <c r="B1000" s="88"/>
      <c r="C1000" s="88"/>
      <c r="D1000" s="88"/>
      <c r="E1000" s="88"/>
      <c r="F1000" s="88"/>
      <c r="G1000" s="90"/>
      <c r="H1000" s="90"/>
      <c r="I1000" s="91"/>
      <c r="J1000" s="91"/>
      <c r="K1000" s="91"/>
      <c r="L1000" s="91"/>
      <c r="M1000" s="91"/>
      <c r="N1000" s="92" t="str">
        <f t="shared" ca="1" si="60"/>
        <v/>
      </c>
      <c r="O1000" s="92" t="str">
        <f ca="1">IF(A1000="","",IF(ISERROR(MATCH($I1000,SorP!B:B,0)),"",INDIRECT("'SorP'!$A$"&amp;MATCH($N1000&amp;$I1000,SorP!C:C,0))))</f>
        <v/>
      </c>
      <c r="P1000" s="94"/>
      <c r="Q1000" s="95" t="str">
        <f t="shared" si="61"/>
        <v/>
      </c>
      <c r="R1000" s="95" t="b">
        <f t="shared" si="62"/>
        <v>1</v>
      </c>
      <c r="S1000" s="95" t="str">
        <f t="shared" si="63"/>
        <v/>
      </c>
    </row>
    <row r="1001" spans="1:19" s="95" customFormat="1" ht="20.100000000000001" customHeight="1">
      <c r="A1001" s="88"/>
      <c r="B1001" s="88"/>
      <c r="C1001" s="88"/>
      <c r="D1001" s="88"/>
      <c r="E1001" s="88"/>
      <c r="F1001" s="88"/>
      <c r="G1001" s="90"/>
      <c r="H1001" s="90"/>
      <c r="I1001" s="91"/>
      <c r="J1001" s="91"/>
      <c r="K1001" s="91"/>
      <c r="L1001" s="91"/>
      <c r="M1001" s="91"/>
      <c r="N1001" s="92" t="str">
        <f t="shared" ca="1" si="60"/>
        <v/>
      </c>
      <c r="O1001" s="92" t="str">
        <f ca="1">IF(A1001="","",IF(ISERROR(MATCH($I1001,SorP!B:B,0)),"",INDIRECT("'SorP'!$A$"&amp;MATCH($N1001&amp;$I1001,SorP!C:C,0))))</f>
        <v/>
      </c>
      <c r="P1001" s="94"/>
      <c r="Q1001" s="95" t="str">
        <f t="shared" si="61"/>
        <v/>
      </c>
      <c r="R1001" s="95" t="b">
        <f t="shared" si="62"/>
        <v>1</v>
      </c>
      <c r="S1001" s="95" t="str">
        <f t="shared" si="63"/>
        <v/>
      </c>
    </row>
    <row r="1002" spans="1:19" s="95" customFormat="1" ht="20.100000000000001" customHeight="1">
      <c r="A1002" s="88"/>
      <c r="B1002" s="88"/>
      <c r="C1002" s="88"/>
      <c r="D1002" s="88"/>
      <c r="E1002" s="88"/>
      <c r="F1002" s="88"/>
      <c r="G1002" s="90"/>
      <c r="H1002" s="90"/>
      <c r="I1002" s="91"/>
      <c r="J1002" s="91"/>
      <c r="K1002" s="91"/>
      <c r="L1002" s="91"/>
      <c r="M1002" s="91"/>
      <c r="N1002" s="92" t="str">
        <f t="shared" ca="1" si="60"/>
        <v/>
      </c>
      <c r="O1002" s="92" t="str">
        <f ca="1">IF(A1002="","",IF(ISERROR(MATCH($I1002,SorP!B:B,0)),"",INDIRECT("'SorP'!$A$"&amp;MATCH($N1002&amp;$I1002,SorP!C:C,0))))</f>
        <v/>
      </c>
      <c r="P1002" s="94"/>
      <c r="Q1002" s="95" t="str">
        <f t="shared" si="61"/>
        <v/>
      </c>
      <c r="R1002" s="95" t="b">
        <f t="shared" si="62"/>
        <v>1</v>
      </c>
      <c r="S1002" s="95" t="str">
        <f t="shared" si="63"/>
        <v/>
      </c>
    </row>
    <row r="1003" spans="1:19" s="95" customFormat="1" ht="20.100000000000001" customHeight="1">
      <c r="A1003" s="88"/>
      <c r="B1003" s="88"/>
      <c r="C1003" s="88"/>
      <c r="D1003" s="88"/>
      <c r="E1003" s="88"/>
      <c r="F1003" s="88"/>
      <c r="G1003" s="90"/>
      <c r="H1003" s="90"/>
      <c r="I1003" s="91"/>
      <c r="J1003" s="91"/>
      <c r="K1003" s="91"/>
      <c r="L1003" s="91"/>
      <c r="M1003" s="91"/>
      <c r="N1003" s="92" t="str">
        <f t="shared" ca="1" si="60"/>
        <v/>
      </c>
      <c r="O1003" s="92" t="str">
        <f ca="1">IF(A1003="","",IF(ISERROR(MATCH($I1003,SorP!B:B,0)),"",INDIRECT("'SorP'!$A$"&amp;MATCH($N1003&amp;$I1003,SorP!C:C,0))))</f>
        <v/>
      </c>
      <c r="P1003" s="94"/>
      <c r="Q1003" s="95" t="str">
        <f t="shared" si="61"/>
        <v/>
      </c>
      <c r="R1003" s="95" t="b">
        <f t="shared" si="62"/>
        <v>1</v>
      </c>
      <c r="S1003" s="95" t="str">
        <f t="shared" si="63"/>
        <v/>
      </c>
    </row>
    <row r="1004" spans="1:19" s="95" customFormat="1" ht="20.100000000000001" customHeight="1">
      <c r="A1004" s="88"/>
      <c r="B1004" s="88"/>
      <c r="C1004" s="88"/>
      <c r="D1004" s="88"/>
      <c r="E1004" s="88"/>
      <c r="F1004" s="88"/>
      <c r="G1004" s="90"/>
      <c r="H1004" s="90"/>
      <c r="I1004" s="91"/>
      <c r="J1004" s="91"/>
      <c r="K1004" s="91"/>
      <c r="L1004" s="91"/>
      <c r="M1004" s="91"/>
      <c r="N1004" s="92" t="str">
        <f t="shared" ca="1" si="60"/>
        <v/>
      </c>
      <c r="O1004" s="92" t="str">
        <f ca="1">IF(A1004="","",IF(ISERROR(MATCH($I1004,SorP!B:B,0)),"",INDIRECT("'SorP'!$A$"&amp;MATCH($N1004&amp;$I1004,SorP!C:C,0))))</f>
        <v/>
      </c>
      <c r="P1004" s="94"/>
      <c r="Q1004" s="95" t="str">
        <f t="shared" si="61"/>
        <v/>
      </c>
      <c r="R1004" s="95" t="b">
        <f t="shared" si="62"/>
        <v>1</v>
      </c>
      <c r="S1004" s="95" t="str">
        <f t="shared" si="63"/>
        <v/>
      </c>
    </row>
    <row r="1005" spans="1:19" s="95" customFormat="1" ht="20.100000000000001" customHeight="1">
      <c r="A1005" s="88"/>
      <c r="B1005" s="88"/>
      <c r="C1005" s="88"/>
      <c r="D1005" s="88"/>
      <c r="E1005" s="88"/>
      <c r="F1005" s="88"/>
      <c r="G1005" s="90"/>
      <c r="H1005" s="90"/>
      <c r="I1005" s="91"/>
      <c r="J1005" s="91"/>
      <c r="K1005" s="91"/>
      <c r="L1005" s="91"/>
      <c r="M1005" s="91"/>
      <c r="N1005" s="92" t="str">
        <f t="shared" ca="1" si="60"/>
        <v/>
      </c>
      <c r="O1005" s="92" t="str">
        <f ca="1">IF(A1005="","",IF(ISERROR(MATCH($I1005,SorP!B:B,0)),"",INDIRECT("'SorP'!$A$"&amp;MATCH($N1005&amp;$I1005,SorP!C:C,0))))</f>
        <v/>
      </c>
      <c r="P1005" s="94"/>
      <c r="Q1005" s="95" t="str">
        <f t="shared" si="61"/>
        <v/>
      </c>
      <c r="R1005" s="95" t="b">
        <f t="shared" si="62"/>
        <v>1</v>
      </c>
      <c r="S1005" s="95" t="str">
        <f t="shared" si="63"/>
        <v/>
      </c>
    </row>
    <row r="1006" spans="1:19" s="95" customFormat="1" ht="20.100000000000001" customHeight="1">
      <c r="A1006" s="88"/>
      <c r="B1006" s="88"/>
      <c r="C1006" s="88"/>
      <c r="D1006" s="88"/>
      <c r="E1006" s="88"/>
      <c r="F1006" s="88"/>
      <c r="G1006" s="90"/>
      <c r="H1006" s="90"/>
      <c r="I1006" s="91"/>
      <c r="J1006" s="91"/>
      <c r="K1006" s="91"/>
      <c r="L1006" s="91"/>
      <c r="M1006" s="91"/>
      <c r="N1006" s="92" t="str">
        <f t="shared" ca="1" si="60"/>
        <v/>
      </c>
      <c r="O1006" s="92" t="str">
        <f ca="1">IF(A1006="","",IF(ISERROR(MATCH($I1006,SorP!B:B,0)),"",INDIRECT("'SorP'!$A$"&amp;MATCH($N1006&amp;$I1006,SorP!C:C,0))))</f>
        <v/>
      </c>
      <c r="P1006" s="94"/>
      <c r="Q1006" s="95" t="str">
        <f t="shared" si="61"/>
        <v/>
      </c>
      <c r="R1006" s="95" t="b">
        <f t="shared" si="62"/>
        <v>1</v>
      </c>
      <c r="S1006" s="95" t="str">
        <f t="shared" si="63"/>
        <v/>
      </c>
    </row>
    <row r="1007" spans="1:19" s="95" customFormat="1" ht="20.100000000000001" customHeight="1">
      <c r="A1007" s="88"/>
      <c r="B1007" s="88"/>
      <c r="C1007" s="88"/>
      <c r="D1007" s="88"/>
      <c r="E1007" s="88"/>
      <c r="F1007" s="88"/>
      <c r="G1007" s="90"/>
      <c r="H1007" s="90"/>
      <c r="I1007" s="91"/>
      <c r="J1007" s="91"/>
      <c r="K1007" s="91"/>
      <c r="L1007" s="91"/>
      <c r="M1007" s="91"/>
      <c r="N1007" s="92" t="str">
        <f t="shared" ca="1" si="60"/>
        <v/>
      </c>
      <c r="O1007" s="92" t="str">
        <f ca="1">IF(A1007="","",IF(ISERROR(MATCH($I1007,SorP!B:B,0)),"",INDIRECT("'SorP'!$A$"&amp;MATCH($N1007&amp;$I1007,SorP!C:C,0))))</f>
        <v/>
      </c>
      <c r="P1007" s="94"/>
      <c r="Q1007" s="95" t="str">
        <f t="shared" si="61"/>
        <v/>
      </c>
      <c r="R1007" s="95" t="b">
        <f t="shared" si="62"/>
        <v>1</v>
      </c>
      <c r="S1007" s="95" t="str">
        <f t="shared" si="63"/>
        <v/>
      </c>
    </row>
    <row r="1008" spans="1:19" s="95" customFormat="1" ht="20.100000000000001" customHeight="1">
      <c r="A1008" s="88"/>
      <c r="B1008" s="88"/>
      <c r="C1008" s="88"/>
      <c r="D1008" s="88"/>
      <c r="E1008" s="88"/>
      <c r="F1008" s="88"/>
      <c r="G1008" s="90"/>
      <c r="H1008" s="90"/>
      <c r="I1008" s="91"/>
      <c r="J1008" s="91"/>
      <c r="K1008" s="91"/>
      <c r="L1008" s="91"/>
      <c r="M1008" s="91"/>
      <c r="N1008" s="92" t="str">
        <f t="shared" ca="1" si="60"/>
        <v/>
      </c>
      <c r="O1008" s="92" t="str">
        <f ca="1">IF(A1008="","",IF(ISERROR(MATCH($I1008,SorP!B:B,0)),"",INDIRECT("'SorP'!$A$"&amp;MATCH($N1008&amp;$I1008,SorP!C:C,0))))</f>
        <v/>
      </c>
      <c r="P1008" s="94"/>
      <c r="Q1008" s="95" t="str">
        <f t="shared" si="61"/>
        <v/>
      </c>
      <c r="R1008" s="95" t="b">
        <f t="shared" si="62"/>
        <v>1</v>
      </c>
      <c r="S1008" s="95" t="str">
        <f t="shared" si="63"/>
        <v/>
      </c>
    </row>
    <row r="1009" spans="1:19" s="95" customFormat="1" ht="20.100000000000001" customHeight="1">
      <c r="A1009" s="88"/>
      <c r="B1009" s="88"/>
      <c r="C1009" s="88"/>
      <c r="D1009" s="88"/>
      <c r="E1009" s="88"/>
      <c r="F1009" s="88"/>
      <c r="G1009" s="90"/>
      <c r="H1009" s="90"/>
      <c r="I1009" s="91"/>
      <c r="J1009" s="91"/>
      <c r="K1009" s="91"/>
      <c r="L1009" s="91"/>
      <c r="M1009" s="91"/>
      <c r="N1009" s="92" t="str">
        <f t="shared" ca="1" si="60"/>
        <v/>
      </c>
      <c r="O1009" s="92" t="str">
        <f ca="1">IF(A1009="","",IF(ISERROR(MATCH($I1009,SorP!B:B,0)),"",INDIRECT("'SorP'!$A$"&amp;MATCH($N1009&amp;$I1009,SorP!C:C,0))))</f>
        <v/>
      </c>
      <c r="P1009" s="94"/>
      <c r="Q1009" s="95" t="str">
        <f t="shared" si="61"/>
        <v/>
      </c>
      <c r="R1009" s="95" t="b">
        <f t="shared" si="62"/>
        <v>1</v>
      </c>
      <c r="S1009" s="95" t="str">
        <f t="shared" si="63"/>
        <v/>
      </c>
    </row>
    <row r="1010" spans="1:19" s="95" customFormat="1" ht="20.100000000000001" customHeight="1">
      <c r="A1010" s="88"/>
      <c r="B1010" s="88"/>
      <c r="C1010" s="88"/>
      <c r="D1010" s="88"/>
      <c r="E1010" s="88"/>
      <c r="F1010" s="88"/>
      <c r="G1010" s="90"/>
      <c r="H1010" s="90"/>
      <c r="I1010" s="91"/>
      <c r="J1010" s="91"/>
      <c r="K1010" s="91"/>
      <c r="L1010" s="91"/>
      <c r="M1010" s="91"/>
      <c r="N1010" s="92" t="str">
        <f t="shared" ca="1" si="60"/>
        <v/>
      </c>
      <c r="O1010" s="92" t="str">
        <f ca="1">IF(A1010="","",IF(ISERROR(MATCH($I1010,SorP!B:B,0)),"",INDIRECT("'SorP'!$A$"&amp;MATCH($N1010&amp;$I1010,SorP!C:C,0))))</f>
        <v/>
      </c>
      <c r="P1010" s="94"/>
      <c r="Q1010" s="95" t="str">
        <f t="shared" si="61"/>
        <v/>
      </c>
      <c r="R1010" s="95" t="b">
        <f t="shared" si="62"/>
        <v>1</v>
      </c>
      <c r="S1010" s="95" t="str">
        <f t="shared" si="63"/>
        <v/>
      </c>
    </row>
    <row r="1011" spans="1:19" s="95" customFormat="1" ht="20.100000000000001" customHeight="1">
      <c r="A1011" s="88"/>
      <c r="B1011" s="88"/>
      <c r="C1011" s="88"/>
      <c r="D1011" s="88"/>
      <c r="E1011" s="88"/>
      <c r="F1011" s="88"/>
      <c r="G1011" s="90"/>
      <c r="H1011" s="90"/>
      <c r="I1011" s="91"/>
      <c r="J1011" s="91"/>
      <c r="K1011" s="91"/>
      <c r="L1011" s="91"/>
      <c r="M1011" s="91"/>
      <c r="N1011" s="92" t="str">
        <f t="shared" ca="1" si="60"/>
        <v/>
      </c>
      <c r="O1011" s="92" t="str">
        <f ca="1">IF(A1011="","",IF(ISERROR(MATCH($I1011,SorP!B:B,0)),"",INDIRECT("'SorP'!$A$"&amp;MATCH($N1011&amp;$I1011,SorP!C:C,0))))</f>
        <v/>
      </c>
      <c r="P1011" s="94"/>
      <c r="Q1011" s="95" t="str">
        <f t="shared" si="61"/>
        <v/>
      </c>
      <c r="R1011" s="95" t="b">
        <f t="shared" si="62"/>
        <v>1</v>
      </c>
      <c r="S1011" s="95" t="str">
        <f t="shared" si="63"/>
        <v/>
      </c>
    </row>
    <row r="1012" spans="1:19" s="95" customFormat="1" ht="20.100000000000001" customHeight="1">
      <c r="A1012" s="88"/>
      <c r="B1012" s="88"/>
      <c r="C1012" s="88"/>
      <c r="D1012" s="88"/>
      <c r="E1012" s="88"/>
      <c r="F1012" s="88"/>
      <c r="G1012" s="90"/>
      <c r="H1012" s="90"/>
      <c r="I1012" s="91"/>
      <c r="J1012" s="91"/>
      <c r="K1012" s="91"/>
      <c r="L1012" s="91"/>
      <c r="M1012" s="91"/>
      <c r="N1012" s="92" t="str">
        <f t="shared" ca="1" si="60"/>
        <v/>
      </c>
      <c r="O1012" s="92" t="str">
        <f ca="1">IF(A1012="","",IF(ISERROR(MATCH($I1012,SorP!B:B,0)),"",INDIRECT("'SorP'!$A$"&amp;MATCH($N1012&amp;$I1012,SorP!C:C,0))))</f>
        <v/>
      </c>
      <c r="P1012" s="94"/>
      <c r="Q1012" s="95" t="str">
        <f t="shared" si="61"/>
        <v/>
      </c>
      <c r="R1012" s="95" t="b">
        <f t="shared" si="62"/>
        <v>1</v>
      </c>
      <c r="S1012" s="95" t="str">
        <f t="shared" si="63"/>
        <v/>
      </c>
    </row>
    <row r="1013" spans="1:19" s="95" customFormat="1" ht="20.100000000000001" customHeight="1">
      <c r="A1013" s="88"/>
      <c r="B1013" s="88"/>
      <c r="C1013" s="88"/>
      <c r="D1013" s="88"/>
      <c r="E1013" s="88"/>
      <c r="F1013" s="88"/>
      <c r="G1013" s="90"/>
      <c r="H1013" s="90"/>
      <c r="I1013" s="91"/>
      <c r="J1013" s="91"/>
      <c r="K1013" s="91"/>
      <c r="L1013" s="91"/>
      <c r="M1013" s="91"/>
      <c r="N1013" s="92" t="str">
        <f t="shared" ca="1" si="60"/>
        <v/>
      </c>
      <c r="O1013" s="92" t="str">
        <f ca="1">IF(A1013="","",IF(ISERROR(MATCH($I1013,SorP!B:B,0)),"",INDIRECT("'SorP'!$A$"&amp;MATCH($N1013&amp;$I1013,SorP!C:C,0))))</f>
        <v/>
      </c>
      <c r="P1013" s="94"/>
      <c r="Q1013" s="95" t="str">
        <f t="shared" si="61"/>
        <v/>
      </c>
      <c r="R1013" s="95" t="b">
        <f t="shared" si="62"/>
        <v>1</v>
      </c>
      <c r="S1013" s="95" t="str">
        <f t="shared" si="63"/>
        <v/>
      </c>
    </row>
    <row r="1014" spans="1:19" s="95" customFormat="1" ht="20.100000000000001" customHeight="1">
      <c r="A1014" s="88"/>
      <c r="B1014" s="88"/>
      <c r="C1014" s="88"/>
      <c r="D1014" s="88"/>
      <c r="E1014" s="88"/>
      <c r="F1014" s="88"/>
      <c r="G1014" s="90"/>
      <c r="H1014" s="90"/>
      <c r="I1014" s="91"/>
      <c r="J1014" s="91"/>
      <c r="K1014" s="91"/>
      <c r="L1014" s="91"/>
      <c r="M1014" s="91"/>
      <c r="N1014" s="92" t="str">
        <f t="shared" ca="1" si="60"/>
        <v/>
      </c>
      <c r="O1014" s="92" t="str">
        <f ca="1">IF(A1014="","",IF(ISERROR(MATCH($I1014,SorP!B:B,0)),"",INDIRECT("'SorP'!$A$"&amp;MATCH($N1014&amp;$I1014,SorP!C:C,0))))</f>
        <v/>
      </c>
      <c r="P1014" s="94"/>
      <c r="Q1014" s="95" t="str">
        <f t="shared" si="61"/>
        <v/>
      </c>
      <c r="R1014" s="95" t="b">
        <f t="shared" si="62"/>
        <v>1</v>
      </c>
      <c r="S1014" s="95" t="str">
        <f t="shared" si="63"/>
        <v/>
      </c>
    </row>
    <row r="1015" spans="1:19" s="95" customFormat="1" ht="20.100000000000001" customHeight="1">
      <c r="A1015" s="88"/>
      <c r="B1015" s="88"/>
      <c r="C1015" s="88"/>
      <c r="D1015" s="88"/>
      <c r="E1015" s="88"/>
      <c r="F1015" s="88"/>
      <c r="G1015" s="90"/>
      <c r="H1015" s="90"/>
      <c r="I1015" s="91"/>
      <c r="J1015" s="91"/>
      <c r="K1015" s="91"/>
      <c r="L1015" s="91"/>
      <c r="M1015" s="91"/>
      <c r="N1015" s="92" t="str">
        <f t="shared" ca="1" si="60"/>
        <v/>
      </c>
      <c r="O1015" s="92" t="str">
        <f ca="1">IF(A1015="","",IF(ISERROR(MATCH($I1015,SorP!B:B,0)),"",INDIRECT("'SorP'!$A$"&amp;MATCH($N1015&amp;$I1015,SorP!C:C,0))))</f>
        <v/>
      </c>
      <c r="P1015" s="94"/>
      <c r="Q1015" s="95" t="str">
        <f t="shared" si="61"/>
        <v/>
      </c>
      <c r="R1015" s="95" t="b">
        <f t="shared" si="62"/>
        <v>1</v>
      </c>
      <c r="S1015" s="95" t="str">
        <f t="shared" si="63"/>
        <v/>
      </c>
    </row>
    <row r="1016" spans="1:19" s="95" customFormat="1" ht="20.100000000000001" customHeight="1">
      <c r="A1016" s="88"/>
      <c r="B1016" s="88"/>
      <c r="C1016" s="88"/>
      <c r="D1016" s="88"/>
      <c r="E1016" s="88"/>
      <c r="F1016" s="88"/>
      <c r="G1016" s="90"/>
      <c r="H1016" s="90"/>
      <c r="I1016" s="91"/>
      <c r="J1016" s="91"/>
      <c r="K1016" s="91"/>
      <c r="L1016" s="91"/>
      <c r="M1016" s="91"/>
      <c r="N1016" s="92" t="str">
        <f t="shared" ca="1" si="60"/>
        <v/>
      </c>
      <c r="O1016" s="92" t="str">
        <f ca="1">IF(A1016="","",IF(ISERROR(MATCH($I1016,SorP!B:B,0)),"",INDIRECT("'SorP'!$A$"&amp;MATCH($N1016&amp;$I1016,SorP!C:C,0))))</f>
        <v/>
      </c>
      <c r="P1016" s="94"/>
      <c r="Q1016" s="95" t="str">
        <f t="shared" si="61"/>
        <v/>
      </c>
      <c r="R1016" s="95" t="b">
        <f t="shared" si="62"/>
        <v>1</v>
      </c>
      <c r="S1016" s="95" t="str">
        <f t="shared" si="63"/>
        <v/>
      </c>
    </row>
    <row r="1017" spans="1:19" s="95" customFormat="1" ht="20.100000000000001" customHeight="1">
      <c r="A1017" s="88"/>
      <c r="B1017" s="88"/>
      <c r="C1017" s="88"/>
      <c r="D1017" s="88"/>
      <c r="E1017" s="88"/>
      <c r="F1017" s="88"/>
      <c r="G1017" s="90"/>
      <c r="H1017" s="90"/>
      <c r="I1017" s="91"/>
      <c r="J1017" s="91"/>
      <c r="K1017" s="91"/>
      <c r="L1017" s="91"/>
      <c r="M1017" s="91"/>
      <c r="N1017" s="92" t="str">
        <f t="shared" ca="1" si="60"/>
        <v/>
      </c>
      <c r="O1017" s="92" t="str">
        <f ca="1">IF(A1017="","",IF(ISERROR(MATCH($I1017,SorP!B:B,0)),"",INDIRECT("'SorP'!$A$"&amp;MATCH($N1017&amp;$I1017,SorP!C:C,0))))</f>
        <v/>
      </c>
      <c r="P1017" s="94"/>
      <c r="Q1017" s="95" t="str">
        <f t="shared" si="61"/>
        <v/>
      </c>
      <c r="R1017" s="95" t="b">
        <f t="shared" si="62"/>
        <v>1</v>
      </c>
      <c r="S1017" s="95" t="str">
        <f t="shared" si="63"/>
        <v/>
      </c>
    </row>
    <row r="1018" spans="1:19" s="95" customFormat="1" ht="20.100000000000001" customHeight="1">
      <c r="A1018" s="88"/>
      <c r="B1018" s="88"/>
      <c r="C1018" s="88"/>
      <c r="D1018" s="88"/>
      <c r="E1018" s="88"/>
      <c r="F1018" s="88"/>
      <c r="G1018" s="90"/>
      <c r="H1018" s="90"/>
      <c r="I1018" s="91"/>
      <c r="J1018" s="91"/>
      <c r="K1018" s="91"/>
      <c r="L1018" s="91"/>
      <c r="M1018" s="91"/>
      <c r="N1018" s="92" t="str">
        <f t="shared" ca="1" si="60"/>
        <v/>
      </c>
      <c r="O1018" s="92" t="str">
        <f ca="1">IF(A1018="","",IF(ISERROR(MATCH($I1018,SorP!B:B,0)),"",INDIRECT("'SorP'!$A$"&amp;MATCH($N1018&amp;$I1018,SorP!C:C,0))))</f>
        <v/>
      </c>
      <c r="P1018" s="94"/>
      <c r="Q1018" s="95" t="str">
        <f t="shared" si="61"/>
        <v/>
      </c>
      <c r="R1018" s="95" t="b">
        <f t="shared" si="62"/>
        <v>1</v>
      </c>
      <c r="S1018" s="95" t="str">
        <f t="shared" si="63"/>
        <v/>
      </c>
    </row>
    <row r="1019" spans="1:19" s="95" customFormat="1" ht="20.100000000000001" customHeight="1">
      <c r="A1019" s="88"/>
      <c r="B1019" s="88"/>
      <c r="C1019" s="88"/>
      <c r="D1019" s="88"/>
      <c r="E1019" s="88"/>
      <c r="F1019" s="88"/>
      <c r="G1019" s="90"/>
      <c r="H1019" s="90"/>
      <c r="I1019" s="91"/>
      <c r="J1019" s="91"/>
      <c r="K1019" s="91"/>
      <c r="L1019" s="91"/>
      <c r="M1019" s="91"/>
      <c r="N1019" s="92" t="str">
        <f t="shared" ca="1" si="60"/>
        <v/>
      </c>
      <c r="O1019" s="92" t="str">
        <f ca="1">IF(A1019="","",IF(ISERROR(MATCH($I1019,SorP!B:B,0)),"",INDIRECT("'SorP'!$A$"&amp;MATCH($N1019&amp;$I1019,SorP!C:C,0))))</f>
        <v/>
      </c>
      <c r="P1019" s="94"/>
      <c r="Q1019" s="95" t="str">
        <f t="shared" si="61"/>
        <v/>
      </c>
      <c r="R1019" s="95" t="b">
        <f t="shared" si="62"/>
        <v>1</v>
      </c>
      <c r="S1019" s="95" t="str">
        <f t="shared" si="63"/>
        <v/>
      </c>
    </row>
    <row r="1020" spans="1:19" s="95" customFormat="1" ht="20.100000000000001" customHeight="1">
      <c r="A1020" s="88"/>
      <c r="B1020" s="88"/>
      <c r="C1020" s="88"/>
      <c r="D1020" s="88"/>
      <c r="E1020" s="88"/>
      <c r="F1020" s="88"/>
      <c r="G1020" s="90"/>
      <c r="H1020" s="90"/>
      <c r="I1020" s="91"/>
      <c r="J1020" s="91"/>
      <c r="K1020" s="91"/>
      <c r="L1020" s="91"/>
      <c r="M1020" s="91"/>
      <c r="N1020" s="92" t="str">
        <f t="shared" ca="1" si="60"/>
        <v/>
      </c>
      <c r="O1020" s="92" t="str">
        <f ca="1">IF(A1020="","",IF(ISERROR(MATCH($I1020,SorP!B:B,0)),"",INDIRECT("'SorP'!$A$"&amp;MATCH($N1020&amp;$I1020,SorP!C:C,0))))</f>
        <v/>
      </c>
      <c r="P1020" s="94"/>
      <c r="Q1020" s="95" t="str">
        <f t="shared" si="61"/>
        <v/>
      </c>
      <c r="R1020" s="95" t="b">
        <f t="shared" si="62"/>
        <v>1</v>
      </c>
      <c r="S1020" s="95" t="str">
        <f t="shared" si="63"/>
        <v/>
      </c>
    </row>
    <row r="1021" spans="1:19" s="95" customFormat="1" ht="20.100000000000001" customHeight="1">
      <c r="A1021" s="88"/>
      <c r="B1021" s="88"/>
      <c r="C1021" s="88"/>
      <c r="D1021" s="88"/>
      <c r="E1021" s="88"/>
      <c r="F1021" s="88"/>
      <c r="G1021" s="90"/>
      <c r="H1021" s="90"/>
      <c r="I1021" s="91"/>
      <c r="J1021" s="91"/>
      <c r="K1021" s="91"/>
      <c r="L1021" s="91"/>
      <c r="M1021" s="91"/>
      <c r="N1021" s="92" t="str">
        <f t="shared" ca="1" si="60"/>
        <v/>
      </c>
      <c r="O1021" s="92" t="str">
        <f ca="1">IF(A1021="","",IF(ISERROR(MATCH($I1021,SorP!B:B,0)),"",INDIRECT("'SorP'!$A$"&amp;MATCH($N1021&amp;$I1021,SorP!C:C,0))))</f>
        <v/>
      </c>
      <c r="P1021" s="94"/>
      <c r="Q1021" s="95" t="str">
        <f t="shared" si="61"/>
        <v/>
      </c>
      <c r="R1021" s="95" t="b">
        <f t="shared" si="62"/>
        <v>1</v>
      </c>
      <c r="S1021" s="95" t="str">
        <f t="shared" si="63"/>
        <v/>
      </c>
    </row>
    <row r="1022" spans="1:19" s="95" customFormat="1" ht="20.100000000000001" customHeight="1">
      <c r="A1022" s="88"/>
      <c r="B1022" s="88"/>
      <c r="C1022" s="88"/>
      <c r="D1022" s="88"/>
      <c r="E1022" s="88"/>
      <c r="F1022" s="88"/>
      <c r="G1022" s="90"/>
      <c r="H1022" s="90"/>
      <c r="I1022" s="91"/>
      <c r="J1022" s="91"/>
      <c r="K1022" s="91"/>
      <c r="L1022" s="91"/>
      <c r="M1022" s="91"/>
      <c r="N1022" s="92" t="str">
        <f t="shared" ca="1" si="60"/>
        <v/>
      </c>
      <c r="O1022" s="92" t="str">
        <f ca="1">IF(A1022="","",IF(ISERROR(MATCH($I1022,SorP!B:B,0)),"",INDIRECT("'SorP'!$A$"&amp;MATCH($N1022&amp;$I1022,SorP!C:C,0))))</f>
        <v/>
      </c>
      <c r="P1022" s="94"/>
      <c r="Q1022" s="95" t="str">
        <f t="shared" si="61"/>
        <v/>
      </c>
      <c r="R1022" s="95" t="b">
        <f t="shared" si="62"/>
        <v>1</v>
      </c>
      <c r="S1022" s="95" t="str">
        <f t="shared" si="63"/>
        <v/>
      </c>
    </row>
    <row r="1023" spans="1:19" s="95" customFormat="1" ht="20.100000000000001" customHeight="1">
      <c r="A1023" s="88"/>
      <c r="B1023" s="88"/>
      <c r="C1023" s="88"/>
      <c r="D1023" s="88"/>
      <c r="E1023" s="88"/>
      <c r="F1023" s="88"/>
      <c r="G1023" s="90"/>
      <c r="H1023" s="90"/>
      <c r="I1023" s="91"/>
      <c r="J1023" s="91"/>
      <c r="K1023" s="91"/>
      <c r="L1023" s="91"/>
      <c r="M1023" s="91"/>
      <c r="N1023" s="92" t="str">
        <f t="shared" ca="1" si="60"/>
        <v/>
      </c>
      <c r="O1023" s="92" t="str">
        <f ca="1">IF(A1023="","",IF(ISERROR(MATCH($I1023,SorP!B:B,0)),"",INDIRECT("'SorP'!$A$"&amp;MATCH($N1023&amp;$I1023,SorP!C:C,0))))</f>
        <v/>
      </c>
      <c r="P1023" s="94"/>
      <c r="Q1023" s="95" t="str">
        <f t="shared" si="61"/>
        <v/>
      </c>
      <c r="R1023" s="95" t="b">
        <f t="shared" si="62"/>
        <v>1</v>
      </c>
      <c r="S1023" s="95" t="str">
        <f t="shared" si="63"/>
        <v/>
      </c>
    </row>
    <row r="1024" spans="1:19" s="95" customFormat="1" ht="20.100000000000001" customHeight="1">
      <c r="A1024" s="88"/>
      <c r="B1024" s="88"/>
      <c r="C1024" s="88"/>
      <c r="D1024" s="88"/>
      <c r="E1024" s="88"/>
      <c r="F1024" s="88"/>
      <c r="G1024" s="90"/>
      <c r="H1024" s="90"/>
      <c r="I1024" s="91"/>
      <c r="J1024" s="91"/>
      <c r="K1024" s="91"/>
      <c r="L1024" s="91"/>
      <c r="M1024" s="91"/>
      <c r="N1024" s="92" t="str">
        <f t="shared" ca="1" si="60"/>
        <v/>
      </c>
      <c r="O1024" s="92" t="str">
        <f ca="1">IF(A1024="","",IF(ISERROR(MATCH($I1024,SorP!B:B,0)),"",INDIRECT("'SorP'!$A$"&amp;MATCH($N1024&amp;$I1024,SorP!C:C,0))))</f>
        <v/>
      </c>
      <c r="P1024" s="94"/>
      <c r="Q1024" s="95" t="str">
        <f t="shared" si="61"/>
        <v/>
      </c>
      <c r="R1024" s="95" t="b">
        <f t="shared" si="62"/>
        <v>1</v>
      </c>
      <c r="S1024" s="95" t="str">
        <f t="shared" si="63"/>
        <v/>
      </c>
    </row>
    <row r="1025" spans="1:19" s="95" customFormat="1" ht="20.100000000000001" customHeight="1">
      <c r="A1025" s="88"/>
      <c r="B1025" s="88"/>
      <c r="C1025" s="88"/>
      <c r="D1025" s="88"/>
      <c r="E1025" s="88"/>
      <c r="F1025" s="88"/>
      <c r="G1025" s="90"/>
      <c r="H1025" s="90"/>
      <c r="I1025" s="91"/>
      <c r="J1025" s="91"/>
      <c r="K1025" s="91"/>
      <c r="L1025" s="91"/>
      <c r="M1025" s="91"/>
      <c r="N1025" s="92" t="str">
        <f t="shared" ca="1" si="60"/>
        <v/>
      </c>
      <c r="O1025" s="92" t="str">
        <f ca="1">IF(A1025="","",IF(ISERROR(MATCH($I1025,SorP!B:B,0)),"",INDIRECT("'SorP'!$A$"&amp;MATCH($N1025&amp;$I1025,SorP!C:C,0))))</f>
        <v/>
      </c>
      <c r="P1025" s="94"/>
      <c r="Q1025" s="95" t="str">
        <f t="shared" si="61"/>
        <v/>
      </c>
      <c r="R1025" s="95" t="b">
        <f t="shared" si="62"/>
        <v>1</v>
      </c>
      <c r="S1025" s="95" t="str">
        <f t="shared" si="63"/>
        <v/>
      </c>
    </row>
    <row r="1026" spans="1:19" s="95" customFormat="1" ht="20.100000000000001" customHeight="1">
      <c r="A1026" s="88"/>
      <c r="B1026" s="88"/>
      <c r="C1026" s="88"/>
      <c r="D1026" s="88"/>
      <c r="E1026" s="88"/>
      <c r="F1026" s="88"/>
      <c r="G1026" s="90"/>
      <c r="H1026" s="90"/>
      <c r="I1026" s="91"/>
      <c r="J1026" s="91"/>
      <c r="K1026" s="91"/>
      <c r="L1026" s="91"/>
      <c r="M1026" s="91"/>
      <c r="N1026" s="92" t="str">
        <f t="shared" ca="1" si="60"/>
        <v/>
      </c>
      <c r="O1026" s="92" t="str">
        <f ca="1">IF(A1026="","",IF(ISERROR(MATCH($I1026,SorP!B:B,0)),"",INDIRECT("'SorP'!$A$"&amp;MATCH($N1026&amp;$I1026,SorP!C:C,0))))</f>
        <v/>
      </c>
      <c r="P1026" s="94"/>
      <c r="Q1026" s="95" t="str">
        <f t="shared" si="61"/>
        <v/>
      </c>
      <c r="R1026" s="95" t="b">
        <f t="shared" si="62"/>
        <v>1</v>
      </c>
      <c r="S1026" s="95" t="str">
        <f t="shared" si="63"/>
        <v/>
      </c>
    </row>
    <row r="1027" spans="1:19" s="95" customFormat="1" ht="20.100000000000001" customHeight="1">
      <c r="A1027" s="88"/>
      <c r="B1027" s="88"/>
      <c r="C1027" s="88"/>
      <c r="D1027" s="88"/>
      <c r="E1027" s="88"/>
      <c r="F1027" s="88"/>
      <c r="G1027" s="90"/>
      <c r="H1027" s="90"/>
      <c r="I1027" s="91"/>
      <c r="J1027" s="91"/>
      <c r="K1027" s="91"/>
      <c r="L1027" s="91"/>
      <c r="M1027" s="91"/>
      <c r="N1027" s="92" t="str">
        <f t="shared" ca="1" si="60"/>
        <v/>
      </c>
      <c r="O1027" s="92" t="str">
        <f ca="1">IF(A1027="","",IF(ISERROR(MATCH($I1027,SorP!B:B,0)),"",INDIRECT("'SorP'!$A$"&amp;MATCH($N1027&amp;$I1027,SorP!C:C,0))))</f>
        <v/>
      </c>
      <c r="P1027" s="94"/>
      <c r="Q1027" s="95" t="str">
        <f t="shared" si="61"/>
        <v/>
      </c>
      <c r="R1027" s="95" t="b">
        <f t="shared" si="62"/>
        <v>1</v>
      </c>
      <c r="S1027" s="95" t="str">
        <f t="shared" si="63"/>
        <v/>
      </c>
    </row>
    <row r="1028" spans="1:19" s="95" customFormat="1" ht="20.100000000000001" customHeight="1">
      <c r="A1028" s="88"/>
      <c r="B1028" s="88"/>
      <c r="C1028" s="88"/>
      <c r="D1028" s="88"/>
      <c r="E1028" s="88"/>
      <c r="F1028" s="88"/>
      <c r="G1028" s="90"/>
      <c r="H1028" s="90"/>
      <c r="I1028" s="91"/>
      <c r="J1028" s="91"/>
      <c r="K1028" s="91"/>
      <c r="L1028" s="91"/>
      <c r="M1028" s="91"/>
      <c r="N1028" s="92" t="str">
        <f t="shared" ca="1" si="60"/>
        <v/>
      </c>
      <c r="O1028" s="92" t="str">
        <f ca="1">IF(A1028="","",IF(ISERROR(MATCH($I1028,SorP!B:B,0)),"",INDIRECT("'SorP'!$A$"&amp;MATCH($N1028&amp;$I1028,SorP!C:C,0))))</f>
        <v/>
      </c>
      <c r="P1028" s="94"/>
      <c r="Q1028" s="95" t="str">
        <f t="shared" si="61"/>
        <v/>
      </c>
      <c r="R1028" s="95" t="b">
        <f t="shared" si="62"/>
        <v>1</v>
      </c>
      <c r="S1028" s="95" t="str">
        <f t="shared" si="63"/>
        <v/>
      </c>
    </row>
    <row r="1029" spans="1:19" s="95" customFormat="1" ht="20.100000000000001" customHeight="1">
      <c r="A1029" s="88"/>
      <c r="B1029" s="88"/>
      <c r="C1029" s="88"/>
      <c r="D1029" s="88"/>
      <c r="E1029" s="88"/>
      <c r="F1029" s="88"/>
      <c r="G1029" s="90"/>
      <c r="H1029" s="90"/>
      <c r="I1029" s="91"/>
      <c r="J1029" s="91"/>
      <c r="K1029" s="91"/>
      <c r="L1029" s="91"/>
      <c r="M1029" s="91"/>
      <c r="N1029" s="92" t="str">
        <f t="shared" ref="N1029:N1092" ca="1" si="64">IF(A1029="","",IF(ISERROR(MATCH($F1029,CL,0)),"Unknown",INDIRECT("'C'!$A$"&amp;MATCH($F1029,CL,0)+1)))</f>
        <v/>
      </c>
      <c r="O1029" s="92" t="str">
        <f ca="1">IF(A1029="","",IF(ISERROR(MATCH($I1029,SorP!B:B,0)),"",INDIRECT("'SorP'!$A$"&amp;MATCH($N1029&amp;$I1029,SorP!C:C,0))))</f>
        <v/>
      </c>
      <c r="P1029" s="94"/>
      <c r="Q1029" s="95" t="str">
        <f t="shared" ref="Q1029:Q1092" si="65">A1029&amp;B1029</f>
        <v/>
      </c>
      <c r="R1029" s="95" t="b">
        <f t="shared" ref="R1029:R1092" si="66">OR(ISBLANK(B1029),ISBLANK(C1029))</f>
        <v>1</v>
      </c>
      <c r="S1029" s="95" t="str">
        <f t="shared" ref="S1029:S1092" si="67">IF(R1029,"",A1029&amp;"+")</f>
        <v/>
      </c>
    </row>
    <row r="1030" spans="1:19" s="95" customFormat="1" ht="20.100000000000001" customHeight="1">
      <c r="A1030" s="88"/>
      <c r="B1030" s="88"/>
      <c r="C1030" s="88"/>
      <c r="D1030" s="88"/>
      <c r="E1030" s="88"/>
      <c r="F1030" s="88"/>
      <c r="G1030" s="90"/>
      <c r="H1030" s="90"/>
      <c r="I1030" s="91"/>
      <c r="J1030" s="91"/>
      <c r="K1030" s="91"/>
      <c r="L1030" s="91"/>
      <c r="M1030" s="91"/>
      <c r="N1030" s="92" t="str">
        <f t="shared" ca="1" si="64"/>
        <v/>
      </c>
      <c r="O1030" s="92" t="str">
        <f ca="1">IF(A1030="","",IF(ISERROR(MATCH($I1030,SorP!B:B,0)),"",INDIRECT("'SorP'!$A$"&amp;MATCH($N1030&amp;$I1030,SorP!C:C,0))))</f>
        <v/>
      </c>
      <c r="P1030" s="94"/>
      <c r="Q1030" s="95" t="str">
        <f t="shared" si="65"/>
        <v/>
      </c>
      <c r="R1030" s="95" t="b">
        <f t="shared" si="66"/>
        <v>1</v>
      </c>
      <c r="S1030" s="95" t="str">
        <f t="shared" si="67"/>
        <v/>
      </c>
    </row>
    <row r="1031" spans="1:19" s="95" customFormat="1" ht="20.100000000000001" customHeight="1">
      <c r="A1031" s="88"/>
      <c r="B1031" s="88"/>
      <c r="C1031" s="88"/>
      <c r="D1031" s="88"/>
      <c r="E1031" s="88"/>
      <c r="F1031" s="88"/>
      <c r="G1031" s="90"/>
      <c r="H1031" s="90"/>
      <c r="I1031" s="91"/>
      <c r="J1031" s="91"/>
      <c r="K1031" s="91"/>
      <c r="L1031" s="91"/>
      <c r="M1031" s="91"/>
      <c r="N1031" s="92" t="str">
        <f t="shared" ca="1" si="64"/>
        <v/>
      </c>
      <c r="O1031" s="92" t="str">
        <f ca="1">IF(A1031="","",IF(ISERROR(MATCH($I1031,SorP!B:B,0)),"",INDIRECT("'SorP'!$A$"&amp;MATCH($N1031&amp;$I1031,SorP!C:C,0))))</f>
        <v/>
      </c>
      <c r="P1031" s="94"/>
      <c r="Q1031" s="95" t="str">
        <f t="shared" si="65"/>
        <v/>
      </c>
      <c r="R1031" s="95" t="b">
        <f t="shared" si="66"/>
        <v>1</v>
      </c>
      <c r="S1031" s="95" t="str">
        <f t="shared" si="67"/>
        <v/>
      </c>
    </row>
    <row r="1032" spans="1:19" s="95" customFormat="1" ht="20.100000000000001" customHeight="1">
      <c r="A1032" s="88"/>
      <c r="B1032" s="88"/>
      <c r="C1032" s="88"/>
      <c r="D1032" s="88"/>
      <c r="E1032" s="88"/>
      <c r="F1032" s="88"/>
      <c r="G1032" s="90"/>
      <c r="H1032" s="90"/>
      <c r="I1032" s="91"/>
      <c r="J1032" s="91"/>
      <c r="K1032" s="91"/>
      <c r="L1032" s="91"/>
      <c r="M1032" s="91"/>
      <c r="N1032" s="92" t="str">
        <f t="shared" ca="1" si="64"/>
        <v/>
      </c>
      <c r="O1032" s="92" t="str">
        <f ca="1">IF(A1032="","",IF(ISERROR(MATCH($I1032,SorP!B:B,0)),"",INDIRECT("'SorP'!$A$"&amp;MATCH($N1032&amp;$I1032,SorP!C:C,0))))</f>
        <v/>
      </c>
      <c r="P1032" s="94"/>
      <c r="Q1032" s="95" t="str">
        <f t="shared" si="65"/>
        <v/>
      </c>
      <c r="R1032" s="95" t="b">
        <f t="shared" si="66"/>
        <v>1</v>
      </c>
      <c r="S1032" s="95" t="str">
        <f t="shared" si="67"/>
        <v/>
      </c>
    </row>
    <row r="1033" spans="1:19" s="95" customFormat="1" ht="20.100000000000001" customHeight="1">
      <c r="A1033" s="88"/>
      <c r="B1033" s="88"/>
      <c r="C1033" s="88"/>
      <c r="D1033" s="88"/>
      <c r="E1033" s="88"/>
      <c r="F1033" s="88"/>
      <c r="G1033" s="90"/>
      <c r="H1033" s="90"/>
      <c r="I1033" s="91"/>
      <c r="J1033" s="91"/>
      <c r="K1033" s="91"/>
      <c r="L1033" s="91"/>
      <c r="M1033" s="91"/>
      <c r="N1033" s="92" t="str">
        <f t="shared" ca="1" si="64"/>
        <v/>
      </c>
      <c r="O1033" s="92" t="str">
        <f ca="1">IF(A1033="","",IF(ISERROR(MATCH($I1033,SorP!B:B,0)),"",INDIRECT("'SorP'!$A$"&amp;MATCH($N1033&amp;$I1033,SorP!C:C,0))))</f>
        <v/>
      </c>
      <c r="P1033" s="94"/>
      <c r="Q1033" s="95" t="str">
        <f t="shared" si="65"/>
        <v/>
      </c>
      <c r="R1033" s="95" t="b">
        <f t="shared" si="66"/>
        <v>1</v>
      </c>
      <c r="S1033" s="95" t="str">
        <f t="shared" si="67"/>
        <v/>
      </c>
    </row>
    <row r="1034" spans="1:19" s="95" customFormat="1" ht="20.100000000000001" customHeight="1">
      <c r="A1034" s="88"/>
      <c r="B1034" s="88"/>
      <c r="C1034" s="88"/>
      <c r="D1034" s="88"/>
      <c r="E1034" s="88"/>
      <c r="F1034" s="88"/>
      <c r="G1034" s="90"/>
      <c r="H1034" s="90"/>
      <c r="I1034" s="91"/>
      <c r="J1034" s="91"/>
      <c r="K1034" s="91"/>
      <c r="L1034" s="91"/>
      <c r="M1034" s="91"/>
      <c r="N1034" s="92" t="str">
        <f t="shared" ca="1" si="64"/>
        <v/>
      </c>
      <c r="O1034" s="92" t="str">
        <f ca="1">IF(A1034="","",IF(ISERROR(MATCH($I1034,SorP!B:B,0)),"",INDIRECT("'SorP'!$A$"&amp;MATCH($N1034&amp;$I1034,SorP!C:C,0))))</f>
        <v/>
      </c>
      <c r="P1034" s="94"/>
      <c r="Q1034" s="95" t="str">
        <f t="shared" si="65"/>
        <v/>
      </c>
      <c r="R1034" s="95" t="b">
        <f t="shared" si="66"/>
        <v>1</v>
      </c>
      <c r="S1034" s="95" t="str">
        <f t="shared" si="67"/>
        <v/>
      </c>
    </row>
    <row r="1035" spans="1:19" s="95" customFormat="1" ht="20.100000000000001" customHeight="1">
      <c r="A1035" s="88"/>
      <c r="B1035" s="88"/>
      <c r="C1035" s="88"/>
      <c r="D1035" s="88"/>
      <c r="E1035" s="88"/>
      <c r="F1035" s="88"/>
      <c r="G1035" s="90"/>
      <c r="H1035" s="90"/>
      <c r="I1035" s="91"/>
      <c r="J1035" s="91"/>
      <c r="K1035" s="91"/>
      <c r="L1035" s="91"/>
      <c r="M1035" s="91"/>
      <c r="N1035" s="92" t="str">
        <f t="shared" ca="1" si="64"/>
        <v/>
      </c>
      <c r="O1035" s="92" t="str">
        <f ca="1">IF(A1035="","",IF(ISERROR(MATCH($I1035,SorP!B:B,0)),"",INDIRECT("'SorP'!$A$"&amp;MATCH($N1035&amp;$I1035,SorP!C:C,0))))</f>
        <v/>
      </c>
      <c r="P1035" s="94"/>
      <c r="Q1035" s="95" t="str">
        <f t="shared" si="65"/>
        <v/>
      </c>
      <c r="R1035" s="95" t="b">
        <f t="shared" si="66"/>
        <v>1</v>
      </c>
      <c r="S1035" s="95" t="str">
        <f t="shared" si="67"/>
        <v/>
      </c>
    </row>
    <row r="1036" spans="1:19" s="95" customFormat="1" ht="20.100000000000001" customHeight="1">
      <c r="A1036" s="88"/>
      <c r="B1036" s="88"/>
      <c r="C1036" s="88"/>
      <c r="D1036" s="88"/>
      <c r="E1036" s="88"/>
      <c r="F1036" s="88"/>
      <c r="G1036" s="90"/>
      <c r="H1036" s="90"/>
      <c r="I1036" s="91"/>
      <c r="J1036" s="91"/>
      <c r="K1036" s="91"/>
      <c r="L1036" s="91"/>
      <c r="M1036" s="91"/>
      <c r="N1036" s="92" t="str">
        <f t="shared" ca="1" si="64"/>
        <v/>
      </c>
      <c r="O1036" s="92" t="str">
        <f ca="1">IF(A1036="","",IF(ISERROR(MATCH($I1036,SorP!B:B,0)),"",INDIRECT("'SorP'!$A$"&amp;MATCH($N1036&amp;$I1036,SorP!C:C,0))))</f>
        <v/>
      </c>
      <c r="P1036" s="94"/>
      <c r="Q1036" s="95" t="str">
        <f t="shared" si="65"/>
        <v/>
      </c>
      <c r="R1036" s="95" t="b">
        <f t="shared" si="66"/>
        <v>1</v>
      </c>
      <c r="S1036" s="95" t="str">
        <f t="shared" si="67"/>
        <v/>
      </c>
    </row>
    <row r="1037" spans="1:19" s="95" customFormat="1" ht="20.100000000000001" customHeight="1">
      <c r="A1037" s="88"/>
      <c r="B1037" s="88"/>
      <c r="C1037" s="88"/>
      <c r="D1037" s="88"/>
      <c r="E1037" s="88"/>
      <c r="F1037" s="88"/>
      <c r="G1037" s="90"/>
      <c r="H1037" s="90"/>
      <c r="I1037" s="91"/>
      <c r="J1037" s="91"/>
      <c r="K1037" s="91"/>
      <c r="L1037" s="91"/>
      <c r="M1037" s="91"/>
      <c r="N1037" s="92" t="str">
        <f t="shared" ca="1" si="64"/>
        <v/>
      </c>
      <c r="O1037" s="92" t="str">
        <f ca="1">IF(A1037="","",IF(ISERROR(MATCH($I1037,SorP!B:B,0)),"",INDIRECT("'SorP'!$A$"&amp;MATCH($N1037&amp;$I1037,SorP!C:C,0))))</f>
        <v/>
      </c>
      <c r="P1037" s="94"/>
      <c r="Q1037" s="95" t="str">
        <f t="shared" si="65"/>
        <v/>
      </c>
      <c r="R1037" s="95" t="b">
        <f t="shared" si="66"/>
        <v>1</v>
      </c>
      <c r="S1037" s="95" t="str">
        <f t="shared" si="67"/>
        <v/>
      </c>
    </row>
    <row r="1038" spans="1:19" s="95" customFormat="1" ht="20.100000000000001" customHeight="1">
      <c r="A1038" s="88"/>
      <c r="B1038" s="88"/>
      <c r="C1038" s="88"/>
      <c r="D1038" s="88"/>
      <c r="E1038" s="88"/>
      <c r="F1038" s="88"/>
      <c r="G1038" s="90"/>
      <c r="H1038" s="90"/>
      <c r="I1038" s="91"/>
      <c r="J1038" s="91"/>
      <c r="K1038" s="91"/>
      <c r="L1038" s="91"/>
      <c r="M1038" s="91"/>
      <c r="N1038" s="92" t="str">
        <f t="shared" ca="1" si="64"/>
        <v/>
      </c>
      <c r="O1038" s="92" t="str">
        <f ca="1">IF(A1038="","",IF(ISERROR(MATCH($I1038,SorP!B:B,0)),"",INDIRECT("'SorP'!$A$"&amp;MATCH($N1038&amp;$I1038,SorP!C:C,0))))</f>
        <v/>
      </c>
      <c r="P1038" s="94"/>
      <c r="Q1038" s="95" t="str">
        <f t="shared" si="65"/>
        <v/>
      </c>
      <c r="R1038" s="95" t="b">
        <f t="shared" si="66"/>
        <v>1</v>
      </c>
      <c r="S1038" s="95" t="str">
        <f t="shared" si="67"/>
        <v/>
      </c>
    </row>
    <row r="1039" spans="1:19" s="95" customFormat="1" ht="20.100000000000001" customHeight="1">
      <c r="A1039" s="88"/>
      <c r="B1039" s="88"/>
      <c r="C1039" s="88"/>
      <c r="D1039" s="88"/>
      <c r="E1039" s="88"/>
      <c r="F1039" s="88"/>
      <c r="G1039" s="90"/>
      <c r="H1039" s="90"/>
      <c r="I1039" s="91"/>
      <c r="J1039" s="91"/>
      <c r="K1039" s="91"/>
      <c r="L1039" s="91"/>
      <c r="M1039" s="91"/>
      <c r="N1039" s="92" t="str">
        <f t="shared" ca="1" si="64"/>
        <v/>
      </c>
      <c r="O1039" s="92" t="str">
        <f ca="1">IF(A1039="","",IF(ISERROR(MATCH($I1039,SorP!B:B,0)),"",INDIRECT("'SorP'!$A$"&amp;MATCH($N1039&amp;$I1039,SorP!C:C,0))))</f>
        <v/>
      </c>
      <c r="P1039" s="94"/>
      <c r="Q1039" s="95" t="str">
        <f t="shared" si="65"/>
        <v/>
      </c>
      <c r="R1039" s="95" t="b">
        <f t="shared" si="66"/>
        <v>1</v>
      </c>
      <c r="S1039" s="95" t="str">
        <f t="shared" si="67"/>
        <v/>
      </c>
    </row>
    <row r="1040" spans="1:19" s="95" customFormat="1" ht="20.100000000000001" customHeight="1">
      <c r="A1040" s="88"/>
      <c r="B1040" s="88"/>
      <c r="C1040" s="88"/>
      <c r="D1040" s="88"/>
      <c r="E1040" s="88"/>
      <c r="F1040" s="88"/>
      <c r="G1040" s="90"/>
      <c r="H1040" s="90"/>
      <c r="I1040" s="91"/>
      <c r="J1040" s="91"/>
      <c r="K1040" s="91"/>
      <c r="L1040" s="91"/>
      <c r="M1040" s="91"/>
      <c r="N1040" s="92" t="str">
        <f t="shared" ca="1" si="64"/>
        <v/>
      </c>
      <c r="O1040" s="92" t="str">
        <f ca="1">IF(A1040="","",IF(ISERROR(MATCH($I1040,SorP!B:B,0)),"",INDIRECT("'SorP'!$A$"&amp;MATCH($N1040&amp;$I1040,SorP!C:C,0))))</f>
        <v/>
      </c>
      <c r="P1040" s="94"/>
      <c r="Q1040" s="95" t="str">
        <f t="shared" si="65"/>
        <v/>
      </c>
      <c r="R1040" s="95" t="b">
        <f t="shared" si="66"/>
        <v>1</v>
      </c>
      <c r="S1040" s="95" t="str">
        <f t="shared" si="67"/>
        <v/>
      </c>
    </row>
    <row r="1041" spans="1:19" s="95" customFormat="1" ht="20.100000000000001" customHeight="1">
      <c r="A1041" s="88"/>
      <c r="B1041" s="88"/>
      <c r="C1041" s="88"/>
      <c r="D1041" s="88"/>
      <c r="E1041" s="88"/>
      <c r="F1041" s="88"/>
      <c r="G1041" s="90"/>
      <c r="H1041" s="90"/>
      <c r="I1041" s="91"/>
      <c r="J1041" s="91"/>
      <c r="K1041" s="91"/>
      <c r="L1041" s="91"/>
      <c r="M1041" s="91"/>
      <c r="N1041" s="92" t="str">
        <f t="shared" ca="1" si="64"/>
        <v/>
      </c>
      <c r="O1041" s="92" t="str">
        <f ca="1">IF(A1041="","",IF(ISERROR(MATCH($I1041,SorP!B:B,0)),"",INDIRECT("'SorP'!$A$"&amp;MATCH($N1041&amp;$I1041,SorP!C:C,0))))</f>
        <v/>
      </c>
      <c r="P1041" s="94"/>
      <c r="Q1041" s="95" t="str">
        <f t="shared" si="65"/>
        <v/>
      </c>
      <c r="R1041" s="95" t="b">
        <f t="shared" si="66"/>
        <v>1</v>
      </c>
      <c r="S1041" s="95" t="str">
        <f t="shared" si="67"/>
        <v/>
      </c>
    </row>
    <row r="1042" spans="1:19" s="95" customFormat="1" ht="20.100000000000001" customHeight="1">
      <c r="A1042" s="88"/>
      <c r="B1042" s="88"/>
      <c r="C1042" s="88"/>
      <c r="D1042" s="88"/>
      <c r="E1042" s="88"/>
      <c r="F1042" s="88"/>
      <c r="G1042" s="90"/>
      <c r="H1042" s="90"/>
      <c r="I1042" s="91"/>
      <c r="J1042" s="91"/>
      <c r="K1042" s="91"/>
      <c r="L1042" s="91"/>
      <c r="M1042" s="91"/>
      <c r="N1042" s="92" t="str">
        <f t="shared" ca="1" si="64"/>
        <v/>
      </c>
      <c r="O1042" s="92" t="str">
        <f ca="1">IF(A1042="","",IF(ISERROR(MATCH($I1042,SorP!B:B,0)),"",INDIRECT("'SorP'!$A$"&amp;MATCH($N1042&amp;$I1042,SorP!C:C,0))))</f>
        <v/>
      </c>
      <c r="P1042" s="94"/>
      <c r="Q1042" s="95" t="str">
        <f t="shared" si="65"/>
        <v/>
      </c>
      <c r="R1042" s="95" t="b">
        <f t="shared" si="66"/>
        <v>1</v>
      </c>
      <c r="S1042" s="95" t="str">
        <f t="shared" si="67"/>
        <v/>
      </c>
    </row>
    <row r="1043" spans="1:19" s="95" customFormat="1" ht="20.100000000000001" customHeight="1">
      <c r="A1043" s="88"/>
      <c r="B1043" s="88"/>
      <c r="C1043" s="88"/>
      <c r="D1043" s="88"/>
      <c r="E1043" s="88"/>
      <c r="F1043" s="88"/>
      <c r="G1043" s="90"/>
      <c r="H1043" s="90"/>
      <c r="I1043" s="91"/>
      <c r="J1043" s="91"/>
      <c r="K1043" s="91"/>
      <c r="L1043" s="91"/>
      <c r="M1043" s="91"/>
      <c r="N1043" s="92" t="str">
        <f t="shared" ca="1" si="64"/>
        <v/>
      </c>
      <c r="O1043" s="92" t="str">
        <f ca="1">IF(A1043="","",IF(ISERROR(MATCH($I1043,SorP!B:B,0)),"",INDIRECT("'SorP'!$A$"&amp;MATCH($N1043&amp;$I1043,SorP!C:C,0))))</f>
        <v/>
      </c>
      <c r="P1043" s="94"/>
      <c r="Q1043" s="95" t="str">
        <f t="shared" si="65"/>
        <v/>
      </c>
      <c r="R1043" s="95" t="b">
        <f t="shared" si="66"/>
        <v>1</v>
      </c>
      <c r="S1043" s="95" t="str">
        <f t="shared" si="67"/>
        <v/>
      </c>
    </row>
    <row r="1044" spans="1:19" s="95" customFormat="1" ht="20.100000000000001" customHeight="1">
      <c r="A1044" s="88"/>
      <c r="B1044" s="88"/>
      <c r="C1044" s="88"/>
      <c r="D1044" s="88"/>
      <c r="E1044" s="88"/>
      <c r="F1044" s="88"/>
      <c r="G1044" s="90"/>
      <c r="H1044" s="90"/>
      <c r="I1044" s="91"/>
      <c r="J1044" s="91"/>
      <c r="K1044" s="91"/>
      <c r="L1044" s="91"/>
      <c r="M1044" s="91"/>
      <c r="N1044" s="92" t="str">
        <f t="shared" ca="1" si="64"/>
        <v/>
      </c>
      <c r="O1044" s="92" t="str">
        <f ca="1">IF(A1044="","",IF(ISERROR(MATCH($I1044,SorP!B:B,0)),"",INDIRECT("'SorP'!$A$"&amp;MATCH($N1044&amp;$I1044,SorP!C:C,0))))</f>
        <v/>
      </c>
      <c r="P1044" s="94"/>
      <c r="Q1044" s="95" t="str">
        <f t="shared" si="65"/>
        <v/>
      </c>
      <c r="R1044" s="95" t="b">
        <f t="shared" si="66"/>
        <v>1</v>
      </c>
      <c r="S1044" s="95" t="str">
        <f t="shared" si="67"/>
        <v/>
      </c>
    </row>
    <row r="1045" spans="1:19" s="95" customFormat="1" ht="20.100000000000001" customHeight="1">
      <c r="A1045" s="88"/>
      <c r="B1045" s="88"/>
      <c r="C1045" s="88"/>
      <c r="D1045" s="88"/>
      <c r="E1045" s="88"/>
      <c r="F1045" s="88"/>
      <c r="G1045" s="90"/>
      <c r="H1045" s="90"/>
      <c r="I1045" s="91"/>
      <c r="J1045" s="91"/>
      <c r="K1045" s="91"/>
      <c r="L1045" s="91"/>
      <c r="M1045" s="91"/>
      <c r="N1045" s="92" t="str">
        <f t="shared" ca="1" si="64"/>
        <v/>
      </c>
      <c r="O1045" s="92" t="str">
        <f ca="1">IF(A1045="","",IF(ISERROR(MATCH($I1045,SorP!B:B,0)),"",INDIRECT("'SorP'!$A$"&amp;MATCH($N1045&amp;$I1045,SorP!C:C,0))))</f>
        <v/>
      </c>
      <c r="P1045" s="94"/>
      <c r="Q1045" s="95" t="str">
        <f t="shared" si="65"/>
        <v/>
      </c>
      <c r="R1045" s="95" t="b">
        <f t="shared" si="66"/>
        <v>1</v>
      </c>
      <c r="S1045" s="95" t="str">
        <f t="shared" si="67"/>
        <v/>
      </c>
    </row>
    <row r="1046" spans="1:19" s="95" customFormat="1" ht="20.100000000000001" customHeight="1">
      <c r="A1046" s="88"/>
      <c r="B1046" s="88"/>
      <c r="C1046" s="88"/>
      <c r="D1046" s="88"/>
      <c r="E1046" s="88"/>
      <c r="F1046" s="88"/>
      <c r="G1046" s="90"/>
      <c r="H1046" s="90"/>
      <c r="I1046" s="91"/>
      <c r="J1046" s="91"/>
      <c r="K1046" s="91"/>
      <c r="L1046" s="91"/>
      <c r="M1046" s="91"/>
      <c r="N1046" s="92" t="str">
        <f t="shared" ca="1" si="64"/>
        <v/>
      </c>
      <c r="O1046" s="92" t="str">
        <f ca="1">IF(A1046="","",IF(ISERROR(MATCH($I1046,SorP!B:B,0)),"",INDIRECT("'SorP'!$A$"&amp;MATCH($N1046&amp;$I1046,SorP!C:C,0))))</f>
        <v/>
      </c>
      <c r="P1046" s="94"/>
      <c r="Q1046" s="95" t="str">
        <f t="shared" si="65"/>
        <v/>
      </c>
      <c r="R1046" s="95" t="b">
        <f t="shared" si="66"/>
        <v>1</v>
      </c>
      <c r="S1046" s="95" t="str">
        <f t="shared" si="67"/>
        <v/>
      </c>
    </row>
    <row r="1047" spans="1:19" s="95" customFormat="1" ht="20.100000000000001" customHeight="1">
      <c r="A1047" s="88"/>
      <c r="B1047" s="88"/>
      <c r="C1047" s="88"/>
      <c r="D1047" s="88"/>
      <c r="E1047" s="88"/>
      <c r="F1047" s="88"/>
      <c r="G1047" s="90"/>
      <c r="H1047" s="90"/>
      <c r="I1047" s="91"/>
      <c r="J1047" s="91"/>
      <c r="K1047" s="91"/>
      <c r="L1047" s="91"/>
      <c r="M1047" s="91"/>
      <c r="N1047" s="92" t="str">
        <f t="shared" ca="1" si="64"/>
        <v/>
      </c>
      <c r="O1047" s="92" t="str">
        <f ca="1">IF(A1047="","",IF(ISERROR(MATCH($I1047,SorP!B:B,0)),"",INDIRECT("'SorP'!$A$"&amp;MATCH($N1047&amp;$I1047,SorP!C:C,0))))</f>
        <v/>
      </c>
      <c r="P1047" s="94"/>
      <c r="Q1047" s="95" t="str">
        <f t="shared" si="65"/>
        <v/>
      </c>
      <c r="R1047" s="95" t="b">
        <f t="shared" si="66"/>
        <v>1</v>
      </c>
      <c r="S1047" s="95" t="str">
        <f t="shared" si="67"/>
        <v/>
      </c>
    </row>
    <row r="1048" spans="1:19" s="95" customFormat="1" ht="20.100000000000001" customHeight="1">
      <c r="A1048" s="88"/>
      <c r="B1048" s="88"/>
      <c r="C1048" s="88"/>
      <c r="D1048" s="88"/>
      <c r="E1048" s="88"/>
      <c r="F1048" s="88"/>
      <c r="G1048" s="90"/>
      <c r="H1048" s="90"/>
      <c r="I1048" s="91"/>
      <c r="J1048" s="91"/>
      <c r="K1048" s="91"/>
      <c r="L1048" s="91"/>
      <c r="M1048" s="91"/>
      <c r="N1048" s="92" t="str">
        <f t="shared" ca="1" si="64"/>
        <v/>
      </c>
      <c r="O1048" s="92" t="str">
        <f ca="1">IF(A1048="","",IF(ISERROR(MATCH($I1048,SorP!B:B,0)),"",INDIRECT("'SorP'!$A$"&amp;MATCH($N1048&amp;$I1048,SorP!C:C,0))))</f>
        <v/>
      </c>
      <c r="P1048" s="94"/>
      <c r="Q1048" s="95" t="str">
        <f t="shared" si="65"/>
        <v/>
      </c>
      <c r="R1048" s="95" t="b">
        <f t="shared" si="66"/>
        <v>1</v>
      </c>
      <c r="S1048" s="95" t="str">
        <f t="shared" si="67"/>
        <v/>
      </c>
    </row>
    <row r="1049" spans="1:19" s="95" customFormat="1" ht="20.100000000000001" customHeight="1">
      <c r="A1049" s="88"/>
      <c r="B1049" s="88"/>
      <c r="C1049" s="88"/>
      <c r="D1049" s="88"/>
      <c r="E1049" s="88"/>
      <c r="F1049" s="88"/>
      <c r="G1049" s="90"/>
      <c r="H1049" s="90"/>
      <c r="I1049" s="91"/>
      <c r="J1049" s="91"/>
      <c r="K1049" s="91"/>
      <c r="L1049" s="91"/>
      <c r="M1049" s="91"/>
      <c r="N1049" s="92" t="str">
        <f t="shared" ca="1" si="64"/>
        <v/>
      </c>
      <c r="O1049" s="92" t="str">
        <f ca="1">IF(A1049="","",IF(ISERROR(MATCH($I1049,SorP!B:B,0)),"",INDIRECT("'SorP'!$A$"&amp;MATCH($N1049&amp;$I1049,SorP!C:C,0))))</f>
        <v/>
      </c>
      <c r="P1049" s="94"/>
      <c r="Q1049" s="95" t="str">
        <f t="shared" si="65"/>
        <v/>
      </c>
      <c r="R1049" s="95" t="b">
        <f t="shared" si="66"/>
        <v>1</v>
      </c>
      <c r="S1049" s="95" t="str">
        <f t="shared" si="67"/>
        <v/>
      </c>
    </row>
    <row r="1050" spans="1:19" s="95" customFormat="1" ht="20.100000000000001" customHeight="1">
      <c r="A1050" s="88"/>
      <c r="B1050" s="88"/>
      <c r="C1050" s="88"/>
      <c r="D1050" s="88"/>
      <c r="E1050" s="88"/>
      <c r="F1050" s="88"/>
      <c r="G1050" s="90"/>
      <c r="H1050" s="90"/>
      <c r="I1050" s="91"/>
      <c r="J1050" s="91"/>
      <c r="K1050" s="91"/>
      <c r="L1050" s="91"/>
      <c r="M1050" s="91"/>
      <c r="N1050" s="92" t="str">
        <f t="shared" ca="1" si="64"/>
        <v/>
      </c>
      <c r="O1050" s="92" t="str">
        <f ca="1">IF(A1050="","",IF(ISERROR(MATCH($I1050,SorP!B:B,0)),"",INDIRECT("'SorP'!$A$"&amp;MATCH($N1050&amp;$I1050,SorP!C:C,0))))</f>
        <v/>
      </c>
      <c r="P1050" s="94"/>
      <c r="Q1050" s="95" t="str">
        <f t="shared" si="65"/>
        <v/>
      </c>
      <c r="R1050" s="95" t="b">
        <f t="shared" si="66"/>
        <v>1</v>
      </c>
      <c r="S1050" s="95" t="str">
        <f t="shared" si="67"/>
        <v/>
      </c>
    </row>
    <row r="1051" spans="1:19" s="95" customFormat="1" ht="20.100000000000001" customHeight="1">
      <c r="A1051" s="88"/>
      <c r="B1051" s="88"/>
      <c r="C1051" s="88"/>
      <c r="D1051" s="88"/>
      <c r="E1051" s="88"/>
      <c r="F1051" s="88"/>
      <c r="G1051" s="90"/>
      <c r="H1051" s="90"/>
      <c r="I1051" s="91"/>
      <c r="J1051" s="91"/>
      <c r="K1051" s="91"/>
      <c r="L1051" s="91"/>
      <c r="M1051" s="91"/>
      <c r="N1051" s="92" t="str">
        <f t="shared" ca="1" si="64"/>
        <v/>
      </c>
      <c r="O1051" s="92" t="str">
        <f ca="1">IF(A1051="","",IF(ISERROR(MATCH($I1051,SorP!B:B,0)),"",INDIRECT("'SorP'!$A$"&amp;MATCH($N1051&amp;$I1051,SorP!C:C,0))))</f>
        <v/>
      </c>
      <c r="P1051" s="94"/>
      <c r="Q1051" s="95" t="str">
        <f t="shared" si="65"/>
        <v/>
      </c>
      <c r="R1051" s="95" t="b">
        <f t="shared" si="66"/>
        <v>1</v>
      </c>
      <c r="S1051" s="95" t="str">
        <f t="shared" si="67"/>
        <v/>
      </c>
    </row>
    <row r="1052" spans="1:19" s="95" customFormat="1" ht="20.100000000000001" customHeight="1">
      <c r="A1052" s="88"/>
      <c r="B1052" s="88"/>
      <c r="C1052" s="88"/>
      <c r="D1052" s="88"/>
      <c r="E1052" s="88"/>
      <c r="F1052" s="88"/>
      <c r="G1052" s="90"/>
      <c r="H1052" s="90"/>
      <c r="I1052" s="91"/>
      <c r="J1052" s="91"/>
      <c r="K1052" s="91"/>
      <c r="L1052" s="91"/>
      <c r="M1052" s="91"/>
      <c r="N1052" s="92" t="str">
        <f t="shared" ca="1" si="64"/>
        <v/>
      </c>
      <c r="O1052" s="92" t="str">
        <f ca="1">IF(A1052="","",IF(ISERROR(MATCH($I1052,SorP!B:B,0)),"",INDIRECT("'SorP'!$A$"&amp;MATCH($N1052&amp;$I1052,SorP!C:C,0))))</f>
        <v/>
      </c>
      <c r="P1052" s="94"/>
      <c r="Q1052" s="95" t="str">
        <f t="shared" si="65"/>
        <v/>
      </c>
      <c r="R1052" s="95" t="b">
        <f t="shared" si="66"/>
        <v>1</v>
      </c>
      <c r="S1052" s="95" t="str">
        <f t="shared" si="67"/>
        <v/>
      </c>
    </row>
    <row r="1053" spans="1:19" s="95" customFormat="1" ht="20.100000000000001" customHeight="1">
      <c r="A1053" s="88"/>
      <c r="B1053" s="88"/>
      <c r="C1053" s="88"/>
      <c r="D1053" s="88"/>
      <c r="E1053" s="88"/>
      <c r="F1053" s="88"/>
      <c r="G1053" s="90"/>
      <c r="H1053" s="90"/>
      <c r="I1053" s="91"/>
      <c r="J1053" s="91"/>
      <c r="K1053" s="91"/>
      <c r="L1053" s="91"/>
      <c r="M1053" s="91"/>
      <c r="N1053" s="92" t="str">
        <f t="shared" ca="1" si="64"/>
        <v/>
      </c>
      <c r="O1053" s="92" t="str">
        <f ca="1">IF(A1053="","",IF(ISERROR(MATCH($I1053,SorP!B:B,0)),"",INDIRECT("'SorP'!$A$"&amp;MATCH($N1053&amp;$I1053,SorP!C:C,0))))</f>
        <v/>
      </c>
      <c r="P1053" s="94"/>
      <c r="Q1053" s="95" t="str">
        <f t="shared" si="65"/>
        <v/>
      </c>
      <c r="R1053" s="95" t="b">
        <f t="shared" si="66"/>
        <v>1</v>
      </c>
      <c r="S1053" s="95" t="str">
        <f t="shared" si="67"/>
        <v/>
      </c>
    </row>
    <row r="1054" spans="1:19" s="95" customFormat="1" ht="20.100000000000001" customHeight="1">
      <c r="A1054" s="88"/>
      <c r="B1054" s="88"/>
      <c r="C1054" s="88"/>
      <c r="D1054" s="88"/>
      <c r="E1054" s="88"/>
      <c r="F1054" s="88"/>
      <c r="G1054" s="90"/>
      <c r="H1054" s="90"/>
      <c r="I1054" s="91"/>
      <c r="J1054" s="91"/>
      <c r="K1054" s="91"/>
      <c r="L1054" s="91"/>
      <c r="M1054" s="91"/>
      <c r="N1054" s="92" t="str">
        <f t="shared" ca="1" si="64"/>
        <v/>
      </c>
      <c r="O1054" s="92" t="str">
        <f ca="1">IF(A1054="","",IF(ISERROR(MATCH($I1054,SorP!B:B,0)),"",INDIRECT("'SorP'!$A$"&amp;MATCH($N1054&amp;$I1054,SorP!C:C,0))))</f>
        <v/>
      </c>
      <c r="P1054" s="94"/>
      <c r="Q1054" s="95" t="str">
        <f t="shared" si="65"/>
        <v/>
      </c>
      <c r="R1054" s="95" t="b">
        <f t="shared" si="66"/>
        <v>1</v>
      </c>
      <c r="S1054" s="95" t="str">
        <f t="shared" si="67"/>
        <v/>
      </c>
    </row>
    <row r="1055" spans="1:19" s="95" customFormat="1" ht="20.100000000000001" customHeight="1">
      <c r="A1055" s="88"/>
      <c r="B1055" s="88"/>
      <c r="C1055" s="88"/>
      <c r="D1055" s="88"/>
      <c r="E1055" s="88"/>
      <c r="F1055" s="88"/>
      <c r="G1055" s="90"/>
      <c r="H1055" s="90"/>
      <c r="I1055" s="91"/>
      <c r="J1055" s="91"/>
      <c r="K1055" s="91"/>
      <c r="L1055" s="91"/>
      <c r="M1055" s="91"/>
      <c r="N1055" s="92" t="str">
        <f t="shared" ca="1" si="64"/>
        <v/>
      </c>
      <c r="O1055" s="92" t="str">
        <f ca="1">IF(A1055="","",IF(ISERROR(MATCH($I1055,SorP!B:B,0)),"",INDIRECT("'SorP'!$A$"&amp;MATCH($N1055&amp;$I1055,SorP!C:C,0))))</f>
        <v/>
      </c>
      <c r="P1055" s="94"/>
      <c r="Q1055" s="95" t="str">
        <f t="shared" si="65"/>
        <v/>
      </c>
      <c r="R1055" s="95" t="b">
        <f t="shared" si="66"/>
        <v>1</v>
      </c>
      <c r="S1055" s="95" t="str">
        <f t="shared" si="67"/>
        <v/>
      </c>
    </row>
    <row r="1056" spans="1:19" s="95" customFormat="1" ht="20.100000000000001" customHeight="1">
      <c r="A1056" s="88"/>
      <c r="B1056" s="88"/>
      <c r="C1056" s="88"/>
      <c r="D1056" s="88"/>
      <c r="E1056" s="88"/>
      <c r="F1056" s="88"/>
      <c r="G1056" s="90"/>
      <c r="H1056" s="90"/>
      <c r="I1056" s="91"/>
      <c r="J1056" s="91"/>
      <c r="K1056" s="91"/>
      <c r="L1056" s="91"/>
      <c r="M1056" s="91"/>
      <c r="N1056" s="92" t="str">
        <f t="shared" ca="1" si="64"/>
        <v/>
      </c>
      <c r="O1056" s="92" t="str">
        <f ca="1">IF(A1056="","",IF(ISERROR(MATCH($I1056,SorP!B:B,0)),"",INDIRECT("'SorP'!$A$"&amp;MATCH($N1056&amp;$I1056,SorP!C:C,0))))</f>
        <v/>
      </c>
      <c r="P1056" s="94"/>
      <c r="Q1056" s="95" t="str">
        <f t="shared" si="65"/>
        <v/>
      </c>
      <c r="R1056" s="95" t="b">
        <f t="shared" si="66"/>
        <v>1</v>
      </c>
      <c r="S1056" s="95" t="str">
        <f t="shared" si="67"/>
        <v/>
      </c>
    </row>
    <row r="1057" spans="1:19" s="95" customFormat="1" ht="20.100000000000001" customHeight="1">
      <c r="A1057" s="88"/>
      <c r="B1057" s="88"/>
      <c r="C1057" s="88"/>
      <c r="D1057" s="88"/>
      <c r="E1057" s="88"/>
      <c r="F1057" s="88"/>
      <c r="G1057" s="90"/>
      <c r="H1057" s="90"/>
      <c r="I1057" s="91"/>
      <c r="J1057" s="91"/>
      <c r="K1057" s="91"/>
      <c r="L1057" s="91"/>
      <c r="M1057" s="91"/>
      <c r="N1057" s="92" t="str">
        <f t="shared" ca="1" si="64"/>
        <v/>
      </c>
      <c r="O1057" s="92" t="str">
        <f ca="1">IF(A1057="","",IF(ISERROR(MATCH($I1057,SorP!B:B,0)),"",INDIRECT("'SorP'!$A$"&amp;MATCH($N1057&amp;$I1057,SorP!C:C,0))))</f>
        <v/>
      </c>
      <c r="P1057" s="94"/>
      <c r="Q1057" s="95" t="str">
        <f t="shared" si="65"/>
        <v/>
      </c>
      <c r="R1057" s="95" t="b">
        <f t="shared" si="66"/>
        <v>1</v>
      </c>
      <c r="S1057" s="95" t="str">
        <f t="shared" si="67"/>
        <v/>
      </c>
    </row>
    <row r="1058" spans="1:19" s="95" customFormat="1" ht="20.100000000000001" customHeight="1">
      <c r="A1058" s="88"/>
      <c r="B1058" s="88"/>
      <c r="C1058" s="88"/>
      <c r="D1058" s="88"/>
      <c r="E1058" s="88"/>
      <c r="F1058" s="88"/>
      <c r="G1058" s="90"/>
      <c r="H1058" s="90"/>
      <c r="I1058" s="91"/>
      <c r="J1058" s="91"/>
      <c r="K1058" s="91"/>
      <c r="L1058" s="91"/>
      <c r="M1058" s="91"/>
      <c r="N1058" s="92" t="str">
        <f t="shared" ca="1" si="64"/>
        <v/>
      </c>
      <c r="O1058" s="92" t="str">
        <f ca="1">IF(A1058="","",IF(ISERROR(MATCH($I1058,SorP!B:B,0)),"",INDIRECT("'SorP'!$A$"&amp;MATCH($N1058&amp;$I1058,SorP!C:C,0))))</f>
        <v/>
      </c>
      <c r="P1058" s="94"/>
      <c r="Q1058" s="95" t="str">
        <f t="shared" si="65"/>
        <v/>
      </c>
      <c r="R1058" s="95" t="b">
        <f t="shared" si="66"/>
        <v>1</v>
      </c>
      <c r="S1058" s="95" t="str">
        <f t="shared" si="67"/>
        <v/>
      </c>
    </row>
    <row r="1059" spans="1:19" s="95" customFormat="1" ht="20.100000000000001" customHeight="1">
      <c r="A1059" s="88"/>
      <c r="B1059" s="88"/>
      <c r="C1059" s="88"/>
      <c r="D1059" s="88"/>
      <c r="E1059" s="88"/>
      <c r="F1059" s="88"/>
      <c r="G1059" s="90"/>
      <c r="H1059" s="90"/>
      <c r="I1059" s="91"/>
      <c r="J1059" s="91"/>
      <c r="K1059" s="91"/>
      <c r="L1059" s="91"/>
      <c r="M1059" s="91"/>
      <c r="N1059" s="92" t="str">
        <f t="shared" ca="1" si="64"/>
        <v/>
      </c>
      <c r="O1059" s="92" t="str">
        <f ca="1">IF(A1059="","",IF(ISERROR(MATCH($I1059,SorP!B:B,0)),"",INDIRECT("'SorP'!$A$"&amp;MATCH($N1059&amp;$I1059,SorP!C:C,0))))</f>
        <v/>
      </c>
      <c r="P1059" s="94"/>
      <c r="Q1059" s="95" t="str">
        <f t="shared" si="65"/>
        <v/>
      </c>
      <c r="R1059" s="95" t="b">
        <f t="shared" si="66"/>
        <v>1</v>
      </c>
      <c r="S1059" s="95" t="str">
        <f t="shared" si="67"/>
        <v/>
      </c>
    </row>
    <row r="1060" spans="1:19" s="95" customFormat="1" ht="20.100000000000001" customHeight="1">
      <c r="A1060" s="88"/>
      <c r="B1060" s="88"/>
      <c r="C1060" s="88"/>
      <c r="D1060" s="88"/>
      <c r="E1060" s="88"/>
      <c r="F1060" s="88"/>
      <c r="G1060" s="90"/>
      <c r="H1060" s="90"/>
      <c r="I1060" s="91"/>
      <c r="J1060" s="91"/>
      <c r="K1060" s="91"/>
      <c r="L1060" s="91"/>
      <c r="M1060" s="91"/>
      <c r="N1060" s="92" t="str">
        <f t="shared" ca="1" si="64"/>
        <v/>
      </c>
      <c r="O1060" s="92" t="str">
        <f ca="1">IF(A1060="","",IF(ISERROR(MATCH($I1060,SorP!B:B,0)),"",INDIRECT("'SorP'!$A$"&amp;MATCH($N1060&amp;$I1060,SorP!C:C,0))))</f>
        <v/>
      </c>
      <c r="P1060" s="94"/>
      <c r="Q1060" s="95" t="str">
        <f t="shared" si="65"/>
        <v/>
      </c>
      <c r="R1060" s="95" t="b">
        <f t="shared" si="66"/>
        <v>1</v>
      </c>
      <c r="S1060" s="95" t="str">
        <f t="shared" si="67"/>
        <v/>
      </c>
    </row>
    <row r="1061" spans="1:19" s="95" customFormat="1" ht="20.100000000000001" customHeight="1">
      <c r="A1061" s="88"/>
      <c r="B1061" s="88"/>
      <c r="C1061" s="88"/>
      <c r="D1061" s="88"/>
      <c r="E1061" s="88"/>
      <c r="F1061" s="88"/>
      <c r="G1061" s="90"/>
      <c r="H1061" s="90"/>
      <c r="I1061" s="91"/>
      <c r="J1061" s="91"/>
      <c r="K1061" s="91"/>
      <c r="L1061" s="91"/>
      <c r="M1061" s="91"/>
      <c r="N1061" s="92" t="str">
        <f t="shared" ca="1" si="64"/>
        <v/>
      </c>
      <c r="O1061" s="92" t="str">
        <f ca="1">IF(A1061="","",IF(ISERROR(MATCH($I1061,SorP!B:B,0)),"",INDIRECT("'SorP'!$A$"&amp;MATCH($N1061&amp;$I1061,SorP!C:C,0))))</f>
        <v/>
      </c>
      <c r="P1061" s="94"/>
      <c r="Q1061" s="95" t="str">
        <f t="shared" si="65"/>
        <v/>
      </c>
      <c r="R1061" s="95" t="b">
        <f t="shared" si="66"/>
        <v>1</v>
      </c>
      <c r="S1061" s="95" t="str">
        <f t="shared" si="67"/>
        <v/>
      </c>
    </row>
    <row r="1062" spans="1:19" s="95" customFormat="1" ht="20.100000000000001" customHeight="1">
      <c r="A1062" s="88"/>
      <c r="B1062" s="88"/>
      <c r="C1062" s="88"/>
      <c r="D1062" s="88"/>
      <c r="E1062" s="88"/>
      <c r="F1062" s="88"/>
      <c r="G1062" s="90"/>
      <c r="H1062" s="90"/>
      <c r="I1062" s="91"/>
      <c r="J1062" s="91"/>
      <c r="K1062" s="91"/>
      <c r="L1062" s="91"/>
      <c r="M1062" s="91"/>
      <c r="N1062" s="92" t="str">
        <f t="shared" ca="1" si="64"/>
        <v/>
      </c>
      <c r="O1062" s="92" t="str">
        <f ca="1">IF(A1062="","",IF(ISERROR(MATCH($I1062,SorP!B:B,0)),"",INDIRECT("'SorP'!$A$"&amp;MATCH($N1062&amp;$I1062,SorP!C:C,0))))</f>
        <v/>
      </c>
      <c r="P1062" s="94"/>
      <c r="Q1062" s="95" t="str">
        <f t="shared" si="65"/>
        <v/>
      </c>
      <c r="R1062" s="95" t="b">
        <f t="shared" si="66"/>
        <v>1</v>
      </c>
      <c r="S1062" s="95" t="str">
        <f t="shared" si="67"/>
        <v/>
      </c>
    </row>
    <row r="1063" spans="1:19" s="95" customFormat="1" ht="20.100000000000001" customHeight="1">
      <c r="A1063" s="88"/>
      <c r="B1063" s="88"/>
      <c r="C1063" s="88"/>
      <c r="D1063" s="88"/>
      <c r="E1063" s="88"/>
      <c r="F1063" s="88"/>
      <c r="G1063" s="90"/>
      <c r="H1063" s="90"/>
      <c r="I1063" s="91"/>
      <c r="J1063" s="91"/>
      <c r="K1063" s="91"/>
      <c r="L1063" s="91"/>
      <c r="M1063" s="91"/>
      <c r="N1063" s="92" t="str">
        <f t="shared" ca="1" si="64"/>
        <v/>
      </c>
      <c r="O1063" s="92" t="str">
        <f ca="1">IF(A1063="","",IF(ISERROR(MATCH($I1063,SorP!B:B,0)),"",INDIRECT("'SorP'!$A$"&amp;MATCH($N1063&amp;$I1063,SorP!C:C,0))))</f>
        <v/>
      </c>
      <c r="P1063" s="94"/>
      <c r="Q1063" s="95" t="str">
        <f t="shared" si="65"/>
        <v/>
      </c>
      <c r="R1063" s="95" t="b">
        <f t="shared" si="66"/>
        <v>1</v>
      </c>
      <c r="S1063" s="95" t="str">
        <f t="shared" si="67"/>
        <v/>
      </c>
    </row>
    <row r="1064" spans="1:19" s="95" customFormat="1" ht="20.100000000000001" customHeight="1">
      <c r="A1064" s="88"/>
      <c r="B1064" s="88"/>
      <c r="C1064" s="88"/>
      <c r="D1064" s="88"/>
      <c r="E1064" s="88"/>
      <c r="F1064" s="88"/>
      <c r="G1064" s="90"/>
      <c r="H1064" s="90"/>
      <c r="I1064" s="91"/>
      <c r="J1064" s="91"/>
      <c r="K1064" s="91"/>
      <c r="L1064" s="91"/>
      <c r="M1064" s="91"/>
      <c r="N1064" s="92" t="str">
        <f t="shared" ca="1" si="64"/>
        <v/>
      </c>
      <c r="O1064" s="92" t="str">
        <f ca="1">IF(A1064="","",IF(ISERROR(MATCH($I1064,SorP!B:B,0)),"",INDIRECT("'SorP'!$A$"&amp;MATCH($N1064&amp;$I1064,SorP!C:C,0))))</f>
        <v/>
      </c>
      <c r="P1064" s="94"/>
      <c r="Q1064" s="95" t="str">
        <f t="shared" si="65"/>
        <v/>
      </c>
      <c r="R1064" s="95" t="b">
        <f t="shared" si="66"/>
        <v>1</v>
      </c>
      <c r="S1064" s="95" t="str">
        <f t="shared" si="67"/>
        <v/>
      </c>
    </row>
    <row r="1065" spans="1:19" s="95" customFormat="1" ht="20.100000000000001" customHeight="1">
      <c r="A1065" s="88"/>
      <c r="B1065" s="88"/>
      <c r="C1065" s="88"/>
      <c r="D1065" s="88"/>
      <c r="E1065" s="88"/>
      <c r="F1065" s="88"/>
      <c r="G1065" s="90"/>
      <c r="H1065" s="90"/>
      <c r="I1065" s="91"/>
      <c r="J1065" s="91"/>
      <c r="K1065" s="91"/>
      <c r="L1065" s="91"/>
      <c r="M1065" s="91"/>
      <c r="N1065" s="92" t="str">
        <f t="shared" ca="1" si="64"/>
        <v/>
      </c>
      <c r="O1065" s="92" t="str">
        <f ca="1">IF(A1065="","",IF(ISERROR(MATCH($I1065,SorP!B:B,0)),"",INDIRECT("'SorP'!$A$"&amp;MATCH($N1065&amp;$I1065,SorP!C:C,0))))</f>
        <v/>
      </c>
      <c r="P1065" s="94"/>
      <c r="Q1065" s="95" t="str">
        <f t="shared" si="65"/>
        <v/>
      </c>
      <c r="R1065" s="95" t="b">
        <f t="shared" si="66"/>
        <v>1</v>
      </c>
      <c r="S1065" s="95" t="str">
        <f t="shared" si="67"/>
        <v/>
      </c>
    </row>
    <row r="1066" spans="1:19" s="95" customFormat="1" ht="20.100000000000001" customHeight="1">
      <c r="A1066" s="88"/>
      <c r="B1066" s="88"/>
      <c r="C1066" s="88"/>
      <c r="D1066" s="88"/>
      <c r="E1066" s="88"/>
      <c r="F1066" s="88"/>
      <c r="G1066" s="90"/>
      <c r="H1066" s="90"/>
      <c r="I1066" s="91"/>
      <c r="J1066" s="91"/>
      <c r="K1066" s="91"/>
      <c r="L1066" s="91"/>
      <c r="M1066" s="91"/>
      <c r="N1066" s="92" t="str">
        <f t="shared" ca="1" si="64"/>
        <v/>
      </c>
      <c r="O1066" s="92" t="str">
        <f ca="1">IF(A1066="","",IF(ISERROR(MATCH($I1066,SorP!B:B,0)),"",INDIRECT("'SorP'!$A$"&amp;MATCH($N1066&amp;$I1066,SorP!C:C,0))))</f>
        <v/>
      </c>
      <c r="P1066" s="94"/>
      <c r="Q1066" s="95" t="str">
        <f t="shared" si="65"/>
        <v/>
      </c>
      <c r="R1066" s="95" t="b">
        <f t="shared" si="66"/>
        <v>1</v>
      </c>
      <c r="S1066" s="95" t="str">
        <f t="shared" si="67"/>
        <v/>
      </c>
    </row>
    <row r="1067" spans="1:19" s="95" customFormat="1" ht="20.100000000000001" customHeight="1">
      <c r="A1067" s="88"/>
      <c r="B1067" s="88"/>
      <c r="C1067" s="88"/>
      <c r="D1067" s="88"/>
      <c r="E1067" s="88"/>
      <c r="F1067" s="88"/>
      <c r="G1067" s="90"/>
      <c r="H1067" s="90"/>
      <c r="I1067" s="91"/>
      <c r="J1067" s="91"/>
      <c r="K1067" s="91"/>
      <c r="L1067" s="91"/>
      <c r="M1067" s="91"/>
      <c r="N1067" s="92" t="str">
        <f t="shared" ca="1" si="64"/>
        <v/>
      </c>
      <c r="O1067" s="92" t="str">
        <f ca="1">IF(A1067="","",IF(ISERROR(MATCH($I1067,SorP!B:B,0)),"",INDIRECT("'SorP'!$A$"&amp;MATCH($N1067&amp;$I1067,SorP!C:C,0))))</f>
        <v/>
      </c>
      <c r="P1067" s="94"/>
      <c r="Q1067" s="95" t="str">
        <f t="shared" si="65"/>
        <v/>
      </c>
      <c r="R1067" s="95" t="b">
        <f t="shared" si="66"/>
        <v>1</v>
      </c>
      <c r="S1067" s="95" t="str">
        <f t="shared" si="67"/>
        <v/>
      </c>
    </row>
    <row r="1068" spans="1:19" s="95" customFormat="1" ht="20.100000000000001" customHeight="1">
      <c r="A1068" s="88"/>
      <c r="B1068" s="88"/>
      <c r="C1068" s="88"/>
      <c r="D1068" s="88"/>
      <c r="E1068" s="88"/>
      <c r="F1068" s="88"/>
      <c r="G1068" s="90"/>
      <c r="H1068" s="90"/>
      <c r="I1068" s="91"/>
      <c r="J1068" s="91"/>
      <c r="K1068" s="91"/>
      <c r="L1068" s="91"/>
      <c r="M1068" s="91"/>
      <c r="N1068" s="92" t="str">
        <f t="shared" ca="1" si="64"/>
        <v/>
      </c>
      <c r="O1068" s="92" t="str">
        <f ca="1">IF(A1068="","",IF(ISERROR(MATCH($I1068,SorP!B:B,0)),"",INDIRECT("'SorP'!$A$"&amp;MATCH($N1068&amp;$I1068,SorP!C:C,0))))</f>
        <v/>
      </c>
      <c r="P1068" s="94"/>
      <c r="Q1068" s="95" t="str">
        <f t="shared" si="65"/>
        <v/>
      </c>
      <c r="R1068" s="95" t="b">
        <f t="shared" si="66"/>
        <v>1</v>
      </c>
      <c r="S1068" s="95" t="str">
        <f t="shared" si="67"/>
        <v/>
      </c>
    </row>
    <row r="1069" spans="1:19" s="95" customFormat="1" ht="20.100000000000001" customHeight="1">
      <c r="A1069" s="88"/>
      <c r="B1069" s="88"/>
      <c r="C1069" s="88"/>
      <c r="D1069" s="88"/>
      <c r="E1069" s="88"/>
      <c r="F1069" s="88"/>
      <c r="G1069" s="90"/>
      <c r="H1069" s="90"/>
      <c r="I1069" s="91"/>
      <c r="J1069" s="91"/>
      <c r="K1069" s="91"/>
      <c r="L1069" s="91"/>
      <c r="M1069" s="91"/>
      <c r="N1069" s="92" t="str">
        <f t="shared" ca="1" si="64"/>
        <v/>
      </c>
      <c r="O1069" s="92" t="str">
        <f ca="1">IF(A1069="","",IF(ISERROR(MATCH($I1069,SorP!B:B,0)),"",INDIRECT("'SorP'!$A$"&amp;MATCH($N1069&amp;$I1069,SorP!C:C,0))))</f>
        <v/>
      </c>
      <c r="P1069" s="94"/>
      <c r="Q1069" s="95" t="str">
        <f t="shared" si="65"/>
        <v/>
      </c>
      <c r="R1069" s="95" t="b">
        <f t="shared" si="66"/>
        <v>1</v>
      </c>
      <c r="S1069" s="95" t="str">
        <f t="shared" si="67"/>
        <v/>
      </c>
    </row>
    <row r="1070" spans="1:19" s="95" customFormat="1" ht="20.100000000000001" customHeight="1">
      <c r="A1070" s="88"/>
      <c r="B1070" s="88"/>
      <c r="C1070" s="88"/>
      <c r="D1070" s="88"/>
      <c r="E1070" s="88"/>
      <c r="F1070" s="88"/>
      <c r="G1070" s="90"/>
      <c r="H1070" s="90"/>
      <c r="I1070" s="91"/>
      <c r="J1070" s="91"/>
      <c r="K1070" s="91"/>
      <c r="L1070" s="91"/>
      <c r="M1070" s="91"/>
      <c r="N1070" s="92" t="str">
        <f t="shared" ca="1" si="64"/>
        <v/>
      </c>
      <c r="O1070" s="92" t="str">
        <f ca="1">IF(A1070="","",IF(ISERROR(MATCH($I1070,SorP!B:B,0)),"",INDIRECT("'SorP'!$A$"&amp;MATCH($N1070&amp;$I1070,SorP!C:C,0))))</f>
        <v/>
      </c>
      <c r="P1070" s="94"/>
      <c r="Q1070" s="95" t="str">
        <f t="shared" si="65"/>
        <v/>
      </c>
      <c r="R1070" s="95" t="b">
        <f t="shared" si="66"/>
        <v>1</v>
      </c>
      <c r="S1070" s="95" t="str">
        <f t="shared" si="67"/>
        <v/>
      </c>
    </row>
    <row r="1071" spans="1:19" s="95" customFormat="1" ht="20.100000000000001" customHeight="1">
      <c r="A1071" s="88"/>
      <c r="B1071" s="88"/>
      <c r="C1071" s="88"/>
      <c r="D1071" s="88"/>
      <c r="E1071" s="88"/>
      <c r="F1071" s="88"/>
      <c r="G1071" s="90"/>
      <c r="H1071" s="90"/>
      <c r="I1071" s="91"/>
      <c r="J1071" s="91"/>
      <c r="K1071" s="91"/>
      <c r="L1071" s="91"/>
      <c r="M1071" s="91"/>
      <c r="N1071" s="92" t="str">
        <f t="shared" ca="1" si="64"/>
        <v/>
      </c>
      <c r="O1071" s="92" t="str">
        <f ca="1">IF(A1071="","",IF(ISERROR(MATCH($I1071,SorP!B:B,0)),"",INDIRECT("'SorP'!$A$"&amp;MATCH($N1071&amp;$I1071,SorP!C:C,0))))</f>
        <v/>
      </c>
      <c r="P1071" s="94"/>
      <c r="Q1071" s="95" t="str">
        <f t="shared" si="65"/>
        <v/>
      </c>
      <c r="R1071" s="95" t="b">
        <f t="shared" si="66"/>
        <v>1</v>
      </c>
      <c r="S1071" s="95" t="str">
        <f t="shared" si="67"/>
        <v/>
      </c>
    </row>
    <row r="1072" spans="1:19" s="95" customFormat="1" ht="20.100000000000001" customHeight="1">
      <c r="A1072" s="88"/>
      <c r="B1072" s="88"/>
      <c r="C1072" s="88"/>
      <c r="D1072" s="88"/>
      <c r="E1072" s="88"/>
      <c r="F1072" s="88"/>
      <c r="G1072" s="90"/>
      <c r="H1072" s="90"/>
      <c r="I1072" s="91"/>
      <c r="J1072" s="91"/>
      <c r="K1072" s="91"/>
      <c r="L1072" s="91"/>
      <c r="M1072" s="91"/>
      <c r="N1072" s="92" t="str">
        <f t="shared" ca="1" si="64"/>
        <v/>
      </c>
      <c r="O1072" s="92" t="str">
        <f ca="1">IF(A1072="","",IF(ISERROR(MATCH($I1072,SorP!B:B,0)),"",INDIRECT("'SorP'!$A$"&amp;MATCH($N1072&amp;$I1072,SorP!C:C,0))))</f>
        <v/>
      </c>
      <c r="P1072" s="94"/>
      <c r="Q1072" s="95" t="str">
        <f t="shared" si="65"/>
        <v/>
      </c>
      <c r="R1072" s="95" t="b">
        <f t="shared" si="66"/>
        <v>1</v>
      </c>
      <c r="S1072" s="95" t="str">
        <f t="shared" si="67"/>
        <v/>
      </c>
    </row>
    <row r="1073" spans="1:19" s="95" customFormat="1" ht="20.100000000000001" customHeight="1">
      <c r="A1073" s="88"/>
      <c r="B1073" s="88"/>
      <c r="C1073" s="88"/>
      <c r="D1073" s="88"/>
      <c r="E1073" s="88"/>
      <c r="F1073" s="88"/>
      <c r="G1073" s="90"/>
      <c r="H1073" s="90"/>
      <c r="I1073" s="91"/>
      <c r="J1073" s="91"/>
      <c r="K1073" s="91"/>
      <c r="L1073" s="91"/>
      <c r="M1073" s="91"/>
      <c r="N1073" s="92" t="str">
        <f t="shared" ca="1" si="64"/>
        <v/>
      </c>
      <c r="O1073" s="92" t="str">
        <f ca="1">IF(A1073="","",IF(ISERROR(MATCH($I1073,SorP!B:B,0)),"",INDIRECT("'SorP'!$A$"&amp;MATCH($N1073&amp;$I1073,SorP!C:C,0))))</f>
        <v/>
      </c>
      <c r="P1073" s="94"/>
      <c r="Q1073" s="95" t="str">
        <f t="shared" si="65"/>
        <v/>
      </c>
      <c r="R1073" s="95" t="b">
        <f t="shared" si="66"/>
        <v>1</v>
      </c>
      <c r="S1073" s="95" t="str">
        <f t="shared" si="67"/>
        <v/>
      </c>
    </row>
    <row r="1074" spans="1:19" s="95" customFormat="1" ht="20.100000000000001" customHeight="1">
      <c r="A1074" s="88"/>
      <c r="B1074" s="88"/>
      <c r="C1074" s="88"/>
      <c r="D1074" s="88"/>
      <c r="E1074" s="88"/>
      <c r="F1074" s="88"/>
      <c r="G1074" s="90"/>
      <c r="H1074" s="90"/>
      <c r="I1074" s="91"/>
      <c r="J1074" s="91"/>
      <c r="K1074" s="91"/>
      <c r="L1074" s="91"/>
      <c r="M1074" s="91"/>
      <c r="N1074" s="92" t="str">
        <f t="shared" ca="1" si="64"/>
        <v/>
      </c>
      <c r="O1074" s="92" t="str">
        <f ca="1">IF(A1074="","",IF(ISERROR(MATCH($I1074,SorP!B:B,0)),"",INDIRECT("'SorP'!$A$"&amp;MATCH($N1074&amp;$I1074,SorP!C:C,0))))</f>
        <v/>
      </c>
      <c r="P1074" s="94"/>
      <c r="Q1074" s="95" t="str">
        <f t="shared" si="65"/>
        <v/>
      </c>
      <c r="R1074" s="95" t="b">
        <f t="shared" si="66"/>
        <v>1</v>
      </c>
      <c r="S1074" s="95" t="str">
        <f t="shared" si="67"/>
        <v/>
      </c>
    </row>
    <row r="1075" spans="1:19" s="95" customFormat="1" ht="20.100000000000001" customHeight="1">
      <c r="A1075" s="88"/>
      <c r="B1075" s="88"/>
      <c r="C1075" s="88"/>
      <c r="D1075" s="88"/>
      <c r="E1075" s="88"/>
      <c r="F1075" s="88"/>
      <c r="G1075" s="90"/>
      <c r="H1075" s="90"/>
      <c r="I1075" s="91"/>
      <c r="J1075" s="91"/>
      <c r="K1075" s="91"/>
      <c r="L1075" s="91"/>
      <c r="M1075" s="91"/>
      <c r="N1075" s="92" t="str">
        <f t="shared" ca="1" si="64"/>
        <v/>
      </c>
      <c r="O1075" s="92" t="str">
        <f ca="1">IF(A1075="","",IF(ISERROR(MATCH($I1075,SorP!B:B,0)),"",INDIRECT("'SorP'!$A$"&amp;MATCH($N1075&amp;$I1075,SorP!C:C,0))))</f>
        <v/>
      </c>
      <c r="P1075" s="94"/>
      <c r="Q1075" s="95" t="str">
        <f t="shared" si="65"/>
        <v/>
      </c>
      <c r="R1075" s="95" t="b">
        <f t="shared" si="66"/>
        <v>1</v>
      </c>
      <c r="S1075" s="95" t="str">
        <f t="shared" si="67"/>
        <v/>
      </c>
    </row>
    <row r="1076" spans="1:19" s="95" customFormat="1" ht="20.100000000000001" customHeight="1">
      <c r="A1076" s="88"/>
      <c r="B1076" s="88"/>
      <c r="C1076" s="88"/>
      <c r="D1076" s="88"/>
      <c r="E1076" s="88"/>
      <c r="F1076" s="88"/>
      <c r="G1076" s="90"/>
      <c r="H1076" s="90"/>
      <c r="I1076" s="91"/>
      <c r="J1076" s="91"/>
      <c r="K1076" s="91"/>
      <c r="L1076" s="91"/>
      <c r="M1076" s="91"/>
      <c r="N1076" s="92" t="str">
        <f t="shared" ca="1" si="64"/>
        <v/>
      </c>
      <c r="O1076" s="92" t="str">
        <f ca="1">IF(A1076="","",IF(ISERROR(MATCH($I1076,SorP!B:B,0)),"",INDIRECT("'SorP'!$A$"&amp;MATCH($N1076&amp;$I1076,SorP!C:C,0))))</f>
        <v/>
      </c>
      <c r="P1076" s="94"/>
      <c r="Q1076" s="95" t="str">
        <f t="shared" si="65"/>
        <v/>
      </c>
      <c r="R1076" s="95" t="b">
        <f t="shared" si="66"/>
        <v>1</v>
      </c>
      <c r="S1076" s="95" t="str">
        <f t="shared" si="67"/>
        <v/>
      </c>
    </row>
    <row r="1077" spans="1:19" s="95" customFormat="1" ht="20.100000000000001" customHeight="1">
      <c r="A1077" s="88"/>
      <c r="B1077" s="88"/>
      <c r="C1077" s="88"/>
      <c r="D1077" s="88"/>
      <c r="E1077" s="88"/>
      <c r="F1077" s="88"/>
      <c r="G1077" s="90"/>
      <c r="H1077" s="90"/>
      <c r="I1077" s="91"/>
      <c r="J1077" s="91"/>
      <c r="K1077" s="91"/>
      <c r="L1077" s="91"/>
      <c r="M1077" s="91"/>
      <c r="N1077" s="92" t="str">
        <f t="shared" ca="1" si="64"/>
        <v/>
      </c>
      <c r="O1077" s="92" t="str">
        <f ca="1">IF(A1077="","",IF(ISERROR(MATCH($I1077,SorP!B:B,0)),"",INDIRECT("'SorP'!$A$"&amp;MATCH($N1077&amp;$I1077,SorP!C:C,0))))</f>
        <v/>
      </c>
      <c r="P1077" s="94"/>
      <c r="Q1077" s="95" t="str">
        <f t="shared" si="65"/>
        <v/>
      </c>
      <c r="R1077" s="95" t="b">
        <f t="shared" si="66"/>
        <v>1</v>
      </c>
      <c r="S1077" s="95" t="str">
        <f t="shared" si="67"/>
        <v/>
      </c>
    </row>
    <row r="1078" spans="1:19" s="95" customFormat="1" ht="20.100000000000001" customHeight="1">
      <c r="A1078" s="88"/>
      <c r="B1078" s="88"/>
      <c r="C1078" s="88"/>
      <c r="D1078" s="88"/>
      <c r="E1078" s="88"/>
      <c r="F1078" s="88"/>
      <c r="G1078" s="90"/>
      <c r="H1078" s="90"/>
      <c r="I1078" s="91"/>
      <c r="J1078" s="91"/>
      <c r="K1078" s="91"/>
      <c r="L1078" s="91"/>
      <c r="M1078" s="91"/>
      <c r="N1078" s="92" t="str">
        <f t="shared" ca="1" si="64"/>
        <v/>
      </c>
      <c r="O1078" s="92" t="str">
        <f ca="1">IF(A1078="","",IF(ISERROR(MATCH($I1078,SorP!B:B,0)),"",INDIRECT("'SorP'!$A$"&amp;MATCH($N1078&amp;$I1078,SorP!C:C,0))))</f>
        <v/>
      </c>
      <c r="P1078" s="94"/>
      <c r="Q1078" s="95" t="str">
        <f t="shared" si="65"/>
        <v/>
      </c>
      <c r="R1078" s="95" t="b">
        <f t="shared" si="66"/>
        <v>1</v>
      </c>
      <c r="S1078" s="95" t="str">
        <f t="shared" si="67"/>
        <v/>
      </c>
    </row>
    <row r="1079" spans="1:19" s="95" customFormat="1" ht="20.100000000000001" customHeight="1">
      <c r="A1079" s="88"/>
      <c r="B1079" s="88"/>
      <c r="C1079" s="88"/>
      <c r="D1079" s="88"/>
      <c r="E1079" s="88"/>
      <c r="F1079" s="88"/>
      <c r="G1079" s="90"/>
      <c r="H1079" s="90"/>
      <c r="I1079" s="91"/>
      <c r="J1079" s="91"/>
      <c r="K1079" s="91"/>
      <c r="L1079" s="91"/>
      <c r="M1079" s="91"/>
      <c r="N1079" s="92" t="str">
        <f t="shared" ca="1" si="64"/>
        <v/>
      </c>
      <c r="O1079" s="92" t="str">
        <f ca="1">IF(A1079="","",IF(ISERROR(MATCH($I1079,SorP!B:B,0)),"",INDIRECT("'SorP'!$A$"&amp;MATCH($N1079&amp;$I1079,SorP!C:C,0))))</f>
        <v/>
      </c>
      <c r="P1079" s="94"/>
      <c r="Q1079" s="95" t="str">
        <f t="shared" si="65"/>
        <v/>
      </c>
      <c r="R1079" s="95" t="b">
        <f t="shared" si="66"/>
        <v>1</v>
      </c>
      <c r="S1079" s="95" t="str">
        <f t="shared" si="67"/>
        <v/>
      </c>
    </row>
    <row r="1080" spans="1:19" s="95" customFormat="1" ht="20.100000000000001" customHeight="1">
      <c r="A1080" s="88"/>
      <c r="B1080" s="88"/>
      <c r="C1080" s="88"/>
      <c r="D1080" s="88"/>
      <c r="E1080" s="88"/>
      <c r="F1080" s="88"/>
      <c r="G1080" s="90"/>
      <c r="H1080" s="90"/>
      <c r="I1080" s="91"/>
      <c r="J1080" s="91"/>
      <c r="K1080" s="91"/>
      <c r="L1080" s="91"/>
      <c r="M1080" s="91"/>
      <c r="N1080" s="92" t="str">
        <f t="shared" ca="1" si="64"/>
        <v/>
      </c>
      <c r="O1080" s="92" t="str">
        <f ca="1">IF(A1080="","",IF(ISERROR(MATCH($I1080,SorP!B:B,0)),"",INDIRECT("'SorP'!$A$"&amp;MATCH($N1080&amp;$I1080,SorP!C:C,0))))</f>
        <v/>
      </c>
      <c r="P1080" s="94"/>
      <c r="Q1080" s="95" t="str">
        <f t="shared" si="65"/>
        <v/>
      </c>
      <c r="R1080" s="95" t="b">
        <f t="shared" si="66"/>
        <v>1</v>
      </c>
      <c r="S1080" s="95" t="str">
        <f t="shared" si="67"/>
        <v/>
      </c>
    </row>
    <row r="1081" spans="1:19" s="95" customFormat="1" ht="20.100000000000001" customHeight="1">
      <c r="A1081" s="88"/>
      <c r="B1081" s="88"/>
      <c r="C1081" s="88"/>
      <c r="D1081" s="88"/>
      <c r="E1081" s="88"/>
      <c r="F1081" s="88"/>
      <c r="G1081" s="90"/>
      <c r="H1081" s="90"/>
      <c r="I1081" s="91"/>
      <c r="J1081" s="91"/>
      <c r="K1081" s="91"/>
      <c r="L1081" s="91"/>
      <c r="M1081" s="91"/>
      <c r="N1081" s="92" t="str">
        <f t="shared" ca="1" si="64"/>
        <v/>
      </c>
      <c r="O1081" s="92" t="str">
        <f ca="1">IF(A1081="","",IF(ISERROR(MATCH($I1081,SorP!B:B,0)),"",INDIRECT("'SorP'!$A$"&amp;MATCH($N1081&amp;$I1081,SorP!C:C,0))))</f>
        <v/>
      </c>
      <c r="P1081" s="94"/>
      <c r="Q1081" s="95" t="str">
        <f t="shared" si="65"/>
        <v/>
      </c>
      <c r="R1081" s="95" t="b">
        <f t="shared" si="66"/>
        <v>1</v>
      </c>
      <c r="S1081" s="95" t="str">
        <f t="shared" si="67"/>
        <v/>
      </c>
    </row>
    <row r="1082" spans="1:19" s="95" customFormat="1" ht="20.100000000000001" customHeight="1">
      <c r="A1082" s="88"/>
      <c r="B1082" s="88"/>
      <c r="C1082" s="88"/>
      <c r="D1082" s="88"/>
      <c r="E1082" s="88"/>
      <c r="F1082" s="88"/>
      <c r="G1082" s="90"/>
      <c r="H1082" s="90"/>
      <c r="I1082" s="91"/>
      <c r="J1082" s="91"/>
      <c r="K1082" s="91"/>
      <c r="L1082" s="91"/>
      <c r="M1082" s="91"/>
      <c r="N1082" s="92" t="str">
        <f t="shared" ca="1" si="64"/>
        <v/>
      </c>
      <c r="O1082" s="92" t="str">
        <f ca="1">IF(A1082="","",IF(ISERROR(MATCH($I1082,SorP!B:B,0)),"",INDIRECT("'SorP'!$A$"&amp;MATCH($N1082&amp;$I1082,SorP!C:C,0))))</f>
        <v/>
      </c>
      <c r="P1082" s="94"/>
      <c r="Q1082" s="95" t="str">
        <f t="shared" si="65"/>
        <v/>
      </c>
      <c r="R1082" s="95" t="b">
        <f t="shared" si="66"/>
        <v>1</v>
      </c>
      <c r="S1082" s="95" t="str">
        <f t="shared" si="67"/>
        <v/>
      </c>
    </row>
    <row r="1083" spans="1:19" s="95" customFormat="1" ht="20.100000000000001" customHeight="1">
      <c r="A1083" s="88"/>
      <c r="B1083" s="88"/>
      <c r="C1083" s="88"/>
      <c r="D1083" s="88"/>
      <c r="E1083" s="88"/>
      <c r="F1083" s="88"/>
      <c r="G1083" s="90"/>
      <c r="H1083" s="90"/>
      <c r="I1083" s="91"/>
      <c r="J1083" s="91"/>
      <c r="K1083" s="91"/>
      <c r="L1083" s="91"/>
      <c r="M1083" s="91"/>
      <c r="N1083" s="92" t="str">
        <f t="shared" ca="1" si="64"/>
        <v/>
      </c>
      <c r="O1083" s="92" t="str">
        <f ca="1">IF(A1083="","",IF(ISERROR(MATCH($I1083,SorP!B:B,0)),"",INDIRECT("'SorP'!$A$"&amp;MATCH($N1083&amp;$I1083,SorP!C:C,0))))</f>
        <v/>
      </c>
      <c r="P1083" s="94"/>
      <c r="Q1083" s="95" t="str">
        <f t="shared" si="65"/>
        <v/>
      </c>
      <c r="R1083" s="95" t="b">
        <f t="shared" si="66"/>
        <v>1</v>
      </c>
      <c r="S1083" s="95" t="str">
        <f t="shared" si="67"/>
        <v/>
      </c>
    </row>
    <row r="1084" spans="1:19" s="95" customFormat="1" ht="20.100000000000001" customHeight="1">
      <c r="A1084" s="88"/>
      <c r="B1084" s="88"/>
      <c r="C1084" s="88"/>
      <c r="D1084" s="88"/>
      <c r="E1084" s="88"/>
      <c r="F1084" s="88"/>
      <c r="G1084" s="90"/>
      <c r="H1084" s="90"/>
      <c r="I1084" s="91"/>
      <c r="J1084" s="91"/>
      <c r="K1084" s="91"/>
      <c r="L1084" s="91"/>
      <c r="M1084" s="91"/>
      <c r="N1084" s="92" t="str">
        <f t="shared" ca="1" si="64"/>
        <v/>
      </c>
      <c r="O1084" s="92" t="str">
        <f ca="1">IF(A1084="","",IF(ISERROR(MATCH($I1084,SorP!B:B,0)),"",INDIRECT("'SorP'!$A$"&amp;MATCH($N1084&amp;$I1084,SorP!C:C,0))))</f>
        <v/>
      </c>
      <c r="P1084" s="94"/>
      <c r="Q1084" s="95" t="str">
        <f t="shared" si="65"/>
        <v/>
      </c>
      <c r="R1084" s="95" t="b">
        <f t="shared" si="66"/>
        <v>1</v>
      </c>
      <c r="S1084" s="95" t="str">
        <f t="shared" si="67"/>
        <v/>
      </c>
    </row>
    <row r="1085" spans="1:19" s="95" customFormat="1" ht="20.100000000000001" customHeight="1">
      <c r="A1085" s="88"/>
      <c r="B1085" s="88"/>
      <c r="C1085" s="88"/>
      <c r="D1085" s="88"/>
      <c r="E1085" s="88"/>
      <c r="F1085" s="88"/>
      <c r="G1085" s="90"/>
      <c r="H1085" s="90"/>
      <c r="I1085" s="91"/>
      <c r="J1085" s="91"/>
      <c r="K1085" s="91"/>
      <c r="L1085" s="91"/>
      <c r="M1085" s="91"/>
      <c r="N1085" s="92" t="str">
        <f t="shared" ca="1" si="64"/>
        <v/>
      </c>
      <c r="O1085" s="92" t="str">
        <f ca="1">IF(A1085="","",IF(ISERROR(MATCH($I1085,SorP!B:B,0)),"",INDIRECT("'SorP'!$A$"&amp;MATCH($N1085&amp;$I1085,SorP!C:C,0))))</f>
        <v/>
      </c>
      <c r="P1085" s="94"/>
      <c r="Q1085" s="95" t="str">
        <f t="shared" si="65"/>
        <v/>
      </c>
      <c r="R1085" s="95" t="b">
        <f t="shared" si="66"/>
        <v>1</v>
      </c>
      <c r="S1085" s="95" t="str">
        <f t="shared" si="67"/>
        <v/>
      </c>
    </row>
    <row r="1086" spans="1:19" s="95" customFormat="1" ht="20.100000000000001" customHeight="1">
      <c r="A1086" s="88"/>
      <c r="B1086" s="88"/>
      <c r="C1086" s="88"/>
      <c r="D1086" s="88"/>
      <c r="E1086" s="88"/>
      <c r="F1086" s="88"/>
      <c r="G1086" s="90"/>
      <c r="H1086" s="90"/>
      <c r="I1086" s="91"/>
      <c r="J1086" s="91"/>
      <c r="K1086" s="91"/>
      <c r="L1086" s="91"/>
      <c r="M1086" s="91"/>
      <c r="N1086" s="92" t="str">
        <f t="shared" ca="1" si="64"/>
        <v/>
      </c>
      <c r="O1086" s="92" t="str">
        <f ca="1">IF(A1086="","",IF(ISERROR(MATCH($I1086,SorP!B:B,0)),"",INDIRECT("'SorP'!$A$"&amp;MATCH($N1086&amp;$I1086,SorP!C:C,0))))</f>
        <v/>
      </c>
      <c r="P1086" s="94"/>
      <c r="Q1086" s="95" t="str">
        <f t="shared" si="65"/>
        <v/>
      </c>
      <c r="R1086" s="95" t="b">
        <f t="shared" si="66"/>
        <v>1</v>
      </c>
      <c r="S1086" s="95" t="str">
        <f t="shared" si="67"/>
        <v/>
      </c>
    </row>
    <row r="1087" spans="1:19" s="95" customFormat="1" ht="20.100000000000001" customHeight="1">
      <c r="A1087" s="88"/>
      <c r="B1087" s="88"/>
      <c r="C1087" s="88"/>
      <c r="D1087" s="88"/>
      <c r="E1087" s="88"/>
      <c r="F1087" s="88"/>
      <c r="G1087" s="90"/>
      <c r="H1087" s="90"/>
      <c r="I1087" s="91"/>
      <c r="J1087" s="91"/>
      <c r="K1087" s="91"/>
      <c r="L1087" s="91"/>
      <c r="M1087" s="91"/>
      <c r="N1087" s="92" t="str">
        <f t="shared" ca="1" si="64"/>
        <v/>
      </c>
      <c r="O1087" s="92" t="str">
        <f ca="1">IF(A1087="","",IF(ISERROR(MATCH($I1087,SorP!B:B,0)),"",INDIRECT("'SorP'!$A$"&amp;MATCH($N1087&amp;$I1087,SorP!C:C,0))))</f>
        <v/>
      </c>
      <c r="P1087" s="94"/>
      <c r="Q1087" s="95" t="str">
        <f t="shared" si="65"/>
        <v/>
      </c>
      <c r="R1087" s="95" t="b">
        <f t="shared" si="66"/>
        <v>1</v>
      </c>
      <c r="S1087" s="95" t="str">
        <f t="shared" si="67"/>
        <v/>
      </c>
    </row>
    <row r="1088" spans="1:19" s="95" customFormat="1" ht="20.100000000000001" customHeight="1">
      <c r="A1088" s="88"/>
      <c r="B1088" s="88"/>
      <c r="C1088" s="88"/>
      <c r="D1088" s="88"/>
      <c r="E1088" s="88"/>
      <c r="F1088" s="88"/>
      <c r="G1088" s="90"/>
      <c r="H1088" s="90"/>
      <c r="I1088" s="91"/>
      <c r="J1088" s="91"/>
      <c r="K1088" s="91"/>
      <c r="L1088" s="91"/>
      <c r="M1088" s="91"/>
      <c r="N1088" s="92" t="str">
        <f t="shared" ca="1" si="64"/>
        <v/>
      </c>
      <c r="O1088" s="92" t="str">
        <f ca="1">IF(A1088="","",IF(ISERROR(MATCH($I1088,SorP!B:B,0)),"",INDIRECT("'SorP'!$A$"&amp;MATCH($N1088&amp;$I1088,SorP!C:C,0))))</f>
        <v/>
      </c>
      <c r="P1088" s="94"/>
      <c r="Q1088" s="95" t="str">
        <f t="shared" si="65"/>
        <v/>
      </c>
      <c r="R1088" s="95" t="b">
        <f t="shared" si="66"/>
        <v>1</v>
      </c>
      <c r="S1088" s="95" t="str">
        <f t="shared" si="67"/>
        <v/>
      </c>
    </row>
    <row r="1089" spans="1:19" s="95" customFormat="1" ht="20.100000000000001" customHeight="1">
      <c r="A1089" s="88"/>
      <c r="B1089" s="88"/>
      <c r="C1089" s="88"/>
      <c r="D1089" s="88"/>
      <c r="E1089" s="88"/>
      <c r="F1089" s="88"/>
      <c r="G1089" s="90"/>
      <c r="H1089" s="90"/>
      <c r="I1089" s="91"/>
      <c r="J1089" s="91"/>
      <c r="K1089" s="91"/>
      <c r="L1089" s="91"/>
      <c r="M1089" s="91"/>
      <c r="N1089" s="92" t="str">
        <f t="shared" ca="1" si="64"/>
        <v/>
      </c>
      <c r="O1089" s="92" t="str">
        <f ca="1">IF(A1089="","",IF(ISERROR(MATCH($I1089,SorP!B:B,0)),"",INDIRECT("'SorP'!$A$"&amp;MATCH($N1089&amp;$I1089,SorP!C:C,0))))</f>
        <v/>
      </c>
      <c r="P1089" s="94"/>
      <c r="Q1089" s="95" t="str">
        <f t="shared" si="65"/>
        <v/>
      </c>
      <c r="R1089" s="95" t="b">
        <f t="shared" si="66"/>
        <v>1</v>
      </c>
      <c r="S1089" s="95" t="str">
        <f t="shared" si="67"/>
        <v/>
      </c>
    </row>
    <row r="1090" spans="1:19" s="95" customFormat="1" ht="20.100000000000001" customHeight="1">
      <c r="A1090" s="88"/>
      <c r="B1090" s="88"/>
      <c r="C1090" s="88"/>
      <c r="D1090" s="88"/>
      <c r="E1090" s="88"/>
      <c r="F1090" s="88"/>
      <c r="G1090" s="90"/>
      <c r="H1090" s="90"/>
      <c r="I1090" s="91"/>
      <c r="J1090" s="91"/>
      <c r="K1090" s="91"/>
      <c r="L1090" s="91"/>
      <c r="M1090" s="91"/>
      <c r="N1090" s="92" t="str">
        <f t="shared" ca="1" si="64"/>
        <v/>
      </c>
      <c r="O1090" s="92" t="str">
        <f ca="1">IF(A1090="","",IF(ISERROR(MATCH($I1090,SorP!B:B,0)),"",INDIRECT("'SorP'!$A$"&amp;MATCH($N1090&amp;$I1090,SorP!C:C,0))))</f>
        <v/>
      </c>
      <c r="P1090" s="94"/>
      <c r="Q1090" s="95" t="str">
        <f t="shared" si="65"/>
        <v/>
      </c>
      <c r="R1090" s="95" t="b">
        <f t="shared" si="66"/>
        <v>1</v>
      </c>
      <c r="S1090" s="95" t="str">
        <f t="shared" si="67"/>
        <v/>
      </c>
    </row>
    <row r="1091" spans="1:19" s="95" customFormat="1" ht="20.100000000000001" customHeight="1">
      <c r="A1091" s="88"/>
      <c r="B1091" s="88"/>
      <c r="C1091" s="88"/>
      <c r="D1091" s="88"/>
      <c r="E1091" s="88"/>
      <c r="F1091" s="88"/>
      <c r="G1091" s="90"/>
      <c r="H1091" s="90"/>
      <c r="I1091" s="91"/>
      <c r="J1091" s="91"/>
      <c r="K1091" s="91"/>
      <c r="L1091" s="91"/>
      <c r="M1091" s="91"/>
      <c r="N1091" s="92" t="str">
        <f t="shared" ca="1" si="64"/>
        <v/>
      </c>
      <c r="O1091" s="92" t="str">
        <f ca="1">IF(A1091="","",IF(ISERROR(MATCH($I1091,SorP!B:B,0)),"",INDIRECT("'SorP'!$A$"&amp;MATCH($N1091&amp;$I1091,SorP!C:C,0))))</f>
        <v/>
      </c>
      <c r="P1091" s="94"/>
      <c r="Q1091" s="95" t="str">
        <f t="shared" si="65"/>
        <v/>
      </c>
      <c r="R1091" s="95" t="b">
        <f t="shared" si="66"/>
        <v>1</v>
      </c>
      <c r="S1091" s="95" t="str">
        <f t="shared" si="67"/>
        <v/>
      </c>
    </row>
    <row r="1092" spans="1:19" s="95" customFormat="1" ht="20.100000000000001" customHeight="1">
      <c r="A1092" s="88"/>
      <c r="B1092" s="88"/>
      <c r="C1092" s="88"/>
      <c r="D1092" s="88"/>
      <c r="E1092" s="88"/>
      <c r="F1092" s="88"/>
      <c r="G1092" s="90"/>
      <c r="H1092" s="90"/>
      <c r="I1092" s="91"/>
      <c r="J1092" s="91"/>
      <c r="K1092" s="91"/>
      <c r="L1092" s="91"/>
      <c r="M1092" s="91"/>
      <c r="N1092" s="92" t="str">
        <f t="shared" ca="1" si="64"/>
        <v/>
      </c>
      <c r="O1092" s="92" t="str">
        <f ca="1">IF(A1092="","",IF(ISERROR(MATCH($I1092,SorP!B:B,0)),"",INDIRECT("'SorP'!$A$"&amp;MATCH($N1092&amp;$I1092,SorP!C:C,0))))</f>
        <v/>
      </c>
      <c r="P1092" s="94"/>
      <c r="Q1092" s="95" t="str">
        <f t="shared" si="65"/>
        <v/>
      </c>
      <c r="R1092" s="95" t="b">
        <f t="shared" si="66"/>
        <v>1</v>
      </c>
      <c r="S1092" s="95" t="str">
        <f t="shared" si="67"/>
        <v/>
      </c>
    </row>
    <row r="1093" spans="1:19" s="95" customFormat="1" ht="20.100000000000001" customHeight="1">
      <c r="A1093" s="88"/>
      <c r="B1093" s="88"/>
      <c r="C1093" s="88"/>
      <c r="D1093" s="88"/>
      <c r="E1093" s="88"/>
      <c r="F1093" s="88"/>
      <c r="G1093" s="90"/>
      <c r="H1093" s="90"/>
      <c r="I1093" s="91"/>
      <c r="J1093" s="91"/>
      <c r="K1093" s="91"/>
      <c r="L1093" s="91"/>
      <c r="M1093" s="91"/>
      <c r="N1093" s="92" t="str">
        <f t="shared" ref="N1093:N1156" ca="1" si="68">IF(A1093="","",IF(ISERROR(MATCH($F1093,CL,0)),"Unknown",INDIRECT("'C'!$A$"&amp;MATCH($F1093,CL,0)+1)))</f>
        <v/>
      </c>
      <c r="O1093" s="92" t="str">
        <f ca="1">IF(A1093="","",IF(ISERROR(MATCH($I1093,SorP!B:B,0)),"",INDIRECT("'SorP'!$A$"&amp;MATCH($N1093&amp;$I1093,SorP!C:C,0))))</f>
        <v/>
      </c>
      <c r="P1093" s="94"/>
      <c r="Q1093" s="95" t="str">
        <f t="shared" ref="Q1093:Q1156" si="69">A1093&amp;B1093</f>
        <v/>
      </c>
      <c r="R1093" s="95" t="b">
        <f t="shared" ref="R1093:R1156" si="70">OR(ISBLANK(B1093),ISBLANK(C1093))</f>
        <v>1</v>
      </c>
      <c r="S1093" s="95" t="str">
        <f t="shared" ref="S1093:S1156" si="71">IF(R1093,"",A1093&amp;"+")</f>
        <v/>
      </c>
    </row>
    <row r="1094" spans="1:19" s="95" customFormat="1" ht="20.100000000000001" customHeight="1">
      <c r="A1094" s="88"/>
      <c r="B1094" s="88"/>
      <c r="C1094" s="88"/>
      <c r="D1094" s="88"/>
      <c r="E1094" s="88"/>
      <c r="F1094" s="88"/>
      <c r="G1094" s="90"/>
      <c r="H1094" s="90"/>
      <c r="I1094" s="91"/>
      <c r="J1094" s="91"/>
      <c r="K1094" s="91"/>
      <c r="L1094" s="91"/>
      <c r="M1094" s="91"/>
      <c r="N1094" s="92" t="str">
        <f t="shared" ca="1" si="68"/>
        <v/>
      </c>
      <c r="O1094" s="92" t="str">
        <f ca="1">IF(A1094="","",IF(ISERROR(MATCH($I1094,SorP!B:B,0)),"",INDIRECT("'SorP'!$A$"&amp;MATCH($N1094&amp;$I1094,SorP!C:C,0))))</f>
        <v/>
      </c>
      <c r="P1094" s="94"/>
      <c r="Q1094" s="95" t="str">
        <f t="shared" si="69"/>
        <v/>
      </c>
      <c r="R1094" s="95" t="b">
        <f t="shared" si="70"/>
        <v>1</v>
      </c>
      <c r="S1094" s="95" t="str">
        <f t="shared" si="71"/>
        <v/>
      </c>
    </row>
    <row r="1095" spans="1:19" s="95" customFormat="1" ht="20.100000000000001" customHeight="1">
      <c r="A1095" s="88"/>
      <c r="B1095" s="88"/>
      <c r="C1095" s="88"/>
      <c r="D1095" s="88"/>
      <c r="E1095" s="88"/>
      <c r="F1095" s="88"/>
      <c r="G1095" s="90"/>
      <c r="H1095" s="90"/>
      <c r="I1095" s="91"/>
      <c r="J1095" s="91"/>
      <c r="K1095" s="91"/>
      <c r="L1095" s="91"/>
      <c r="M1095" s="91"/>
      <c r="N1095" s="92" t="str">
        <f t="shared" ca="1" si="68"/>
        <v/>
      </c>
      <c r="O1095" s="92" t="str">
        <f ca="1">IF(A1095="","",IF(ISERROR(MATCH($I1095,SorP!B:B,0)),"",INDIRECT("'SorP'!$A$"&amp;MATCH($N1095&amp;$I1095,SorP!C:C,0))))</f>
        <v/>
      </c>
      <c r="P1095" s="94"/>
      <c r="Q1095" s="95" t="str">
        <f t="shared" si="69"/>
        <v/>
      </c>
      <c r="R1095" s="95" t="b">
        <f t="shared" si="70"/>
        <v>1</v>
      </c>
      <c r="S1095" s="95" t="str">
        <f t="shared" si="71"/>
        <v/>
      </c>
    </row>
    <row r="1096" spans="1:19" s="95" customFormat="1" ht="20.100000000000001" customHeight="1">
      <c r="A1096" s="88"/>
      <c r="B1096" s="88"/>
      <c r="C1096" s="88"/>
      <c r="D1096" s="88"/>
      <c r="E1096" s="88"/>
      <c r="F1096" s="88"/>
      <c r="G1096" s="90"/>
      <c r="H1096" s="90"/>
      <c r="I1096" s="91"/>
      <c r="J1096" s="91"/>
      <c r="K1096" s="91"/>
      <c r="L1096" s="91"/>
      <c r="M1096" s="91"/>
      <c r="N1096" s="92" t="str">
        <f t="shared" ca="1" si="68"/>
        <v/>
      </c>
      <c r="O1096" s="92" t="str">
        <f ca="1">IF(A1096="","",IF(ISERROR(MATCH($I1096,SorP!B:B,0)),"",INDIRECT("'SorP'!$A$"&amp;MATCH($N1096&amp;$I1096,SorP!C:C,0))))</f>
        <v/>
      </c>
      <c r="P1096" s="94"/>
      <c r="Q1096" s="95" t="str">
        <f t="shared" si="69"/>
        <v/>
      </c>
      <c r="R1096" s="95" t="b">
        <f t="shared" si="70"/>
        <v>1</v>
      </c>
      <c r="S1096" s="95" t="str">
        <f t="shared" si="71"/>
        <v/>
      </c>
    </row>
    <row r="1097" spans="1:19" s="95" customFormat="1" ht="20.100000000000001" customHeight="1">
      <c r="A1097" s="88"/>
      <c r="B1097" s="88"/>
      <c r="C1097" s="88"/>
      <c r="D1097" s="88"/>
      <c r="E1097" s="88"/>
      <c r="F1097" s="88"/>
      <c r="G1097" s="90"/>
      <c r="H1097" s="90"/>
      <c r="I1097" s="91"/>
      <c r="J1097" s="91"/>
      <c r="K1097" s="91"/>
      <c r="L1097" s="91"/>
      <c r="M1097" s="91"/>
      <c r="N1097" s="92" t="str">
        <f t="shared" ca="1" si="68"/>
        <v/>
      </c>
      <c r="O1097" s="92" t="str">
        <f ca="1">IF(A1097="","",IF(ISERROR(MATCH($I1097,SorP!B:B,0)),"",INDIRECT("'SorP'!$A$"&amp;MATCH($N1097&amp;$I1097,SorP!C:C,0))))</f>
        <v/>
      </c>
      <c r="P1097" s="94"/>
      <c r="Q1097" s="95" t="str">
        <f t="shared" si="69"/>
        <v/>
      </c>
      <c r="R1097" s="95" t="b">
        <f t="shared" si="70"/>
        <v>1</v>
      </c>
      <c r="S1097" s="95" t="str">
        <f t="shared" si="71"/>
        <v/>
      </c>
    </row>
    <row r="1098" spans="1:19" s="95" customFormat="1" ht="20.100000000000001" customHeight="1">
      <c r="A1098" s="88"/>
      <c r="B1098" s="88"/>
      <c r="C1098" s="88"/>
      <c r="D1098" s="88"/>
      <c r="E1098" s="88"/>
      <c r="F1098" s="88"/>
      <c r="G1098" s="90"/>
      <c r="H1098" s="90"/>
      <c r="I1098" s="91"/>
      <c r="J1098" s="91"/>
      <c r="K1098" s="91"/>
      <c r="L1098" s="91"/>
      <c r="M1098" s="91"/>
      <c r="N1098" s="92" t="str">
        <f t="shared" ca="1" si="68"/>
        <v/>
      </c>
      <c r="O1098" s="92" t="str">
        <f ca="1">IF(A1098="","",IF(ISERROR(MATCH($I1098,SorP!B:B,0)),"",INDIRECT("'SorP'!$A$"&amp;MATCH($N1098&amp;$I1098,SorP!C:C,0))))</f>
        <v/>
      </c>
      <c r="P1098" s="94"/>
      <c r="Q1098" s="95" t="str">
        <f t="shared" si="69"/>
        <v/>
      </c>
      <c r="R1098" s="95" t="b">
        <f t="shared" si="70"/>
        <v>1</v>
      </c>
      <c r="S1098" s="95" t="str">
        <f t="shared" si="71"/>
        <v/>
      </c>
    </row>
    <row r="1099" spans="1:19" s="95" customFormat="1" ht="20.100000000000001" customHeight="1">
      <c r="A1099" s="88"/>
      <c r="B1099" s="88"/>
      <c r="C1099" s="88"/>
      <c r="D1099" s="88"/>
      <c r="E1099" s="88"/>
      <c r="F1099" s="88"/>
      <c r="G1099" s="90"/>
      <c r="H1099" s="90"/>
      <c r="I1099" s="91"/>
      <c r="J1099" s="91"/>
      <c r="K1099" s="91"/>
      <c r="L1099" s="91"/>
      <c r="M1099" s="91"/>
      <c r="N1099" s="92" t="str">
        <f t="shared" ca="1" si="68"/>
        <v/>
      </c>
      <c r="O1099" s="92" t="str">
        <f ca="1">IF(A1099="","",IF(ISERROR(MATCH($I1099,SorP!B:B,0)),"",INDIRECT("'SorP'!$A$"&amp;MATCH($N1099&amp;$I1099,SorP!C:C,0))))</f>
        <v/>
      </c>
      <c r="P1099" s="94"/>
      <c r="Q1099" s="95" t="str">
        <f t="shared" si="69"/>
        <v/>
      </c>
      <c r="R1099" s="95" t="b">
        <f t="shared" si="70"/>
        <v>1</v>
      </c>
      <c r="S1099" s="95" t="str">
        <f t="shared" si="71"/>
        <v/>
      </c>
    </row>
    <row r="1100" spans="1:19" s="95" customFormat="1" ht="20.100000000000001" customHeight="1">
      <c r="A1100" s="88"/>
      <c r="B1100" s="88"/>
      <c r="C1100" s="88"/>
      <c r="D1100" s="88"/>
      <c r="E1100" s="88"/>
      <c r="F1100" s="88"/>
      <c r="G1100" s="90"/>
      <c r="H1100" s="90"/>
      <c r="I1100" s="91"/>
      <c r="J1100" s="91"/>
      <c r="K1100" s="91"/>
      <c r="L1100" s="91"/>
      <c r="M1100" s="91"/>
      <c r="N1100" s="92" t="str">
        <f t="shared" ca="1" si="68"/>
        <v/>
      </c>
      <c r="O1100" s="92" t="str">
        <f ca="1">IF(A1100="","",IF(ISERROR(MATCH($I1100,SorP!B:B,0)),"",INDIRECT("'SorP'!$A$"&amp;MATCH($N1100&amp;$I1100,SorP!C:C,0))))</f>
        <v/>
      </c>
      <c r="P1100" s="94"/>
      <c r="Q1100" s="95" t="str">
        <f t="shared" si="69"/>
        <v/>
      </c>
      <c r="R1100" s="95" t="b">
        <f t="shared" si="70"/>
        <v>1</v>
      </c>
      <c r="S1100" s="95" t="str">
        <f t="shared" si="71"/>
        <v/>
      </c>
    </row>
    <row r="1101" spans="1:19" s="95" customFormat="1" ht="20.100000000000001" customHeight="1">
      <c r="A1101" s="88"/>
      <c r="B1101" s="88"/>
      <c r="C1101" s="88"/>
      <c r="D1101" s="88"/>
      <c r="E1101" s="88"/>
      <c r="F1101" s="88"/>
      <c r="G1101" s="90"/>
      <c r="H1101" s="90"/>
      <c r="I1101" s="91"/>
      <c r="J1101" s="91"/>
      <c r="K1101" s="91"/>
      <c r="L1101" s="91"/>
      <c r="M1101" s="91"/>
      <c r="N1101" s="92" t="str">
        <f t="shared" ca="1" si="68"/>
        <v/>
      </c>
      <c r="O1101" s="92" t="str">
        <f ca="1">IF(A1101="","",IF(ISERROR(MATCH($I1101,SorP!B:B,0)),"",INDIRECT("'SorP'!$A$"&amp;MATCH($N1101&amp;$I1101,SorP!C:C,0))))</f>
        <v/>
      </c>
      <c r="P1101" s="94"/>
      <c r="Q1101" s="95" t="str">
        <f t="shared" si="69"/>
        <v/>
      </c>
      <c r="R1101" s="95" t="b">
        <f t="shared" si="70"/>
        <v>1</v>
      </c>
      <c r="S1101" s="95" t="str">
        <f t="shared" si="71"/>
        <v/>
      </c>
    </row>
    <row r="1102" spans="1:19" s="95" customFormat="1" ht="20.100000000000001" customHeight="1">
      <c r="A1102" s="88"/>
      <c r="B1102" s="88"/>
      <c r="C1102" s="88"/>
      <c r="D1102" s="88"/>
      <c r="E1102" s="88"/>
      <c r="F1102" s="88"/>
      <c r="G1102" s="90"/>
      <c r="H1102" s="90"/>
      <c r="I1102" s="91"/>
      <c r="J1102" s="91"/>
      <c r="K1102" s="91"/>
      <c r="L1102" s="91"/>
      <c r="M1102" s="91"/>
      <c r="N1102" s="92" t="str">
        <f t="shared" ca="1" si="68"/>
        <v/>
      </c>
      <c r="O1102" s="92" t="str">
        <f ca="1">IF(A1102="","",IF(ISERROR(MATCH($I1102,SorP!B:B,0)),"",INDIRECT("'SorP'!$A$"&amp;MATCH($N1102&amp;$I1102,SorP!C:C,0))))</f>
        <v/>
      </c>
      <c r="P1102" s="94"/>
      <c r="Q1102" s="95" t="str">
        <f t="shared" si="69"/>
        <v/>
      </c>
      <c r="R1102" s="95" t="b">
        <f t="shared" si="70"/>
        <v>1</v>
      </c>
      <c r="S1102" s="95" t="str">
        <f t="shared" si="71"/>
        <v/>
      </c>
    </row>
    <row r="1103" spans="1:19" s="95" customFormat="1" ht="20.100000000000001" customHeight="1">
      <c r="A1103" s="88"/>
      <c r="B1103" s="88"/>
      <c r="C1103" s="88"/>
      <c r="D1103" s="88"/>
      <c r="E1103" s="88"/>
      <c r="F1103" s="88"/>
      <c r="G1103" s="90"/>
      <c r="H1103" s="90"/>
      <c r="I1103" s="91"/>
      <c r="J1103" s="91"/>
      <c r="K1103" s="91"/>
      <c r="L1103" s="91"/>
      <c r="M1103" s="91"/>
      <c r="N1103" s="92" t="str">
        <f t="shared" ca="1" si="68"/>
        <v/>
      </c>
      <c r="O1103" s="92" t="str">
        <f ca="1">IF(A1103="","",IF(ISERROR(MATCH($I1103,SorP!B:B,0)),"",INDIRECT("'SorP'!$A$"&amp;MATCH($N1103&amp;$I1103,SorP!C:C,0))))</f>
        <v/>
      </c>
      <c r="P1103" s="94"/>
      <c r="Q1103" s="95" t="str">
        <f t="shared" si="69"/>
        <v/>
      </c>
      <c r="R1103" s="95" t="b">
        <f t="shared" si="70"/>
        <v>1</v>
      </c>
      <c r="S1103" s="95" t="str">
        <f t="shared" si="71"/>
        <v/>
      </c>
    </row>
    <row r="1104" spans="1:19" s="95" customFormat="1" ht="20.100000000000001" customHeight="1">
      <c r="A1104" s="88"/>
      <c r="B1104" s="88"/>
      <c r="C1104" s="88"/>
      <c r="D1104" s="88"/>
      <c r="E1104" s="88"/>
      <c r="F1104" s="88"/>
      <c r="G1104" s="90"/>
      <c r="H1104" s="90"/>
      <c r="I1104" s="91"/>
      <c r="J1104" s="91"/>
      <c r="K1104" s="91"/>
      <c r="L1104" s="91"/>
      <c r="M1104" s="91"/>
      <c r="N1104" s="92" t="str">
        <f t="shared" ca="1" si="68"/>
        <v/>
      </c>
      <c r="O1104" s="92" t="str">
        <f ca="1">IF(A1104="","",IF(ISERROR(MATCH($I1104,SorP!B:B,0)),"",INDIRECT("'SorP'!$A$"&amp;MATCH($N1104&amp;$I1104,SorP!C:C,0))))</f>
        <v/>
      </c>
      <c r="P1104" s="94"/>
      <c r="Q1104" s="95" t="str">
        <f t="shared" si="69"/>
        <v/>
      </c>
      <c r="R1104" s="95" t="b">
        <f t="shared" si="70"/>
        <v>1</v>
      </c>
      <c r="S1104" s="95" t="str">
        <f t="shared" si="71"/>
        <v/>
      </c>
    </row>
    <row r="1105" spans="1:19" s="95" customFormat="1" ht="20.100000000000001" customHeight="1">
      <c r="A1105" s="88"/>
      <c r="B1105" s="88"/>
      <c r="C1105" s="88"/>
      <c r="D1105" s="88"/>
      <c r="E1105" s="88"/>
      <c r="F1105" s="88"/>
      <c r="G1105" s="90"/>
      <c r="H1105" s="90"/>
      <c r="I1105" s="91"/>
      <c r="J1105" s="91"/>
      <c r="K1105" s="91"/>
      <c r="L1105" s="91"/>
      <c r="M1105" s="91"/>
      <c r="N1105" s="92" t="str">
        <f t="shared" ca="1" si="68"/>
        <v/>
      </c>
      <c r="O1105" s="92" t="str">
        <f ca="1">IF(A1105="","",IF(ISERROR(MATCH($I1105,SorP!B:B,0)),"",INDIRECT("'SorP'!$A$"&amp;MATCH($N1105&amp;$I1105,SorP!C:C,0))))</f>
        <v/>
      </c>
      <c r="P1105" s="94"/>
      <c r="Q1105" s="95" t="str">
        <f t="shared" si="69"/>
        <v/>
      </c>
      <c r="R1105" s="95" t="b">
        <f t="shared" si="70"/>
        <v>1</v>
      </c>
      <c r="S1105" s="95" t="str">
        <f t="shared" si="71"/>
        <v/>
      </c>
    </row>
    <row r="1106" spans="1:19" s="95" customFormat="1" ht="20.100000000000001" customHeight="1">
      <c r="A1106" s="88"/>
      <c r="B1106" s="88"/>
      <c r="C1106" s="88"/>
      <c r="D1106" s="88"/>
      <c r="E1106" s="88"/>
      <c r="F1106" s="88"/>
      <c r="G1106" s="90"/>
      <c r="H1106" s="90"/>
      <c r="I1106" s="91"/>
      <c r="J1106" s="91"/>
      <c r="K1106" s="91"/>
      <c r="L1106" s="91"/>
      <c r="M1106" s="91"/>
      <c r="N1106" s="92" t="str">
        <f t="shared" ca="1" si="68"/>
        <v/>
      </c>
      <c r="O1106" s="92" t="str">
        <f ca="1">IF(A1106="","",IF(ISERROR(MATCH($I1106,SorP!B:B,0)),"",INDIRECT("'SorP'!$A$"&amp;MATCH($N1106&amp;$I1106,SorP!C:C,0))))</f>
        <v/>
      </c>
      <c r="P1106" s="94"/>
      <c r="Q1106" s="95" t="str">
        <f t="shared" si="69"/>
        <v/>
      </c>
      <c r="R1106" s="95" t="b">
        <f t="shared" si="70"/>
        <v>1</v>
      </c>
      <c r="S1106" s="95" t="str">
        <f t="shared" si="71"/>
        <v/>
      </c>
    </row>
    <row r="1107" spans="1:19" s="95" customFormat="1" ht="20.100000000000001" customHeight="1">
      <c r="A1107" s="88"/>
      <c r="B1107" s="88"/>
      <c r="C1107" s="88"/>
      <c r="D1107" s="88"/>
      <c r="E1107" s="88"/>
      <c r="F1107" s="88"/>
      <c r="G1107" s="90"/>
      <c r="H1107" s="90"/>
      <c r="I1107" s="91"/>
      <c r="J1107" s="91"/>
      <c r="K1107" s="91"/>
      <c r="L1107" s="91"/>
      <c r="M1107" s="91"/>
      <c r="N1107" s="92" t="str">
        <f t="shared" ca="1" si="68"/>
        <v/>
      </c>
      <c r="O1107" s="92" t="str">
        <f ca="1">IF(A1107="","",IF(ISERROR(MATCH($I1107,SorP!B:B,0)),"",INDIRECT("'SorP'!$A$"&amp;MATCH($N1107&amp;$I1107,SorP!C:C,0))))</f>
        <v/>
      </c>
      <c r="P1107" s="94"/>
      <c r="Q1107" s="95" t="str">
        <f t="shared" si="69"/>
        <v/>
      </c>
      <c r="R1107" s="95" t="b">
        <f t="shared" si="70"/>
        <v>1</v>
      </c>
      <c r="S1107" s="95" t="str">
        <f t="shared" si="71"/>
        <v/>
      </c>
    </row>
    <row r="1108" spans="1:19" s="95" customFormat="1" ht="20.100000000000001" customHeight="1">
      <c r="A1108" s="88"/>
      <c r="B1108" s="88"/>
      <c r="C1108" s="88"/>
      <c r="D1108" s="88"/>
      <c r="E1108" s="88"/>
      <c r="F1108" s="88"/>
      <c r="G1108" s="90"/>
      <c r="H1108" s="90"/>
      <c r="I1108" s="91"/>
      <c r="J1108" s="91"/>
      <c r="K1108" s="91"/>
      <c r="L1108" s="91"/>
      <c r="M1108" s="91"/>
      <c r="N1108" s="92" t="str">
        <f t="shared" ca="1" si="68"/>
        <v/>
      </c>
      <c r="O1108" s="92" t="str">
        <f ca="1">IF(A1108="","",IF(ISERROR(MATCH($I1108,SorP!B:B,0)),"",INDIRECT("'SorP'!$A$"&amp;MATCH($N1108&amp;$I1108,SorP!C:C,0))))</f>
        <v/>
      </c>
      <c r="P1108" s="94"/>
      <c r="Q1108" s="95" t="str">
        <f t="shared" si="69"/>
        <v/>
      </c>
      <c r="R1108" s="95" t="b">
        <f t="shared" si="70"/>
        <v>1</v>
      </c>
      <c r="S1108" s="95" t="str">
        <f t="shared" si="71"/>
        <v/>
      </c>
    </row>
    <row r="1109" spans="1:19" s="95" customFormat="1" ht="20.100000000000001" customHeight="1">
      <c r="A1109" s="88"/>
      <c r="B1109" s="88"/>
      <c r="C1109" s="88"/>
      <c r="D1109" s="88"/>
      <c r="E1109" s="88"/>
      <c r="F1109" s="88"/>
      <c r="G1109" s="90"/>
      <c r="H1109" s="90"/>
      <c r="I1109" s="91"/>
      <c r="J1109" s="91"/>
      <c r="K1109" s="91"/>
      <c r="L1109" s="91"/>
      <c r="M1109" s="91"/>
      <c r="N1109" s="92" t="str">
        <f t="shared" ca="1" si="68"/>
        <v/>
      </c>
      <c r="O1109" s="92" t="str">
        <f ca="1">IF(A1109="","",IF(ISERROR(MATCH($I1109,SorP!B:B,0)),"",INDIRECT("'SorP'!$A$"&amp;MATCH($N1109&amp;$I1109,SorP!C:C,0))))</f>
        <v/>
      </c>
      <c r="P1109" s="94"/>
      <c r="Q1109" s="95" t="str">
        <f t="shared" si="69"/>
        <v/>
      </c>
      <c r="R1109" s="95" t="b">
        <f t="shared" si="70"/>
        <v>1</v>
      </c>
      <c r="S1109" s="95" t="str">
        <f t="shared" si="71"/>
        <v/>
      </c>
    </row>
    <row r="1110" spans="1:19" s="95" customFormat="1" ht="20.100000000000001" customHeight="1">
      <c r="A1110" s="88"/>
      <c r="B1110" s="88"/>
      <c r="C1110" s="88"/>
      <c r="D1110" s="88"/>
      <c r="E1110" s="88"/>
      <c r="F1110" s="88"/>
      <c r="G1110" s="90"/>
      <c r="H1110" s="90"/>
      <c r="I1110" s="91"/>
      <c r="J1110" s="91"/>
      <c r="K1110" s="91"/>
      <c r="L1110" s="91"/>
      <c r="M1110" s="91"/>
      <c r="N1110" s="92" t="str">
        <f t="shared" ca="1" si="68"/>
        <v/>
      </c>
      <c r="O1110" s="92" t="str">
        <f ca="1">IF(A1110="","",IF(ISERROR(MATCH($I1110,SorP!B:B,0)),"",INDIRECT("'SorP'!$A$"&amp;MATCH($N1110&amp;$I1110,SorP!C:C,0))))</f>
        <v/>
      </c>
      <c r="P1110" s="94"/>
      <c r="Q1110" s="95" t="str">
        <f t="shared" si="69"/>
        <v/>
      </c>
      <c r="R1110" s="95" t="b">
        <f t="shared" si="70"/>
        <v>1</v>
      </c>
      <c r="S1110" s="95" t="str">
        <f t="shared" si="71"/>
        <v/>
      </c>
    </row>
    <row r="1111" spans="1:19" s="95" customFormat="1" ht="20.100000000000001" customHeight="1">
      <c r="A1111" s="88"/>
      <c r="B1111" s="88"/>
      <c r="C1111" s="88"/>
      <c r="D1111" s="88"/>
      <c r="E1111" s="88"/>
      <c r="F1111" s="88"/>
      <c r="G1111" s="90"/>
      <c r="H1111" s="90"/>
      <c r="I1111" s="91"/>
      <c r="J1111" s="91"/>
      <c r="K1111" s="91"/>
      <c r="L1111" s="91"/>
      <c r="M1111" s="91"/>
      <c r="N1111" s="92" t="str">
        <f t="shared" ca="1" si="68"/>
        <v/>
      </c>
      <c r="O1111" s="92" t="str">
        <f ca="1">IF(A1111="","",IF(ISERROR(MATCH($I1111,SorP!B:B,0)),"",INDIRECT("'SorP'!$A$"&amp;MATCH($N1111&amp;$I1111,SorP!C:C,0))))</f>
        <v/>
      </c>
      <c r="P1111" s="94"/>
      <c r="Q1111" s="95" t="str">
        <f t="shared" si="69"/>
        <v/>
      </c>
      <c r="R1111" s="95" t="b">
        <f t="shared" si="70"/>
        <v>1</v>
      </c>
      <c r="S1111" s="95" t="str">
        <f t="shared" si="71"/>
        <v/>
      </c>
    </row>
    <row r="1112" spans="1:19" s="95" customFormat="1" ht="20.100000000000001" customHeight="1">
      <c r="A1112" s="88"/>
      <c r="B1112" s="88"/>
      <c r="C1112" s="88"/>
      <c r="D1112" s="88"/>
      <c r="E1112" s="88"/>
      <c r="F1112" s="88"/>
      <c r="G1112" s="90"/>
      <c r="H1112" s="90"/>
      <c r="I1112" s="91"/>
      <c r="J1112" s="91"/>
      <c r="K1112" s="91"/>
      <c r="L1112" s="91"/>
      <c r="M1112" s="91"/>
      <c r="N1112" s="92" t="str">
        <f t="shared" ca="1" si="68"/>
        <v/>
      </c>
      <c r="O1112" s="92" t="str">
        <f ca="1">IF(A1112="","",IF(ISERROR(MATCH($I1112,SorP!B:B,0)),"",INDIRECT("'SorP'!$A$"&amp;MATCH($N1112&amp;$I1112,SorP!C:C,0))))</f>
        <v/>
      </c>
      <c r="P1112" s="94"/>
      <c r="Q1112" s="95" t="str">
        <f t="shared" si="69"/>
        <v/>
      </c>
      <c r="R1112" s="95" t="b">
        <f t="shared" si="70"/>
        <v>1</v>
      </c>
      <c r="S1112" s="95" t="str">
        <f t="shared" si="71"/>
        <v/>
      </c>
    </row>
    <row r="1113" spans="1:19" s="95" customFormat="1" ht="20.100000000000001" customHeight="1">
      <c r="A1113" s="88"/>
      <c r="B1113" s="88"/>
      <c r="C1113" s="88"/>
      <c r="D1113" s="88"/>
      <c r="E1113" s="88"/>
      <c r="F1113" s="88"/>
      <c r="G1113" s="90"/>
      <c r="H1113" s="90"/>
      <c r="I1113" s="91"/>
      <c r="J1113" s="91"/>
      <c r="K1113" s="91"/>
      <c r="L1113" s="91"/>
      <c r="M1113" s="91"/>
      <c r="N1113" s="92" t="str">
        <f t="shared" ca="1" si="68"/>
        <v/>
      </c>
      <c r="O1113" s="92" t="str">
        <f ca="1">IF(A1113="","",IF(ISERROR(MATCH($I1113,SorP!B:B,0)),"",INDIRECT("'SorP'!$A$"&amp;MATCH($N1113&amp;$I1113,SorP!C:C,0))))</f>
        <v/>
      </c>
      <c r="P1113" s="94"/>
      <c r="Q1113" s="95" t="str">
        <f t="shared" si="69"/>
        <v/>
      </c>
      <c r="R1113" s="95" t="b">
        <f t="shared" si="70"/>
        <v>1</v>
      </c>
      <c r="S1113" s="95" t="str">
        <f t="shared" si="71"/>
        <v/>
      </c>
    </row>
    <row r="1114" spans="1:19" s="95" customFormat="1" ht="20.100000000000001" customHeight="1">
      <c r="A1114" s="88"/>
      <c r="B1114" s="88"/>
      <c r="C1114" s="88"/>
      <c r="D1114" s="88"/>
      <c r="E1114" s="88"/>
      <c r="F1114" s="88"/>
      <c r="G1114" s="90"/>
      <c r="H1114" s="90"/>
      <c r="I1114" s="91"/>
      <c r="J1114" s="91"/>
      <c r="K1114" s="91"/>
      <c r="L1114" s="91"/>
      <c r="M1114" s="91"/>
      <c r="N1114" s="92" t="str">
        <f t="shared" ca="1" si="68"/>
        <v/>
      </c>
      <c r="O1114" s="92" t="str">
        <f ca="1">IF(A1114="","",IF(ISERROR(MATCH($I1114,SorP!B:B,0)),"",INDIRECT("'SorP'!$A$"&amp;MATCH($N1114&amp;$I1114,SorP!C:C,0))))</f>
        <v/>
      </c>
      <c r="P1114" s="94"/>
      <c r="Q1114" s="95" t="str">
        <f t="shared" si="69"/>
        <v/>
      </c>
      <c r="R1114" s="95" t="b">
        <f t="shared" si="70"/>
        <v>1</v>
      </c>
      <c r="S1114" s="95" t="str">
        <f t="shared" si="71"/>
        <v/>
      </c>
    </row>
    <row r="1115" spans="1:19" s="95" customFormat="1" ht="20.100000000000001" customHeight="1">
      <c r="A1115" s="88"/>
      <c r="B1115" s="88"/>
      <c r="C1115" s="88"/>
      <c r="D1115" s="88"/>
      <c r="E1115" s="88"/>
      <c r="F1115" s="88"/>
      <c r="G1115" s="90"/>
      <c r="H1115" s="90"/>
      <c r="I1115" s="91"/>
      <c r="J1115" s="91"/>
      <c r="K1115" s="91"/>
      <c r="L1115" s="91"/>
      <c r="M1115" s="91"/>
      <c r="N1115" s="92" t="str">
        <f t="shared" ca="1" si="68"/>
        <v/>
      </c>
      <c r="O1115" s="92" t="str">
        <f ca="1">IF(A1115="","",IF(ISERROR(MATCH($I1115,SorP!B:B,0)),"",INDIRECT("'SorP'!$A$"&amp;MATCH($N1115&amp;$I1115,SorP!C:C,0))))</f>
        <v/>
      </c>
      <c r="P1115" s="94"/>
      <c r="Q1115" s="95" t="str">
        <f t="shared" si="69"/>
        <v/>
      </c>
      <c r="R1115" s="95" t="b">
        <f t="shared" si="70"/>
        <v>1</v>
      </c>
      <c r="S1115" s="95" t="str">
        <f t="shared" si="71"/>
        <v/>
      </c>
    </row>
    <row r="1116" spans="1:19" s="95" customFormat="1" ht="20.100000000000001" customHeight="1">
      <c r="A1116" s="88"/>
      <c r="B1116" s="88"/>
      <c r="C1116" s="88"/>
      <c r="D1116" s="88"/>
      <c r="E1116" s="88"/>
      <c r="F1116" s="88"/>
      <c r="G1116" s="90"/>
      <c r="H1116" s="90"/>
      <c r="I1116" s="91"/>
      <c r="J1116" s="91"/>
      <c r="K1116" s="91"/>
      <c r="L1116" s="91"/>
      <c r="M1116" s="91"/>
      <c r="N1116" s="92" t="str">
        <f t="shared" ca="1" si="68"/>
        <v/>
      </c>
      <c r="O1116" s="92" t="str">
        <f ca="1">IF(A1116="","",IF(ISERROR(MATCH($I1116,SorP!B:B,0)),"",INDIRECT("'SorP'!$A$"&amp;MATCH($N1116&amp;$I1116,SorP!C:C,0))))</f>
        <v/>
      </c>
      <c r="P1116" s="94"/>
      <c r="Q1116" s="95" t="str">
        <f t="shared" si="69"/>
        <v/>
      </c>
      <c r="R1116" s="95" t="b">
        <f t="shared" si="70"/>
        <v>1</v>
      </c>
      <c r="S1116" s="95" t="str">
        <f t="shared" si="71"/>
        <v/>
      </c>
    </row>
    <row r="1117" spans="1:19" s="95" customFormat="1" ht="20.100000000000001" customHeight="1">
      <c r="A1117" s="88"/>
      <c r="B1117" s="88"/>
      <c r="C1117" s="88"/>
      <c r="D1117" s="88"/>
      <c r="E1117" s="88"/>
      <c r="F1117" s="88"/>
      <c r="G1117" s="90"/>
      <c r="H1117" s="90"/>
      <c r="I1117" s="91"/>
      <c r="J1117" s="91"/>
      <c r="K1117" s="91"/>
      <c r="L1117" s="91"/>
      <c r="M1117" s="91"/>
      <c r="N1117" s="92" t="str">
        <f t="shared" ca="1" si="68"/>
        <v/>
      </c>
      <c r="O1117" s="92" t="str">
        <f ca="1">IF(A1117="","",IF(ISERROR(MATCH($I1117,SorP!B:B,0)),"",INDIRECT("'SorP'!$A$"&amp;MATCH($N1117&amp;$I1117,SorP!C:C,0))))</f>
        <v/>
      </c>
      <c r="P1117" s="94"/>
      <c r="Q1117" s="95" t="str">
        <f t="shared" si="69"/>
        <v/>
      </c>
      <c r="R1117" s="95" t="b">
        <f t="shared" si="70"/>
        <v>1</v>
      </c>
      <c r="S1117" s="95" t="str">
        <f t="shared" si="71"/>
        <v/>
      </c>
    </row>
    <row r="1118" spans="1:19" s="95" customFormat="1" ht="20.100000000000001" customHeight="1">
      <c r="A1118" s="88"/>
      <c r="B1118" s="88"/>
      <c r="C1118" s="88"/>
      <c r="D1118" s="88"/>
      <c r="E1118" s="88"/>
      <c r="F1118" s="88"/>
      <c r="G1118" s="90"/>
      <c r="H1118" s="90"/>
      <c r="I1118" s="91"/>
      <c r="J1118" s="91"/>
      <c r="K1118" s="91"/>
      <c r="L1118" s="91"/>
      <c r="M1118" s="91"/>
      <c r="N1118" s="92" t="str">
        <f t="shared" ca="1" si="68"/>
        <v/>
      </c>
      <c r="O1118" s="92" t="str">
        <f ca="1">IF(A1118="","",IF(ISERROR(MATCH($I1118,SorP!B:B,0)),"",INDIRECT("'SorP'!$A$"&amp;MATCH($N1118&amp;$I1118,SorP!C:C,0))))</f>
        <v/>
      </c>
      <c r="P1118" s="94"/>
      <c r="Q1118" s="95" t="str">
        <f t="shared" si="69"/>
        <v/>
      </c>
      <c r="R1118" s="95" t="b">
        <f t="shared" si="70"/>
        <v>1</v>
      </c>
      <c r="S1118" s="95" t="str">
        <f t="shared" si="71"/>
        <v/>
      </c>
    </row>
    <row r="1119" spans="1:19" s="95" customFormat="1" ht="20.100000000000001" customHeight="1">
      <c r="A1119" s="88"/>
      <c r="B1119" s="88"/>
      <c r="C1119" s="88"/>
      <c r="D1119" s="88"/>
      <c r="E1119" s="88"/>
      <c r="F1119" s="88"/>
      <c r="G1119" s="90"/>
      <c r="H1119" s="90"/>
      <c r="I1119" s="91"/>
      <c r="J1119" s="91"/>
      <c r="K1119" s="91"/>
      <c r="L1119" s="91"/>
      <c r="M1119" s="91"/>
      <c r="N1119" s="92" t="str">
        <f t="shared" ca="1" si="68"/>
        <v/>
      </c>
      <c r="O1119" s="92" t="str">
        <f ca="1">IF(A1119="","",IF(ISERROR(MATCH($I1119,SorP!B:B,0)),"",INDIRECT("'SorP'!$A$"&amp;MATCH($N1119&amp;$I1119,SorP!C:C,0))))</f>
        <v/>
      </c>
      <c r="P1119" s="94"/>
      <c r="Q1119" s="95" t="str">
        <f t="shared" si="69"/>
        <v/>
      </c>
      <c r="R1119" s="95" t="b">
        <f t="shared" si="70"/>
        <v>1</v>
      </c>
      <c r="S1119" s="95" t="str">
        <f t="shared" si="71"/>
        <v/>
      </c>
    </row>
    <row r="1120" spans="1:19" s="95" customFormat="1" ht="20.100000000000001" customHeight="1">
      <c r="A1120" s="88"/>
      <c r="B1120" s="88"/>
      <c r="C1120" s="88"/>
      <c r="D1120" s="88"/>
      <c r="E1120" s="88"/>
      <c r="F1120" s="88"/>
      <c r="G1120" s="90"/>
      <c r="H1120" s="90"/>
      <c r="I1120" s="91"/>
      <c r="J1120" s="91"/>
      <c r="K1120" s="91"/>
      <c r="L1120" s="91"/>
      <c r="M1120" s="91"/>
      <c r="N1120" s="92" t="str">
        <f t="shared" ca="1" si="68"/>
        <v/>
      </c>
      <c r="O1120" s="92" t="str">
        <f ca="1">IF(A1120="","",IF(ISERROR(MATCH($I1120,SorP!B:B,0)),"",INDIRECT("'SorP'!$A$"&amp;MATCH($N1120&amp;$I1120,SorP!C:C,0))))</f>
        <v/>
      </c>
      <c r="P1120" s="94"/>
      <c r="Q1120" s="95" t="str">
        <f t="shared" si="69"/>
        <v/>
      </c>
      <c r="R1120" s="95" t="b">
        <f t="shared" si="70"/>
        <v>1</v>
      </c>
      <c r="S1120" s="95" t="str">
        <f t="shared" si="71"/>
        <v/>
      </c>
    </row>
    <row r="1121" spans="1:19" s="95" customFormat="1" ht="20.100000000000001" customHeight="1">
      <c r="A1121" s="88"/>
      <c r="B1121" s="88"/>
      <c r="C1121" s="88"/>
      <c r="D1121" s="88"/>
      <c r="E1121" s="88"/>
      <c r="F1121" s="88"/>
      <c r="G1121" s="90"/>
      <c r="H1121" s="90"/>
      <c r="I1121" s="91"/>
      <c r="J1121" s="91"/>
      <c r="K1121" s="91"/>
      <c r="L1121" s="91"/>
      <c r="M1121" s="91"/>
      <c r="N1121" s="92" t="str">
        <f t="shared" ca="1" si="68"/>
        <v/>
      </c>
      <c r="O1121" s="92" t="str">
        <f ca="1">IF(A1121="","",IF(ISERROR(MATCH($I1121,SorP!B:B,0)),"",INDIRECT("'SorP'!$A$"&amp;MATCH($N1121&amp;$I1121,SorP!C:C,0))))</f>
        <v/>
      </c>
      <c r="P1121" s="94"/>
      <c r="Q1121" s="95" t="str">
        <f t="shared" si="69"/>
        <v/>
      </c>
      <c r="R1121" s="95" t="b">
        <f t="shared" si="70"/>
        <v>1</v>
      </c>
      <c r="S1121" s="95" t="str">
        <f t="shared" si="71"/>
        <v/>
      </c>
    </row>
    <row r="1122" spans="1:19" s="95" customFormat="1" ht="20.100000000000001" customHeight="1">
      <c r="A1122" s="88"/>
      <c r="B1122" s="88"/>
      <c r="C1122" s="88"/>
      <c r="D1122" s="88"/>
      <c r="E1122" s="88"/>
      <c r="F1122" s="88"/>
      <c r="G1122" s="90"/>
      <c r="H1122" s="90"/>
      <c r="I1122" s="91"/>
      <c r="J1122" s="91"/>
      <c r="K1122" s="91"/>
      <c r="L1122" s="91"/>
      <c r="M1122" s="91"/>
      <c r="N1122" s="92" t="str">
        <f t="shared" ca="1" si="68"/>
        <v/>
      </c>
      <c r="O1122" s="92" t="str">
        <f ca="1">IF(A1122="","",IF(ISERROR(MATCH($I1122,SorP!B:B,0)),"",INDIRECT("'SorP'!$A$"&amp;MATCH($N1122&amp;$I1122,SorP!C:C,0))))</f>
        <v/>
      </c>
      <c r="P1122" s="94"/>
      <c r="Q1122" s="95" t="str">
        <f t="shared" si="69"/>
        <v/>
      </c>
      <c r="R1122" s="95" t="b">
        <f t="shared" si="70"/>
        <v>1</v>
      </c>
      <c r="S1122" s="95" t="str">
        <f t="shared" si="71"/>
        <v/>
      </c>
    </row>
    <row r="1123" spans="1:19" s="95" customFormat="1" ht="20.100000000000001" customHeight="1">
      <c r="A1123" s="88"/>
      <c r="B1123" s="88"/>
      <c r="C1123" s="88"/>
      <c r="D1123" s="88"/>
      <c r="E1123" s="88"/>
      <c r="F1123" s="88"/>
      <c r="G1123" s="90"/>
      <c r="H1123" s="90"/>
      <c r="I1123" s="91"/>
      <c r="J1123" s="91"/>
      <c r="K1123" s="91"/>
      <c r="L1123" s="91"/>
      <c r="M1123" s="91"/>
      <c r="N1123" s="92" t="str">
        <f t="shared" ca="1" si="68"/>
        <v/>
      </c>
      <c r="O1123" s="92" t="str">
        <f ca="1">IF(A1123="","",IF(ISERROR(MATCH($I1123,SorP!B:B,0)),"",INDIRECT("'SorP'!$A$"&amp;MATCH($N1123&amp;$I1123,SorP!C:C,0))))</f>
        <v/>
      </c>
      <c r="P1123" s="94"/>
      <c r="Q1123" s="95" t="str">
        <f t="shared" si="69"/>
        <v/>
      </c>
      <c r="R1123" s="95" t="b">
        <f t="shared" si="70"/>
        <v>1</v>
      </c>
      <c r="S1123" s="95" t="str">
        <f t="shared" si="71"/>
        <v/>
      </c>
    </row>
    <row r="1124" spans="1:19" s="95" customFormat="1" ht="20.100000000000001" customHeight="1">
      <c r="A1124" s="88"/>
      <c r="B1124" s="88"/>
      <c r="C1124" s="88"/>
      <c r="D1124" s="88"/>
      <c r="E1124" s="88"/>
      <c r="F1124" s="88"/>
      <c r="G1124" s="90"/>
      <c r="H1124" s="90"/>
      <c r="I1124" s="91"/>
      <c r="J1124" s="91"/>
      <c r="K1124" s="91"/>
      <c r="L1124" s="91"/>
      <c r="M1124" s="91"/>
      <c r="N1124" s="92" t="str">
        <f t="shared" ca="1" si="68"/>
        <v/>
      </c>
      <c r="O1124" s="92" t="str">
        <f ca="1">IF(A1124="","",IF(ISERROR(MATCH($I1124,SorP!B:B,0)),"",INDIRECT("'SorP'!$A$"&amp;MATCH($N1124&amp;$I1124,SorP!C:C,0))))</f>
        <v/>
      </c>
      <c r="P1124" s="94"/>
      <c r="Q1124" s="95" t="str">
        <f t="shared" si="69"/>
        <v/>
      </c>
      <c r="R1124" s="95" t="b">
        <f t="shared" si="70"/>
        <v>1</v>
      </c>
      <c r="S1124" s="95" t="str">
        <f t="shared" si="71"/>
        <v/>
      </c>
    </row>
    <row r="1125" spans="1:19" s="95" customFormat="1" ht="20.100000000000001" customHeight="1">
      <c r="A1125" s="88"/>
      <c r="B1125" s="88"/>
      <c r="C1125" s="88"/>
      <c r="D1125" s="88"/>
      <c r="E1125" s="88"/>
      <c r="F1125" s="88"/>
      <c r="G1125" s="90"/>
      <c r="H1125" s="90"/>
      <c r="I1125" s="91"/>
      <c r="J1125" s="91"/>
      <c r="K1125" s="91"/>
      <c r="L1125" s="91"/>
      <c r="M1125" s="91"/>
      <c r="N1125" s="92" t="str">
        <f t="shared" ca="1" si="68"/>
        <v/>
      </c>
      <c r="O1125" s="92" t="str">
        <f ca="1">IF(A1125="","",IF(ISERROR(MATCH($I1125,SorP!B:B,0)),"",INDIRECT("'SorP'!$A$"&amp;MATCH($N1125&amp;$I1125,SorP!C:C,0))))</f>
        <v/>
      </c>
      <c r="P1125" s="94"/>
      <c r="Q1125" s="95" t="str">
        <f t="shared" si="69"/>
        <v/>
      </c>
      <c r="R1125" s="95" t="b">
        <f t="shared" si="70"/>
        <v>1</v>
      </c>
      <c r="S1125" s="95" t="str">
        <f t="shared" si="71"/>
        <v/>
      </c>
    </row>
    <row r="1126" spans="1:19" s="95" customFormat="1" ht="20.100000000000001" customHeight="1">
      <c r="A1126" s="88"/>
      <c r="B1126" s="88"/>
      <c r="C1126" s="88"/>
      <c r="D1126" s="88"/>
      <c r="E1126" s="88"/>
      <c r="F1126" s="88"/>
      <c r="G1126" s="90"/>
      <c r="H1126" s="90"/>
      <c r="I1126" s="91"/>
      <c r="J1126" s="91"/>
      <c r="K1126" s="91"/>
      <c r="L1126" s="91"/>
      <c r="M1126" s="91"/>
      <c r="N1126" s="92" t="str">
        <f t="shared" ca="1" si="68"/>
        <v/>
      </c>
      <c r="O1126" s="92" t="str">
        <f ca="1">IF(A1126="","",IF(ISERROR(MATCH($I1126,SorP!B:B,0)),"",INDIRECT("'SorP'!$A$"&amp;MATCH($N1126&amp;$I1126,SorP!C:C,0))))</f>
        <v/>
      </c>
      <c r="P1126" s="94"/>
      <c r="Q1126" s="95" t="str">
        <f t="shared" si="69"/>
        <v/>
      </c>
      <c r="R1126" s="95" t="b">
        <f t="shared" si="70"/>
        <v>1</v>
      </c>
      <c r="S1126" s="95" t="str">
        <f t="shared" si="71"/>
        <v/>
      </c>
    </row>
    <row r="1127" spans="1:19" s="95" customFormat="1" ht="20.100000000000001" customHeight="1">
      <c r="A1127" s="88"/>
      <c r="B1127" s="88"/>
      <c r="C1127" s="88"/>
      <c r="D1127" s="88"/>
      <c r="E1127" s="88"/>
      <c r="F1127" s="88"/>
      <c r="G1127" s="90"/>
      <c r="H1127" s="90"/>
      <c r="I1127" s="91"/>
      <c r="J1127" s="91"/>
      <c r="K1127" s="91"/>
      <c r="L1127" s="91"/>
      <c r="M1127" s="91"/>
      <c r="N1127" s="92" t="str">
        <f t="shared" ca="1" si="68"/>
        <v/>
      </c>
      <c r="O1127" s="92" t="str">
        <f ca="1">IF(A1127="","",IF(ISERROR(MATCH($I1127,SorP!B:B,0)),"",INDIRECT("'SorP'!$A$"&amp;MATCH($N1127&amp;$I1127,SorP!C:C,0))))</f>
        <v/>
      </c>
      <c r="P1127" s="94"/>
      <c r="Q1127" s="95" t="str">
        <f t="shared" si="69"/>
        <v/>
      </c>
      <c r="R1127" s="95" t="b">
        <f t="shared" si="70"/>
        <v>1</v>
      </c>
      <c r="S1127" s="95" t="str">
        <f t="shared" si="71"/>
        <v/>
      </c>
    </row>
    <row r="1128" spans="1:19" s="95" customFormat="1" ht="20.100000000000001" customHeight="1">
      <c r="A1128" s="88"/>
      <c r="B1128" s="88"/>
      <c r="C1128" s="88"/>
      <c r="D1128" s="88"/>
      <c r="E1128" s="88"/>
      <c r="F1128" s="88"/>
      <c r="G1128" s="90"/>
      <c r="H1128" s="90"/>
      <c r="I1128" s="91"/>
      <c r="J1128" s="91"/>
      <c r="K1128" s="91"/>
      <c r="L1128" s="91"/>
      <c r="M1128" s="91"/>
      <c r="N1128" s="92" t="str">
        <f t="shared" ca="1" si="68"/>
        <v/>
      </c>
      <c r="O1128" s="92" t="str">
        <f ca="1">IF(A1128="","",IF(ISERROR(MATCH($I1128,SorP!B:B,0)),"",INDIRECT("'SorP'!$A$"&amp;MATCH($N1128&amp;$I1128,SorP!C:C,0))))</f>
        <v/>
      </c>
      <c r="P1128" s="94"/>
      <c r="Q1128" s="95" t="str">
        <f t="shared" si="69"/>
        <v/>
      </c>
      <c r="R1128" s="95" t="b">
        <f t="shared" si="70"/>
        <v>1</v>
      </c>
      <c r="S1128" s="95" t="str">
        <f t="shared" si="71"/>
        <v/>
      </c>
    </row>
    <row r="1129" spans="1:19" s="95" customFormat="1" ht="20.100000000000001" customHeight="1">
      <c r="A1129" s="88"/>
      <c r="B1129" s="88"/>
      <c r="C1129" s="88"/>
      <c r="D1129" s="88"/>
      <c r="E1129" s="88"/>
      <c r="F1129" s="88"/>
      <c r="G1129" s="90"/>
      <c r="H1129" s="90"/>
      <c r="I1129" s="91"/>
      <c r="J1129" s="91"/>
      <c r="K1129" s="91"/>
      <c r="L1129" s="91"/>
      <c r="M1129" s="91"/>
      <c r="N1129" s="92" t="str">
        <f t="shared" ca="1" si="68"/>
        <v/>
      </c>
      <c r="O1129" s="92" t="str">
        <f ca="1">IF(A1129="","",IF(ISERROR(MATCH($I1129,SorP!B:B,0)),"",INDIRECT("'SorP'!$A$"&amp;MATCH($N1129&amp;$I1129,SorP!C:C,0))))</f>
        <v/>
      </c>
      <c r="P1129" s="94"/>
      <c r="Q1129" s="95" t="str">
        <f t="shared" si="69"/>
        <v/>
      </c>
      <c r="R1129" s="95" t="b">
        <f t="shared" si="70"/>
        <v>1</v>
      </c>
      <c r="S1129" s="95" t="str">
        <f t="shared" si="71"/>
        <v/>
      </c>
    </row>
    <row r="1130" spans="1:19" s="95" customFormat="1" ht="20.100000000000001" customHeight="1">
      <c r="A1130" s="88"/>
      <c r="B1130" s="88"/>
      <c r="C1130" s="88"/>
      <c r="D1130" s="88"/>
      <c r="E1130" s="88"/>
      <c r="F1130" s="88"/>
      <c r="G1130" s="90"/>
      <c r="H1130" s="90"/>
      <c r="I1130" s="91"/>
      <c r="J1130" s="91"/>
      <c r="K1130" s="91"/>
      <c r="L1130" s="91"/>
      <c r="M1130" s="91"/>
      <c r="N1130" s="92" t="str">
        <f t="shared" ca="1" si="68"/>
        <v/>
      </c>
      <c r="O1130" s="92" t="str">
        <f ca="1">IF(A1130="","",IF(ISERROR(MATCH($I1130,SorP!B:B,0)),"",INDIRECT("'SorP'!$A$"&amp;MATCH($N1130&amp;$I1130,SorP!C:C,0))))</f>
        <v/>
      </c>
      <c r="P1130" s="94"/>
      <c r="Q1130" s="95" t="str">
        <f t="shared" si="69"/>
        <v/>
      </c>
      <c r="R1130" s="95" t="b">
        <f t="shared" si="70"/>
        <v>1</v>
      </c>
      <c r="S1130" s="95" t="str">
        <f t="shared" si="71"/>
        <v/>
      </c>
    </row>
    <row r="1131" spans="1:19" s="95" customFormat="1" ht="20.100000000000001" customHeight="1">
      <c r="A1131" s="88"/>
      <c r="B1131" s="88"/>
      <c r="C1131" s="88"/>
      <c r="D1131" s="88"/>
      <c r="E1131" s="88"/>
      <c r="F1131" s="88"/>
      <c r="G1131" s="90"/>
      <c r="H1131" s="90"/>
      <c r="I1131" s="91"/>
      <c r="J1131" s="91"/>
      <c r="K1131" s="91"/>
      <c r="L1131" s="91"/>
      <c r="M1131" s="91"/>
      <c r="N1131" s="92" t="str">
        <f t="shared" ca="1" si="68"/>
        <v/>
      </c>
      <c r="O1131" s="92" t="str">
        <f ca="1">IF(A1131="","",IF(ISERROR(MATCH($I1131,SorP!B:B,0)),"",INDIRECT("'SorP'!$A$"&amp;MATCH($N1131&amp;$I1131,SorP!C:C,0))))</f>
        <v/>
      </c>
      <c r="P1131" s="94"/>
      <c r="Q1131" s="95" t="str">
        <f t="shared" si="69"/>
        <v/>
      </c>
      <c r="R1131" s="95" t="b">
        <f t="shared" si="70"/>
        <v>1</v>
      </c>
      <c r="S1131" s="95" t="str">
        <f t="shared" si="71"/>
        <v/>
      </c>
    </row>
    <row r="1132" spans="1:19" s="95" customFormat="1" ht="20.100000000000001" customHeight="1">
      <c r="A1132" s="88"/>
      <c r="B1132" s="88"/>
      <c r="C1132" s="88"/>
      <c r="D1132" s="88"/>
      <c r="E1132" s="88"/>
      <c r="F1132" s="88"/>
      <c r="G1132" s="90"/>
      <c r="H1132" s="90"/>
      <c r="I1132" s="91"/>
      <c r="J1132" s="91"/>
      <c r="K1132" s="91"/>
      <c r="L1132" s="91"/>
      <c r="M1132" s="91"/>
      <c r="N1132" s="92" t="str">
        <f t="shared" ca="1" si="68"/>
        <v/>
      </c>
      <c r="O1132" s="92" t="str">
        <f ca="1">IF(A1132="","",IF(ISERROR(MATCH($I1132,SorP!B:B,0)),"",INDIRECT("'SorP'!$A$"&amp;MATCH($N1132&amp;$I1132,SorP!C:C,0))))</f>
        <v/>
      </c>
      <c r="P1132" s="94"/>
      <c r="Q1132" s="95" t="str">
        <f t="shared" si="69"/>
        <v/>
      </c>
      <c r="R1132" s="95" t="b">
        <f t="shared" si="70"/>
        <v>1</v>
      </c>
      <c r="S1132" s="95" t="str">
        <f t="shared" si="71"/>
        <v/>
      </c>
    </row>
    <row r="1133" spans="1:19" s="95" customFormat="1" ht="20.100000000000001" customHeight="1">
      <c r="A1133" s="88"/>
      <c r="B1133" s="88"/>
      <c r="C1133" s="88"/>
      <c r="D1133" s="88"/>
      <c r="E1133" s="88"/>
      <c r="F1133" s="88"/>
      <c r="G1133" s="90"/>
      <c r="H1133" s="90"/>
      <c r="I1133" s="91"/>
      <c r="J1133" s="91"/>
      <c r="K1133" s="91"/>
      <c r="L1133" s="91"/>
      <c r="M1133" s="91"/>
      <c r="N1133" s="92" t="str">
        <f t="shared" ca="1" si="68"/>
        <v/>
      </c>
      <c r="O1133" s="92" t="str">
        <f ca="1">IF(A1133="","",IF(ISERROR(MATCH($I1133,SorP!B:B,0)),"",INDIRECT("'SorP'!$A$"&amp;MATCH($N1133&amp;$I1133,SorP!C:C,0))))</f>
        <v/>
      </c>
      <c r="P1133" s="94"/>
      <c r="Q1133" s="95" t="str">
        <f t="shared" si="69"/>
        <v/>
      </c>
      <c r="R1133" s="95" t="b">
        <f t="shared" si="70"/>
        <v>1</v>
      </c>
      <c r="S1133" s="95" t="str">
        <f t="shared" si="71"/>
        <v/>
      </c>
    </row>
    <row r="1134" spans="1:19" s="95" customFormat="1" ht="20.100000000000001" customHeight="1">
      <c r="A1134" s="88"/>
      <c r="B1134" s="88"/>
      <c r="C1134" s="88"/>
      <c r="D1134" s="88"/>
      <c r="E1134" s="88"/>
      <c r="F1134" s="88"/>
      <c r="G1134" s="90"/>
      <c r="H1134" s="90"/>
      <c r="I1134" s="91"/>
      <c r="J1134" s="91"/>
      <c r="K1134" s="91"/>
      <c r="L1134" s="91"/>
      <c r="M1134" s="91"/>
      <c r="N1134" s="92" t="str">
        <f t="shared" ca="1" si="68"/>
        <v/>
      </c>
      <c r="O1134" s="92" t="str">
        <f ca="1">IF(A1134="","",IF(ISERROR(MATCH($I1134,SorP!B:B,0)),"",INDIRECT("'SorP'!$A$"&amp;MATCH($N1134&amp;$I1134,SorP!C:C,0))))</f>
        <v/>
      </c>
      <c r="P1134" s="94"/>
      <c r="Q1134" s="95" t="str">
        <f t="shared" si="69"/>
        <v/>
      </c>
      <c r="R1134" s="95" t="b">
        <f t="shared" si="70"/>
        <v>1</v>
      </c>
      <c r="S1134" s="95" t="str">
        <f t="shared" si="71"/>
        <v/>
      </c>
    </row>
    <row r="1135" spans="1:19" s="95" customFormat="1" ht="20.100000000000001" customHeight="1">
      <c r="A1135" s="88"/>
      <c r="B1135" s="88"/>
      <c r="C1135" s="88"/>
      <c r="D1135" s="88"/>
      <c r="E1135" s="88"/>
      <c r="F1135" s="88"/>
      <c r="G1135" s="90"/>
      <c r="H1135" s="90"/>
      <c r="I1135" s="91"/>
      <c r="J1135" s="91"/>
      <c r="K1135" s="91"/>
      <c r="L1135" s="91"/>
      <c r="M1135" s="91"/>
      <c r="N1135" s="92" t="str">
        <f t="shared" ca="1" si="68"/>
        <v/>
      </c>
      <c r="O1135" s="92" t="str">
        <f ca="1">IF(A1135="","",IF(ISERROR(MATCH($I1135,SorP!B:B,0)),"",INDIRECT("'SorP'!$A$"&amp;MATCH($N1135&amp;$I1135,SorP!C:C,0))))</f>
        <v/>
      </c>
      <c r="P1135" s="94"/>
      <c r="Q1135" s="95" t="str">
        <f t="shared" si="69"/>
        <v/>
      </c>
      <c r="R1135" s="95" t="b">
        <f t="shared" si="70"/>
        <v>1</v>
      </c>
      <c r="S1135" s="95" t="str">
        <f t="shared" si="71"/>
        <v/>
      </c>
    </row>
    <row r="1136" spans="1:19" s="95" customFormat="1" ht="20.100000000000001" customHeight="1">
      <c r="A1136" s="88"/>
      <c r="B1136" s="88"/>
      <c r="C1136" s="88"/>
      <c r="D1136" s="88"/>
      <c r="E1136" s="88"/>
      <c r="F1136" s="88"/>
      <c r="G1136" s="90"/>
      <c r="H1136" s="90"/>
      <c r="I1136" s="91"/>
      <c r="J1136" s="91"/>
      <c r="K1136" s="91"/>
      <c r="L1136" s="91"/>
      <c r="M1136" s="91"/>
      <c r="N1136" s="92" t="str">
        <f t="shared" ca="1" si="68"/>
        <v/>
      </c>
      <c r="O1136" s="92" t="str">
        <f ca="1">IF(A1136="","",IF(ISERROR(MATCH($I1136,SorP!B:B,0)),"",INDIRECT("'SorP'!$A$"&amp;MATCH($N1136&amp;$I1136,SorP!C:C,0))))</f>
        <v/>
      </c>
      <c r="P1136" s="94"/>
      <c r="Q1136" s="95" t="str">
        <f t="shared" si="69"/>
        <v/>
      </c>
      <c r="R1136" s="95" t="b">
        <f t="shared" si="70"/>
        <v>1</v>
      </c>
      <c r="S1136" s="95" t="str">
        <f t="shared" si="71"/>
        <v/>
      </c>
    </row>
    <row r="1137" spans="1:19" s="95" customFormat="1" ht="20.100000000000001" customHeight="1">
      <c r="A1137" s="88"/>
      <c r="B1137" s="88"/>
      <c r="C1137" s="88"/>
      <c r="D1137" s="88"/>
      <c r="E1137" s="88"/>
      <c r="F1137" s="88"/>
      <c r="G1137" s="90"/>
      <c r="H1137" s="90"/>
      <c r="I1137" s="91"/>
      <c r="J1137" s="91"/>
      <c r="K1137" s="91"/>
      <c r="L1137" s="91"/>
      <c r="M1137" s="91"/>
      <c r="N1137" s="92" t="str">
        <f t="shared" ca="1" si="68"/>
        <v/>
      </c>
      <c r="O1137" s="92" t="str">
        <f ca="1">IF(A1137="","",IF(ISERROR(MATCH($I1137,SorP!B:B,0)),"",INDIRECT("'SorP'!$A$"&amp;MATCH($N1137&amp;$I1137,SorP!C:C,0))))</f>
        <v/>
      </c>
      <c r="P1137" s="94"/>
      <c r="Q1137" s="95" t="str">
        <f t="shared" si="69"/>
        <v/>
      </c>
      <c r="R1137" s="95" t="b">
        <f t="shared" si="70"/>
        <v>1</v>
      </c>
      <c r="S1137" s="95" t="str">
        <f t="shared" si="71"/>
        <v/>
      </c>
    </row>
    <row r="1138" spans="1:19" s="95" customFormat="1" ht="20.100000000000001" customHeight="1">
      <c r="A1138" s="88"/>
      <c r="B1138" s="88"/>
      <c r="C1138" s="88"/>
      <c r="D1138" s="88"/>
      <c r="E1138" s="88"/>
      <c r="F1138" s="88"/>
      <c r="G1138" s="90"/>
      <c r="H1138" s="90"/>
      <c r="I1138" s="91"/>
      <c r="J1138" s="91"/>
      <c r="K1138" s="91"/>
      <c r="L1138" s="91"/>
      <c r="M1138" s="91"/>
      <c r="N1138" s="92" t="str">
        <f t="shared" ca="1" si="68"/>
        <v/>
      </c>
      <c r="O1138" s="92" t="str">
        <f ca="1">IF(A1138="","",IF(ISERROR(MATCH($I1138,SorP!B:B,0)),"",INDIRECT("'SorP'!$A$"&amp;MATCH($N1138&amp;$I1138,SorP!C:C,0))))</f>
        <v/>
      </c>
      <c r="P1138" s="94"/>
      <c r="Q1138" s="95" t="str">
        <f t="shared" si="69"/>
        <v/>
      </c>
      <c r="R1138" s="95" t="b">
        <f t="shared" si="70"/>
        <v>1</v>
      </c>
      <c r="S1138" s="95" t="str">
        <f t="shared" si="71"/>
        <v/>
      </c>
    </row>
    <row r="1139" spans="1:19" s="95" customFormat="1" ht="20.100000000000001" customHeight="1">
      <c r="A1139" s="88"/>
      <c r="B1139" s="88"/>
      <c r="C1139" s="88"/>
      <c r="D1139" s="88"/>
      <c r="E1139" s="88"/>
      <c r="F1139" s="88"/>
      <c r="G1139" s="90"/>
      <c r="H1139" s="90"/>
      <c r="I1139" s="91"/>
      <c r="J1139" s="91"/>
      <c r="K1139" s="91"/>
      <c r="L1139" s="91"/>
      <c r="M1139" s="91"/>
      <c r="N1139" s="92" t="str">
        <f t="shared" ca="1" si="68"/>
        <v/>
      </c>
      <c r="O1139" s="92" t="str">
        <f ca="1">IF(A1139="","",IF(ISERROR(MATCH($I1139,SorP!B:B,0)),"",INDIRECT("'SorP'!$A$"&amp;MATCH($N1139&amp;$I1139,SorP!C:C,0))))</f>
        <v/>
      </c>
      <c r="P1139" s="94"/>
      <c r="Q1139" s="95" t="str">
        <f t="shared" si="69"/>
        <v/>
      </c>
      <c r="R1139" s="95" t="b">
        <f t="shared" si="70"/>
        <v>1</v>
      </c>
      <c r="S1139" s="95" t="str">
        <f t="shared" si="71"/>
        <v/>
      </c>
    </row>
    <row r="1140" spans="1:19" s="95" customFormat="1" ht="20.100000000000001" customHeight="1">
      <c r="A1140" s="88"/>
      <c r="B1140" s="88"/>
      <c r="C1140" s="88"/>
      <c r="D1140" s="88"/>
      <c r="E1140" s="88"/>
      <c r="F1140" s="88"/>
      <c r="G1140" s="90"/>
      <c r="H1140" s="90"/>
      <c r="I1140" s="91"/>
      <c r="J1140" s="91"/>
      <c r="K1140" s="91"/>
      <c r="L1140" s="91"/>
      <c r="M1140" s="91"/>
      <c r="N1140" s="92" t="str">
        <f t="shared" ca="1" si="68"/>
        <v/>
      </c>
      <c r="O1140" s="92" t="str">
        <f ca="1">IF(A1140="","",IF(ISERROR(MATCH($I1140,SorP!B:B,0)),"",INDIRECT("'SorP'!$A$"&amp;MATCH($N1140&amp;$I1140,SorP!C:C,0))))</f>
        <v/>
      </c>
      <c r="P1140" s="94"/>
      <c r="Q1140" s="95" t="str">
        <f t="shared" si="69"/>
        <v/>
      </c>
      <c r="R1140" s="95" t="b">
        <f t="shared" si="70"/>
        <v>1</v>
      </c>
      <c r="S1140" s="95" t="str">
        <f t="shared" si="71"/>
        <v/>
      </c>
    </row>
    <row r="1141" spans="1:19" s="95" customFormat="1" ht="20.100000000000001" customHeight="1">
      <c r="A1141" s="88"/>
      <c r="B1141" s="88"/>
      <c r="C1141" s="88"/>
      <c r="D1141" s="88"/>
      <c r="E1141" s="88"/>
      <c r="F1141" s="88"/>
      <c r="G1141" s="90"/>
      <c r="H1141" s="90"/>
      <c r="I1141" s="91"/>
      <c r="J1141" s="91"/>
      <c r="K1141" s="91"/>
      <c r="L1141" s="91"/>
      <c r="M1141" s="91"/>
      <c r="N1141" s="92" t="str">
        <f t="shared" ca="1" si="68"/>
        <v/>
      </c>
      <c r="O1141" s="92" t="str">
        <f ca="1">IF(A1141="","",IF(ISERROR(MATCH($I1141,SorP!B:B,0)),"",INDIRECT("'SorP'!$A$"&amp;MATCH($N1141&amp;$I1141,SorP!C:C,0))))</f>
        <v/>
      </c>
      <c r="P1141" s="94"/>
      <c r="Q1141" s="95" t="str">
        <f t="shared" si="69"/>
        <v/>
      </c>
      <c r="R1141" s="95" t="b">
        <f t="shared" si="70"/>
        <v>1</v>
      </c>
      <c r="S1141" s="95" t="str">
        <f t="shared" si="71"/>
        <v/>
      </c>
    </row>
    <row r="1142" spans="1:19" s="95" customFormat="1" ht="20.100000000000001" customHeight="1">
      <c r="A1142" s="88"/>
      <c r="B1142" s="88"/>
      <c r="C1142" s="88"/>
      <c r="D1142" s="88"/>
      <c r="E1142" s="88"/>
      <c r="F1142" s="88"/>
      <c r="G1142" s="90"/>
      <c r="H1142" s="90"/>
      <c r="I1142" s="91"/>
      <c r="J1142" s="91"/>
      <c r="K1142" s="91"/>
      <c r="L1142" s="91"/>
      <c r="M1142" s="91"/>
      <c r="N1142" s="92" t="str">
        <f t="shared" ca="1" si="68"/>
        <v/>
      </c>
      <c r="O1142" s="92" t="str">
        <f ca="1">IF(A1142="","",IF(ISERROR(MATCH($I1142,SorP!B:B,0)),"",INDIRECT("'SorP'!$A$"&amp;MATCH($N1142&amp;$I1142,SorP!C:C,0))))</f>
        <v/>
      </c>
      <c r="P1142" s="94"/>
      <c r="Q1142" s="95" t="str">
        <f t="shared" si="69"/>
        <v/>
      </c>
      <c r="R1142" s="95" t="b">
        <f t="shared" si="70"/>
        <v>1</v>
      </c>
      <c r="S1142" s="95" t="str">
        <f t="shared" si="71"/>
        <v/>
      </c>
    </row>
    <row r="1143" spans="1:19" s="95" customFormat="1" ht="20.100000000000001" customHeight="1">
      <c r="A1143" s="88"/>
      <c r="B1143" s="88"/>
      <c r="C1143" s="88"/>
      <c r="D1143" s="88"/>
      <c r="E1143" s="88"/>
      <c r="F1143" s="88"/>
      <c r="G1143" s="90"/>
      <c r="H1143" s="90"/>
      <c r="I1143" s="91"/>
      <c r="J1143" s="91"/>
      <c r="K1143" s="91"/>
      <c r="L1143" s="91"/>
      <c r="M1143" s="91"/>
      <c r="N1143" s="92" t="str">
        <f t="shared" ca="1" si="68"/>
        <v/>
      </c>
      <c r="O1143" s="92" t="str">
        <f ca="1">IF(A1143="","",IF(ISERROR(MATCH($I1143,SorP!B:B,0)),"",INDIRECT("'SorP'!$A$"&amp;MATCH($N1143&amp;$I1143,SorP!C:C,0))))</f>
        <v/>
      </c>
      <c r="P1143" s="94"/>
      <c r="Q1143" s="95" t="str">
        <f t="shared" si="69"/>
        <v/>
      </c>
      <c r="R1143" s="95" t="b">
        <f t="shared" si="70"/>
        <v>1</v>
      </c>
      <c r="S1143" s="95" t="str">
        <f t="shared" si="71"/>
        <v/>
      </c>
    </row>
    <row r="1144" spans="1:19" s="95" customFormat="1" ht="20.100000000000001" customHeight="1">
      <c r="A1144" s="88"/>
      <c r="B1144" s="88"/>
      <c r="C1144" s="88"/>
      <c r="D1144" s="88"/>
      <c r="E1144" s="88"/>
      <c r="F1144" s="88"/>
      <c r="G1144" s="90"/>
      <c r="H1144" s="90"/>
      <c r="I1144" s="91"/>
      <c r="J1144" s="91"/>
      <c r="K1144" s="91"/>
      <c r="L1144" s="91"/>
      <c r="M1144" s="91"/>
      <c r="N1144" s="92" t="str">
        <f t="shared" ca="1" si="68"/>
        <v/>
      </c>
      <c r="O1144" s="92" t="str">
        <f ca="1">IF(A1144="","",IF(ISERROR(MATCH($I1144,SorP!B:B,0)),"",INDIRECT("'SorP'!$A$"&amp;MATCH($N1144&amp;$I1144,SorP!C:C,0))))</f>
        <v/>
      </c>
      <c r="P1144" s="94"/>
      <c r="Q1144" s="95" t="str">
        <f t="shared" si="69"/>
        <v/>
      </c>
      <c r="R1144" s="95" t="b">
        <f t="shared" si="70"/>
        <v>1</v>
      </c>
      <c r="S1144" s="95" t="str">
        <f t="shared" si="71"/>
        <v/>
      </c>
    </row>
    <row r="1145" spans="1:19" s="95" customFormat="1" ht="20.100000000000001" customHeight="1">
      <c r="A1145" s="88"/>
      <c r="B1145" s="88"/>
      <c r="C1145" s="88"/>
      <c r="D1145" s="88"/>
      <c r="E1145" s="88"/>
      <c r="F1145" s="88"/>
      <c r="G1145" s="90"/>
      <c r="H1145" s="90"/>
      <c r="I1145" s="91"/>
      <c r="J1145" s="91"/>
      <c r="K1145" s="91"/>
      <c r="L1145" s="91"/>
      <c r="M1145" s="91"/>
      <c r="N1145" s="92" t="str">
        <f t="shared" ca="1" si="68"/>
        <v/>
      </c>
      <c r="O1145" s="92" t="str">
        <f ca="1">IF(A1145="","",IF(ISERROR(MATCH($I1145,SorP!B:B,0)),"",INDIRECT("'SorP'!$A$"&amp;MATCH($N1145&amp;$I1145,SorP!C:C,0))))</f>
        <v/>
      </c>
      <c r="P1145" s="94"/>
      <c r="Q1145" s="95" t="str">
        <f t="shared" si="69"/>
        <v/>
      </c>
      <c r="R1145" s="95" t="b">
        <f t="shared" si="70"/>
        <v>1</v>
      </c>
      <c r="S1145" s="95" t="str">
        <f t="shared" si="71"/>
        <v/>
      </c>
    </row>
    <row r="1146" spans="1:19" s="95" customFormat="1" ht="20.100000000000001" customHeight="1">
      <c r="A1146" s="88"/>
      <c r="B1146" s="88"/>
      <c r="C1146" s="88"/>
      <c r="D1146" s="88"/>
      <c r="E1146" s="88"/>
      <c r="F1146" s="88"/>
      <c r="G1146" s="90"/>
      <c r="H1146" s="90"/>
      <c r="I1146" s="91"/>
      <c r="J1146" s="91"/>
      <c r="K1146" s="91"/>
      <c r="L1146" s="91"/>
      <c r="M1146" s="91"/>
      <c r="N1146" s="92" t="str">
        <f t="shared" ca="1" si="68"/>
        <v/>
      </c>
      <c r="O1146" s="92" t="str">
        <f ca="1">IF(A1146="","",IF(ISERROR(MATCH($I1146,SorP!B:B,0)),"",INDIRECT("'SorP'!$A$"&amp;MATCH($N1146&amp;$I1146,SorP!C:C,0))))</f>
        <v/>
      </c>
      <c r="P1146" s="94"/>
      <c r="Q1146" s="95" t="str">
        <f t="shared" si="69"/>
        <v/>
      </c>
      <c r="R1146" s="95" t="b">
        <f t="shared" si="70"/>
        <v>1</v>
      </c>
      <c r="S1146" s="95" t="str">
        <f t="shared" si="71"/>
        <v/>
      </c>
    </row>
    <row r="1147" spans="1:19" s="95" customFormat="1" ht="20.100000000000001" customHeight="1">
      <c r="A1147" s="88"/>
      <c r="B1147" s="88"/>
      <c r="C1147" s="88"/>
      <c r="D1147" s="88"/>
      <c r="E1147" s="88"/>
      <c r="F1147" s="88"/>
      <c r="G1147" s="90"/>
      <c r="H1147" s="90"/>
      <c r="I1147" s="91"/>
      <c r="J1147" s="91"/>
      <c r="K1147" s="91"/>
      <c r="L1147" s="91"/>
      <c r="M1147" s="91"/>
      <c r="N1147" s="92" t="str">
        <f t="shared" ca="1" si="68"/>
        <v/>
      </c>
      <c r="O1147" s="92" t="str">
        <f ca="1">IF(A1147="","",IF(ISERROR(MATCH($I1147,SorP!B:B,0)),"",INDIRECT("'SorP'!$A$"&amp;MATCH($N1147&amp;$I1147,SorP!C:C,0))))</f>
        <v/>
      </c>
      <c r="P1147" s="94"/>
      <c r="Q1147" s="95" t="str">
        <f t="shared" si="69"/>
        <v/>
      </c>
      <c r="R1147" s="95" t="b">
        <f t="shared" si="70"/>
        <v>1</v>
      </c>
      <c r="S1147" s="95" t="str">
        <f t="shared" si="71"/>
        <v/>
      </c>
    </row>
    <row r="1148" spans="1:19" s="95" customFormat="1" ht="20.100000000000001" customHeight="1">
      <c r="A1148" s="88"/>
      <c r="B1148" s="88"/>
      <c r="C1148" s="88"/>
      <c r="D1148" s="88"/>
      <c r="E1148" s="88"/>
      <c r="F1148" s="88"/>
      <c r="G1148" s="90"/>
      <c r="H1148" s="90"/>
      <c r="I1148" s="91"/>
      <c r="J1148" s="91"/>
      <c r="K1148" s="91"/>
      <c r="L1148" s="91"/>
      <c r="M1148" s="91"/>
      <c r="N1148" s="92" t="str">
        <f t="shared" ca="1" si="68"/>
        <v/>
      </c>
      <c r="O1148" s="92" t="str">
        <f ca="1">IF(A1148="","",IF(ISERROR(MATCH($I1148,SorP!B:B,0)),"",INDIRECT("'SorP'!$A$"&amp;MATCH($N1148&amp;$I1148,SorP!C:C,0))))</f>
        <v/>
      </c>
      <c r="P1148" s="94"/>
      <c r="Q1148" s="95" t="str">
        <f t="shared" si="69"/>
        <v/>
      </c>
      <c r="R1148" s="95" t="b">
        <f t="shared" si="70"/>
        <v>1</v>
      </c>
      <c r="S1148" s="95" t="str">
        <f t="shared" si="71"/>
        <v/>
      </c>
    </row>
    <row r="1149" spans="1:19" s="95" customFormat="1" ht="20.100000000000001" customHeight="1">
      <c r="A1149" s="88"/>
      <c r="B1149" s="88"/>
      <c r="C1149" s="88"/>
      <c r="D1149" s="88"/>
      <c r="E1149" s="88"/>
      <c r="F1149" s="88"/>
      <c r="G1149" s="90"/>
      <c r="H1149" s="90"/>
      <c r="I1149" s="91"/>
      <c r="J1149" s="91"/>
      <c r="K1149" s="91"/>
      <c r="L1149" s="91"/>
      <c r="M1149" s="91"/>
      <c r="N1149" s="92" t="str">
        <f t="shared" ca="1" si="68"/>
        <v/>
      </c>
      <c r="O1149" s="92" t="str">
        <f ca="1">IF(A1149="","",IF(ISERROR(MATCH($I1149,SorP!B:B,0)),"",INDIRECT("'SorP'!$A$"&amp;MATCH($N1149&amp;$I1149,SorP!C:C,0))))</f>
        <v/>
      </c>
      <c r="P1149" s="94"/>
      <c r="Q1149" s="95" t="str">
        <f t="shared" si="69"/>
        <v/>
      </c>
      <c r="R1149" s="95" t="b">
        <f t="shared" si="70"/>
        <v>1</v>
      </c>
      <c r="S1149" s="95" t="str">
        <f t="shared" si="71"/>
        <v/>
      </c>
    </row>
    <row r="1150" spans="1:19" s="95" customFormat="1" ht="20.100000000000001" customHeight="1">
      <c r="A1150" s="88"/>
      <c r="B1150" s="88"/>
      <c r="C1150" s="88"/>
      <c r="D1150" s="88"/>
      <c r="E1150" s="88"/>
      <c r="F1150" s="88"/>
      <c r="G1150" s="90"/>
      <c r="H1150" s="90"/>
      <c r="I1150" s="91"/>
      <c r="J1150" s="91"/>
      <c r="K1150" s="91"/>
      <c r="L1150" s="91"/>
      <c r="M1150" s="91"/>
      <c r="N1150" s="92" t="str">
        <f t="shared" ca="1" si="68"/>
        <v/>
      </c>
      <c r="O1150" s="92" t="str">
        <f ca="1">IF(A1150="","",IF(ISERROR(MATCH($I1150,SorP!B:B,0)),"",INDIRECT("'SorP'!$A$"&amp;MATCH($N1150&amp;$I1150,SorP!C:C,0))))</f>
        <v/>
      </c>
      <c r="P1150" s="94"/>
      <c r="Q1150" s="95" t="str">
        <f t="shared" si="69"/>
        <v/>
      </c>
      <c r="R1150" s="95" t="b">
        <f t="shared" si="70"/>
        <v>1</v>
      </c>
      <c r="S1150" s="95" t="str">
        <f t="shared" si="71"/>
        <v/>
      </c>
    </row>
    <row r="1151" spans="1:19" s="95" customFormat="1" ht="20.100000000000001" customHeight="1">
      <c r="A1151" s="88"/>
      <c r="B1151" s="88"/>
      <c r="C1151" s="88"/>
      <c r="D1151" s="88"/>
      <c r="E1151" s="88"/>
      <c r="F1151" s="88"/>
      <c r="G1151" s="90"/>
      <c r="H1151" s="90"/>
      <c r="I1151" s="91"/>
      <c r="J1151" s="91"/>
      <c r="K1151" s="91"/>
      <c r="L1151" s="91"/>
      <c r="M1151" s="91"/>
      <c r="N1151" s="92" t="str">
        <f t="shared" ca="1" si="68"/>
        <v/>
      </c>
      <c r="O1151" s="92" t="str">
        <f ca="1">IF(A1151="","",IF(ISERROR(MATCH($I1151,SorP!B:B,0)),"",INDIRECT("'SorP'!$A$"&amp;MATCH($N1151&amp;$I1151,SorP!C:C,0))))</f>
        <v/>
      </c>
      <c r="P1151" s="94"/>
      <c r="Q1151" s="95" t="str">
        <f t="shared" si="69"/>
        <v/>
      </c>
      <c r="R1151" s="95" t="b">
        <f t="shared" si="70"/>
        <v>1</v>
      </c>
      <c r="S1151" s="95" t="str">
        <f t="shared" si="71"/>
        <v/>
      </c>
    </row>
    <row r="1152" spans="1:19" s="95" customFormat="1" ht="20.100000000000001" customHeight="1">
      <c r="A1152" s="88"/>
      <c r="B1152" s="88"/>
      <c r="C1152" s="88"/>
      <c r="D1152" s="88"/>
      <c r="E1152" s="88"/>
      <c r="F1152" s="88"/>
      <c r="G1152" s="90"/>
      <c r="H1152" s="90"/>
      <c r="I1152" s="91"/>
      <c r="J1152" s="91"/>
      <c r="K1152" s="91"/>
      <c r="L1152" s="91"/>
      <c r="M1152" s="91"/>
      <c r="N1152" s="92" t="str">
        <f t="shared" ca="1" si="68"/>
        <v/>
      </c>
      <c r="O1152" s="92" t="str">
        <f ca="1">IF(A1152="","",IF(ISERROR(MATCH($I1152,SorP!B:B,0)),"",INDIRECT("'SorP'!$A$"&amp;MATCH($N1152&amp;$I1152,SorP!C:C,0))))</f>
        <v/>
      </c>
      <c r="P1152" s="94"/>
      <c r="Q1152" s="95" t="str">
        <f t="shared" si="69"/>
        <v/>
      </c>
      <c r="R1152" s="95" t="b">
        <f t="shared" si="70"/>
        <v>1</v>
      </c>
      <c r="S1152" s="95" t="str">
        <f t="shared" si="71"/>
        <v/>
      </c>
    </row>
    <row r="1153" spans="1:19" s="95" customFormat="1" ht="20.100000000000001" customHeight="1">
      <c r="A1153" s="88"/>
      <c r="B1153" s="88"/>
      <c r="C1153" s="88"/>
      <c r="D1153" s="88"/>
      <c r="E1153" s="88"/>
      <c r="F1153" s="88"/>
      <c r="G1153" s="90"/>
      <c r="H1153" s="90"/>
      <c r="I1153" s="91"/>
      <c r="J1153" s="91"/>
      <c r="K1153" s="91"/>
      <c r="L1153" s="91"/>
      <c r="M1153" s="91"/>
      <c r="N1153" s="92" t="str">
        <f t="shared" ca="1" si="68"/>
        <v/>
      </c>
      <c r="O1153" s="92" t="str">
        <f ca="1">IF(A1153="","",IF(ISERROR(MATCH($I1153,SorP!B:B,0)),"",INDIRECT("'SorP'!$A$"&amp;MATCH($N1153&amp;$I1153,SorP!C:C,0))))</f>
        <v/>
      </c>
      <c r="P1153" s="94"/>
      <c r="Q1153" s="95" t="str">
        <f t="shared" si="69"/>
        <v/>
      </c>
      <c r="R1153" s="95" t="b">
        <f t="shared" si="70"/>
        <v>1</v>
      </c>
      <c r="S1153" s="95" t="str">
        <f t="shared" si="71"/>
        <v/>
      </c>
    </row>
    <row r="1154" spans="1:19" s="95" customFormat="1" ht="20.100000000000001" customHeight="1">
      <c r="A1154" s="88"/>
      <c r="B1154" s="88"/>
      <c r="C1154" s="88"/>
      <c r="D1154" s="88"/>
      <c r="E1154" s="88"/>
      <c r="F1154" s="88"/>
      <c r="G1154" s="90"/>
      <c r="H1154" s="90"/>
      <c r="I1154" s="91"/>
      <c r="J1154" s="91"/>
      <c r="K1154" s="91"/>
      <c r="L1154" s="91"/>
      <c r="M1154" s="91"/>
      <c r="N1154" s="92" t="str">
        <f t="shared" ca="1" si="68"/>
        <v/>
      </c>
      <c r="O1154" s="92" t="str">
        <f ca="1">IF(A1154="","",IF(ISERROR(MATCH($I1154,SorP!B:B,0)),"",INDIRECT("'SorP'!$A$"&amp;MATCH($N1154&amp;$I1154,SorP!C:C,0))))</f>
        <v/>
      </c>
      <c r="P1154" s="94"/>
      <c r="Q1154" s="95" t="str">
        <f t="shared" si="69"/>
        <v/>
      </c>
      <c r="R1154" s="95" t="b">
        <f t="shared" si="70"/>
        <v>1</v>
      </c>
      <c r="S1154" s="95" t="str">
        <f t="shared" si="71"/>
        <v/>
      </c>
    </row>
    <row r="1155" spans="1:19" s="95" customFormat="1" ht="20.100000000000001" customHeight="1">
      <c r="A1155" s="88"/>
      <c r="B1155" s="88"/>
      <c r="C1155" s="88"/>
      <c r="D1155" s="88"/>
      <c r="E1155" s="88"/>
      <c r="F1155" s="88"/>
      <c r="G1155" s="90"/>
      <c r="H1155" s="90"/>
      <c r="I1155" s="91"/>
      <c r="J1155" s="91"/>
      <c r="K1155" s="91"/>
      <c r="L1155" s="91"/>
      <c r="M1155" s="91"/>
      <c r="N1155" s="92" t="str">
        <f t="shared" ca="1" si="68"/>
        <v/>
      </c>
      <c r="O1155" s="92" t="str">
        <f ca="1">IF(A1155="","",IF(ISERROR(MATCH($I1155,SorP!B:B,0)),"",INDIRECT("'SorP'!$A$"&amp;MATCH($N1155&amp;$I1155,SorP!C:C,0))))</f>
        <v/>
      </c>
      <c r="P1155" s="94"/>
      <c r="Q1155" s="95" t="str">
        <f t="shared" si="69"/>
        <v/>
      </c>
      <c r="R1155" s="95" t="b">
        <f t="shared" si="70"/>
        <v>1</v>
      </c>
      <c r="S1155" s="95" t="str">
        <f t="shared" si="71"/>
        <v/>
      </c>
    </row>
    <row r="1156" spans="1:19" s="95" customFormat="1" ht="20.100000000000001" customHeight="1">
      <c r="A1156" s="88"/>
      <c r="B1156" s="88"/>
      <c r="C1156" s="88"/>
      <c r="D1156" s="88"/>
      <c r="E1156" s="88"/>
      <c r="F1156" s="88"/>
      <c r="G1156" s="90"/>
      <c r="H1156" s="90"/>
      <c r="I1156" s="91"/>
      <c r="J1156" s="91"/>
      <c r="K1156" s="91"/>
      <c r="L1156" s="91"/>
      <c r="M1156" s="91"/>
      <c r="N1156" s="92" t="str">
        <f t="shared" ca="1" si="68"/>
        <v/>
      </c>
      <c r="O1156" s="92" t="str">
        <f ca="1">IF(A1156="","",IF(ISERROR(MATCH($I1156,SorP!B:B,0)),"",INDIRECT("'SorP'!$A$"&amp;MATCH($N1156&amp;$I1156,SorP!C:C,0))))</f>
        <v/>
      </c>
      <c r="P1156" s="94"/>
      <c r="Q1156" s="95" t="str">
        <f t="shared" si="69"/>
        <v/>
      </c>
      <c r="R1156" s="95" t="b">
        <f t="shared" si="70"/>
        <v>1</v>
      </c>
      <c r="S1156" s="95" t="str">
        <f t="shared" si="71"/>
        <v/>
      </c>
    </row>
    <row r="1157" spans="1:19" s="95" customFormat="1" ht="20.100000000000001" customHeight="1">
      <c r="A1157" s="88"/>
      <c r="B1157" s="88"/>
      <c r="C1157" s="88"/>
      <c r="D1157" s="88"/>
      <c r="E1157" s="88"/>
      <c r="F1157" s="88"/>
      <c r="G1157" s="90"/>
      <c r="H1157" s="90"/>
      <c r="I1157" s="91"/>
      <c r="J1157" s="91"/>
      <c r="K1157" s="91"/>
      <c r="L1157" s="91"/>
      <c r="M1157" s="91"/>
      <c r="N1157" s="92" t="str">
        <f t="shared" ref="N1157:N1220" ca="1" si="72">IF(A1157="","",IF(ISERROR(MATCH($F1157,CL,0)),"Unknown",INDIRECT("'C'!$A$"&amp;MATCH($F1157,CL,0)+1)))</f>
        <v/>
      </c>
      <c r="O1157" s="92" t="str">
        <f ca="1">IF(A1157="","",IF(ISERROR(MATCH($I1157,SorP!B:B,0)),"",INDIRECT("'SorP'!$A$"&amp;MATCH($N1157&amp;$I1157,SorP!C:C,0))))</f>
        <v/>
      </c>
      <c r="P1157" s="94"/>
      <c r="Q1157" s="95" t="str">
        <f t="shared" ref="Q1157:Q1220" si="73">A1157&amp;B1157</f>
        <v/>
      </c>
      <c r="R1157" s="95" t="b">
        <f t="shared" ref="R1157:R1220" si="74">OR(ISBLANK(B1157),ISBLANK(C1157))</f>
        <v>1</v>
      </c>
      <c r="S1157" s="95" t="str">
        <f t="shared" ref="S1157:S1220" si="75">IF(R1157,"",A1157&amp;"+")</f>
        <v/>
      </c>
    </row>
    <row r="1158" spans="1:19" s="95" customFormat="1" ht="20.100000000000001" customHeight="1">
      <c r="A1158" s="88"/>
      <c r="B1158" s="88"/>
      <c r="C1158" s="88"/>
      <c r="D1158" s="88"/>
      <c r="E1158" s="88"/>
      <c r="F1158" s="88"/>
      <c r="G1158" s="90"/>
      <c r="H1158" s="90"/>
      <c r="I1158" s="91"/>
      <c r="J1158" s="91"/>
      <c r="K1158" s="91"/>
      <c r="L1158" s="91"/>
      <c r="M1158" s="91"/>
      <c r="N1158" s="92" t="str">
        <f t="shared" ca="1" si="72"/>
        <v/>
      </c>
      <c r="O1158" s="92" t="str">
        <f ca="1">IF(A1158="","",IF(ISERROR(MATCH($I1158,SorP!B:B,0)),"",INDIRECT("'SorP'!$A$"&amp;MATCH($N1158&amp;$I1158,SorP!C:C,0))))</f>
        <v/>
      </c>
      <c r="P1158" s="94"/>
      <c r="Q1158" s="95" t="str">
        <f t="shared" si="73"/>
        <v/>
      </c>
      <c r="R1158" s="95" t="b">
        <f t="shared" si="74"/>
        <v>1</v>
      </c>
      <c r="S1158" s="95" t="str">
        <f t="shared" si="75"/>
        <v/>
      </c>
    </row>
    <row r="1159" spans="1:19" s="95" customFormat="1" ht="20.100000000000001" customHeight="1">
      <c r="A1159" s="88"/>
      <c r="B1159" s="88"/>
      <c r="C1159" s="88"/>
      <c r="D1159" s="88"/>
      <c r="E1159" s="88"/>
      <c r="F1159" s="88"/>
      <c r="G1159" s="90"/>
      <c r="H1159" s="90"/>
      <c r="I1159" s="91"/>
      <c r="J1159" s="91"/>
      <c r="K1159" s="91"/>
      <c r="L1159" s="91"/>
      <c r="M1159" s="91"/>
      <c r="N1159" s="92" t="str">
        <f t="shared" ca="1" si="72"/>
        <v/>
      </c>
      <c r="O1159" s="92" t="str">
        <f ca="1">IF(A1159="","",IF(ISERROR(MATCH($I1159,SorP!B:B,0)),"",INDIRECT("'SorP'!$A$"&amp;MATCH($N1159&amp;$I1159,SorP!C:C,0))))</f>
        <v/>
      </c>
      <c r="P1159" s="94"/>
      <c r="Q1159" s="95" t="str">
        <f t="shared" si="73"/>
        <v/>
      </c>
      <c r="R1159" s="95" t="b">
        <f t="shared" si="74"/>
        <v>1</v>
      </c>
      <c r="S1159" s="95" t="str">
        <f t="shared" si="75"/>
        <v/>
      </c>
    </row>
    <row r="1160" spans="1:19" s="95" customFormat="1" ht="20.100000000000001" customHeight="1">
      <c r="A1160" s="88"/>
      <c r="B1160" s="88"/>
      <c r="C1160" s="88"/>
      <c r="D1160" s="88"/>
      <c r="E1160" s="88"/>
      <c r="F1160" s="88"/>
      <c r="G1160" s="90"/>
      <c r="H1160" s="90"/>
      <c r="I1160" s="91"/>
      <c r="J1160" s="91"/>
      <c r="K1160" s="91"/>
      <c r="L1160" s="91"/>
      <c r="M1160" s="91"/>
      <c r="N1160" s="92" t="str">
        <f t="shared" ca="1" si="72"/>
        <v/>
      </c>
      <c r="O1160" s="92" t="str">
        <f ca="1">IF(A1160="","",IF(ISERROR(MATCH($I1160,SorP!B:B,0)),"",INDIRECT("'SorP'!$A$"&amp;MATCH($N1160&amp;$I1160,SorP!C:C,0))))</f>
        <v/>
      </c>
      <c r="P1160" s="94"/>
      <c r="Q1160" s="95" t="str">
        <f t="shared" si="73"/>
        <v/>
      </c>
      <c r="R1160" s="95" t="b">
        <f t="shared" si="74"/>
        <v>1</v>
      </c>
      <c r="S1160" s="95" t="str">
        <f t="shared" si="75"/>
        <v/>
      </c>
    </row>
    <row r="1161" spans="1:19" s="95" customFormat="1" ht="20.100000000000001" customHeight="1">
      <c r="A1161" s="88"/>
      <c r="B1161" s="88"/>
      <c r="C1161" s="88"/>
      <c r="D1161" s="88"/>
      <c r="E1161" s="88"/>
      <c r="F1161" s="88"/>
      <c r="G1161" s="90"/>
      <c r="H1161" s="90"/>
      <c r="I1161" s="91"/>
      <c r="J1161" s="91"/>
      <c r="K1161" s="91"/>
      <c r="L1161" s="91"/>
      <c r="M1161" s="91"/>
      <c r="N1161" s="92" t="str">
        <f t="shared" ca="1" si="72"/>
        <v/>
      </c>
      <c r="O1161" s="92" t="str">
        <f ca="1">IF(A1161="","",IF(ISERROR(MATCH($I1161,SorP!B:B,0)),"",INDIRECT("'SorP'!$A$"&amp;MATCH($N1161&amp;$I1161,SorP!C:C,0))))</f>
        <v/>
      </c>
      <c r="P1161" s="94"/>
      <c r="Q1161" s="95" t="str">
        <f t="shared" si="73"/>
        <v/>
      </c>
      <c r="R1161" s="95" t="b">
        <f t="shared" si="74"/>
        <v>1</v>
      </c>
      <c r="S1161" s="95" t="str">
        <f t="shared" si="75"/>
        <v/>
      </c>
    </row>
    <row r="1162" spans="1:19" s="95" customFormat="1" ht="20.100000000000001" customHeight="1">
      <c r="A1162" s="88"/>
      <c r="B1162" s="88"/>
      <c r="C1162" s="88"/>
      <c r="D1162" s="88"/>
      <c r="E1162" s="88"/>
      <c r="F1162" s="88"/>
      <c r="G1162" s="90"/>
      <c r="H1162" s="90"/>
      <c r="I1162" s="91"/>
      <c r="J1162" s="91"/>
      <c r="K1162" s="91"/>
      <c r="L1162" s="91"/>
      <c r="M1162" s="91"/>
      <c r="N1162" s="92" t="str">
        <f t="shared" ca="1" si="72"/>
        <v/>
      </c>
      <c r="O1162" s="92" t="str">
        <f ca="1">IF(A1162="","",IF(ISERROR(MATCH($I1162,SorP!B:B,0)),"",INDIRECT("'SorP'!$A$"&amp;MATCH($N1162&amp;$I1162,SorP!C:C,0))))</f>
        <v/>
      </c>
      <c r="P1162" s="94"/>
      <c r="Q1162" s="95" t="str">
        <f t="shared" si="73"/>
        <v/>
      </c>
      <c r="R1162" s="95" t="b">
        <f t="shared" si="74"/>
        <v>1</v>
      </c>
      <c r="S1162" s="95" t="str">
        <f t="shared" si="75"/>
        <v/>
      </c>
    </row>
    <row r="1163" spans="1:19" s="95" customFormat="1" ht="20.100000000000001" customHeight="1">
      <c r="A1163" s="88"/>
      <c r="B1163" s="88"/>
      <c r="C1163" s="88"/>
      <c r="D1163" s="88"/>
      <c r="E1163" s="88"/>
      <c r="F1163" s="88"/>
      <c r="G1163" s="90"/>
      <c r="H1163" s="90"/>
      <c r="I1163" s="91"/>
      <c r="J1163" s="91"/>
      <c r="K1163" s="91"/>
      <c r="L1163" s="91"/>
      <c r="M1163" s="91"/>
      <c r="N1163" s="92" t="str">
        <f t="shared" ca="1" si="72"/>
        <v/>
      </c>
      <c r="O1163" s="92" t="str">
        <f ca="1">IF(A1163="","",IF(ISERROR(MATCH($I1163,SorP!B:B,0)),"",INDIRECT("'SorP'!$A$"&amp;MATCH($N1163&amp;$I1163,SorP!C:C,0))))</f>
        <v/>
      </c>
      <c r="P1163" s="94"/>
      <c r="Q1163" s="95" t="str">
        <f t="shared" si="73"/>
        <v/>
      </c>
      <c r="R1163" s="95" t="b">
        <f t="shared" si="74"/>
        <v>1</v>
      </c>
      <c r="S1163" s="95" t="str">
        <f t="shared" si="75"/>
        <v/>
      </c>
    </row>
    <row r="1164" spans="1:19" s="95" customFormat="1" ht="20.100000000000001" customHeight="1">
      <c r="A1164" s="88"/>
      <c r="B1164" s="88"/>
      <c r="C1164" s="88"/>
      <c r="D1164" s="88"/>
      <c r="E1164" s="88"/>
      <c r="F1164" s="88"/>
      <c r="G1164" s="90"/>
      <c r="H1164" s="90"/>
      <c r="I1164" s="91"/>
      <c r="J1164" s="91"/>
      <c r="K1164" s="91"/>
      <c r="L1164" s="91"/>
      <c r="M1164" s="91"/>
      <c r="N1164" s="92" t="str">
        <f t="shared" ca="1" si="72"/>
        <v/>
      </c>
      <c r="O1164" s="92" t="str">
        <f ca="1">IF(A1164="","",IF(ISERROR(MATCH($I1164,SorP!B:B,0)),"",INDIRECT("'SorP'!$A$"&amp;MATCH($N1164&amp;$I1164,SorP!C:C,0))))</f>
        <v/>
      </c>
      <c r="P1164" s="94"/>
      <c r="Q1164" s="95" t="str">
        <f t="shared" si="73"/>
        <v/>
      </c>
      <c r="R1164" s="95" t="b">
        <f t="shared" si="74"/>
        <v>1</v>
      </c>
      <c r="S1164" s="95" t="str">
        <f t="shared" si="75"/>
        <v/>
      </c>
    </row>
    <row r="1165" spans="1:19" s="95" customFormat="1" ht="20.100000000000001" customHeight="1">
      <c r="A1165" s="88"/>
      <c r="B1165" s="88"/>
      <c r="C1165" s="88"/>
      <c r="D1165" s="88"/>
      <c r="E1165" s="88"/>
      <c r="F1165" s="88"/>
      <c r="G1165" s="90"/>
      <c r="H1165" s="90"/>
      <c r="I1165" s="91"/>
      <c r="J1165" s="91"/>
      <c r="K1165" s="91"/>
      <c r="L1165" s="91"/>
      <c r="M1165" s="91"/>
      <c r="N1165" s="92" t="str">
        <f t="shared" ca="1" si="72"/>
        <v/>
      </c>
      <c r="O1165" s="92" t="str">
        <f ca="1">IF(A1165="","",IF(ISERROR(MATCH($I1165,SorP!B:B,0)),"",INDIRECT("'SorP'!$A$"&amp;MATCH($N1165&amp;$I1165,SorP!C:C,0))))</f>
        <v/>
      </c>
      <c r="P1165" s="94"/>
      <c r="Q1165" s="95" t="str">
        <f t="shared" si="73"/>
        <v/>
      </c>
      <c r="R1165" s="95" t="b">
        <f t="shared" si="74"/>
        <v>1</v>
      </c>
      <c r="S1165" s="95" t="str">
        <f t="shared" si="75"/>
        <v/>
      </c>
    </row>
    <row r="1166" spans="1:19" s="95" customFormat="1" ht="20.100000000000001" customHeight="1">
      <c r="A1166" s="88"/>
      <c r="B1166" s="88"/>
      <c r="C1166" s="88"/>
      <c r="D1166" s="88"/>
      <c r="E1166" s="88"/>
      <c r="F1166" s="88"/>
      <c r="G1166" s="90"/>
      <c r="H1166" s="90"/>
      <c r="I1166" s="91"/>
      <c r="J1166" s="91"/>
      <c r="K1166" s="91"/>
      <c r="L1166" s="91"/>
      <c r="M1166" s="91"/>
      <c r="N1166" s="92" t="str">
        <f t="shared" ca="1" si="72"/>
        <v/>
      </c>
      <c r="O1166" s="92" t="str">
        <f ca="1">IF(A1166="","",IF(ISERROR(MATCH($I1166,SorP!B:B,0)),"",INDIRECT("'SorP'!$A$"&amp;MATCH($N1166&amp;$I1166,SorP!C:C,0))))</f>
        <v/>
      </c>
      <c r="P1166" s="94"/>
      <c r="Q1166" s="95" t="str">
        <f t="shared" si="73"/>
        <v/>
      </c>
      <c r="R1166" s="95" t="b">
        <f t="shared" si="74"/>
        <v>1</v>
      </c>
      <c r="S1166" s="95" t="str">
        <f t="shared" si="75"/>
        <v/>
      </c>
    </row>
    <row r="1167" spans="1:19" s="95" customFormat="1" ht="20.100000000000001" customHeight="1">
      <c r="A1167" s="88"/>
      <c r="B1167" s="88"/>
      <c r="C1167" s="88"/>
      <c r="D1167" s="88"/>
      <c r="E1167" s="88"/>
      <c r="F1167" s="88"/>
      <c r="G1167" s="90"/>
      <c r="H1167" s="90"/>
      <c r="I1167" s="91"/>
      <c r="J1167" s="91"/>
      <c r="K1167" s="91"/>
      <c r="L1167" s="91"/>
      <c r="M1167" s="91"/>
      <c r="N1167" s="92" t="str">
        <f t="shared" ca="1" si="72"/>
        <v/>
      </c>
      <c r="O1167" s="92" t="str">
        <f ca="1">IF(A1167="","",IF(ISERROR(MATCH($I1167,SorP!B:B,0)),"",INDIRECT("'SorP'!$A$"&amp;MATCH($N1167&amp;$I1167,SorP!C:C,0))))</f>
        <v/>
      </c>
      <c r="P1167" s="94"/>
      <c r="Q1167" s="95" t="str">
        <f t="shared" si="73"/>
        <v/>
      </c>
      <c r="R1167" s="95" t="b">
        <f t="shared" si="74"/>
        <v>1</v>
      </c>
      <c r="S1167" s="95" t="str">
        <f t="shared" si="75"/>
        <v/>
      </c>
    </row>
    <row r="1168" spans="1:19" s="95" customFormat="1" ht="20.100000000000001" customHeight="1">
      <c r="A1168" s="88"/>
      <c r="B1168" s="88"/>
      <c r="C1168" s="88"/>
      <c r="D1168" s="88"/>
      <c r="E1168" s="88"/>
      <c r="F1168" s="88"/>
      <c r="G1168" s="90"/>
      <c r="H1168" s="90"/>
      <c r="I1168" s="91"/>
      <c r="J1168" s="91"/>
      <c r="K1168" s="91"/>
      <c r="L1168" s="91"/>
      <c r="M1168" s="91"/>
      <c r="N1168" s="92" t="str">
        <f t="shared" ca="1" si="72"/>
        <v/>
      </c>
      <c r="O1168" s="92" t="str">
        <f ca="1">IF(A1168="","",IF(ISERROR(MATCH($I1168,SorP!B:B,0)),"",INDIRECT("'SorP'!$A$"&amp;MATCH($N1168&amp;$I1168,SorP!C:C,0))))</f>
        <v/>
      </c>
      <c r="P1168" s="94"/>
      <c r="Q1168" s="95" t="str">
        <f t="shared" si="73"/>
        <v/>
      </c>
      <c r="R1168" s="95" t="b">
        <f t="shared" si="74"/>
        <v>1</v>
      </c>
      <c r="S1168" s="95" t="str">
        <f t="shared" si="75"/>
        <v/>
      </c>
    </row>
    <row r="1169" spans="1:19" s="95" customFormat="1" ht="20.100000000000001" customHeight="1">
      <c r="A1169" s="88"/>
      <c r="B1169" s="88"/>
      <c r="C1169" s="88"/>
      <c r="D1169" s="88"/>
      <c r="E1169" s="88"/>
      <c r="F1169" s="88"/>
      <c r="G1169" s="90"/>
      <c r="H1169" s="90"/>
      <c r="I1169" s="91"/>
      <c r="J1169" s="91"/>
      <c r="K1169" s="91"/>
      <c r="L1169" s="91"/>
      <c r="M1169" s="91"/>
      <c r="N1169" s="92" t="str">
        <f t="shared" ca="1" si="72"/>
        <v/>
      </c>
      <c r="O1169" s="92" t="str">
        <f ca="1">IF(A1169="","",IF(ISERROR(MATCH($I1169,SorP!B:B,0)),"",INDIRECT("'SorP'!$A$"&amp;MATCH($N1169&amp;$I1169,SorP!C:C,0))))</f>
        <v/>
      </c>
      <c r="P1169" s="94"/>
      <c r="Q1169" s="95" t="str">
        <f t="shared" si="73"/>
        <v/>
      </c>
      <c r="R1169" s="95" t="b">
        <f t="shared" si="74"/>
        <v>1</v>
      </c>
      <c r="S1169" s="95" t="str">
        <f t="shared" si="75"/>
        <v/>
      </c>
    </row>
    <row r="1170" spans="1:19" s="95" customFormat="1" ht="20.100000000000001" customHeight="1">
      <c r="A1170" s="88"/>
      <c r="B1170" s="88"/>
      <c r="C1170" s="88"/>
      <c r="D1170" s="88"/>
      <c r="E1170" s="88"/>
      <c r="F1170" s="88"/>
      <c r="G1170" s="90"/>
      <c r="H1170" s="90"/>
      <c r="I1170" s="91"/>
      <c r="J1170" s="91"/>
      <c r="K1170" s="91"/>
      <c r="L1170" s="91"/>
      <c r="M1170" s="91"/>
      <c r="N1170" s="92" t="str">
        <f t="shared" ca="1" si="72"/>
        <v/>
      </c>
      <c r="O1170" s="92" t="str">
        <f ca="1">IF(A1170="","",IF(ISERROR(MATCH($I1170,SorP!B:B,0)),"",INDIRECT("'SorP'!$A$"&amp;MATCH($N1170&amp;$I1170,SorP!C:C,0))))</f>
        <v/>
      </c>
      <c r="P1170" s="94"/>
      <c r="Q1170" s="95" t="str">
        <f t="shared" si="73"/>
        <v/>
      </c>
      <c r="R1170" s="95" t="b">
        <f t="shared" si="74"/>
        <v>1</v>
      </c>
      <c r="S1170" s="95" t="str">
        <f t="shared" si="75"/>
        <v/>
      </c>
    </row>
    <row r="1171" spans="1:19" s="95" customFormat="1" ht="20.100000000000001" customHeight="1">
      <c r="A1171" s="88"/>
      <c r="B1171" s="88"/>
      <c r="C1171" s="88"/>
      <c r="D1171" s="88"/>
      <c r="E1171" s="88"/>
      <c r="F1171" s="88"/>
      <c r="G1171" s="90"/>
      <c r="H1171" s="90"/>
      <c r="I1171" s="91"/>
      <c r="J1171" s="91"/>
      <c r="K1171" s="91"/>
      <c r="L1171" s="91"/>
      <c r="M1171" s="91"/>
      <c r="N1171" s="92" t="str">
        <f t="shared" ca="1" si="72"/>
        <v/>
      </c>
      <c r="O1171" s="92" t="str">
        <f ca="1">IF(A1171="","",IF(ISERROR(MATCH($I1171,SorP!B:B,0)),"",INDIRECT("'SorP'!$A$"&amp;MATCH($N1171&amp;$I1171,SorP!C:C,0))))</f>
        <v/>
      </c>
      <c r="P1171" s="94"/>
      <c r="Q1171" s="95" t="str">
        <f t="shared" si="73"/>
        <v/>
      </c>
      <c r="R1171" s="95" t="b">
        <f t="shared" si="74"/>
        <v>1</v>
      </c>
      <c r="S1171" s="95" t="str">
        <f t="shared" si="75"/>
        <v/>
      </c>
    </row>
    <row r="1172" spans="1:19" s="95" customFormat="1" ht="20.100000000000001" customHeight="1">
      <c r="A1172" s="88"/>
      <c r="B1172" s="88"/>
      <c r="C1172" s="88"/>
      <c r="D1172" s="88"/>
      <c r="E1172" s="88"/>
      <c r="F1172" s="88"/>
      <c r="G1172" s="90"/>
      <c r="H1172" s="90"/>
      <c r="I1172" s="91"/>
      <c r="J1172" s="91"/>
      <c r="K1172" s="91"/>
      <c r="L1172" s="91"/>
      <c r="M1172" s="91"/>
      <c r="N1172" s="92" t="str">
        <f t="shared" ca="1" si="72"/>
        <v/>
      </c>
      <c r="O1172" s="92" t="str">
        <f ca="1">IF(A1172="","",IF(ISERROR(MATCH($I1172,SorP!B:B,0)),"",INDIRECT("'SorP'!$A$"&amp;MATCH($N1172&amp;$I1172,SorP!C:C,0))))</f>
        <v/>
      </c>
      <c r="P1172" s="94"/>
      <c r="Q1172" s="95" t="str">
        <f t="shared" si="73"/>
        <v/>
      </c>
      <c r="R1172" s="95" t="b">
        <f t="shared" si="74"/>
        <v>1</v>
      </c>
      <c r="S1172" s="95" t="str">
        <f t="shared" si="75"/>
        <v/>
      </c>
    </row>
    <row r="1173" spans="1:19" s="95" customFormat="1" ht="20.100000000000001" customHeight="1">
      <c r="A1173" s="88"/>
      <c r="B1173" s="88"/>
      <c r="C1173" s="88"/>
      <c r="D1173" s="88"/>
      <c r="E1173" s="88"/>
      <c r="F1173" s="88"/>
      <c r="G1173" s="90"/>
      <c r="H1173" s="90"/>
      <c r="I1173" s="91"/>
      <c r="J1173" s="91"/>
      <c r="K1173" s="91"/>
      <c r="L1173" s="91"/>
      <c r="M1173" s="91"/>
      <c r="N1173" s="92" t="str">
        <f t="shared" ca="1" si="72"/>
        <v/>
      </c>
      <c r="O1173" s="92" t="str">
        <f ca="1">IF(A1173="","",IF(ISERROR(MATCH($I1173,SorP!B:B,0)),"",INDIRECT("'SorP'!$A$"&amp;MATCH($N1173&amp;$I1173,SorP!C:C,0))))</f>
        <v/>
      </c>
      <c r="P1173" s="94"/>
      <c r="Q1173" s="95" t="str">
        <f t="shared" si="73"/>
        <v/>
      </c>
      <c r="R1173" s="95" t="b">
        <f t="shared" si="74"/>
        <v>1</v>
      </c>
      <c r="S1173" s="95" t="str">
        <f t="shared" si="75"/>
        <v/>
      </c>
    </row>
    <row r="1174" spans="1:19" s="95" customFormat="1" ht="20.100000000000001" customHeight="1">
      <c r="A1174" s="88"/>
      <c r="B1174" s="88"/>
      <c r="C1174" s="88"/>
      <c r="D1174" s="88"/>
      <c r="E1174" s="88"/>
      <c r="F1174" s="88"/>
      <c r="G1174" s="90"/>
      <c r="H1174" s="90"/>
      <c r="I1174" s="91"/>
      <c r="J1174" s="91"/>
      <c r="K1174" s="91"/>
      <c r="L1174" s="91"/>
      <c r="M1174" s="91"/>
      <c r="N1174" s="92" t="str">
        <f t="shared" ca="1" si="72"/>
        <v/>
      </c>
      <c r="O1174" s="92" t="str">
        <f ca="1">IF(A1174="","",IF(ISERROR(MATCH($I1174,SorP!B:B,0)),"",INDIRECT("'SorP'!$A$"&amp;MATCH($N1174&amp;$I1174,SorP!C:C,0))))</f>
        <v/>
      </c>
      <c r="P1174" s="94"/>
      <c r="Q1174" s="95" t="str">
        <f t="shared" si="73"/>
        <v/>
      </c>
      <c r="R1174" s="95" t="b">
        <f t="shared" si="74"/>
        <v>1</v>
      </c>
      <c r="S1174" s="95" t="str">
        <f t="shared" si="75"/>
        <v/>
      </c>
    </row>
    <row r="1175" spans="1:19" s="95" customFormat="1" ht="20.100000000000001" customHeight="1">
      <c r="A1175" s="88"/>
      <c r="B1175" s="88"/>
      <c r="C1175" s="88"/>
      <c r="D1175" s="88"/>
      <c r="E1175" s="88"/>
      <c r="F1175" s="88"/>
      <c r="G1175" s="90"/>
      <c r="H1175" s="90"/>
      <c r="I1175" s="91"/>
      <c r="J1175" s="91"/>
      <c r="K1175" s="91"/>
      <c r="L1175" s="91"/>
      <c r="M1175" s="91"/>
      <c r="N1175" s="92" t="str">
        <f t="shared" ca="1" si="72"/>
        <v/>
      </c>
      <c r="O1175" s="92" t="str">
        <f ca="1">IF(A1175="","",IF(ISERROR(MATCH($I1175,SorP!B:B,0)),"",INDIRECT("'SorP'!$A$"&amp;MATCH($N1175&amp;$I1175,SorP!C:C,0))))</f>
        <v/>
      </c>
      <c r="P1175" s="94"/>
      <c r="Q1175" s="95" t="str">
        <f t="shared" si="73"/>
        <v/>
      </c>
      <c r="R1175" s="95" t="b">
        <f t="shared" si="74"/>
        <v>1</v>
      </c>
      <c r="S1175" s="95" t="str">
        <f t="shared" si="75"/>
        <v/>
      </c>
    </row>
    <row r="1176" spans="1:19" s="95" customFormat="1" ht="20.100000000000001" customHeight="1">
      <c r="A1176" s="88"/>
      <c r="B1176" s="88"/>
      <c r="C1176" s="88"/>
      <c r="D1176" s="88"/>
      <c r="E1176" s="88"/>
      <c r="F1176" s="88"/>
      <c r="G1176" s="90"/>
      <c r="H1176" s="90"/>
      <c r="I1176" s="91"/>
      <c r="J1176" s="91"/>
      <c r="K1176" s="91"/>
      <c r="L1176" s="91"/>
      <c r="M1176" s="91"/>
      <c r="N1176" s="92" t="str">
        <f t="shared" ca="1" si="72"/>
        <v/>
      </c>
      <c r="O1176" s="92" t="str">
        <f ca="1">IF(A1176="","",IF(ISERROR(MATCH($I1176,SorP!B:B,0)),"",INDIRECT("'SorP'!$A$"&amp;MATCH($N1176&amp;$I1176,SorP!C:C,0))))</f>
        <v/>
      </c>
      <c r="P1176" s="94"/>
      <c r="Q1176" s="95" t="str">
        <f t="shared" si="73"/>
        <v/>
      </c>
      <c r="R1176" s="95" t="b">
        <f t="shared" si="74"/>
        <v>1</v>
      </c>
      <c r="S1176" s="95" t="str">
        <f t="shared" si="75"/>
        <v/>
      </c>
    </row>
    <row r="1177" spans="1:19" s="95" customFormat="1" ht="20.100000000000001" customHeight="1">
      <c r="A1177" s="88"/>
      <c r="B1177" s="88"/>
      <c r="C1177" s="88"/>
      <c r="D1177" s="88"/>
      <c r="E1177" s="88"/>
      <c r="F1177" s="88"/>
      <c r="G1177" s="90"/>
      <c r="H1177" s="90"/>
      <c r="I1177" s="91"/>
      <c r="J1177" s="91"/>
      <c r="K1177" s="91"/>
      <c r="L1177" s="91"/>
      <c r="M1177" s="91"/>
      <c r="N1177" s="92" t="str">
        <f t="shared" ca="1" si="72"/>
        <v/>
      </c>
      <c r="O1177" s="92" t="str">
        <f ca="1">IF(A1177="","",IF(ISERROR(MATCH($I1177,SorP!B:B,0)),"",INDIRECT("'SorP'!$A$"&amp;MATCH($N1177&amp;$I1177,SorP!C:C,0))))</f>
        <v/>
      </c>
      <c r="P1177" s="94"/>
      <c r="Q1177" s="95" t="str">
        <f t="shared" si="73"/>
        <v/>
      </c>
      <c r="R1177" s="95" t="b">
        <f t="shared" si="74"/>
        <v>1</v>
      </c>
      <c r="S1177" s="95" t="str">
        <f t="shared" si="75"/>
        <v/>
      </c>
    </row>
    <row r="1178" spans="1:19" s="95" customFormat="1" ht="20.100000000000001" customHeight="1">
      <c r="A1178" s="88"/>
      <c r="B1178" s="88"/>
      <c r="C1178" s="88"/>
      <c r="D1178" s="88"/>
      <c r="E1178" s="88"/>
      <c r="F1178" s="88"/>
      <c r="G1178" s="90"/>
      <c r="H1178" s="90"/>
      <c r="I1178" s="91"/>
      <c r="J1178" s="91"/>
      <c r="K1178" s="91"/>
      <c r="L1178" s="91"/>
      <c r="M1178" s="91"/>
      <c r="N1178" s="92" t="str">
        <f t="shared" ca="1" si="72"/>
        <v/>
      </c>
      <c r="O1178" s="92" t="str">
        <f ca="1">IF(A1178="","",IF(ISERROR(MATCH($I1178,SorP!B:B,0)),"",INDIRECT("'SorP'!$A$"&amp;MATCH($N1178&amp;$I1178,SorP!C:C,0))))</f>
        <v/>
      </c>
      <c r="P1178" s="94"/>
      <c r="Q1178" s="95" t="str">
        <f t="shared" si="73"/>
        <v/>
      </c>
      <c r="R1178" s="95" t="b">
        <f t="shared" si="74"/>
        <v>1</v>
      </c>
      <c r="S1178" s="95" t="str">
        <f t="shared" si="75"/>
        <v/>
      </c>
    </row>
    <row r="1179" spans="1:19" s="95" customFormat="1" ht="20.100000000000001" customHeight="1">
      <c r="A1179" s="88"/>
      <c r="B1179" s="88"/>
      <c r="C1179" s="88"/>
      <c r="D1179" s="88"/>
      <c r="E1179" s="88"/>
      <c r="F1179" s="88"/>
      <c r="G1179" s="90"/>
      <c r="H1179" s="90"/>
      <c r="I1179" s="91"/>
      <c r="J1179" s="91"/>
      <c r="K1179" s="91"/>
      <c r="L1179" s="91"/>
      <c r="M1179" s="91"/>
      <c r="N1179" s="92" t="str">
        <f t="shared" ca="1" si="72"/>
        <v/>
      </c>
      <c r="O1179" s="92" t="str">
        <f ca="1">IF(A1179="","",IF(ISERROR(MATCH($I1179,SorP!B:B,0)),"",INDIRECT("'SorP'!$A$"&amp;MATCH($N1179&amp;$I1179,SorP!C:C,0))))</f>
        <v/>
      </c>
      <c r="P1179" s="94"/>
      <c r="Q1179" s="95" t="str">
        <f t="shared" si="73"/>
        <v/>
      </c>
      <c r="R1179" s="95" t="b">
        <f t="shared" si="74"/>
        <v>1</v>
      </c>
      <c r="S1179" s="95" t="str">
        <f t="shared" si="75"/>
        <v/>
      </c>
    </row>
    <row r="1180" spans="1:19" s="95" customFormat="1" ht="20.100000000000001" customHeight="1">
      <c r="A1180" s="88"/>
      <c r="B1180" s="88"/>
      <c r="C1180" s="88"/>
      <c r="D1180" s="88"/>
      <c r="E1180" s="88"/>
      <c r="F1180" s="88"/>
      <c r="G1180" s="90"/>
      <c r="H1180" s="90"/>
      <c r="I1180" s="91"/>
      <c r="J1180" s="91"/>
      <c r="K1180" s="91"/>
      <c r="L1180" s="91"/>
      <c r="M1180" s="91"/>
      <c r="N1180" s="92" t="str">
        <f t="shared" ca="1" si="72"/>
        <v/>
      </c>
      <c r="O1180" s="92" t="str">
        <f ca="1">IF(A1180="","",IF(ISERROR(MATCH($I1180,SorP!B:B,0)),"",INDIRECT("'SorP'!$A$"&amp;MATCH($N1180&amp;$I1180,SorP!C:C,0))))</f>
        <v/>
      </c>
      <c r="P1180" s="94"/>
      <c r="Q1180" s="95" t="str">
        <f t="shared" si="73"/>
        <v/>
      </c>
      <c r="R1180" s="95" t="b">
        <f t="shared" si="74"/>
        <v>1</v>
      </c>
      <c r="S1180" s="95" t="str">
        <f t="shared" si="75"/>
        <v/>
      </c>
    </row>
    <row r="1181" spans="1:19" s="95" customFormat="1" ht="20.100000000000001" customHeight="1">
      <c r="A1181" s="88"/>
      <c r="B1181" s="88"/>
      <c r="C1181" s="88"/>
      <c r="D1181" s="88"/>
      <c r="E1181" s="88"/>
      <c r="F1181" s="88"/>
      <c r="G1181" s="90"/>
      <c r="H1181" s="90"/>
      <c r="I1181" s="91"/>
      <c r="J1181" s="91"/>
      <c r="K1181" s="91"/>
      <c r="L1181" s="91"/>
      <c r="M1181" s="91"/>
      <c r="N1181" s="92" t="str">
        <f t="shared" ca="1" si="72"/>
        <v/>
      </c>
      <c r="O1181" s="92" t="str">
        <f ca="1">IF(A1181="","",IF(ISERROR(MATCH($I1181,SorP!B:B,0)),"",INDIRECT("'SorP'!$A$"&amp;MATCH($N1181&amp;$I1181,SorP!C:C,0))))</f>
        <v/>
      </c>
      <c r="P1181" s="94"/>
      <c r="Q1181" s="95" t="str">
        <f t="shared" si="73"/>
        <v/>
      </c>
      <c r="R1181" s="95" t="b">
        <f t="shared" si="74"/>
        <v>1</v>
      </c>
      <c r="S1181" s="95" t="str">
        <f t="shared" si="75"/>
        <v/>
      </c>
    </row>
    <row r="1182" spans="1:19" s="95" customFormat="1" ht="20.100000000000001" customHeight="1">
      <c r="A1182" s="88"/>
      <c r="B1182" s="88"/>
      <c r="C1182" s="88"/>
      <c r="D1182" s="88"/>
      <c r="E1182" s="88"/>
      <c r="F1182" s="88"/>
      <c r="G1182" s="90"/>
      <c r="H1182" s="90"/>
      <c r="I1182" s="91"/>
      <c r="J1182" s="91"/>
      <c r="K1182" s="91"/>
      <c r="L1182" s="91"/>
      <c r="M1182" s="91"/>
      <c r="N1182" s="92" t="str">
        <f t="shared" ca="1" si="72"/>
        <v/>
      </c>
      <c r="O1182" s="92" t="str">
        <f ca="1">IF(A1182="","",IF(ISERROR(MATCH($I1182,SorP!B:B,0)),"",INDIRECT("'SorP'!$A$"&amp;MATCH($N1182&amp;$I1182,SorP!C:C,0))))</f>
        <v/>
      </c>
      <c r="P1182" s="94"/>
      <c r="Q1182" s="95" t="str">
        <f t="shared" si="73"/>
        <v/>
      </c>
      <c r="R1182" s="95" t="b">
        <f t="shared" si="74"/>
        <v>1</v>
      </c>
      <c r="S1182" s="95" t="str">
        <f t="shared" si="75"/>
        <v/>
      </c>
    </row>
    <row r="1183" spans="1:19" s="95" customFormat="1" ht="20.100000000000001" customHeight="1">
      <c r="A1183" s="88"/>
      <c r="B1183" s="88"/>
      <c r="C1183" s="88"/>
      <c r="D1183" s="88"/>
      <c r="E1183" s="88"/>
      <c r="F1183" s="88"/>
      <c r="G1183" s="90"/>
      <c r="H1183" s="90"/>
      <c r="I1183" s="91"/>
      <c r="J1183" s="91"/>
      <c r="K1183" s="91"/>
      <c r="L1183" s="91"/>
      <c r="M1183" s="91"/>
      <c r="N1183" s="92" t="str">
        <f t="shared" ca="1" si="72"/>
        <v/>
      </c>
      <c r="O1183" s="92" t="str">
        <f ca="1">IF(A1183="","",IF(ISERROR(MATCH($I1183,SorP!B:B,0)),"",INDIRECT("'SorP'!$A$"&amp;MATCH($N1183&amp;$I1183,SorP!C:C,0))))</f>
        <v/>
      </c>
      <c r="P1183" s="94"/>
      <c r="Q1183" s="95" t="str">
        <f t="shared" si="73"/>
        <v/>
      </c>
      <c r="R1183" s="95" t="b">
        <f t="shared" si="74"/>
        <v>1</v>
      </c>
      <c r="S1183" s="95" t="str">
        <f t="shared" si="75"/>
        <v/>
      </c>
    </row>
    <row r="1184" spans="1:19" s="95" customFormat="1" ht="20.100000000000001" customHeight="1">
      <c r="A1184" s="88"/>
      <c r="B1184" s="88"/>
      <c r="C1184" s="88"/>
      <c r="D1184" s="88"/>
      <c r="E1184" s="88"/>
      <c r="F1184" s="88"/>
      <c r="G1184" s="90"/>
      <c r="H1184" s="90"/>
      <c r="I1184" s="91"/>
      <c r="J1184" s="91"/>
      <c r="K1184" s="91"/>
      <c r="L1184" s="91"/>
      <c r="M1184" s="91"/>
      <c r="N1184" s="92" t="str">
        <f t="shared" ca="1" si="72"/>
        <v/>
      </c>
      <c r="O1184" s="92" t="str">
        <f ca="1">IF(A1184="","",IF(ISERROR(MATCH($I1184,SorP!B:B,0)),"",INDIRECT("'SorP'!$A$"&amp;MATCH($N1184&amp;$I1184,SorP!C:C,0))))</f>
        <v/>
      </c>
      <c r="P1184" s="94"/>
      <c r="Q1184" s="95" t="str">
        <f t="shared" si="73"/>
        <v/>
      </c>
      <c r="R1184" s="95" t="b">
        <f t="shared" si="74"/>
        <v>1</v>
      </c>
      <c r="S1184" s="95" t="str">
        <f t="shared" si="75"/>
        <v/>
      </c>
    </row>
    <row r="1185" spans="1:19" s="95" customFormat="1" ht="20.100000000000001" customHeight="1">
      <c r="A1185" s="88"/>
      <c r="B1185" s="88"/>
      <c r="C1185" s="88"/>
      <c r="D1185" s="88"/>
      <c r="E1185" s="88"/>
      <c r="F1185" s="88"/>
      <c r="G1185" s="90"/>
      <c r="H1185" s="90"/>
      <c r="I1185" s="91"/>
      <c r="J1185" s="91"/>
      <c r="K1185" s="91"/>
      <c r="L1185" s="91"/>
      <c r="M1185" s="91"/>
      <c r="N1185" s="92" t="str">
        <f t="shared" ca="1" si="72"/>
        <v/>
      </c>
      <c r="O1185" s="92" t="str">
        <f ca="1">IF(A1185="","",IF(ISERROR(MATCH($I1185,SorP!B:B,0)),"",INDIRECT("'SorP'!$A$"&amp;MATCH($N1185&amp;$I1185,SorP!C:C,0))))</f>
        <v/>
      </c>
      <c r="P1185" s="94"/>
      <c r="Q1185" s="95" t="str">
        <f t="shared" si="73"/>
        <v/>
      </c>
      <c r="R1185" s="95" t="b">
        <f t="shared" si="74"/>
        <v>1</v>
      </c>
      <c r="S1185" s="95" t="str">
        <f t="shared" si="75"/>
        <v/>
      </c>
    </row>
    <row r="1186" spans="1:19" s="95" customFormat="1" ht="20.100000000000001" customHeight="1">
      <c r="A1186" s="88"/>
      <c r="B1186" s="88"/>
      <c r="C1186" s="88"/>
      <c r="D1186" s="88"/>
      <c r="E1186" s="88"/>
      <c r="F1186" s="88"/>
      <c r="G1186" s="90"/>
      <c r="H1186" s="90"/>
      <c r="I1186" s="91"/>
      <c r="J1186" s="91"/>
      <c r="K1186" s="91"/>
      <c r="L1186" s="91"/>
      <c r="M1186" s="91"/>
      <c r="N1186" s="92" t="str">
        <f t="shared" ca="1" si="72"/>
        <v/>
      </c>
      <c r="O1186" s="92" t="str">
        <f ca="1">IF(A1186="","",IF(ISERROR(MATCH($I1186,SorP!B:B,0)),"",INDIRECT("'SorP'!$A$"&amp;MATCH($N1186&amp;$I1186,SorP!C:C,0))))</f>
        <v/>
      </c>
      <c r="P1186" s="94"/>
      <c r="Q1186" s="95" t="str">
        <f t="shared" si="73"/>
        <v/>
      </c>
      <c r="R1186" s="95" t="b">
        <f t="shared" si="74"/>
        <v>1</v>
      </c>
      <c r="S1186" s="95" t="str">
        <f t="shared" si="75"/>
        <v/>
      </c>
    </row>
    <row r="1187" spans="1:19" s="95" customFormat="1" ht="20.100000000000001" customHeight="1">
      <c r="A1187" s="88"/>
      <c r="B1187" s="88"/>
      <c r="C1187" s="88"/>
      <c r="D1187" s="88"/>
      <c r="E1187" s="88"/>
      <c r="F1187" s="88"/>
      <c r="G1187" s="90"/>
      <c r="H1187" s="90"/>
      <c r="I1187" s="91"/>
      <c r="J1187" s="91"/>
      <c r="K1187" s="91"/>
      <c r="L1187" s="91"/>
      <c r="M1187" s="91"/>
      <c r="N1187" s="92" t="str">
        <f t="shared" ca="1" si="72"/>
        <v/>
      </c>
      <c r="O1187" s="92" t="str">
        <f ca="1">IF(A1187="","",IF(ISERROR(MATCH($I1187,SorP!B:B,0)),"",INDIRECT("'SorP'!$A$"&amp;MATCH($N1187&amp;$I1187,SorP!C:C,0))))</f>
        <v/>
      </c>
      <c r="P1187" s="94"/>
      <c r="Q1187" s="95" t="str">
        <f t="shared" si="73"/>
        <v/>
      </c>
      <c r="R1187" s="95" t="b">
        <f t="shared" si="74"/>
        <v>1</v>
      </c>
      <c r="S1187" s="95" t="str">
        <f t="shared" si="75"/>
        <v/>
      </c>
    </row>
    <row r="1188" spans="1:19" s="95" customFormat="1" ht="20.100000000000001" customHeight="1">
      <c r="A1188" s="88"/>
      <c r="B1188" s="88"/>
      <c r="C1188" s="88"/>
      <c r="D1188" s="88"/>
      <c r="E1188" s="88"/>
      <c r="F1188" s="88"/>
      <c r="G1188" s="90"/>
      <c r="H1188" s="90"/>
      <c r="I1188" s="91"/>
      <c r="J1188" s="91"/>
      <c r="K1188" s="91"/>
      <c r="L1188" s="91"/>
      <c r="M1188" s="91"/>
      <c r="N1188" s="92" t="str">
        <f t="shared" ca="1" si="72"/>
        <v/>
      </c>
      <c r="O1188" s="92" t="str">
        <f ca="1">IF(A1188="","",IF(ISERROR(MATCH($I1188,SorP!B:B,0)),"",INDIRECT("'SorP'!$A$"&amp;MATCH($N1188&amp;$I1188,SorP!C:C,0))))</f>
        <v/>
      </c>
      <c r="P1188" s="94"/>
      <c r="Q1188" s="95" t="str">
        <f t="shared" si="73"/>
        <v/>
      </c>
      <c r="R1188" s="95" t="b">
        <f t="shared" si="74"/>
        <v>1</v>
      </c>
      <c r="S1188" s="95" t="str">
        <f t="shared" si="75"/>
        <v/>
      </c>
    </row>
    <row r="1189" spans="1:19" s="95" customFormat="1" ht="20.100000000000001" customHeight="1">
      <c r="A1189" s="88"/>
      <c r="B1189" s="88"/>
      <c r="C1189" s="88"/>
      <c r="D1189" s="88"/>
      <c r="E1189" s="88"/>
      <c r="F1189" s="88"/>
      <c r="G1189" s="90"/>
      <c r="H1189" s="90"/>
      <c r="I1189" s="91"/>
      <c r="J1189" s="91"/>
      <c r="K1189" s="91"/>
      <c r="L1189" s="91"/>
      <c r="M1189" s="91"/>
      <c r="N1189" s="92" t="str">
        <f t="shared" ca="1" si="72"/>
        <v/>
      </c>
      <c r="O1189" s="92" t="str">
        <f ca="1">IF(A1189="","",IF(ISERROR(MATCH($I1189,SorP!B:B,0)),"",INDIRECT("'SorP'!$A$"&amp;MATCH($N1189&amp;$I1189,SorP!C:C,0))))</f>
        <v/>
      </c>
      <c r="P1189" s="94"/>
      <c r="Q1189" s="95" t="str">
        <f t="shared" si="73"/>
        <v/>
      </c>
      <c r="R1189" s="95" t="b">
        <f t="shared" si="74"/>
        <v>1</v>
      </c>
      <c r="S1189" s="95" t="str">
        <f t="shared" si="75"/>
        <v/>
      </c>
    </row>
    <row r="1190" spans="1:19" s="95" customFormat="1" ht="20.100000000000001" customHeight="1">
      <c r="A1190" s="88"/>
      <c r="B1190" s="88"/>
      <c r="C1190" s="88"/>
      <c r="D1190" s="88"/>
      <c r="E1190" s="88"/>
      <c r="F1190" s="88"/>
      <c r="G1190" s="90"/>
      <c r="H1190" s="90"/>
      <c r="I1190" s="91"/>
      <c r="J1190" s="91"/>
      <c r="K1190" s="91"/>
      <c r="L1190" s="91"/>
      <c r="M1190" s="91"/>
      <c r="N1190" s="92" t="str">
        <f t="shared" ca="1" si="72"/>
        <v/>
      </c>
      <c r="O1190" s="92" t="str">
        <f ca="1">IF(A1190="","",IF(ISERROR(MATCH($I1190,SorP!B:B,0)),"",INDIRECT("'SorP'!$A$"&amp;MATCH($N1190&amp;$I1190,SorP!C:C,0))))</f>
        <v/>
      </c>
      <c r="P1190" s="94"/>
      <c r="Q1190" s="95" t="str">
        <f t="shared" si="73"/>
        <v/>
      </c>
      <c r="R1190" s="95" t="b">
        <f t="shared" si="74"/>
        <v>1</v>
      </c>
      <c r="S1190" s="95" t="str">
        <f t="shared" si="75"/>
        <v/>
      </c>
    </row>
    <row r="1191" spans="1:19" s="95" customFormat="1" ht="20.100000000000001" customHeight="1">
      <c r="A1191" s="88"/>
      <c r="B1191" s="88"/>
      <c r="C1191" s="88"/>
      <c r="D1191" s="88"/>
      <c r="E1191" s="88"/>
      <c r="F1191" s="88"/>
      <c r="G1191" s="90"/>
      <c r="H1191" s="90"/>
      <c r="I1191" s="91"/>
      <c r="J1191" s="91"/>
      <c r="K1191" s="91"/>
      <c r="L1191" s="91"/>
      <c r="M1191" s="91"/>
      <c r="N1191" s="92" t="str">
        <f t="shared" ca="1" si="72"/>
        <v/>
      </c>
      <c r="O1191" s="92" t="str">
        <f ca="1">IF(A1191="","",IF(ISERROR(MATCH($I1191,SorP!B:B,0)),"",INDIRECT("'SorP'!$A$"&amp;MATCH($N1191&amp;$I1191,SorP!C:C,0))))</f>
        <v/>
      </c>
      <c r="P1191" s="94"/>
      <c r="Q1191" s="95" t="str">
        <f t="shared" si="73"/>
        <v/>
      </c>
      <c r="R1191" s="95" t="b">
        <f t="shared" si="74"/>
        <v>1</v>
      </c>
      <c r="S1191" s="95" t="str">
        <f t="shared" si="75"/>
        <v/>
      </c>
    </row>
    <row r="1192" spans="1:19" s="95" customFormat="1" ht="20.100000000000001" customHeight="1">
      <c r="A1192" s="88"/>
      <c r="B1192" s="88"/>
      <c r="C1192" s="88"/>
      <c r="D1192" s="88"/>
      <c r="E1192" s="88"/>
      <c r="F1192" s="88"/>
      <c r="G1192" s="90"/>
      <c r="H1192" s="90"/>
      <c r="I1192" s="91"/>
      <c r="J1192" s="91"/>
      <c r="K1192" s="91"/>
      <c r="L1192" s="91"/>
      <c r="M1192" s="91"/>
      <c r="N1192" s="92" t="str">
        <f t="shared" ca="1" si="72"/>
        <v/>
      </c>
      <c r="O1192" s="92" t="str">
        <f ca="1">IF(A1192="","",IF(ISERROR(MATCH($I1192,SorP!B:B,0)),"",INDIRECT("'SorP'!$A$"&amp;MATCH($N1192&amp;$I1192,SorP!C:C,0))))</f>
        <v/>
      </c>
      <c r="P1192" s="94"/>
      <c r="Q1192" s="95" t="str">
        <f t="shared" si="73"/>
        <v/>
      </c>
      <c r="R1192" s="95" t="b">
        <f t="shared" si="74"/>
        <v>1</v>
      </c>
      <c r="S1192" s="95" t="str">
        <f t="shared" si="75"/>
        <v/>
      </c>
    </row>
    <row r="1193" spans="1:19" s="95" customFormat="1" ht="20.100000000000001" customHeight="1">
      <c r="A1193" s="88"/>
      <c r="B1193" s="88"/>
      <c r="C1193" s="88"/>
      <c r="D1193" s="88"/>
      <c r="E1193" s="88"/>
      <c r="F1193" s="88"/>
      <c r="G1193" s="90"/>
      <c r="H1193" s="90"/>
      <c r="I1193" s="91"/>
      <c r="J1193" s="91"/>
      <c r="K1193" s="91"/>
      <c r="L1193" s="91"/>
      <c r="M1193" s="91"/>
      <c r="N1193" s="92" t="str">
        <f t="shared" ca="1" si="72"/>
        <v/>
      </c>
      <c r="O1193" s="92" t="str">
        <f ca="1">IF(A1193="","",IF(ISERROR(MATCH($I1193,SorP!B:B,0)),"",INDIRECT("'SorP'!$A$"&amp;MATCH($N1193&amp;$I1193,SorP!C:C,0))))</f>
        <v/>
      </c>
      <c r="P1193" s="94"/>
      <c r="Q1193" s="95" t="str">
        <f t="shared" si="73"/>
        <v/>
      </c>
      <c r="R1193" s="95" t="b">
        <f t="shared" si="74"/>
        <v>1</v>
      </c>
      <c r="S1193" s="95" t="str">
        <f t="shared" si="75"/>
        <v/>
      </c>
    </row>
    <row r="1194" spans="1:19" s="95" customFormat="1" ht="20.100000000000001" customHeight="1">
      <c r="A1194" s="88"/>
      <c r="B1194" s="88"/>
      <c r="C1194" s="88"/>
      <c r="D1194" s="88"/>
      <c r="E1194" s="88"/>
      <c r="F1194" s="88"/>
      <c r="G1194" s="90"/>
      <c r="H1194" s="90"/>
      <c r="I1194" s="91"/>
      <c r="J1194" s="91"/>
      <c r="K1194" s="91"/>
      <c r="L1194" s="91"/>
      <c r="M1194" s="91"/>
      <c r="N1194" s="92" t="str">
        <f t="shared" ca="1" si="72"/>
        <v/>
      </c>
      <c r="O1194" s="92" t="str">
        <f ca="1">IF(A1194="","",IF(ISERROR(MATCH($I1194,SorP!B:B,0)),"",INDIRECT("'SorP'!$A$"&amp;MATCH($N1194&amp;$I1194,SorP!C:C,0))))</f>
        <v/>
      </c>
      <c r="P1194" s="94"/>
      <c r="Q1194" s="95" t="str">
        <f t="shared" si="73"/>
        <v/>
      </c>
      <c r="R1194" s="95" t="b">
        <f t="shared" si="74"/>
        <v>1</v>
      </c>
      <c r="S1194" s="95" t="str">
        <f t="shared" si="75"/>
        <v/>
      </c>
    </row>
    <row r="1195" spans="1:19" s="95" customFormat="1" ht="20.100000000000001" customHeight="1">
      <c r="A1195" s="88"/>
      <c r="B1195" s="88"/>
      <c r="C1195" s="88"/>
      <c r="D1195" s="88"/>
      <c r="E1195" s="88"/>
      <c r="F1195" s="88"/>
      <c r="G1195" s="90"/>
      <c r="H1195" s="90"/>
      <c r="I1195" s="91"/>
      <c r="J1195" s="91"/>
      <c r="K1195" s="91"/>
      <c r="L1195" s="91"/>
      <c r="M1195" s="91"/>
      <c r="N1195" s="92" t="str">
        <f t="shared" ca="1" si="72"/>
        <v/>
      </c>
      <c r="O1195" s="92" t="str">
        <f ca="1">IF(A1195="","",IF(ISERROR(MATCH($I1195,SorP!B:B,0)),"",INDIRECT("'SorP'!$A$"&amp;MATCH($N1195&amp;$I1195,SorP!C:C,0))))</f>
        <v/>
      </c>
      <c r="P1195" s="94"/>
      <c r="Q1195" s="95" t="str">
        <f t="shared" si="73"/>
        <v/>
      </c>
      <c r="R1195" s="95" t="b">
        <f t="shared" si="74"/>
        <v>1</v>
      </c>
      <c r="S1195" s="95" t="str">
        <f t="shared" si="75"/>
        <v/>
      </c>
    </row>
    <row r="1196" spans="1:19" s="95" customFormat="1" ht="20.100000000000001" customHeight="1">
      <c r="A1196" s="88"/>
      <c r="B1196" s="88"/>
      <c r="C1196" s="88"/>
      <c r="D1196" s="88"/>
      <c r="E1196" s="88"/>
      <c r="F1196" s="88"/>
      <c r="G1196" s="90"/>
      <c r="H1196" s="90"/>
      <c r="I1196" s="91"/>
      <c r="J1196" s="91"/>
      <c r="K1196" s="91"/>
      <c r="L1196" s="91"/>
      <c r="M1196" s="91"/>
      <c r="N1196" s="92" t="str">
        <f t="shared" ca="1" si="72"/>
        <v/>
      </c>
      <c r="O1196" s="92" t="str">
        <f ca="1">IF(A1196="","",IF(ISERROR(MATCH($I1196,SorP!B:B,0)),"",INDIRECT("'SorP'!$A$"&amp;MATCH($N1196&amp;$I1196,SorP!C:C,0))))</f>
        <v/>
      </c>
      <c r="P1196" s="94"/>
      <c r="Q1196" s="95" t="str">
        <f t="shared" si="73"/>
        <v/>
      </c>
      <c r="R1196" s="95" t="b">
        <f t="shared" si="74"/>
        <v>1</v>
      </c>
      <c r="S1196" s="95" t="str">
        <f t="shared" si="75"/>
        <v/>
      </c>
    </row>
    <row r="1197" spans="1:19" s="95" customFormat="1" ht="20.100000000000001" customHeight="1">
      <c r="A1197" s="88"/>
      <c r="B1197" s="88"/>
      <c r="C1197" s="88"/>
      <c r="D1197" s="88"/>
      <c r="E1197" s="88"/>
      <c r="F1197" s="88"/>
      <c r="G1197" s="90"/>
      <c r="H1197" s="90"/>
      <c r="I1197" s="91"/>
      <c r="J1197" s="91"/>
      <c r="K1197" s="91"/>
      <c r="L1197" s="91"/>
      <c r="M1197" s="91"/>
      <c r="N1197" s="92" t="str">
        <f t="shared" ca="1" si="72"/>
        <v/>
      </c>
      <c r="O1197" s="92" t="str">
        <f ca="1">IF(A1197="","",IF(ISERROR(MATCH($I1197,SorP!B:B,0)),"",INDIRECT("'SorP'!$A$"&amp;MATCH($N1197&amp;$I1197,SorP!C:C,0))))</f>
        <v/>
      </c>
      <c r="P1197" s="94"/>
      <c r="Q1197" s="95" t="str">
        <f t="shared" si="73"/>
        <v/>
      </c>
      <c r="R1197" s="95" t="b">
        <f t="shared" si="74"/>
        <v>1</v>
      </c>
      <c r="S1197" s="95" t="str">
        <f t="shared" si="75"/>
        <v/>
      </c>
    </row>
    <row r="1198" spans="1:19" s="95" customFormat="1" ht="20.100000000000001" customHeight="1">
      <c r="A1198" s="88"/>
      <c r="B1198" s="88"/>
      <c r="C1198" s="88"/>
      <c r="D1198" s="88"/>
      <c r="E1198" s="88"/>
      <c r="F1198" s="88"/>
      <c r="G1198" s="90"/>
      <c r="H1198" s="90"/>
      <c r="I1198" s="91"/>
      <c r="J1198" s="91"/>
      <c r="K1198" s="91"/>
      <c r="L1198" s="91"/>
      <c r="M1198" s="91"/>
      <c r="N1198" s="92" t="str">
        <f t="shared" ca="1" si="72"/>
        <v/>
      </c>
      <c r="O1198" s="92" t="str">
        <f ca="1">IF(A1198="","",IF(ISERROR(MATCH($I1198,SorP!B:B,0)),"",INDIRECT("'SorP'!$A$"&amp;MATCH($N1198&amp;$I1198,SorP!C:C,0))))</f>
        <v/>
      </c>
      <c r="P1198" s="94"/>
      <c r="Q1198" s="95" t="str">
        <f t="shared" si="73"/>
        <v/>
      </c>
      <c r="R1198" s="95" t="b">
        <f t="shared" si="74"/>
        <v>1</v>
      </c>
      <c r="S1198" s="95" t="str">
        <f t="shared" si="75"/>
        <v/>
      </c>
    </row>
    <row r="1199" spans="1:19" s="95" customFormat="1" ht="20.100000000000001" customHeight="1">
      <c r="A1199" s="88"/>
      <c r="B1199" s="88"/>
      <c r="C1199" s="88"/>
      <c r="D1199" s="88"/>
      <c r="E1199" s="88"/>
      <c r="F1199" s="88"/>
      <c r="G1199" s="90"/>
      <c r="H1199" s="90"/>
      <c r="I1199" s="91"/>
      <c r="J1199" s="91"/>
      <c r="K1199" s="91"/>
      <c r="L1199" s="91"/>
      <c r="M1199" s="91"/>
      <c r="N1199" s="92" t="str">
        <f t="shared" ca="1" si="72"/>
        <v/>
      </c>
      <c r="O1199" s="92" t="str">
        <f ca="1">IF(A1199="","",IF(ISERROR(MATCH($I1199,SorP!B:B,0)),"",INDIRECT("'SorP'!$A$"&amp;MATCH($N1199&amp;$I1199,SorP!C:C,0))))</f>
        <v/>
      </c>
      <c r="P1199" s="94"/>
      <c r="Q1199" s="95" t="str">
        <f t="shared" si="73"/>
        <v/>
      </c>
      <c r="R1199" s="95" t="b">
        <f t="shared" si="74"/>
        <v>1</v>
      </c>
      <c r="S1199" s="95" t="str">
        <f t="shared" si="75"/>
        <v/>
      </c>
    </row>
    <row r="1200" spans="1:19" s="95" customFormat="1" ht="20.100000000000001" customHeight="1">
      <c r="A1200" s="88"/>
      <c r="B1200" s="88"/>
      <c r="C1200" s="88"/>
      <c r="D1200" s="88"/>
      <c r="E1200" s="88"/>
      <c r="F1200" s="88"/>
      <c r="G1200" s="90"/>
      <c r="H1200" s="90"/>
      <c r="I1200" s="91"/>
      <c r="J1200" s="91"/>
      <c r="K1200" s="91"/>
      <c r="L1200" s="91"/>
      <c r="M1200" s="91"/>
      <c r="N1200" s="92" t="str">
        <f t="shared" ca="1" si="72"/>
        <v/>
      </c>
      <c r="O1200" s="92" t="str">
        <f ca="1">IF(A1200="","",IF(ISERROR(MATCH($I1200,SorP!B:B,0)),"",INDIRECT("'SorP'!$A$"&amp;MATCH($N1200&amp;$I1200,SorP!C:C,0))))</f>
        <v/>
      </c>
      <c r="P1200" s="94"/>
      <c r="Q1200" s="95" t="str">
        <f t="shared" si="73"/>
        <v/>
      </c>
      <c r="R1200" s="95" t="b">
        <f t="shared" si="74"/>
        <v>1</v>
      </c>
      <c r="S1200" s="95" t="str">
        <f t="shared" si="75"/>
        <v/>
      </c>
    </row>
    <row r="1201" spans="1:19" s="95" customFormat="1" ht="20.100000000000001" customHeight="1">
      <c r="A1201" s="88"/>
      <c r="B1201" s="88"/>
      <c r="C1201" s="88"/>
      <c r="D1201" s="88"/>
      <c r="E1201" s="88"/>
      <c r="F1201" s="88"/>
      <c r="G1201" s="90"/>
      <c r="H1201" s="90"/>
      <c r="I1201" s="91"/>
      <c r="J1201" s="91"/>
      <c r="K1201" s="91"/>
      <c r="L1201" s="91"/>
      <c r="M1201" s="91"/>
      <c r="N1201" s="92" t="str">
        <f t="shared" ca="1" si="72"/>
        <v/>
      </c>
      <c r="O1201" s="92" t="str">
        <f ca="1">IF(A1201="","",IF(ISERROR(MATCH($I1201,SorP!B:B,0)),"",INDIRECT("'SorP'!$A$"&amp;MATCH($N1201&amp;$I1201,SorP!C:C,0))))</f>
        <v/>
      </c>
      <c r="P1201" s="94"/>
      <c r="Q1201" s="95" t="str">
        <f t="shared" si="73"/>
        <v/>
      </c>
      <c r="R1201" s="95" t="b">
        <f t="shared" si="74"/>
        <v>1</v>
      </c>
      <c r="S1201" s="95" t="str">
        <f t="shared" si="75"/>
        <v/>
      </c>
    </row>
    <row r="1202" spans="1:19" s="95" customFormat="1" ht="20.100000000000001" customHeight="1">
      <c r="A1202" s="88"/>
      <c r="B1202" s="88"/>
      <c r="C1202" s="88"/>
      <c r="D1202" s="88"/>
      <c r="E1202" s="88"/>
      <c r="F1202" s="88"/>
      <c r="G1202" s="90"/>
      <c r="H1202" s="90"/>
      <c r="I1202" s="91"/>
      <c r="J1202" s="91"/>
      <c r="K1202" s="91"/>
      <c r="L1202" s="91"/>
      <c r="M1202" s="91"/>
      <c r="N1202" s="92" t="str">
        <f t="shared" ca="1" si="72"/>
        <v/>
      </c>
      <c r="O1202" s="92" t="str">
        <f ca="1">IF(A1202="","",IF(ISERROR(MATCH($I1202,SorP!B:B,0)),"",INDIRECT("'SorP'!$A$"&amp;MATCH($N1202&amp;$I1202,SorP!C:C,0))))</f>
        <v/>
      </c>
      <c r="P1202" s="94"/>
      <c r="Q1202" s="95" t="str">
        <f t="shared" si="73"/>
        <v/>
      </c>
      <c r="R1202" s="95" t="b">
        <f t="shared" si="74"/>
        <v>1</v>
      </c>
      <c r="S1202" s="95" t="str">
        <f t="shared" si="75"/>
        <v/>
      </c>
    </row>
    <row r="1203" spans="1:19" s="95" customFormat="1" ht="20.100000000000001" customHeight="1">
      <c r="A1203" s="88"/>
      <c r="B1203" s="88"/>
      <c r="C1203" s="88"/>
      <c r="D1203" s="88"/>
      <c r="E1203" s="88"/>
      <c r="F1203" s="88"/>
      <c r="G1203" s="90"/>
      <c r="H1203" s="90"/>
      <c r="I1203" s="91"/>
      <c r="J1203" s="91"/>
      <c r="K1203" s="91"/>
      <c r="L1203" s="91"/>
      <c r="M1203" s="91"/>
      <c r="N1203" s="92" t="str">
        <f t="shared" ca="1" si="72"/>
        <v/>
      </c>
      <c r="O1203" s="92" t="str">
        <f ca="1">IF(A1203="","",IF(ISERROR(MATCH($I1203,SorP!B:B,0)),"",INDIRECT("'SorP'!$A$"&amp;MATCH($N1203&amp;$I1203,SorP!C:C,0))))</f>
        <v/>
      </c>
      <c r="P1203" s="94"/>
      <c r="Q1203" s="95" t="str">
        <f t="shared" si="73"/>
        <v/>
      </c>
      <c r="R1203" s="95" t="b">
        <f t="shared" si="74"/>
        <v>1</v>
      </c>
      <c r="S1203" s="95" t="str">
        <f t="shared" si="75"/>
        <v/>
      </c>
    </row>
    <row r="1204" spans="1:19" s="95" customFormat="1" ht="20.100000000000001" customHeight="1">
      <c r="A1204" s="88"/>
      <c r="B1204" s="88"/>
      <c r="C1204" s="88"/>
      <c r="D1204" s="88"/>
      <c r="E1204" s="88"/>
      <c r="F1204" s="88"/>
      <c r="G1204" s="90"/>
      <c r="H1204" s="90"/>
      <c r="I1204" s="91"/>
      <c r="J1204" s="91"/>
      <c r="K1204" s="91"/>
      <c r="L1204" s="91"/>
      <c r="M1204" s="91"/>
      <c r="N1204" s="92" t="str">
        <f t="shared" ca="1" si="72"/>
        <v/>
      </c>
      <c r="O1204" s="92" t="str">
        <f ca="1">IF(A1204="","",IF(ISERROR(MATCH($I1204,SorP!B:B,0)),"",INDIRECT("'SorP'!$A$"&amp;MATCH($N1204&amp;$I1204,SorP!C:C,0))))</f>
        <v/>
      </c>
      <c r="P1204" s="94"/>
      <c r="Q1204" s="95" t="str">
        <f t="shared" si="73"/>
        <v/>
      </c>
      <c r="R1204" s="95" t="b">
        <f t="shared" si="74"/>
        <v>1</v>
      </c>
      <c r="S1204" s="95" t="str">
        <f t="shared" si="75"/>
        <v/>
      </c>
    </row>
    <row r="1205" spans="1:19" s="95" customFormat="1" ht="20.100000000000001" customHeight="1">
      <c r="A1205" s="88"/>
      <c r="B1205" s="88"/>
      <c r="C1205" s="88"/>
      <c r="D1205" s="88"/>
      <c r="E1205" s="88"/>
      <c r="F1205" s="88"/>
      <c r="G1205" s="90"/>
      <c r="H1205" s="90"/>
      <c r="I1205" s="91"/>
      <c r="J1205" s="91"/>
      <c r="K1205" s="91"/>
      <c r="L1205" s="91"/>
      <c r="M1205" s="91"/>
      <c r="N1205" s="92" t="str">
        <f t="shared" ca="1" si="72"/>
        <v/>
      </c>
      <c r="O1205" s="92" t="str">
        <f ca="1">IF(A1205="","",IF(ISERROR(MATCH($I1205,SorP!B:B,0)),"",INDIRECT("'SorP'!$A$"&amp;MATCH($N1205&amp;$I1205,SorP!C:C,0))))</f>
        <v/>
      </c>
      <c r="P1205" s="94"/>
      <c r="Q1205" s="95" t="str">
        <f t="shared" si="73"/>
        <v/>
      </c>
      <c r="R1205" s="95" t="b">
        <f t="shared" si="74"/>
        <v>1</v>
      </c>
      <c r="S1205" s="95" t="str">
        <f t="shared" si="75"/>
        <v/>
      </c>
    </row>
    <row r="1206" spans="1:19" s="95" customFormat="1" ht="20.100000000000001" customHeight="1">
      <c r="A1206" s="88"/>
      <c r="B1206" s="88"/>
      <c r="C1206" s="88"/>
      <c r="D1206" s="88"/>
      <c r="E1206" s="88"/>
      <c r="F1206" s="88"/>
      <c r="G1206" s="90"/>
      <c r="H1206" s="90"/>
      <c r="I1206" s="91"/>
      <c r="J1206" s="91"/>
      <c r="K1206" s="91"/>
      <c r="L1206" s="91"/>
      <c r="M1206" s="91"/>
      <c r="N1206" s="92" t="str">
        <f t="shared" ca="1" si="72"/>
        <v/>
      </c>
      <c r="O1206" s="92" t="str">
        <f ca="1">IF(A1206="","",IF(ISERROR(MATCH($I1206,SorP!B:B,0)),"",INDIRECT("'SorP'!$A$"&amp;MATCH($N1206&amp;$I1206,SorP!C:C,0))))</f>
        <v/>
      </c>
      <c r="P1206" s="94"/>
      <c r="Q1206" s="95" t="str">
        <f t="shared" si="73"/>
        <v/>
      </c>
      <c r="R1206" s="95" t="b">
        <f t="shared" si="74"/>
        <v>1</v>
      </c>
      <c r="S1206" s="95" t="str">
        <f t="shared" si="75"/>
        <v/>
      </c>
    </row>
    <row r="1207" spans="1:19" s="95" customFormat="1" ht="20.100000000000001" customHeight="1">
      <c r="A1207" s="88"/>
      <c r="B1207" s="88"/>
      <c r="C1207" s="88"/>
      <c r="D1207" s="88"/>
      <c r="E1207" s="88"/>
      <c r="F1207" s="88"/>
      <c r="G1207" s="90"/>
      <c r="H1207" s="90"/>
      <c r="I1207" s="91"/>
      <c r="J1207" s="91"/>
      <c r="K1207" s="91"/>
      <c r="L1207" s="91"/>
      <c r="M1207" s="91"/>
      <c r="N1207" s="92" t="str">
        <f t="shared" ca="1" si="72"/>
        <v/>
      </c>
      <c r="O1207" s="92" t="str">
        <f ca="1">IF(A1207="","",IF(ISERROR(MATCH($I1207,SorP!B:B,0)),"",INDIRECT("'SorP'!$A$"&amp;MATCH($N1207&amp;$I1207,SorP!C:C,0))))</f>
        <v/>
      </c>
      <c r="P1207" s="94"/>
      <c r="Q1207" s="95" t="str">
        <f t="shared" si="73"/>
        <v/>
      </c>
      <c r="R1207" s="95" t="b">
        <f t="shared" si="74"/>
        <v>1</v>
      </c>
      <c r="S1207" s="95" t="str">
        <f t="shared" si="75"/>
        <v/>
      </c>
    </row>
    <row r="1208" spans="1:19" s="95" customFormat="1" ht="20.100000000000001" customHeight="1">
      <c r="A1208" s="88"/>
      <c r="B1208" s="88"/>
      <c r="C1208" s="88"/>
      <c r="D1208" s="88"/>
      <c r="E1208" s="88"/>
      <c r="F1208" s="88"/>
      <c r="G1208" s="90"/>
      <c r="H1208" s="90"/>
      <c r="I1208" s="91"/>
      <c r="J1208" s="91"/>
      <c r="K1208" s="91"/>
      <c r="L1208" s="91"/>
      <c r="M1208" s="91"/>
      <c r="N1208" s="92" t="str">
        <f t="shared" ca="1" si="72"/>
        <v/>
      </c>
      <c r="O1208" s="92" t="str">
        <f ca="1">IF(A1208="","",IF(ISERROR(MATCH($I1208,SorP!B:B,0)),"",INDIRECT("'SorP'!$A$"&amp;MATCH($N1208&amp;$I1208,SorP!C:C,0))))</f>
        <v/>
      </c>
      <c r="P1208" s="94"/>
      <c r="Q1208" s="95" t="str">
        <f t="shared" si="73"/>
        <v/>
      </c>
      <c r="R1208" s="95" t="b">
        <f t="shared" si="74"/>
        <v>1</v>
      </c>
      <c r="S1208" s="95" t="str">
        <f t="shared" si="75"/>
        <v/>
      </c>
    </row>
    <row r="1209" spans="1:19" s="95" customFormat="1" ht="20.100000000000001" customHeight="1">
      <c r="A1209" s="88"/>
      <c r="B1209" s="88"/>
      <c r="C1209" s="88"/>
      <c r="D1209" s="88"/>
      <c r="E1209" s="88"/>
      <c r="F1209" s="88"/>
      <c r="G1209" s="90"/>
      <c r="H1209" s="90"/>
      <c r="I1209" s="91"/>
      <c r="J1209" s="91"/>
      <c r="K1209" s="91"/>
      <c r="L1209" s="91"/>
      <c r="M1209" s="91"/>
      <c r="N1209" s="92" t="str">
        <f t="shared" ca="1" si="72"/>
        <v/>
      </c>
      <c r="O1209" s="92" t="str">
        <f ca="1">IF(A1209="","",IF(ISERROR(MATCH($I1209,SorP!B:B,0)),"",INDIRECT("'SorP'!$A$"&amp;MATCH($N1209&amp;$I1209,SorP!C:C,0))))</f>
        <v/>
      </c>
      <c r="P1209" s="94"/>
      <c r="Q1209" s="95" t="str">
        <f t="shared" si="73"/>
        <v/>
      </c>
      <c r="R1209" s="95" t="b">
        <f t="shared" si="74"/>
        <v>1</v>
      </c>
      <c r="S1209" s="95" t="str">
        <f t="shared" si="75"/>
        <v/>
      </c>
    </row>
    <row r="1210" spans="1:19" s="95" customFormat="1" ht="20.100000000000001" customHeight="1">
      <c r="A1210" s="88"/>
      <c r="B1210" s="88"/>
      <c r="C1210" s="88"/>
      <c r="D1210" s="88"/>
      <c r="E1210" s="88"/>
      <c r="F1210" s="88"/>
      <c r="G1210" s="90"/>
      <c r="H1210" s="90"/>
      <c r="I1210" s="91"/>
      <c r="J1210" s="91"/>
      <c r="K1210" s="91"/>
      <c r="L1210" s="91"/>
      <c r="M1210" s="91"/>
      <c r="N1210" s="92" t="str">
        <f t="shared" ca="1" si="72"/>
        <v/>
      </c>
      <c r="O1210" s="92" t="str">
        <f ca="1">IF(A1210="","",IF(ISERROR(MATCH($I1210,SorP!B:B,0)),"",INDIRECT("'SorP'!$A$"&amp;MATCH($N1210&amp;$I1210,SorP!C:C,0))))</f>
        <v/>
      </c>
      <c r="P1210" s="94"/>
      <c r="Q1210" s="95" t="str">
        <f t="shared" si="73"/>
        <v/>
      </c>
      <c r="R1210" s="95" t="b">
        <f t="shared" si="74"/>
        <v>1</v>
      </c>
      <c r="S1210" s="95" t="str">
        <f t="shared" si="75"/>
        <v/>
      </c>
    </row>
    <row r="1211" spans="1:19" s="95" customFormat="1" ht="20.100000000000001" customHeight="1">
      <c r="A1211" s="88"/>
      <c r="B1211" s="88"/>
      <c r="C1211" s="88"/>
      <c r="D1211" s="88"/>
      <c r="E1211" s="88"/>
      <c r="F1211" s="88"/>
      <c r="G1211" s="90"/>
      <c r="H1211" s="90"/>
      <c r="I1211" s="91"/>
      <c r="J1211" s="91"/>
      <c r="K1211" s="91"/>
      <c r="L1211" s="91"/>
      <c r="M1211" s="91"/>
      <c r="N1211" s="92" t="str">
        <f t="shared" ca="1" si="72"/>
        <v/>
      </c>
      <c r="O1211" s="92" t="str">
        <f ca="1">IF(A1211="","",IF(ISERROR(MATCH($I1211,SorP!B:B,0)),"",INDIRECT("'SorP'!$A$"&amp;MATCH($N1211&amp;$I1211,SorP!C:C,0))))</f>
        <v/>
      </c>
      <c r="P1211" s="94"/>
      <c r="Q1211" s="95" t="str">
        <f t="shared" si="73"/>
        <v/>
      </c>
      <c r="R1211" s="95" t="b">
        <f t="shared" si="74"/>
        <v>1</v>
      </c>
      <c r="S1211" s="95" t="str">
        <f t="shared" si="75"/>
        <v/>
      </c>
    </row>
    <row r="1212" spans="1:19" s="95" customFormat="1" ht="20.100000000000001" customHeight="1">
      <c r="A1212" s="88"/>
      <c r="B1212" s="88"/>
      <c r="C1212" s="88"/>
      <c r="D1212" s="88"/>
      <c r="E1212" s="88"/>
      <c r="F1212" s="88"/>
      <c r="G1212" s="90"/>
      <c r="H1212" s="90"/>
      <c r="I1212" s="91"/>
      <c r="J1212" s="91"/>
      <c r="K1212" s="91"/>
      <c r="L1212" s="91"/>
      <c r="M1212" s="91"/>
      <c r="N1212" s="92" t="str">
        <f t="shared" ca="1" si="72"/>
        <v/>
      </c>
      <c r="O1212" s="92" t="str">
        <f ca="1">IF(A1212="","",IF(ISERROR(MATCH($I1212,SorP!B:B,0)),"",INDIRECT("'SorP'!$A$"&amp;MATCH($N1212&amp;$I1212,SorP!C:C,0))))</f>
        <v/>
      </c>
      <c r="P1212" s="94"/>
      <c r="Q1212" s="95" t="str">
        <f t="shared" si="73"/>
        <v/>
      </c>
      <c r="R1212" s="95" t="b">
        <f t="shared" si="74"/>
        <v>1</v>
      </c>
      <c r="S1212" s="95" t="str">
        <f t="shared" si="75"/>
        <v/>
      </c>
    </row>
    <row r="1213" spans="1:19" s="95" customFormat="1" ht="20.100000000000001" customHeight="1">
      <c r="A1213" s="88"/>
      <c r="B1213" s="88"/>
      <c r="C1213" s="88"/>
      <c r="D1213" s="88"/>
      <c r="E1213" s="88"/>
      <c r="F1213" s="88"/>
      <c r="G1213" s="90"/>
      <c r="H1213" s="90"/>
      <c r="I1213" s="91"/>
      <c r="J1213" s="91"/>
      <c r="K1213" s="91"/>
      <c r="L1213" s="91"/>
      <c r="M1213" s="91"/>
      <c r="N1213" s="92" t="str">
        <f t="shared" ca="1" si="72"/>
        <v/>
      </c>
      <c r="O1213" s="92" t="str">
        <f ca="1">IF(A1213="","",IF(ISERROR(MATCH($I1213,SorP!B:B,0)),"",INDIRECT("'SorP'!$A$"&amp;MATCH($N1213&amp;$I1213,SorP!C:C,0))))</f>
        <v/>
      </c>
      <c r="P1213" s="94"/>
      <c r="Q1213" s="95" t="str">
        <f t="shared" si="73"/>
        <v/>
      </c>
      <c r="R1213" s="95" t="b">
        <f t="shared" si="74"/>
        <v>1</v>
      </c>
      <c r="S1213" s="95" t="str">
        <f t="shared" si="75"/>
        <v/>
      </c>
    </row>
    <row r="1214" spans="1:19" s="95" customFormat="1" ht="20.100000000000001" customHeight="1">
      <c r="A1214" s="88"/>
      <c r="B1214" s="88"/>
      <c r="C1214" s="88"/>
      <c r="D1214" s="88"/>
      <c r="E1214" s="88"/>
      <c r="F1214" s="88"/>
      <c r="G1214" s="90"/>
      <c r="H1214" s="90"/>
      <c r="I1214" s="91"/>
      <c r="J1214" s="91"/>
      <c r="K1214" s="91"/>
      <c r="L1214" s="91"/>
      <c r="M1214" s="91"/>
      <c r="N1214" s="92" t="str">
        <f t="shared" ca="1" si="72"/>
        <v/>
      </c>
      <c r="O1214" s="92" t="str">
        <f ca="1">IF(A1214="","",IF(ISERROR(MATCH($I1214,SorP!B:B,0)),"",INDIRECT("'SorP'!$A$"&amp;MATCH($N1214&amp;$I1214,SorP!C:C,0))))</f>
        <v/>
      </c>
      <c r="P1214" s="94"/>
      <c r="Q1214" s="95" t="str">
        <f t="shared" si="73"/>
        <v/>
      </c>
      <c r="R1214" s="95" t="b">
        <f t="shared" si="74"/>
        <v>1</v>
      </c>
      <c r="S1214" s="95" t="str">
        <f t="shared" si="75"/>
        <v/>
      </c>
    </row>
    <row r="1215" spans="1:19" s="95" customFormat="1" ht="20.100000000000001" customHeight="1">
      <c r="A1215" s="88"/>
      <c r="B1215" s="88"/>
      <c r="C1215" s="88"/>
      <c r="D1215" s="88"/>
      <c r="E1215" s="88"/>
      <c r="F1215" s="88"/>
      <c r="G1215" s="90"/>
      <c r="H1215" s="90"/>
      <c r="I1215" s="91"/>
      <c r="J1215" s="91"/>
      <c r="K1215" s="91"/>
      <c r="L1215" s="91"/>
      <c r="M1215" s="91"/>
      <c r="N1215" s="92" t="str">
        <f t="shared" ca="1" si="72"/>
        <v/>
      </c>
      <c r="O1215" s="92" t="str">
        <f ca="1">IF(A1215="","",IF(ISERROR(MATCH($I1215,SorP!B:B,0)),"",INDIRECT("'SorP'!$A$"&amp;MATCH($N1215&amp;$I1215,SorP!C:C,0))))</f>
        <v/>
      </c>
      <c r="P1215" s="94"/>
      <c r="Q1215" s="95" t="str">
        <f t="shared" si="73"/>
        <v/>
      </c>
      <c r="R1215" s="95" t="b">
        <f t="shared" si="74"/>
        <v>1</v>
      </c>
      <c r="S1215" s="95" t="str">
        <f t="shared" si="75"/>
        <v/>
      </c>
    </row>
    <row r="1216" spans="1:19" s="95" customFormat="1" ht="20.100000000000001" customHeight="1">
      <c r="A1216" s="88"/>
      <c r="B1216" s="88"/>
      <c r="C1216" s="88"/>
      <c r="D1216" s="88"/>
      <c r="E1216" s="88"/>
      <c r="F1216" s="88"/>
      <c r="G1216" s="90"/>
      <c r="H1216" s="90"/>
      <c r="I1216" s="91"/>
      <c r="J1216" s="91"/>
      <c r="K1216" s="91"/>
      <c r="L1216" s="91"/>
      <c r="M1216" s="91"/>
      <c r="N1216" s="92" t="str">
        <f t="shared" ca="1" si="72"/>
        <v/>
      </c>
      <c r="O1216" s="92" t="str">
        <f ca="1">IF(A1216="","",IF(ISERROR(MATCH($I1216,SorP!B:B,0)),"",INDIRECT("'SorP'!$A$"&amp;MATCH($N1216&amp;$I1216,SorP!C:C,0))))</f>
        <v/>
      </c>
      <c r="P1216" s="94"/>
      <c r="Q1216" s="95" t="str">
        <f t="shared" si="73"/>
        <v/>
      </c>
      <c r="R1216" s="95" t="b">
        <f t="shared" si="74"/>
        <v>1</v>
      </c>
      <c r="S1216" s="95" t="str">
        <f t="shared" si="75"/>
        <v/>
      </c>
    </row>
    <row r="1217" spans="1:19" s="95" customFormat="1" ht="20.100000000000001" customHeight="1">
      <c r="A1217" s="88"/>
      <c r="B1217" s="88"/>
      <c r="C1217" s="88"/>
      <c r="D1217" s="88"/>
      <c r="E1217" s="88"/>
      <c r="F1217" s="88"/>
      <c r="G1217" s="90"/>
      <c r="H1217" s="90"/>
      <c r="I1217" s="91"/>
      <c r="J1217" s="91"/>
      <c r="K1217" s="91"/>
      <c r="L1217" s="91"/>
      <c r="M1217" s="91"/>
      <c r="N1217" s="92" t="str">
        <f t="shared" ca="1" si="72"/>
        <v/>
      </c>
      <c r="O1217" s="92" t="str">
        <f ca="1">IF(A1217="","",IF(ISERROR(MATCH($I1217,SorP!B:B,0)),"",INDIRECT("'SorP'!$A$"&amp;MATCH($N1217&amp;$I1217,SorP!C:C,0))))</f>
        <v/>
      </c>
      <c r="P1217" s="94"/>
      <c r="Q1217" s="95" t="str">
        <f t="shared" si="73"/>
        <v/>
      </c>
      <c r="R1217" s="95" t="b">
        <f t="shared" si="74"/>
        <v>1</v>
      </c>
      <c r="S1217" s="95" t="str">
        <f t="shared" si="75"/>
        <v/>
      </c>
    </row>
    <row r="1218" spans="1:19" s="95" customFormat="1" ht="20.100000000000001" customHeight="1">
      <c r="A1218" s="88"/>
      <c r="B1218" s="88"/>
      <c r="C1218" s="88"/>
      <c r="D1218" s="88"/>
      <c r="E1218" s="88"/>
      <c r="F1218" s="88"/>
      <c r="G1218" s="90"/>
      <c r="H1218" s="90"/>
      <c r="I1218" s="91"/>
      <c r="J1218" s="91"/>
      <c r="K1218" s="91"/>
      <c r="L1218" s="91"/>
      <c r="M1218" s="91"/>
      <c r="N1218" s="92" t="str">
        <f t="shared" ca="1" si="72"/>
        <v/>
      </c>
      <c r="O1218" s="92" t="str">
        <f ca="1">IF(A1218="","",IF(ISERROR(MATCH($I1218,SorP!B:B,0)),"",INDIRECT("'SorP'!$A$"&amp;MATCH($N1218&amp;$I1218,SorP!C:C,0))))</f>
        <v/>
      </c>
      <c r="P1218" s="94"/>
      <c r="Q1218" s="95" t="str">
        <f t="shared" si="73"/>
        <v/>
      </c>
      <c r="R1218" s="95" t="b">
        <f t="shared" si="74"/>
        <v>1</v>
      </c>
      <c r="S1218" s="95" t="str">
        <f t="shared" si="75"/>
        <v/>
      </c>
    </row>
    <row r="1219" spans="1:19" s="95" customFormat="1" ht="20.100000000000001" customHeight="1">
      <c r="A1219" s="88"/>
      <c r="B1219" s="88"/>
      <c r="C1219" s="88"/>
      <c r="D1219" s="88"/>
      <c r="E1219" s="88"/>
      <c r="F1219" s="88"/>
      <c r="G1219" s="90"/>
      <c r="H1219" s="90"/>
      <c r="I1219" s="91"/>
      <c r="J1219" s="91"/>
      <c r="K1219" s="91"/>
      <c r="L1219" s="91"/>
      <c r="M1219" s="91"/>
      <c r="N1219" s="92" t="str">
        <f t="shared" ca="1" si="72"/>
        <v/>
      </c>
      <c r="O1219" s="92" t="str">
        <f ca="1">IF(A1219="","",IF(ISERROR(MATCH($I1219,SorP!B:B,0)),"",INDIRECT("'SorP'!$A$"&amp;MATCH($N1219&amp;$I1219,SorP!C:C,0))))</f>
        <v/>
      </c>
      <c r="P1219" s="94"/>
      <c r="Q1219" s="95" t="str">
        <f t="shared" si="73"/>
        <v/>
      </c>
      <c r="R1219" s="95" t="b">
        <f t="shared" si="74"/>
        <v>1</v>
      </c>
      <c r="S1219" s="95" t="str">
        <f t="shared" si="75"/>
        <v/>
      </c>
    </row>
    <row r="1220" spans="1:19" s="95" customFormat="1" ht="20.100000000000001" customHeight="1">
      <c r="A1220" s="88"/>
      <c r="B1220" s="88"/>
      <c r="C1220" s="88"/>
      <c r="D1220" s="88"/>
      <c r="E1220" s="88"/>
      <c r="F1220" s="88"/>
      <c r="G1220" s="90"/>
      <c r="H1220" s="90"/>
      <c r="I1220" s="91"/>
      <c r="J1220" s="91"/>
      <c r="K1220" s="91"/>
      <c r="L1220" s="91"/>
      <c r="M1220" s="91"/>
      <c r="N1220" s="92" t="str">
        <f t="shared" ca="1" si="72"/>
        <v/>
      </c>
      <c r="O1220" s="92" t="str">
        <f ca="1">IF(A1220="","",IF(ISERROR(MATCH($I1220,SorP!B:B,0)),"",INDIRECT("'SorP'!$A$"&amp;MATCH($N1220&amp;$I1220,SorP!C:C,0))))</f>
        <v/>
      </c>
      <c r="P1220" s="94"/>
      <c r="Q1220" s="95" t="str">
        <f t="shared" si="73"/>
        <v/>
      </c>
      <c r="R1220" s="95" t="b">
        <f t="shared" si="74"/>
        <v>1</v>
      </c>
      <c r="S1220" s="95" t="str">
        <f t="shared" si="75"/>
        <v/>
      </c>
    </row>
    <row r="1221" spans="1:19" s="95" customFormat="1" ht="20.100000000000001" customHeight="1">
      <c r="A1221" s="88"/>
      <c r="B1221" s="88"/>
      <c r="C1221" s="88"/>
      <c r="D1221" s="88"/>
      <c r="E1221" s="88"/>
      <c r="F1221" s="88"/>
      <c r="G1221" s="90"/>
      <c r="H1221" s="90"/>
      <c r="I1221" s="91"/>
      <c r="J1221" s="91"/>
      <c r="K1221" s="91"/>
      <c r="L1221" s="91"/>
      <c r="M1221" s="91"/>
      <c r="N1221" s="92" t="str">
        <f t="shared" ref="N1221:N1284" ca="1" si="76">IF(A1221="","",IF(ISERROR(MATCH($F1221,CL,0)),"Unknown",INDIRECT("'C'!$A$"&amp;MATCH($F1221,CL,0)+1)))</f>
        <v/>
      </c>
      <c r="O1221" s="92" t="str">
        <f ca="1">IF(A1221="","",IF(ISERROR(MATCH($I1221,SorP!B:B,0)),"",INDIRECT("'SorP'!$A$"&amp;MATCH($N1221&amp;$I1221,SorP!C:C,0))))</f>
        <v/>
      </c>
      <c r="P1221" s="94"/>
      <c r="Q1221" s="95" t="str">
        <f t="shared" ref="Q1221:Q1284" si="77">A1221&amp;B1221</f>
        <v/>
      </c>
      <c r="R1221" s="95" t="b">
        <f t="shared" ref="R1221:R1284" si="78">OR(ISBLANK(B1221),ISBLANK(C1221))</f>
        <v>1</v>
      </c>
      <c r="S1221" s="95" t="str">
        <f t="shared" ref="S1221:S1284" si="79">IF(R1221,"",A1221&amp;"+")</f>
        <v/>
      </c>
    </row>
    <row r="1222" spans="1:19" s="95" customFormat="1" ht="20.100000000000001" customHeight="1">
      <c r="A1222" s="88"/>
      <c r="B1222" s="88"/>
      <c r="C1222" s="88"/>
      <c r="D1222" s="88"/>
      <c r="E1222" s="88"/>
      <c r="F1222" s="88"/>
      <c r="G1222" s="90"/>
      <c r="H1222" s="90"/>
      <c r="I1222" s="91"/>
      <c r="J1222" s="91"/>
      <c r="K1222" s="91"/>
      <c r="L1222" s="91"/>
      <c r="M1222" s="91"/>
      <c r="N1222" s="92" t="str">
        <f t="shared" ca="1" si="76"/>
        <v/>
      </c>
      <c r="O1222" s="92" t="str">
        <f ca="1">IF(A1222="","",IF(ISERROR(MATCH($I1222,SorP!B:B,0)),"",INDIRECT("'SorP'!$A$"&amp;MATCH($N1222&amp;$I1222,SorP!C:C,0))))</f>
        <v/>
      </c>
      <c r="P1222" s="94"/>
      <c r="Q1222" s="95" t="str">
        <f t="shared" si="77"/>
        <v/>
      </c>
      <c r="R1222" s="95" t="b">
        <f t="shared" si="78"/>
        <v>1</v>
      </c>
      <c r="S1222" s="95" t="str">
        <f t="shared" si="79"/>
        <v/>
      </c>
    </row>
    <row r="1223" spans="1:19" s="95" customFormat="1" ht="20.100000000000001" customHeight="1">
      <c r="A1223" s="88"/>
      <c r="B1223" s="88"/>
      <c r="C1223" s="88"/>
      <c r="D1223" s="88"/>
      <c r="E1223" s="88"/>
      <c r="F1223" s="88"/>
      <c r="G1223" s="90"/>
      <c r="H1223" s="90"/>
      <c r="I1223" s="91"/>
      <c r="J1223" s="91"/>
      <c r="K1223" s="91"/>
      <c r="L1223" s="91"/>
      <c r="M1223" s="91"/>
      <c r="N1223" s="92" t="str">
        <f t="shared" ca="1" si="76"/>
        <v/>
      </c>
      <c r="O1223" s="92" t="str">
        <f ca="1">IF(A1223="","",IF(ISERROR(MATCH($I1223,SorP!B:B,0)),"",INDIRECT("'SorP'!$A$"&amp;MATCH($N1223&amp;$I1223,SorP!C:C,0))))</f>
        <v/>
      </c>
      <c r="P1223" s="94"/>
      <c r="Q1223" s="95" t="str">
        <f t="shared" si="77"/>
        <v/>
      </c>
      <c r="R1223" s="95" t="b">
        <f t="shared" si="78"/>
        <v>1</v>
      </c>
      <c r="S1223" s="95" t="str">
        <f t="shared" si="79"/>
        <v/>
      </c>
    </row>
    <row r="1224" spans="1:19" s="95" customFormat="1" ht="20.100000000000001" customHeight="1">
      <c r="A1224" s="88"/>
      <c r="B1224" s="88"/>
      <c r="C1224" s="88"/>
      <c r="D1224" s="88"/>
      <c r="E1224" s="88"/>
      <c r="F1224" s="88"/>
      <c r="G1224" s="90"/>
      <c r="H1224" s="90"/>
      <c r="I1224" s="91"/>
      <c r="J1224" s="91"/>
      <c r="K1224" s="91"/>
      <c r="L1224" s="91"/>
      <c r="M1224" s="91"/>
      <c r="N1224" s="92" t="str">
        <f t="shared" ca="1" si="76"/>
        <v/>
      </c>
      <c r="O1224" s="92" t="str">
        <f ca="1">IF(A1224="","",IF(ISERROR(MATCH($I1224,SorP!B:B,0)),"",INDIRECT("'SorP'!$A$"&amp;MATCH($N1224&amp;$I1224,SorP!C:C,0))))</f>
        <v/>
      </c>
      <c r="P1224" s="94"/>
      <c r="Q1224" s="95" t="str">
        <f t="shared" si="77"/>
        <v/>
      </c>
      <c r="R1224" s="95" t="b">
        <f t="shared" si="78"/>
        <v>1</v>
      </c>
      <c r="S1224" s="95" t="str">
        <f t="shared" si="79"/>
        <v/>
      </c>
    </row>
    <row r="1225" spans="1:19" s="95" customFormat="1" ht="20.100000000000001" customHeight="1">
      <c r="A1225" s="88"/>
      <c r="B1225" s="88"/>
      <c r="C1225" s="88"/>
      <c r="D1225" s="88"/>
      <c r="E1225" s="88"/>
      <c r="F1225" s="88"/>
      <c r="G1225" s="90"/>
      <c r="H1225" s="90"/>
      <c r="I1225" s="91"/>
      <c r="J1225" s="91"/>
      <c r="K1225" s="91"/>
      <c r="L1225" s="91"/>
      <c r="M1225" s="91"/>
      <c r="N1225" s="92" t="str">
        <f t="shared" ca="1" si="76"/>
        <v/>
      </c>
      <c r="O1225" s="92" t="str">
        <f ca="1">IF(A1225="","",IF(ISERROR(MATCH($I1225,SorP!B:B,0)),"",INDIRECT("'SorP'!$A$"&amp;MATCH($N1225&amp;$I1225,SorP!C:C,0))))</f>
        <v/>
      </c>
      <c r="P1225" s="94"/>
      <c r="Q1225" s="95" t="str">
        <f t="shared" si="77"/>
        <v/>
      </c>
      <c r="R1225" s="95" t="b">
        <f t="shared" si="78"/>
        <v>1</v>
      </c>
      <c r="S1225" s="95" t="str">
        <f t="shared" si="79"/>
        <v/>
      </c>
    </row>
    <row r="1226" spans="1:19" s="95" customFormat="1" ht="20.100000000000001" customHeight="1">
      <c r="A1226" s="88"/>
      <c r="B1226" s="88"/>
      <c r="C1226" s="88"/>
      <c r="D1226" s="88"/>
      <c r="E1226" s="88"/>
      <c r="F1226" s="88"/>
      <c r="G1226" s="90"/>
      <c r="H1226" s="90"/>
      <c r="I1226" s="91"/>
      <c r="J1226" s="91"/>
      <c r="K1226" s="91"/>
      <c r="L1226" s="91"/>
      <c r="M1226" s="91"/>
      <c r="N1226" s="92" t="str">
        <f t="shared" ca="1" si="76"/>
        <v/>
      </c>
      <c r="O1226" s="92" t="str">
        <f ca="1">IF(A1226="","",IF(ISERROR(MATCH($I1226,SorP!B:B,0)),"",INDIRECT("'SorP'!$A$"&amp;MATCH($N1226&amp;$I1226,SorP!C:C,0))))</f>
        <v/>
      </c>
      <c r="P1226" s="94"/>
      <c r="Q1226" s="95" t="str">
        <f t="shared" si="77"/>
        <v/>
      </c>
      <c r="R1226" s="95" t="b">
        <f t="shared" si="78"/>
        <v>1</v>
      </c>
      <c r="S1226" s="95" t="str">
        <f t="shared" si="79"/>
        <v/>
      </c>
    </row>
    <row r="1227" spans="1:19" s="95" customFormat="1" ht="20.100000000000001" customHeight="1">
      <c r="A1227" s="88"/>
      <c r="B1227" s="88"/>
      <c r="C1227" s="88"/>
      <c r="D1227" s="88"/>
      <c r="E1227" s="88"/>
      <c r="F1227" s="88"/>
      <c r="G1227" s="90"/>
      <c r="H1227" s="90"/>
      <c r="I1227" s="91"/>
      <c r="J1227" s="91"/>
      <c r="K1227" s="91"/>
      <c r="L1227" s="91"/>
      <c r="M1227" s="91"/>
      <c r="N1227" s="92" t="str">
        <f t="shared" ca="1" si="76"/>
        <v/>
      </c>
      <c r="O1227" s="92" t="str">
        <f ca="1">IF(A1227="","",IF(ISERROR(MATCH($I1227,SorP!B:B,0)),"",INDIRECT("'SorP'!$A$"&amp;MATCH($N1227&amp;$I1227,SorP!C:C,0))))</f>
        <v/>
      </c>
      <c r="P1227" s="94"/>
      <c r="Q1227" s="95" t="str">
        <f t="shared" si="77"/>
        <v/>
      </c>
      <c r="R1227" s="95" t="b">
        <f t="shared" si="78"/>
        <v>1</v>
      </c>
      <c r="S1227" s="95" t="str">
        <f t="shared" si="79"/>
        <v/>
      </c>
    </row>
    <row r="1228" spans="1:19" s="95" customFormat="1" ht="20.100000000000001" customHeight="1">
      <c r="A1228" s="88"/>
      <c r="B1228" s="88"/>
      <c r="C1228" s="88"/>
      <c r="D1228" s="88"/>
      <c r="E1228" s="88"/>
      <c r="F1228" s="88"/>
      <c r="G1228" s="90"/>
      <c r="H1228" s="90"/>
      <c r="I1228" s="91"/>
      <c r="J1228" s="91"/>
      <c r="K1228" s="91"/>
      <c r="L1228" s="91"/>
      <c r="M1228" s="91"/>
      <c r="N1228" s="92" t="str">
        <f t="shared" ca="1" si="76"/>
        <v/>
      </c>
      <c r="O1228" s="92" t="str">
        <f ca="1">IF(A1228="","",IF(ISERROR(MATCH($I1228,SorP!B:B,0)),"",INDIRECT("'SorP'!$A$"&amp;MATCH($N1228&amp;$I1228,SorP!C:C,0))))</f>
        <v/>
      </c>
      <c r="P1228" s="94"/>
      <c r="Q1228" s="95" t="str">
        <f t="shared" si="77"/>
        <v/>
      </c>
      <c r="R1228" s="95" t="b">
        <f t="shared" si="78"/>
        <v>1</v>
      </c>
      <c r="S1228" s="95" t="str">
        <f t="shared" si="79"/>
        <v/>
      </c>
    </row>
    <row r="1229" spans="1:19" s="95" customFormat="1" ht="20.100000000000001" customHeight="1">
      <c r="A1229" s="88"/>
      <c r="B1229" s="88"/>
      <c r="C1229" s="88"/>
      <c r="D1229" s="88"/>
      <c r="E1229" s="88"/>
      <c r="F1229" s="88"/>
      <c r="G1229" s="90"/>
      <c r="H1229" s="90"/>
      <c r="I1229" s="91"/>
      <c r="J1229" s="91"/>
      <c r="K1229" s="91"/>
      <c r="L1229" s="91"/>
      <c r="M1229" s="91"/>
      <c r="N1229" s="92" t="str">
        <f t="shared" ca="1" si="76"/>
        <v/>
      </c>
      <c r="O1229" s="92" t="str">
        <f ca="1">IF(A1229="","",IF(ISERROR(MATCH($I1229,SorP!B:B,0)),"",INDIRECT("'SorP'!$A$"&amp;MATCH($N1229&amp;$I1229,SorP!C:C,0))))</f>
        <v/>
      </c>
      <c r="P1229" s="94"/>
      <c r="Q1229" s="95" t="str">
        <f t="shared" si="77"/>
        <v/>
      </c>
      <c r="R1229" s="95" t="b">
        <f t="shared" si="78"/>
        <v>1</v>
      </c>
      <c r="S1229" s="95" t="str">
        <f t="shared" si="79"/>
        <v/>
      </c>
    </row>
    <row r="1230" spans="1:19" s="95" customFormat="1" ht="20.100000000000001" customHeight="1">
      <c r="A1230" s="88"/>
      <c r="B1230" s="88"/>
      <c r="C1230" s="88"/>
      <c r="D1230" s="88"/>
      <c r="E1230" s="88"/>
      <c r="F1230" s="88"/>
      <c r="G1230" s="90"/>
      <c r="H1230" s="90"/>
      <c r="I1230" s="91"/>
      <c r="J1230" s="91"/>
      <c r="K1230" s="91"/>
      <c r="L1230" s="91"/>
      <c r="M1230" s="91"/>
      <c r="N1230" s="92" t="str">
        <f t="shared" ca="1" si="76"/>
        <v/>
      </c>
      <c r="O1230" s="92" t="str">
        <f ca="1">IF(A1230="","",IF(ISERROR(MATCH($I1230,SorP!B:B,0)),"",INDIRECT("'SorP'!$A$"&amp;MATCH($N1230&amp;$I1230,SorP!C:C,0))))</f>
        <v/>
      </c>
      <c r="P1230" s="94"/>
      <c r="Q1230" s="95" t="str">
        <f t="shared" si="77"/>
        <v/>
      </c>
      <c r="R1230" s="95" t="b">
        <f t="shared" si="78"/>
        <v>1</v>
      </c>
      <c r="S1230" s="95" t="str">
        <f t="shared" si="79"/>
        <v/>
      </c>
    </row>
    <row r="1231" spans="1:19" s="95" customFormat="1" ht="20.100000000000001" customHeight="1">
      <c r="A1231" s="88"/>
      <c r="B1231" s="88"/>
      <c r="C1231" s="88"/>
      <c r="D1231" s="88"/>
      <c r="E1231" s="88"/>
      <c r="F1231" s="88"/>
      <c r="G1231" s="90"/>
      <c r="H1231" s="90"/>
      <c r="I1231" s="91"/>
      <c r="J1231" s="91"/>
      <c r="K1231" s="91"/>
      <c r="L1231" s="91"/>
      <c r="M1231" s="91"/>
      <c r="N1231" s="92" t="str">
        <f t="shared" ca="1" si="76"/>
        <v/>
      </c>
      <c r="O1231" s="92" t="str">
        <f ca="1">IF(A1231="","",IF(ISERROR(MATCH($I1231,SorP!B:B,0)),"",INDIRECT("'SorP'!$A$"&amp;MATCH($N1231&amp;$I1231,SorP!C:C,0))))</f>
        <v/>
      </c>
      <c r="P1231" s="94"/>
      <c r="Q1231" s="95" t="str">
        <f t="shared" si="77"/>
        <v/>
      </c>
      <c r="R1231" s="95" t="b">
        <f t="shared" si="78"/>
        <v>1</v>
      </c>
      <c r="S1231" s="95" t="str">
        <f t="shared" si="79"/>
        <v/>
      </c>
    </row>
    <row r="1232" spans="1:19" s="95" customFormat="1" ht="20.100000000000001" customHeight="1">
      <c r="A1232" s="88"/>
      <c r="B1232" s="88"/>
      <c r="C1232" s="88"/>
      <c r="D1232" s="88"/>
      <c r="E1232" s="88"/>
      <c r="F1232" s="88"/>
      <c r="G1232" s="90"/>
      <c r="H1232" s="90"/>
      <c r="I1232" s="91"/>
      <c r="J1232" s="91"/>
      <c r="K1232" s="91"/>
      <c r="L1232" s="91"/>
      <c r="M1232" s="91"/>
      <c r="N1232" s="92" t="str">
        <f t="shared" ca="1" si="76"/>
        <v/>
      </c>
      <c r="O1232" s="92" t="str">
        <f ca="1">IF(A1232="","",IF(ISERROR(MATCH($I1232,SorP!B:B,0)),"",INDIRECT("'SorP'!$A$"&amp;MATCH($N1232&amp;$I1232,SorP!C:C,0))))</f>
        <v/>
      </c>
      <c r="P1232" s="94"/>
      <c r="Q1232" s="95" t="str">
        <f t="shared" si="77"/>
        <v/>
      </c>
      <c r="R1232" s="95" t="b">
        <f t="shared" si="78"/>
        <v>1</v>
      </c>
      <c r="S1232" s="95" t="str">
        <f t="shared" si="79"/>
        <v/>
      </c>
    </row>
    <row r="1233" spans="1:19" s="95" customFormat="1" ht="20.100000000000001" customHeight="1">
      <c r="A1233" s="88"/>
      <c r="B1233" s="88"/>
      <c r="C1233" s="88"/>
      <c r="D1233" s="88"/>
      <c r="E1233" s="88"/>
      <c r="F1233" s="88"/>
      <c r="G1233" s="90"/>
      <c r="H1233" s="90"/>
      <c r="I1233" s="91"/>
      <c r="J1233" s="91"/>
      <c r="K1233" s="91"/>
      <c r="L1233" s="91"/>
      <c r="M1233" s="91"/>
      <c r="N1233" s="92" t="str">
        <f t="shared" ca="1" si="76"/>
        <v/>
      </c>
      <c r="O1233" s="92" t="str">
        <f ca="1">IF(A1233="","",IF(ISERROR(MATCH($I1233,SorP!B:B,0)),"",INDIRECT("'SorP'!$A$"&amp;MATCH($N1233&amp;$I1233,SorP!C:C,0))))</f>
        <v/>
      </c>
      <c r="P1233" s="94"/>
      <c r="Q1233" s="95" t="str">
        <f t="shared" si="77"/>
        <v/>
      </c>
      <c r="R1233" s="95" t="b">
        <f t="shared" si="78"/>
        <v>1</v>
      </c>
      <c r="S1233" s="95" t="str">
        <f t="shared" si="79"/>
        <v/>
      </c>
    </row>
    <row r="1234" spans="1:19" s="95" customFormat="1" ht="20.100000000000001" customHeight="1">
      <c r="A1234" s="88"/>
      <c r="B1234" s="88"/>
      <c r="C1234" s="88"/>
      <c r="D1234" s="88"/>
      <c r="E1234" s="88"/>
      <c r="F1234" s="88"/>
      <c r="G1234" s="90"/>
      <c r="H1234" s="90"/>
      <c r="I1234" s="91"/>
      <c r="J1234" s="91"/>
      <c r="K1234" s="91"/>
      <c r="L1234" s="91"/>
      <c r="M1234" s="91"/>
      <c r="N1234" s="92" t="str">
        <f t="shared" ca="1" si="76"/>
        <v/>
      </c>
      <c r="O1234" s="92" t="str">
        <f ca="1">IF(A1234="","",IF(ISERROR(MATCH($I1234,SorP!B:B,0)),"",INDIRECT("'SorP'!$A$"&amp;MATCH($N1234&amp;$I1234,SorP!C:C,0))))</f>
        <v/>
      </c>
      <c r="P1234" s="94"/>
      <c r="Q1234" s="95" t="str">
        <f t="shared" si="77"/>
        <v/>
      </c>
      <c r="R1234" s="95" t="b">
        <f t="shared" si="78"/>
        <v>1</v>
      </c>
      <c r="S1234" s="95" t="str">
        <f t="shared" si="79"/>
        <v/>
      </c>
    </row>
    <row r="1235" spans="1:19" s="95" customFormat="1" ht="20.100000000000001" customHeight="1">
      <c r="A1235" s="88"/>
      <c r="B1235" s="88"/>
      <c r="C1235" s="88"/>
      <c r="D1235" s="88"/>
      <c r="E1235" s="88"/>
      <c r="F1235" s="88"/>
      <c r="G1235" s="90"/>
      <c r="H1235" s="90"/>
      <c r="I1235" s="91"/>
      <c r="J1235" s="91"/>
      <c r="K1235" s="91"/>
      <c r="L1235" s="91"/>
      <c r="M1235" s="91"/>
      <c r="N1235" s="92" t="str">
        <f t="shared" ca="1" si="76"/>
        <v/>
      </c>
      <c r="O1235" s="92" t="str">
        <f ca="1">IF(A1235="","",IF(ISERROR(MATCH($I1235,SorP!B:B,0)),"",INDIRECT("'SorP'!$A$"&amp;MATCH($N1235&amp;$I1235,SorP!C:C,0))))</f>
        <v/>
      </c>
      <c r="P1235" s="94"/>
      <c r="Q1235" s="95" t="str">
        <f t="shared" si="77"/>
        <v/>
      </c>
      <c r="R1235" s="95" t="b">
        <f t="shared" si="78"/>
        <v>1</v>
      </c>
      <c r="S1235" s="95" t="str">
        <f t="shared" si="79"/>
        <v/>
      </c>
    </row>
    <row r="1236" spans="1:19" s="95" customFormat="1" ht="20.100000000000001" customHeight="1">
      <c r="A1236" s="88"/>
      <c r="B1236" s="88"/>
      <c r="C1236" s="88"/>
      <c r="D1236" s="88"/>
      <c r="E1236" s="88"/>
      <c r="F1236" s="88"/>
      <c r="G1236" s="90"/>
      <c r="H1236" s="90"/>
      <c r="I1236" s="91"/>
      <c r="J1236" s="91"/>
      <c r="K1236" s="91"/>
      <c r="L1236" s="91"/>
      <c r="M1236" s="91"/>
      <c r="N1236" s="92" t="str">
        <f t="shared" ca="1" si="76"/>
        <v/>
      </c>
      <c r="O1236" s="92" t="str">
        <f ca="1">IF(A1236="","",IF(ISERROR(MATCH($I1236,SorP!B:B,0)),"",INDIRECT("'SorP'!$A$"&amp;MATCH($N1236&amp;$I1236,SorP!C:C,0))))</f>
        <v/>
      </c>
      <c r="P1236" s="94"/>
      <c r="Q1236" s="95" t="str">
        <f t="shared" si="77"/>
        <v/>
      </c>
      <c r="R1236" s="95" t="b">
        <f t="shared" si="78"/>
        <v>1</v>
      </c>
      <c r="S1236" s="95" t="str">
        <f t="shared" si="79"/>
        <v/>
      </c>
    </row>
    <row r="1237" spans="1:19" s="95" customFormat="1" ht="20.100000000000001" customHeight="1">
      <c r="A1237" s="88"/>
      <c r="B1237" s="88"/>
      <c r="C1237" s="88"/>
      <c r="D1237" s="88"/>
      <c r="E1237" s="88"/>
      <c r="F1237" s="88"/>
      <c r="G1237" s="90"/>
      <c r="H1237" s="90"/>
      <c r="I1237" s="91"/>
      <c r="J1237" s="91"/>
      <c r="K1237" s="91"/>
      <c r="L1237" s="91"/>
      <c r="M1237" s="91"/>
      <c r="N1237" s="92" t="str">
        <f t="shared" ca="1" si="76"/>
        <v/>
      </c>
      <c r="O1237" s="92" t="str">
        <f ca="1">IF(A1237="","",IF(ISERROR(MATCH($I1237,SorP!B:B,0)),"",INDIRECT("'SorP'!$A$"&amp;MATCH($N1237&amp;$I1237,SorP!C:C,0))))</f>
        <v/>
      </c>
      <c r="P1237" s="94"/>
      <c r="Q1237" s="95" t="str">
        <f t="shared" si="77"/>
        <v/>
      </c>
      <c r="R1237" s="95" t="b">
        <f t="shared" si="78"/>
        <v>1</v>
      </c>
      <c r="S1237" s="95" t="str">
        <f t="shared" si="79"/>
        <v/>
      </c>
    </row>
    <row r="1238" spans="1:19" s="95" customFormat="1" ht="20.100000000000001" customHeight="1">
      <c r="A1238" s="88"/>
      <c r="B1238" s="88"/>
      <c r="C1238" s="88"/>
      <c r="D1238" s="88"/>
      <c r="E1238" s="88"/>
      <c r="F1238" s="88"/>
      <c r="G1238" s="90"/>
      <c r="H1238" s="90"/>
      <c r="I1238" s="91"/>
      <c r="J1238" s="91"/>
      <c r="K1238" s="91"/>
      <c r="L1238" s="91"/>
      <c r="M1238" s="91"/>
      <c r="N1238" s="92" t="str">
        <f t="shared" ca="1" si="76"/>
        <v/>
      </c>
      <c r="O1238" s="92" t="str">
        <f ca="1">IF(A1238="","",IF(ISERROR(MATCH($I1238,SorP!B:B,0)),"",INDIRECT("'SorP'!$A$"&amp;MATCH($N1238&amp;$I1238,SorP!C:C,0))))</f>
        <v/>
      </c>
      <c r="P1238" s="94"/>
      <c r="Q1238" s="95" t="str">
        <f t="shared" si="77"/>
        <v/>
      </c>
      <c r="R1238" s="95" t="b">
        <f t="shared" si="78"/>
        <v>1</v>
      </c>
      <c r="S1238" s="95" t="str">
        <f t="shared" si="79"/>
        <v/>
      </c>
    </row>
    <row r="1239" spans="1:19" s="95" customFormat="1" ht="20.100000000000001" customHeight="1">
      <c r="A1239" s="88"/>
      <c r="B1239" s="88"/>
      <c r="C1239" s="88"/>
      <c r="D1239" s="88"/>
      <c r="E1239" s="88"/>
      <c r="F1239" s="88"/>
      <c r="G1239" s="90"/>
      <c r="H1239" s="90"/>
      <c r="I1239" s="91"/>
      <c r="J1239" s="91"/>
      <c r="K1239" s="91"/>
      <c r="L1239" s="91"/>
      <c r="M1239" s="91"/>
      <c r="N1239" s="92" t="str">
        <f t="shared" ca="1" si="76"/>
        <v/>
      </c>
      <c r="O1239" s="92" t="str">
        <f ca="1">IF(A1239="","",IF(ISERROR(MATCH($I1239,SorP!B:B,0)),"",INDIRECT("'SorP'!$A$"&amp;MATCH($N1239&amp;$I1239,SorP!C:C,0))))</f>
        <v/>
      </c>
      <c r="P1239" s="94"/>
      <c r="Q1239" s="95" t="str">
        <f t="shared" si="77"/>
        <v/>
      </c>
      <c r="R1239" s="95" t="b">
        <f t="shared" si="78"/>
        <v>1</v>
      </c>
      <c r="S1239" s="95" t="str">
        <f t="shared" si="79"/>
        <v/>
      </c>
    </row>
    <row r="1240" spans="1:19" s="95" customFormat="1" ht="20.100000000000001" customHeight="1">
      <c r="A1240" s="88"/>
      <c r="B1240" s="88"/>
      <c r="C1240" s="88"/>
      <c r="D1240" s="88"/>
      <c r="E1240" s="88"/>
      <c r="F1240" s="88"/>
      <c r="G1240" s="90"/>
      <c r="H1240" s="90"/>
      <c r="I1240" s="91"/>
      <c r="J1240" s="91"/>
      <c r="K1240" s="91"/>
      <c r="L1240" s="91"/>
      <c r="M1240" s="91"/>
      <c r="N1240" s="92" t="str">
        <f t="shared" ca="1" si="76"/>
        <v/>
      </c>
      <c r="O1240" s="92" t="str">
        <f ca="1">IF(A1240="","",IF(ISERROR(MATCH($I1240,SorP!B:B,0)),"",INDIRECT("'SorP'!$A$"&amp;MATCH($N1240&amp;$I1240,SorP!C:C,0))))</f>
        <v/>
      </c>
      <c r="P1240" s="94"/>
      <c r="Q1240" s="95" t="str">
        <f t="shared" si="77"/>
        <v/>
      </c>
      <c r="R1240" s="95" t="b">
        <f t="shared" si="78"/>
        <v>1</v>
      </c>
      <c r="S1240" s="95" t="str">
        <f t="shared" si="79"/>
        <v/>
      </c>
    </row>
    <row r="1241" spans="1:19" s="95" customFormat="1" ht="20.100000000000001" customHeight="1">
      <c r="A1241" s="88"/>
      <c r="B1241" s="88"/>
      <c r="C1241" s="88"/>
      <c r="D1241" s="88"/>
      <c r="E1241" s="88"/>
      <c r="F1241" s="88"/>
      <c r="G1241" s="90"/>
      <c r="H1241" s="90"/>
      <c r="I1241" s="91"/>
      <c r="J1241" s="91"/>
      <c r="K1241" s="91"/>
      <c r="L1241" s="91"/>
      <c r="M1241" s="91"/>
      <c r="N1241" s="92" t="str">
        <f t="shared" ca="1" si="76"/>
        <v/>
      </c>
      <c r="O1241" s="92" t="str">
        <f ca="1">IF(A1241="","",IF(ISERROR(MATCH($I1241,SorP!B:B,0)),"",INDIRECT("'SorP'!$A$"&amp;MATCH($N1241&amp;$I1241,SorP!C:C,0))))</f>
        <v/>
      </c>
      <c r="P1241" s="94"/>
      <c r="Q1241" s="95" t="str">
        <f t="shared" si="77"/>
        <v/>
      </c>
      <c r="R1241" s="95" t="b">
        <f t="shared" si="78"/>
        <v>1</v>
      </c>
      <c r="S1241" s="95" t="str">
        <f t="shared" si="79"/>
        <v/>
      </c>
    </row>
    <row r="1242" spans="1:19" s="95" customFormat="1" ht="20.100000000000001" customHeight="1">
      <c r="A1242" s="88"/>
      <c r="B1242" s="88"/>
      <c r="C1242" s="88"/>
      <c r="D1242" s="88"/>
      <c r="E1242" s="88"/>
      <c r="F1242" s="88"/>
      <c r="G1242" s="90"/>
      <c r="H1242" s="90"/>
      <c r="I1242" s="91"/>
      <c r="J1242" s="91"/>
      <c r="K1242" s="91"/>
      <c r="L1242" s="91"/>
      <c r="M1242" s="91"/>
      <c r="N1242" s="92" t="str">
        <f t="shared" ca="1" si="76"/>
        <v/>
      </c>
      <c r="O1242" s="92" t="str">
        <f ca="1">IF(A1242="","",IF(ISERROR(MATCH($I1242,SorP!B:B,0)),"",INDIRECT("'SorP'!$A$"&amp;MATCH($N1242&amp;$I1242,SorP!C:C,0))))</f>
        <v/>
      </c>
      <c r="P1242" s="94"/>
      <c r="Q1242" s="95" t="str">
        <f t="shared" si="77"/>
        <v/>
      </c>
      <c r="R1242" s="95" t="b">
        <f t="shared" si="78"/>
        <v>1</v>
      </c>
      <c r="S1242" s="95" t="str">
        <f t="shared" si="79"/>
        <v/>
      </c>
    </row>
    <row r="1243" spans="1:19" s="95" customFormat="1" ht="20.100000000000001" customHeight="1">
      <c r="A1243" s="88"/>
      <c r="B1243" s="88"/>
      <c r="C1243" s="88"/>
      <c r="D1243" s="88"/>
      <c r="E1243" s="88"/>
      <c r="F1243" s="88"/>
      <c r="G1243" s="90"/>
      <c r="H1243" s="90"/>
      <c r="I1243" s="91"/>
      <c r="J1243" s="91"/>
      <c r="K1243" s="91"/>
      <c r="L1243" s="91"/>
      <c r="M1243" s="91"/>
      <c r="N1243" s="92" t="str">
        <f t="shared" ca="1" si="76"/>
        <v/>
      </c>
      <c r="O1243" s="92" t="str">
        <f ca="1">IF(A1243="","",IF(ISERROR(MATCH($I1243,SorP!B:B,0)),"",INDIRECT("'SorP'!$A$"&amp;MATCH($N1243&amp;$I1243,SorP!C:C,0))))</f>
        <v/>
      </c>
      <c r="P1243" s="94"/>
      <c r="Q1243" s="95" t="str">
        <f t="shared" si="77"/>
        <v/>
      </c>
      <c r="R1243" s="95" t="b">
        <f t="shared" si="78"/>
        <v>1</v>
      </c>
      <c r="S1243" s="95" t="str">
        <f t="shared" si="79"/>
        <v/>
      </c>
    </row>
    <row r="1244" spans="1:19" s="95" customFormat="1" ht="20.100000000000001" customHeight="1">
      <c r="A1244" s="88"/>
      <c r="B1244" s="88"/>
      <c r="C1244" s="88"/>
      <c r="D1244" s="88"/>
      <c r="E1244" s="88"/>
      <c r="F1244" s="88"/>
      <c r="G1244" s="90"/>
      <c r="H1244" s="90"/>
      <c r="I1244" s="91"/>
      <c r="J1244" s="91"/>
      <c r="K1244" s="91"/>
      <c r="L1244" s="91"/>
      <c r="M1244" s="91"/>
      <c r="N1244" s="92" t="str">
        <f t="shared" ca="1" si="76"/>
        <v/>
      </c>
      <c r="O1244" s="92" t="str">
        <f ca="1">IF(A1244="","",IF(ISERROR(MATCH($I1244,SorP!B:B,0)),"",INDIRECT("'SorP'!$A$"&amp;MATCH($N1244&amp;$I1244,SorP!C:C,0))))</f>
        <v/>
      </c>
      <c r="P1244" s="94"/>
      <c r="Q1244" s="95" t="str">
        <f t="shared" si="77"/>
        <v/>
      </c>
      <c r="R1244" s="95" t="b">
        <f t="shared" si="78"/>
        <v>1</v>
      </c>
      <c r="S1244" s="95" t="str">
        <f t="shared" si="79"/>
        <v/>
      </c>
    </row>
    <row r="1245" spans="1:19" s="95" customFormat="1" ht="20.100000000000001" customHeight="1">
      <c r="A1245" s="88"/>
      <c r="B1245" s="88"/>
      <c r="C1245" s="88"/>
      <c r="D1245" s="88"/>
      <c r="E1245" s="88"/>
      <c r="F1245" s="88"/>
      <c r="G1245" s="90"/>
      <c r="H1245" s="90"/>
      <c r="I1245" s="91"/>
      <c r="J1245" s="91"/>
      <c r="K1245" s="91"/>
      <c r="L1245" s="91"/>
      <c r="M1245" s="91"/>
      <c r="N1245" s="92" t="str">
        <f t="shared" ca="1" si="76"/>
        <v/>
      </c>
      <c r="O1245" s="92" t="str">
        <f ca="1">IF(A1245="","",IF(ISERROR(MATCH($I1245,SorP!B:B,0)),"",INDIRECT("'SorP'!$A$"&amp;MATCH($N1245&amp;$I1245,SorP!C:C,0))))</f>
        <v/>
      </c>
      <c r="P1245" s="94"/>
      <c r="Q1245" s="95" t="str">
        <f t="shared" si="77"/>
        <v/>
      </c>
      <c r="R1245" s="95" t="b">
        <f t="shared" si="78"/>
        <v>1</v>
      </c>
      <c r="S1245" s="95" t="str">
        <f t="shared" si="79"/>
        <v/>
      </c>
    </row>
    <row r="1246" spans="1:19" s="95" customFormat="1" ht="20.100000000000001" customHeight="1">
      <c r="A1246" s="88"/>
      <c r="B1246" s="88"/>
      <c r="C1246" s="88"/>
      <c r="D1246" s="88"/>
      <c r="E1246" s="88"/>
      <c r="F1246" s="88"/>
      <c r="G1246" s="90"/>
      <c r="H1246" s="90"/>
      <c r="I1246" s="91"/>
      <c r="J1246" s="91"/>
      <c r="K1246" s="91"/>
      <c r="L1246" s="91"/>
      <c r="M1246" s="91"/>
      <c r="N1246" s="92" t="str">
        <f t="shared" ca="1" si="76"/>
        <v/>
      </c>
      <c r="O1246" s="92" t="str">
        <f ca="1">IF(A1246="","",IF(ISERROR(MATCH($I1246,SorP!B:B,0)),"",INDIRECT("'SorP'!$A$"&amp;MATCH($N1246&amp;$I1246,SorP!C:C,0))))</f>
        <v/>
      </c>
      <c r="P1246" s="94"/>
      <c r="Q1246" s="95" t="str">
        <f t="shared" si="77"/>
        <v/>
      </c>
      <c r="R1246" s="95" t="b">
        <f t="shared" si="78"/>
        <v>1</v>
      </c>
      <c r="S1246" s="95" t="str">
        <f t="shared" si="79"/>
        <v/>
      </c>
    </row>
    <row r="1247" spans="1:19" s="95" customFormat="1" ht="20.100000000000001" customHeight="1">
      <c r="A1247" s="88"/>
      <c r="B1247" s="88"/>
      <c r="C1247" s="88"/>
      <c r="D1247" s="88"/>
      <c r="E1247" s="88"/>
      <c r="F1247" s="88"/>
      <c r="G1247" s="90"/>
      <c r="H1247" s="90"/>
      <c r="I1247" s="91"/>
      <c r="J1247" s="91"/>
      <c r="K1247" s="91"/>
      <c r="L1247" s="91"/>
      <c r="M1247" s="91"/>
      <c r="N1247" s="92" t="str">
        <f t="shared" ca="1" si="76"/>
        <v/>
      </c>
      <c r="O1247" s="92" t="str">
        <f ca="1">IF(A1247="","",IF(ISERROR(MATCH($I1247,SorP!B:B,0)),"",INDIRECT("'SorP'!$A$"&amp;MATCH($N1247&amp;$I1247,SorP!C:C,0))))</f>
        <v/>
      </c>
      <c r="P1247" s="94"/>
      <c r="Q1247" s="95" t="str">
        <f t="shared" si="77"/>
        <v/>
      </c>
      <c r="R1247" s="95" t="b">
        <f t="shared" si="78"/>
        <v>1</v>
      </c>
      <c r="S1247" s="95" t="str">
        <f t="shared" si="79"/>
        <v/>
      </c>
    </row>
    <row r="1248" spans="1:19" s="95" customFormat="1" ht="20.100000000000001" customHeight="1">
      <c r="A1248" s="88"/>
      <c r="B1248" s="88"/>
      <c r="C1248" s="88"/>
      <c r="D1248" s="88"/>
      <c r="E1248" s="88"/>
      <c r="F1248" s="88"/>
      <c r="G1248" s="90"/>
      <c r="H1248" s="90"/>
      <c r="I1248" s="91"/>
      <c r="J1248" s="91"/>
      <c r="K1248" s="91"/>
      <c r="L1248" s="91"/>
      <c r="M1248" s="91"/>
      <c r="N1248" s="92" t="str">
        <f t="shared" ca="1" si="76"/>
        <v/>
      </c>
      <c r="O1248" s="92" t="str">
        <f ca="1">IF(A1248="","",IF(ISERROR(MATCH($I1248,SorP!B:B,0)),"",INDIRECT("'SorP'!$A$"&amp;MATCH($N1248&amp;$I1248,SorP!C:C,0))))</f>
        <v/>
      </c>
      <c r="P1248" s="94"/>
      <c r="Q1248" s="95" t="str">
        <f t="shared" si="77"/>
        <v/>
      </c>
      <c r="R1248" s="95" t="b">
        <f t="shared" si="78"/>
        <v>1</v>
      </c>
      <c r="S1248" s="95" t="str">
        <f t="shared" si="79"/>
        <v/>
      </c>
    </row>
    <row r="1249" spans="1:19" s="95" customFormat="1" ht="20.100000000000001" customHeight="1">
      <c r="A1249" s="88"/>
      <c r="B1249" s="88"/>
      <c r="C1249" s="88"/>
      <c r="D1249" s="88"/>
      <c r="E1249" s="88"/>
      <c r="F1249" s="88"/>
      <c r="G1249" s="90"/>
      <c r="H1249" s="90"/>
      <c r="I1249" s="91"/>
      <c r="J1249" s="91"/>
      <c r="K1249" s="91"/>
      <c r="L1249" s="91"/>
      <c r="M1249" s="91"/>
      <c r="N1249" s="92" t="str">
        <f t="shared" ca="1" si="76"/>
        <v/>
      </c>
      <c r="O1249" s="92" t="str">
        <f ca="1">IF(A1249="","",IF(ISERROR(MATCH($I1249,SorP!B:B,0)),"",INDIRECT("'SorP'!$A$"&amp;MATCH($N1249&amp;$I1249,SorP!C:C,0))))</f>
        <v/>
      </c>
      <c r="P1249" s="94"/>
      <c r="Q1249" s="95" t="str">
        <f t="shared" si="77"/>
        <v/>
      </c>
      <c r="R1249" s="95" t="b">
        <f t="shared" si="78"/>
        <v>1</v>
      </c>
      <c r="S1249" s="95" t="str">
        <f t="shared" si="79"/>
        <v/>
      </c>
    </row>
    <row r="1250" spans="1:19" s="95" customFormat="1" ht="20.100000000000001" customHeight="1">
      <c r="A1250" s="88"/>
      <c r="B1250" s="88"/>
      <c r="C1250" s="88"/>
      <c r="D1250" s="88"/>
      <c r="E1250" s="88"/>
      <c r="F1250" s="88"/>
      <c r="G1250" s="90"/>
      <c r="H1250" s="90"/>
      <c r="I1250" s="91"/>
      <c r="J1250" s="91"/>
      <c r="K1250" s="91"/>
      <c r="L1250" s="91"/>
      <c r="M1250" s="91"/>
      <c r="N1250" s="92" t="str">
        <f t="shared" ca="1" si="76"/>
        <v/>
      </c>
      <c r="O1250" s="92" t="str">
        <f ca="1">IF(A1250="","",IF(ISERROR(MATCH($I1250,SorP!B:B,0)),"",INDIRECT("'SorP'!$A$"&amp;MATCH($N1250&amp;$I1250,SorP!C:C,0))))</f>
        <v/>
      </c>
      <c r="P1250" s="94"/>
      <c r="Q1250" s="95" t="str">
        <f t="shared" si="77"/>
        <v/>
      </c>
      <c r="R1250" s="95" t="b">
        <f t="shared" si="78"/>
        <v>1</v>
      </c>
      <c r="S1250" s="95" t="str">
        <f t="shared" si="79"/>
        <v/>
      </c>
    </row>
    <row r="1251" spans="1:19" s="95" customFormat="1" ht="20.100000000000001" customHeight="1">
      <c r="A1251" s="88"/>
      <c r="B1251" s="88"/>
      <c r="C1251" s="88"/>
      <c r="D1251" s="88"/>
      <c r="E1251" s="88"/>
      <c r="F1251" s="88"/>
      <c r="G1251" s="90"/>
      <c r="H1251" s="90"/>
      <c r="I1251" s="91"/>
      <c r="J1251" s="91"/>
      <c r="K1251" s="91"/>
      <c r="L1251" s="91"/>
      <c r="M1251" s="91"/>
      <c r="N1251" s="92" t="str">
        <f t="shared" ca="1" si="76"/>
        <v/>
      </c>
      <c r="O1251" s="92" t="str">
        <f ca="1">IF(A1251="","",IF(ISERROR(MATCH($I1251,SorP!B:B,0)),"",INDIRECT("'SorP'!$A$"&amp;MATCH($N1251&amp;$I1251,SorP!C:C,0))))</f>
        <v/>
      </c>
      <c r="P1251" s="94"/>
      <c r="Q1251" s="95" t="str">
        <f t="shared" si="77"/>
        <v/>
      </c>
      <c r="R1251" s="95" t="b">
        <f t="shared" si="78"/>
        <v>1</v>
      </c>
      <c r="S1251" s="95" t="str">
        <f t="shared" si="79"/>
        <v/>
      </c>
    </row>
    <row r="1252" spans="1:19" s="95" customFormat="1" ht="20.100000000000001" customHeight="1">
      <c r="A1252" s="88"/>
      <c r="B1252" s="88"/>
      <c r="C1252" s="88"/>
      <c r="D1252" s="88"/>
      <c r="E1252" s="88"/>
      <c r="F1252" s="88"/>
      <c r="G1252" s="90"/>
      <c r="H1252" s="90"/>
      <c r="I1252" s="91"/>
      <c r="J1252" s="91"/>
      <c r="K1252" s="91"/>
      <c r="L1252" s="91"/>
      <c r="M1252" s="91"/>
      <c r="N1252" s="92" t="str">
        <f t="shared" ca="1" si="76"/>
        <v/>
      </c>
      <c r="O1252" s="92" t="str">
        <f ca="1">IF(A1252="","",IF(ISERROR(MATCH($I1252,SorP!B:B,0)),"",INDIRECT("'SorP'!$A$"&amp;MATCH($N1252&amp;$I1252,SorP!C:C,0))))</f>
        <v/>
      </c>
      <c r="P1252" s="94"/>
      <c r="Q1252" s="95" t="str">
        <f t="shared" si="77"/>
        <v/>
      </c>
      <c r="R1252" s="95" t="b">
        <f t="shared" si="78"/>
        <v>1</v>
      </c>
      <c r="S1252" s="95" t="str">
        <f t="shared" si="79"/>
        <v/>
      </c>
    </row>
    <row r="1253" spans="1:19" s="95" customFormat="1" ht="20.100000000000001" customHeight="1">
      <c r="A1253" s="88"/>
      <c r="B1253" s="88"/>
      <c r="C1253" s="88"/>
      <c r="D1253" s="88"/>
      <c r="E1253" s="88"/>
      <c r="F1253" s="88"/>
      <c r="G1253" s="90"/>
      <c r="H1253" s="90"/>
      <c r="I1253" s="91"/>
      <c r="J1253" s="91"/>
      <c r="K1253" s="91"/>
      <c r="L1253" s="91"/>
      <c r="M1253" s="91"/>
      <c r="N1253" s="92" t="str">
        <f t="shared" ca="1" si="76"/>
        <v/>
      </c>
      <c r="O1253" s="92" t="str">
        <f ca="1">IF(A1253="","",IF(ISERROR(MATCH($I1253,SorP!B:B,0)),"",INDIRECT("'SorP'!$A$"&amp;MATCH($N1253&amp;$I1253,SorP!C:C,0))))</f>
        <v/>
      </c>
      <c r="P1253" s="94"/>
      <c r="Q1253" s="95" t="str">
        <f t="shared" si="77"/>
        <v/>
      </c>
      <c r="R1253" s="95" t="b">
        <f t="shared" si="78"/>
        <v>1</v>
      </c>
      <c r="S1253" s="95" t="str">
        <f t="shared" si="79"/>
        <v/>
      </c>
    </row>
    <row r="1254" spans="1:19" s="95" customFormat="1" ht="20.100000000000001" customHeight="1">
      <c r="A1254" s="88"/>
      <c r="B1254" s="88"/>
      <c r="C1254" s="88"/>
      <c r="D1254" s="88"/>
      <c r="E1254" s="88"/>
      <c r="F1254" s="88"/>
      <c r="G1254" s="90"/>
      <c r="H1254" s="90"/>
      <c r="I1254" s="91"/>
      <c r="J1254" s="91"/>
      <c r="K1254" s="91"/>
      <c r="L1254" s="91"/>
      <c r="M1254" s="91"/>
      <c r="N1254" s="92" t="str">
        <f t="shared" ca="1" si="76"/>
        <v/>
      </c>
      <c r="O1254" s="92" t="str">
        <f ca="1">IF(A1254="","",IF(ISERROR(MATCH($I1254,SorP!B:B,0)),"",INDIRECT("'SorP'!$A$"&amp;MATCH($N1254&amp;$I1254,SorP!C:C,0))))</f>
        <v/>
      </c>
      <c r="P1254" s="94"/>
      <c r="Q1254" s="95" t="str">
        <f t="shared" si="77"/>
        <v/>
      </c>
      <c r="R1254" s="95" t="b">
        <f t="shared" si="78"/>
        <v>1</v>
      </c>
      <c r="S1254" s="95" t="str">
        <f t="shared" si="79"/>
        <v/>
      </c>
    </row>
    <row r="1255" spans="1:19" s="95" customFormat="1" ht="20.100000000000001" customHeight="1">
      <c r="A1255" s="88"/>
      <c r="B1255" s="88"/>
      <c r="C1255" s="88"/>
      <c r="D1255" s="88"/>
      <c r="E1255" s="88"/>
      <c r="F1255" s="88"/>
      <c r="G1255" s="90"/>
      <c r="H1255" s="90"/>
      <c r="I1255" s="91"/>
      <c r="J1255" s="91"/>
      <c r="K1255" s="91"/>
      <c r="L1255" s="91"/>
      <c r="M1255" s="91"/>
      <c r="N1255" s="92" t="str">
        <f t="shared" ca="1" si="76"/>
        <v/>
      </c>
      <c r="O1255" s="92" t="str">
        <f ca="1">IF(A1255="","",IF(ISERROR(MATCH($I1255,SorP!B:B,0)),"",INDIRECT("'SorP'!$A$"&amp;MATCH($N1255&amp;$I1255,SorP!C:C,0))))</f>
        <v/>
      </c>
      <c r="P1255" s="94"/>
      <c r="Q1255" s="95" t="str">
        <f t="shared" si="77"/>
        <v/>
      </c>
      <c r="R1255" s="95" t="b">
        <f t="shared" si="78"/>
        <v>1</v>
      </c>
      <c r="S1255" s="95" t="str">
        <f t="shared" si="79"/>
        <v/>
      </c>
    </row>
    <row r="1256" spans="1:19" s="95" customFormat="1" ht="20.100000000000001" customHeight="1">
      <c r="A1256" s="88"/>
      <c r="B1256" s="88"/>
      <c r="C1256" s="88"/>
      <c r="D1256" s="88"/>
      <c r="E1256" s="88"/>
      <c r="F1256" s="88"/>
      <c r="G1256" s="90"/>
      <c r="H1256" s="90"/>
      <c r="I1256" s="91"/>
      <c r="J1256" s="91"/>
      <c r="K1256" s="91"/>
      <c r="L1256" s="91"/>
      <c r="M1256" s="91"/>
      <c r="N1256" s="92" t="str">
        <f t="shared" ca="1" si="76"/>
        <v/>
      </c>
      <c r="O1256" s="92" t="str">
        <f ca="1">IF(A1256="","",IF(ISERROR(MATCH($I1256,SorP!B:B,0)),"",INDIRECT("'SorP'!$A$"&amp;MATCH($N1256&amp;$I1256,SorP!C:C,0))))</f>
        <v/>
      </c>
      <c r="P1256" s="94"/>
      <c r="Q1256" s="95" t="str">
        <f t="shared" si="77"/>
        <v/>
      </c>
      <c r="R1256" s="95" t="b">
        <f t="shared" si="78"/>
        <v>1</v>
      </c>
      <c r="S1256" s="95" t="str">
        <f t="shared" si="79"/>
        <v/>
      </c>
    </row>
    <row r="1257" spans="1:19" s="95" customFormat="1" ht="20.100000000000001" customHeight="1">
      <c r="A1257" s="88"/>
      <c r="B1257" s="88"/>
      <c r="C1257" s="88"/>
      <c r="D1257" s="88"/>
      <c r="E1257" s="88"/>
      <c r="F1257" s="88"/>
      <c r="G1257" s="90"/>
      <c r="H1257" s="90"/>
      <c r="I1257" s="91"/>
      <c r="J1257" s="91"/>
      <c r="K1257" s="91"/>
      <c r="L1257" s="91"/>
      <c r="M1257" s="91"/>
      <c r="N1257" s="92" t="str">
        <f t="shared" ca="1" si="76"/>
        <v/>
      </c>
      <c r="O1257" s="92" t="str">
        <f ca="1">IF(A1257="","",IF(ISERROR(MATCH($I1257,SorP!B:B,0)),"",INDIRECT("'SorP'!$A$"&amp;MATCH($N1257&amp;$I1257,SorP!C:C,0))))</f>
        <v/>
      </c>
      <c r="P1257" s="94"/>
      <c r="Q1257" s="95" t="str">
        <f t="shared" si="77"/>
        <v/>
      </c>
      <c r="R1257" s="95" t="b">
        <f t="shared" si="78"/>
        <v>1</v>
      </c>
      <c r="S1257" s="95" t="str">
        <f t="shared" si="79"/>
        <v/>
      </c>
    </row>
    <row r="1258" spans="1:19" s="95" customFormat="1" ht="20.100000000000001" customHeight="1">
      <c r="A1258" s="88"/>
      <c r="B1258" s="88"/>
      <c r="C1258" s="88"/>
      <c r="D1258" s="88"/>
      <c r="E1258" s="88"/>
      <c r="F1258" s="88"/>
      <c r="G1258" s="90"/>
      <c r="H1258" s="90"/>
      <c r="I1258" s="91"/>
      <c r="J1258" s="91"/>
      <c r="K1258" s="91"/>
      <c r="L1258" s="91"/>
      <c r="M1258" s="91"/>
      <c r="N1258" s="92" t="str">
        <f t="shared" ca="1" si="76"/>
        <v/>
      </c>
      <c r="O1258" s="92" t="str">
        <f ca="1">IF(A1258="","",IF(ISERROR(MATCH($I1258,SorP!B:B,0)),"",INDIRECT("'SorP'!$A$"&amp;MATCH($N1258&amp;$I1258,SorP!C:C,0))))</f>
        <v/>
      </c>
      <c r="P1258" s="94"/>
      <c r="Q1258" s="95" t="str">
        <f t="shared" si="77"/>
        <v/>
      </c>
      <c r="R1258" s="95" t="b">
        <f t="shared" si="78"/>
        <v>1</v>
      </c>
      <c r="S1258" s="95" t="str">
        <f t="shared" si="79"/>
        <v/>
      </c>
    </row>
    <row r="1259" spans="1:19" s="95" customFormat="1" ht="20.100000000000001" customHeight="1">
      <c r="A1259" s="88"/>
      <c r="B1259" s="88"/>
      <c r="C1259" s="88"/>
      <c r="D1259" s="88"/>
      <c r="E1259" s="88"/>
      <c r="F1259" s="88"/>
      <c r="G1259" s="90"/>
      <c r="H1259" s="90"/>
      <c r="I1259" s="91"/>
      <c r="J1259" s="91"/>
      <c r="K1259" s="91"/>
      <c r="L1259" s="91"/>
      <c r="M1259" s="91"/>
      <c r="N1259" s="92" t="str">
        <f t="shared" ca="1" si="76"/>
        <v/>
      </c>
      <c r="O1259" s="92" t="str">
        <f ca="1">IF(A1259="","",IF(ISERROR(MATCH($I1259,SorP!B:B,0)),"",INDIRECT("'SorP'!$A$"&amp;MATCH($N1259&amp;$I1259,SorP!C:C,0))))</f>
        <v/>
      </c>
      <c r="P1259" s="94"/>
      <c r="Q1259" s="95" t="str">
        <f t="shared" si="77"/>
        <v/>
      </c>
      <c r="R1259" s="95" t="b">
        <f t="shared" si="78"/>
        <v>1</v>
      </c>
      <c r="S1259" s="95" t="str">
        <f t="shared" si="79"/>
        <v/>
      </c>
    </row>
    <row r="1260" spans="1:19" s="95" customFormat="1" ht="20.100000000000001" customHeight="1">
      <c r="A1260" s="88"/>
      <c r="B1260" s="88"/>
      <c r="C1260" s="88"/>
      <c r="D1260" s="88"/>
      <c r="E1260" s="88"/>
      <c r="F1260" s="88"/>
      <c r="G1260" s="90"/>
      <c r="H1260" s="90"/>
      <c r="I1260" s="91"/>
      <c r="J1260" s="91"/>
      <c r="K1260" s="91"/>
      <c r="L1260" s="91"/>
      <c r="M1260" s="91"/>
      <c r="N1260" s="92" t="str">
        <f t="shared" ca="1" si="76"/>
        <v/>
      </c>
      <c r="O1260" s="92" t="str">
        <f ca="1">IF(A1260="","",IF(ISERROR(MATCH($I1260,SorP!B:B,0)),"",INDIRECT("'SorP'!$A$"&amp;MATCH($N1260&amp;$I1260,SorP!C:C,0))))</f>
        <v/>
      </c>
      <c r="P1260" s="94"/>
      <c r="Q1260" s="95" t="str">
        <f t="shared" si="77"/>
        <v/>
      </c>
      <c r="R1260" s="95" t="b">
        <f t="shared" si="78"/>
        <v>1</v>
      </c>
      <c r="S1260" s="95" t="str">
        <f t="shared" si="79"/>
        <v/>
      </c>
    </row>
    <row r="1261" spans="1:19" s="95" customFormat="1" ht="20.100000000000001" customHeight="1">
      <c r="A1261" s="88"/>
      <c r="B1261" s="88"/>
      <c r="C1261" s="88"/>
      <c r="D1261" s="88"/>
      <c r="E1261" s="88"/>
      <c r="F1261" s="88"/>
      <c r="G1261" s="90"/>
      <c r="H1261" s="90"/>
      <c r="I1261" s="91"/>
      <c r="J1261" s="91"/>
      <c r="K1261" s="91"/>
      <c r="L1261" s="91"/>
      <c r="M1261" s="91"/>
      <c r="N1261" s="92" t="str">
        <f t="shared" ca="1" si="76"/>
        <v/>
      </c>
      <c r="O1261" s="92" t="str">
        <f ca="1">IF(A1261="","",IF(ISERROR(MATCH($I1261,SorP!B:B,0)),"",INDIRECT("'SorP'!$A$"&amp;MATCH($N1261&amp;$I1261,SorP!C:C,0))))</f>
        <v/>
      </c>
      <c r="P1261" s="94"/>
      <c r="Q1261" s="95" t="str">
        <f t="shared" si="77"/>
        <v/>
      </c>
      <c r="R1261" s="95" t="b">
        <f t="shared" si="78"/>
        <v>1</v>
      </c>
      <c r="S1261" s="95" t="str">
        <f t="shared" si="79"/>
        <v/>
      </c>
    </row>
    <row r="1262" spans="1:19" s="95" customFormat="1" ht="20.100000000000001" customHeight="1">
      <c r="A1262" s="88"/>
      <c r="B1262" s="88"/>
      <c r="C1262" s="88"/>
      <c r="D1262" s="88"/>
      <c r="E1262" s="88"/>
      <c r="F1262" s="88"/>
      <c r="G1262" s="90"/>
      <c r="H1262" s="90"/>
      <c r="I1262" s="91"/>
      <c r="J1262" s="91"/>
      <c r="K1262" s="91"/>
      <c r="L1262" s="91"/>
      <c r="M1262" s="91"/>
      <c r="N1262" s="92" t="str">
        <f t="shared" ca="1" si="76"/>
        <v/>
      </c>
      <c r="O1262" s="92" t="str">
        <f ca="1">IF(A1262="","",IF(ISERROR(MATCH($I1262,SorP!B:B,0)),"",INDIRECT("'SorP'!$A$"&amp;MATCH($N1262&amp;$I1262,SorP!C:C,0))))</f>
        <v/>
      </c>
      <c r="P1262" s="94"/>
      <c r="Q1262" s="95" t="str">
        <f t="shared" si="77"/>
        <v/>
      </c>
      <c r="R1262" s="95" t="b">
        <f t="shared" si="78"/>
        <v>1</v>
      </c>
      <c r="S1262" s="95" t="str">
        <f t="shared" si="79"/>
        <v/>
      </c>
    </row>
    <row r="1263" spans="1:19" s="95" customFormat="1" ht="20.100000000000001" customHeight="1">
      <c r="A1263" s="88"/>
      <c r="B1263" s="88"/>
      <c r="C1263" s="88"/>
      <c r="D1263" s="88"/>
      <c r="E1263" s="88"/>
      <c r="F1263" s="88"/>
      <c r="G1263" s="90"/>
      <c r="H1263" s="90"/>
      <c r="I1263" s="91"/>
      <c r="J1263" s="91"/>
      <c r="K1263" s="91"/>
      <c r="L1263" s="91"/>
      <c r="M1263" s="91"/>
      <c r="N1263" s="92" t="str">
        <f t="shared" ca="1" si="76"/>
        <v/>
      </c>
      <c r="O1263" s="92" t="str">
        <f ca="1">IF(A1263="","",IF(ISERROR(MATCH($I1263,SorP!B:B,0)),"",INDIRECT("'SorP'!$A$"&amp;MATCH($N1263&amp;$I1263,SorP!C:C,0))))</f>
        <v/>
      </c>
      <c r="P1263" s="94"/>
      <c r="Q1263" s="95" t="str">
        <f t="shared" si="77"/>
        <v/>
      </c>
      <c r="R1263" s="95" t="b">
        <f t="shared" si="78"/>
        <v>1</v>
      </c>
      <c r="S1263" s="95" t="str">
        <f t="shared" si="79"/>
        <v/>
      </c>
    </row>
    <row r="1264" spans="1:19" s="95" customFormat="1" ht="20.100000000000001" customHeight="1">
      <c r="A1264" s="88"/>
      <c r="B1264" s="88"/>
      <c r="C1264" s="88"/>
      <c r="D1264" s="88"/>
      <c r="E1264" s="88"/>
      <c r="F1264" s="88"/>
      <c r="G1264" s="90"/>
      <c r="H1264" s="90"/>
      <c r="I1264" s="91"/>
      <c r="J1264" s="91"/>
      <c r="K1264" s="91"/>
      <c r="L1264" s="91"/>
      <c r="M1264" s="91"/>
      <c r="N1264" s="92" t="str">
        <f t="shared" ca="1" si="76"/>
        <v/>
      </c>
      <c r="O1264" s="92" t="str">
        <f ca="1">IF(A1264="","",IF(ISERROR(MATCH($I1264,SorP!B:B,0)),"",INDIRECT("'SorP'!$A$"&amp;MATCH($N1264&amp;$I1264,SorP!C:C,0))))</f>
        <v/>
      </c>
      <c r="P1264" s="94"/>
      <c r="Q1264" s="95" t="str">
        <f t="shared" si="77"/>
        <v/>
      </c>
      <c r="R1264" s="95" t="b">
        <f t="shared" si="78"/>
        <v>1</v>
      </c>
      <c r="S1264" s="95" t="str">
        <f t="shared" si="79"/>
        <v/>
      </c>
    </row>
    <row r="1265" spans="1:19" s="95" customFormat="1" ht="20.100000000000001" customHeight="1">
      <c r="A1265" s="88"/>
      <c r="B1265" s="88"/>
      <c r="C1265" s="88"/>
      <c r="D1265" s="88"/>
      <c r="E1265" s="88"/>
      <c r="F1265" s="88"/>
      <c r="G1265" s="90"/>
      <c r="H1265" s="90"/>
      <c r="I1265" s="91"/>
      <c r="J1265" s="91"/>
      <c r="K1265" s="91"/>
      <c r="L1265" s="91"/>
      <c r="M1265" s="91"/>
      <c r="N1265" s="92" t="str">
        <f t="shared" ca="1" si="76"/>
        <v/>
      </c>
      <c r="O1265" s="92" t="str">
        <f ca="1">IF(A1265="","",IF(ISERROR(MATCH($I1265,SorP!B:B,0)),"",INDIRECT("'SorP'!$A$"&amp;MATCH($N1265&amp;$I1265,SorP!C:C,0))))</f>
        <v/>
      </c>
      <c r="P1265" s="94"/>
      <c r="Q1265" s="95" t="str">
        <f t="shared" si="77"/>
        <v/>
      </c>
      <c r="R1265" s="95" t="b">
        <f t="shared" si="78"/>
        <v>1</v>
      </c>
      <c r="S1265" s="95" t="str">
        <f t="shared" si="79"/>
        <v/>
      </c>
    </row>
    <row r="1266" spans="1:19" s="95" customFormat="1" ht="20.100000000000001" customHeight="1">
      <c r="A1266" s="88"/>
      <c r="B1266" s="88"/>
      <c r="C1266" s="88"/>
      <c r="D1266" s="88"/>
      <c r="E1266" s="88"/>
      <c r="F1266" s="88"/>
      <c r="G1266" s="90"/>
      <c r="H1266" s="90"/>
      <c r="I1266" s="91"/>
      <c r="J1266" s="91"/>
      <c r="K1266" s="91"/>
      <c r="L1266" s="91"/>
      <c r="M1266" s="91"/>
      <c r="N1266" s="92" t="str">
        <f t="shared" ca="1" si="76"/>
        <v/>
      </c>
      <c r="O1266" s="92" t="str">
        <f ca="1">IF(A1266="","",IF(ISERROR(MATCH($I1266,SorP!B:B,0)),"",INDIRECT("'SorP'!$A$"&amp;MATCH($N1266&amp;$I1266,SorP!C:C,0))))</f>
        <v/>
      </c>
      <c r="P1266" s="94"/>
      <c r="Q1266" s="95" t="str">
        <f t="shared" si="77"/>
        <v/>
      </c>
      <c r="R1266" s="95" t="b">
        <f t="shared" si="78"/>
        <v>1</v>
      </c>
      <c r="S1266" s="95" t="str">
        <f t="shared" si="79"/>
        <v/>
      </c>
    </row>
    <row r="1267" spans="1:19" s="95" customFormat="1" ht="20.100000000000001" customHeight="1">
      <c r="A1267" s="88"/>
      <c r="B1267" s="88"/>
      <c r="C1267" s="88"/>
      <c r="D1267" s="88"/>
      <c r="E1267" s="88"/>
      <c r="F1267" s="88"/>
      <c r="G1267" s="90"/>
      <c r="H1267" s="90"/>
      <c r="I1267" s="91"/>
      <c r="J1267" s="91"/>
      <c r="K1267" s="91"/>
      <c r="L1267" s="91"/>
      <c r="M1267" s="91"/>
      <c r="N1267" s="92" t="str">
        <f t="shared" ca="1" si="76"/>
        <v/>
      </c>
      <c r="O1267" s="92" t="str">
        <f ca="1">IF(A1267="","",IF(ISERROR(MATCH($I1267,SorP!B:B,0)),"",INDIRECT("'SorP'!$A$"&amp;MATCH($N1267&amp;$I1267,SorP!C:C,0))))</f>
        <v/>
      </c>
      <c r="P1267" s="94"/>
      <c r="Q1267" s="95" t="str">
        <f t="shared" si="77"/>
        <v/>
      </c>
      <c r="R1267" s="95" t="b">
        <f t="shared" si="78"/>
        <v>1</v>
      </c>
      <c r="S1267" s="95" t="str">
        <f t="shared" si="79"/>
        <v/>
      </c>
    </row>
    <row r="1268" spans="1:19" s="95" customFormat="1" ht="20.100000000000001" customHeight="1">
      <c r="A1268" s="88"/>
      <c r="B1268" s="88"/>
      <c r="C1268" s="88"/>
      <c r="D1268" s="88"/>
      <c r="E1268" s="88"/>
      <c r="F1268" s="88"/>
      <c r="G1268" s="90"/>
      <c r="H1268" s="90"/>
      <c r="I1268" s="91"/>
      <c r="J1268" s="91"/>
      <c r="K1268" s="91"/>
      <c r="L1268" s="91"/>
      <c r="M1268" s="91"/>
      <c r="N1268" s="92" t="str">
        <f t="shared" ca="1" si="76"/>
        <v/>
      </c>
      <c r="O1268" s="92" t="str">
        <f ca="1">IF(A1268="","",IF(ISERROR(MATCH($I1268,SorP!B:B,0)),"",INDIRECT("'SorP'!$A$"&amp;MATCH($N1268&amp;$I1268,SorP!C:C,0))))</f>
        <v/>
      </c>
      <c r="P1268" s="94"/>
      <c r="Q1268" s="95" t="str">
        <f t="shared" si="77"/>
        <v/>
      </c>
      <c r="R1268" s="95" t="b">
        <f t="shared" si="78"/>
        <v>1</v>
      </c>
      <c r="S1268" s="95" t="str">
        <f t="shared" si="79"/>
        <v/>
      </c>
    </row>
    <row r="1269" spans="1:19" s="95" customFormat="1" ht="20.100000000000001" customHeight="1">
      <c r="A1269" s="88"/>
      <c r="B1269" s="88"/>
      <c r="C1269" s="88"/>
      <c r="D1269" s="88"/>
      <c r="E1269" s="88"/>
      <c r="F1269" s="88"/>
      <c r="G1269" s="90"/>
      <c r="H1269" s="90"/>
      <c r="I1269" s="91"/>
      <c r="J1269" s="91"/>
      <c r="K1269" s="91"/>
      <c r="L1269" s="91"/>
      <c r="M1269" s="91"/>
      <c r="N1269" s="92" t="str">
        <f t="shared" ca="1" si="76"/>
        <v/>
      </c>
      <c r="O1269" s="92" t="str">
        <f ca="1">IF(A1269="","",IF(ISERROR(MATCH($I1269,SorP!B:B,0)),"",INDIRECT("'SorP'!$A$"&amp;MATCH($N1269&amp;$I1269,SorP!C:C,0))))</f>
        <v/>
      </c>
      <c r="P1269" s="94"/>
      <c r="Q1269" s="95" t="str">
        <f t="shared" si="77"/>
        <v/>
      </c>
      <c r="R1269" s="95" t="b">
        <f t="shared" si="78"/>
        <v>1</v>
      </c>
      <c r="S1269" s="95" t="str">
        <f t="shared" si="79"/>
        <v/>
      </c>
    </row>
    <row r="1270" spans="1:19" s="95" customFormat="1" ht="20.100000000000001" customHeight="1">
      <c r="A1270" s="88"/>
      <c r="B1270" s="88"/>
      <c r="C1270" s="88"/>
      <c r="D1270" s="88"/>
      <c r="E1270" s="88"/>
      <c r="F1270" s="88"/>
      <c r="G1270" s="90"/>
      <c r="H1270" s="90"/>
      <c r="I1270" s="91"/>
      <c r="J1270" s="91"/>
      <c r="K1270" s="91"/>
      <c r="L1270" s="91"/>
      <c r="M1270" s="91"/>
      <c r="N1270" s="92" t="str">
        <f t="shared" ca="1" si="76"/>
        <v/>
      </c>
      <c r="O1270" s="92" t="str">
        <f ca="1">IF(A1270="","",IF(ISERROR(MATCH($I1270,SorP!B:B,0)),"",INDIRECT("'SorP'!$A$"&amp;MATCH($N1270&amp;$I1270,SorP!C:C,0))))</f>
        <v/>
      </c>
      <c r="P1270" s="94"/>
      <c r="Q1270" s="95" t="str">
        <f t="shared" si="77"/>
        <v/>
      </c>
      <c r="R1270" s="95" t="b">
        <f t="shared" si="78"/>
        <v>1</v>
      </c>
      <c r="S1270" s="95" t="str">
        <f t="shared" si="79"/>
        <v/>
      </c>
    </row>
    <row r="1271" spans="1:19" s="95" customFormat="1" ht="20.100000000000001" customHeight="1">
      <c r="A1271" s="88"/>
      <c r="B1271" s="88"/>
      <c r="C1271" s="88"/>
      <c r="D1271" s="88"/>
      <c r="E1271" s="88"/>
      <c r="F1271" s="88"/>
      <c r="G1271" s="90"/>
      <c r="H1271" s="90"/>
      <c r="I1271" s="91"/>
      <c r="J1271" s="91"/>
      <c r="K1271" s="91"/>
      <c r="L1271" s="91"/>
      <c r="M1271" s="91"/>
      <c r="N1271" s="92" t="str">
        <f t="shared" ca="1" si="76"/>
        <v/>
      </c>
      <c r="O1271" s="92" t="str">
        <f ca="1">IF(A1271="","",IF(ISERROR(MATCH($I1271,SorP!B:B,0)),"",INDIRECT("'SorP'!$A$"&amp;MATCH($N1271&amp;$I1271,SorP!C:C,0))))</f>
        <v/>
      </c>
      <c r="P1271" s="94"/>
      <c r="Q1271" s="95" t="str">
        <f t="shared" si="77"/>
        <v/>
      </c>
      <c r="R1271" s="95" t="b">
        <f t="shared" si="78"/>
        <v>1</v>
      </c>
      <c r="S1271" s="95" t="str">
        <f t="shared" si="79"/>
        <v/>
      </c>
    </row>
    <row r="1272" spans="1:19" s="95" customFormat="1" ht="20.100000000000001" customHeight="1">
      <c r="A1272" s="88"/>
      <c r="B1272" s="88"/>
      <c r="C1272" s="88"/>
      <c r="D1272" s="88"/>
      <c r="E1272" s="88"/>
      <c r="F1272" s="88"/>
      <c r="G1272" s="90"/>
      <c r="H1272" s="90"/>
      <c r="I1272" s="91"/>
      <c r="J1272" s="91"/>
      <c r="K1272" s="91"/>
      <c r="L1272" s="91"/>
      <c r="M1272" s="91"/>
      <c r="N1272" s="92" t="str">
        <f t="shared" ca="1" si="76"/>
        <v/>
      </c>
      <c r="O1272" s="92" t="str">
        <f ca="1">IF(A1272="","",IF(ISERROR(MATCH($I1272,SorP!B:B,0)),"",INDIRECT("'SorP'!$A$"&amp;MATCH($N1272&amp;$I1272,SorP!C:C,0))))</f>
        <v/>
      </c>
      <c r="P1272" s="94"/>
      <c r="Q1272" s="95" t="str">
        <f t="shared" si="77"/>
        <v/>
      </c>
      <c r="R1272" s="95" t="b">
        <f t="shared" si="78"/>
        <v>1</v>
      </c>
      <c r="S1272" s="95" t="str">
        <f t="shared" si="79"/>
        <v/>
      </c>
    </row>
    <row r="1273" spans="1:19" s="95" customFormat="1" ht="20.100000000000001" customHeight="1">
      <c r="A1273" s="88"/>
      <c r="B1273" s="88"/>
      <c r="C1273" s="88"/>
      <c r="D1273" s="88"/>
      <c r="E1273" s="88"/>
      <c r="F1273" s="88"/>
      <c r="G1273" s="90"/>
      <c r="H1273" s="90"/>
      <c r="I1273" s="91"/>
      <c r="J1273" s="91"/>
      <c r="K1273" s="91"/>
      <c r="L1273" s="91"/>
      <c r="M1273" s="91"/>
      <c r="N1273" s="92" t="str">
        <f t="shared" ca="1" si="76"/>
        <v/>
      </c>
      <c r="O1273" s="92" t="str">
        <f ca="1">IF(A1273="","",IF(ISERROR(MATCH($I1273,SorP!B:B,0)),"",INDIRECT("'SorP'!$A$"&amp;MATCH($N1273&amp;$I1273,SorP!C:C,0))))</f>
        <v/>
      </c>
      <c r="P1273" s="94"/>
      <c r="Q1273" s="95" t="str">
        <f t="shared" si="77"/>
        <v/>
      </c>
      <c r="R1273" s="95" t="b">
        <f t="shared" si="78"/>
        <v>1</v>
      </c>
      <c r="S1273" s="95" t="str">
        <f t="shared" si="79"/>
        <v/>
      </c>
    </row>
    <row r="1274" spans="1:19" s="95" customFormat="1" ht="20.100000000000001" customHeight="1">
      <c r="A1274" s="88"/>
      <c r="B1274" s="88"/>
      <c r="C1274" s="88"/>
      <c r="D1274" s="88"/>
      <c r="E1274" s="88"/>
      <c r="F1274" s="88"/>
      <c r="G1274" s="90"/>
      <c r="H1274" s="90"/>
      <c r="I1274" s="91"/>
      <c r="J1274" s="91"/>
      <c r="K1274" s="91"/>
      <c r="L1274" s="91"/>
      <c r="M1274" s="91"/>
      <c r="N1274" s="92" t="str">
        <f t="shared" ca="1" si="76"/>
        <v/>
      </c>
      <c r="O1274" s="92" t="str">
        <f ca="1">IF(A1274="","",IF(ISERROR(MATCH($I1274,SorP!B:B,0)),"",INDIRECT("'SorP'!$A$"&amp;MATCH($N1274&amp;$I1274,SorP!C:C,0))))</f>
        <v/>
      </c>
      <c r="P1274" s="94"/>
      <c r="Q1274" s="95" t="str">
        <f t="shared" si="77"/>
        <v/>
      </c>
      <c r="R1274" s="95" t="b">
        <f t="shared" si="78"/>
        <v>1</v>
      </c>
      <c r="S1274" s="95" t="str">
        <f t="shared" si="79"/>
        <v/>
      </c>
    </row>
    <row r="1275" spans="1:19" s="95" customFormat="1" ht="20.100000000000001" customHeight="1">
      <c r="A1275" s="88"/>
      <c r="B1275" s="88"/>
      <c r="C1275" s="88"/>
      <c r="D1275" s="88"/>
      <c r="E1275" s="88"/>
      <c r="F1275" s="88"/>
      <c r="G1275" s="90"/>
      <c r="H1275" s="90"/>
      <c r="I1275" s="91"/>
      <c r="J1275" s="91"/>
      <c r="K1275" s="91"/>
      <c r="L1275" s="91"/>
      <c r="M1275" s="91"/>
      <c r="N1275" s="92" t="str">
        <f t="shared" ca="1" si="76"/>
        <v/>
      </c>
      <c r="O1275" s="92" t="str">
        <f ca="1">IF(A1275="","",IF(ISERROR(MATCH($I1275,SorP!B:B,0)),"",INDIRECT("'SorP'!$A$"&amp;MATCH($N1275&amp;$I1275,SorP!C:C,0))))</f>
        <v/>
      </c>
      <c r="P1275" s="94"/>
      <c r="Q1275" s="95" t="str">
        <f t="shared" si="77"/>
        <v/>
      </c>
      <c r="R1275" s="95" t="b">
        <f t="shared" si="78"/>
        <v>1</v>
      </c>
      <c r="S1275" s="95" t="str">
        <f t="shared" si="79"/>
        <v/>
      </c>
    </row>
    <row r="1276" spans="1:19" s="95" customFormat="1" ht="20.100000000000001" customHeight="1">
      <c r="A1276" s="88"/>
      <c r="B1276" s="88"/>
      <c r="C1276" s="88"/>
      <c r="D1276" s="88"/>
      <c r="E1276" s="88"/>
      <c r="F1276" s="88"/>
      <c r="G1276" s="90"/>
      <c r="H1276" s="90"/>
      <c r="I1276" s="91"/>
      <c r="J1276" s="91"/>
      <c r="K1276" s="91"/>
      <c r="L1276" s="91"/>
      <c r="M1276" s="91"/>
      <c r="N1276" s="92" t="str">
        <f t="shared" ca="1" si="76"/>
        <v/>
      </c>
      <c r="O1276" s="92" t="str">
        <f ca="1">IF(A1276="","",IF(ISERROR(MATCH($I1276,SorP!B:B,0)),"",INDIRECT("'SorP'!$A$"&amp;MATCH($N1276&amp;$I1276,SorP!C:C,0))))</f>
        <v/>
      </c>
      <c r="P1276" s="94"/>
      <c r="Q1276" s="95" t="str">
        <f t="shared" si="77"/>
        <v/>
      </c>
      <c r="R1276" s="95" t="b">
        <f t="shared" si="78"/>
        <v>1</v>
      </c>
      <c r="S1276" s="95" t="str">
        <f t="shared" si="79"/>
        <v/>
      </c>
    </row>
    <row r="1277" spans="1:19" s="95" customFormat="1" ht="20.100000000000001" customHeight="1">
      <c r="A1277" s="88"/>
      <c r="B1277" s="88"/>
      <c r="C1277" s="88"/>
      <c r="D1277" s="88"/>
      <c r="E1277" s="88"/>
      <c r="F1277" s="88"/>
      <c r="G1277" s="90"/>
      <c r="H1277" s="90"/>
      <c r="I1277" s="91"/>
      <c r="J1277" s="91"/>
      <c r="K1277" s="91"/>
      <c r="L1277" s="91"/>
      <c r="M1277" s="91"/>
      <c r="N1277" s="92" t="str">
        <f t="shared" ca="1" si="76"/>
        <v/>
      </c>
      <c r="O1277" s="92" t="str">
        <f ca="1">IF(A1277="","",IF(ISERROR(MATCH($I1277,SorP!B:B,0)),"",INDIRECT("'SorP'!$A$"&amp;MATCH($N1277&amp;$I1277,SorP!C:C,0))))</f>
        <v/>
      </c>
      <c r="P1277" s="94"/>
      <c r="Q1277" s="95" t="str">
        <f t="shared" si="77"/>
        <v/>
      </c>
      <c r="R1277" s="95" t="b">
        <f t="shared" si="78"/>
        <v>1</v>
      </c>
      <c r="S1277" s="95" t="str">
        <f t="shared" si="79"/>
        <v/>
      </c>
    </row>
    <row r="1278" spans="1:19" s="95" customFormat="1" ht="20.100000000000001" customHeight="1">
      <c r="A1278" s="88"/>
      <c r="B1278" s="88"/>
      <c r="C1278" s="88"/>
      <c r="D1278" s="88"/>
      <c r="E1278" s="88"/>
      <c r="F1278" s="88"/>
      <c r="G1278" s="90"/>
      <c r="H1278" s="90"/>
      <c r="I1278" s="91"/>
      <c r="J1278" s="91"/>
      <c r="K1278" s="91"/>
      <c r="L1278" s="91"/>
      <c r="M1278" s="91"/>
      <c r="N1278" s="92" t="str">
        <f t="shared" ca="1" si="76"/>
        <v/>
      </c>
      <c r="O1278" s="92" t="str">
        <f ca="1">IF(A1278="","",IF(ISERROR(MATCH($I1278,SorP!B:B,0)),"",INDIRECT("'SorP'!$A$"&amp;MATCH($N1278&amp;$I1278,SorP!C:C,0))))</f>
        <v/>
      </c>
      <c r="P1278" s="94"/>
      <c r="Q1278" s="95" t="str">
        <f t="shared" si="77"/>
        <v/>
      </c>
      <c r="R1278" s="95" t="b">
        <f t="shared" si="78"/>
        <v>1</v>
      </c>
      <c r="S1278" s="95" t="str">
        <f t="shared" si="79"/>
        <v/>
      </c>
    </row>
    <row r="1279" spans="1:19" s="95" customFormat="1" ht="20.100000000000001" customHeight="1">
      <c r="A1279" s="88"/>
      <c r="B1279" s="88"/>
      <c r="C1279" s="88"/>
      <c r="D1279" s="88"/>
      <c r="E1279" s="88"/>
      <c r="F1279" s="88"/>
      <c r="G1279" s="90"/>
      <c r="H1279" s="90"/>
      <c r="I1279" s="91"/>
      <c r="J1279" s="91"/>
      <c r="K1279" s="91"/>
      <c r="L1279" s="91"/>
      <c r="M1279" s="91"/>
      <c r="N1279" s="92" t="str">
        <f t="shared" ca="1" si="76"/>
        <v/>
      </c>
      <c r="O1279" s="92" t="str">
        <f ca="1">IF(A1279="","",IF(ISERROR(MATCH($I1279,SorP!B:B,0)),"",INDIRECT("'SorP'!$A$"&amp;MATCH($N1279&amp;$I1279,SorP!C:C,0))))</f>
        <v/>
      </c>
      <c r="P1279" s="94"/>
      <c r="Q1279" s="95" t="str">
        <f t="shared" si="77"/>
        <v/>
      </c>
      <c r="R1279" s="95" t="b">
        <f t="shared" si="78"/>
        <v>1</v>
      </c>
      <c r="S1279" s="95" t="str">
        <f t="shared" si="79"/>
        <v/>
      </c>
    </row>
    <row r="1280" spans="1:19" s="95" customFormat="1" ht="20.100000000000001" customHeight="1">
      <c r="A1280" s="88"/>
      <c r="B1280" s="88"/>
      <c r="C1280" s="88"/>
      <c r="D1280" s="88"/>
      <c r="E1280" s="88"/>
      <c r="F1280" s="88"/>
      <c r="G1280" s="90"/>
      <c r="H1280" s="90"/>
      <c r="I1280" s="91"/>
      <c r="J1280" s="91"/>
      <c r="K1280" s="91"/>
      <c r="L1280" s="91"/>
      <c r="M1280" s="91"/>
      <c r="N1280" s="92" t="str">
        <f t="shared" ca="1" si="76"/>
        <v/>
      </c>
      <c r="O1280" s="92" t="str">
        <f ca="1">IF(A1280="","",IF(ISERROR(MATCH($I1280,SorP!B:B,0)),"",INDIRECT("'SorP'!$A$"&amp;MATCH($N1280&amp;$I1280,SorP!C:C,0))))</f>
        <v/>
      </c>
      <c r="P1280" s="94"/>
      <c r="Q1280" s="95" t="str">
        <f t="shared" si="77"/>
        <v/>
      </c>
      <c r="R1280" s="95" t="b">
        <f t="shared" si="78"/>
        <v>1</v>
      </c>
      <c r="S1280" s="95" t="str">
        <f t="shared" si="79"/>
        <v/>
      </c>
    </row>
    <row r="1281" spans="1:19" s="95" customFormat="1" ht="20.100000000000001" customHeight="1">
      <c r="A1281" s="88"/>
      <c r="B1281" s="88"/>
      <c r="C1281" s="88"/>
      <c r="D1281" s="88"/>
      <c r="E1281" s="88"/>
      <c r="F1281" s="88"/>
      <c r="G1281" s="90"/>
      <c r="H1281" s="90"/>
      <c r="I1281" s="91"/>
      <c r="J1281" s="91"/>
      <c r="K1281" s="91"/>
      <c r="L1281" s="91"/>
      <c r="M1281" s="91"/>
      <c r="N1281" s="92" t="str">
        <f t="shared" ca="1" si="76"/>
        <v/>
      </c>
      <c r="O1281" s="92" t="str">
        <f ca="1">IF(A1281="","",IF(ISERROR(MATCH($I1281,SorP!B:B,0)),"",INDIRECT("'SorP'!$A$"&amp;MATCH($N1281&amp;$I1281,SorP!C:C,0))))</f>
        <v/>
      </c>
      <c r="P1281" s="94"/>
      <c r="Q1281" s="95" t="str">
        <f t="shared" si="77"/>
        <v/>
      </c>
      <c r="R1281" s="95" t="b">
        <f t="shared" si="78"/>
        <v>1</v>
      </c>
      <c r="S1281" s="95" t="str">
        <f t="shared" si="79"/>
        <v/>
      </c>
    </row>
    <row r="1282" spans="1:19" s="95" customFormat="1" ht="20.100000000000001" customHeight="1">
      <c r="A1282" s="88"/>
      <c r="B1282" s="88"/>
      <c r="C1282" s="88"/>
      <c r="D1282" s="88"/>
      <c r="E1282" s="88"/>
      <c r="F1282" s="88"/>
      <c r="G1282" s="90"/>
      <c r="H1282" s="90"/>
      <c r="I1282" s="91"/>
      <c r="J1282" s="91"/>
      <c r="K1282" s="91"/>
      <c r="L1282" s="91"/>
      <c r="M1282" s="91"/>
      <c r="N1282" s="92" t="str">
        <f t="shared" ca="1" si="76"/>
        <v/>
      </c>
      <c r="O1282" s="92" t="str">
        <f ca="1">IF(A1282="","",IF(ISERROR(MATCH($I1282,SorP!B:B,0)),"",INDIRECT("'SorP'!$A$"&amp;MATCH($N1282&amp;$I1282,SorP!C:C,0))))</f>
        <v/>
      </c>
      <c r="P1282" s="94"/>
      <c r="Q1282" s="95" t="str">
        <f t="shared" si="77"/>
        <v/>
      </c>
      <c r="R1282" s="95" t="b">
        <f t="shared" si="78"/>
        <v>1</v>
      </c>
      <c r="S1282" s="95" t="str">
        <f t="shared" si="79"/>
        <v/>
      </c>
    </row>
    <row r="1283" spans="1:19" s="95" customFormat="1" ht="20.100000000000001" customHeight="1">
      <c r="A1283" s="88"/>
      <c r="B1283" s="88"/>
      <c r="C1283" s="88"/>
      <c r="D1283" s="88"/>
      <c r="E1283" s="88"/>
      <c r="F1283" s="88"/>
      <c r="G1283" s="90"/>
      <c r="H1283" s="90"/>
      <c r="I1283" s="91"/>
      <c r="J1283" s="91"/>
      <c r="K1283" s="91"/>
      <c r="L1283" s="91"/>
      <c r="M1283" s="91"/>
      <c r="N1283" s="92" t="str">
        <f t="shared" ca="1" si="76"/>
        <v/>
      </c>
      <c r="O1283" s="92" t="str">
        <f ca="1">IF(A1283="","",IF(ISERROR(MATCH($I1283,SorP!B:B,0)),"",INDIRECT("'SorP'!$A$"&amp;MATCH($N1283&amp;$I1283,SorP!C:C,0))))</f>
        <v/>
      </c>
      <c r="P1283" s="94"/>
      <c r="Q1283" s="95" t="str">
        <f t="shared" si="77"/>
        <v/>
      </c>
      <c r="R1283" s="95" t="b">
        <f t="shared" si="78"/>
        <v>1</v>
      </c>
      <c r="S1283" s="95" t="str">
        <f t="shared" si="79"/>
        <v/>
      </c>
    </row>
    <row r="1284" spans="1:19" s="95" customFormat="1" ht="20.100000000000001" customHeight="1">
      <c r="A1284" s="88"/>
      <c r="B1284" s="88"/>
      <c r="C1284" s="88"/>
      <c r="D1284" s="88"/>
      <c r="E1284" s="88"/>
      <c r="F1284" s="88"/>
      <c r="G1284" s="90"/>
      <c r="H1284" s="90"/>
      <c r="I1284" s="91"/>
      <c r="J1284" s="91"/>
      <c r="K1284" s="91"/>
      <c r="L1284" s="91"/>
      <c r="M1284" s="91"/>
      <c r="N1284" s="92" t="str">
        <f t="shared" ca="1" si="76"/>
        <v/>
      </c>
      <c r="O1284" s="92" t="str">
        <f ca="1">IF(A1284="","",IF(ISERROR(MATCH($I1284,SorP!B:B,0)),"",INDIRECT("'SorP'!$A$"&amp;MATCH($N1284&amp;$I1284,SorP!C:C,0))))</f>
        <v/>
      </c>
      <c r="P1284" s="94"/>
      <c r="Q1284" s="95" t="str">
        <f t="shared" si="77"/>
        <v/>
      </c>
      <c r="R1284" s="95" t="b">
        <f t="shared" si="78"/>
        <v>1</v>
      </c>
      <c r="S1284" s="95" t="str">
        <f t="shared" si="79"/>
        <v/>
      </c>
    </row>
    <row r="1285" spans="1:19" s="95" customFormat="1" ht="20.100000000000001" customHeight="1">
      <c r="A1285" s="88"/>
      <c r="B1285" s="88"/>
      <c r="C1285" s="88"/>
      <c r="D1285" s="88"/>
      <c r="E1285" s="88"/>
      <c r="F1285" s="88"/>
      <c r="G1285" s="90"/>
      <c r="H1285" s="90"/>
      <c r="I1285" s="91"/>
      <c r="J1285" s="91"/>
      <c r="K1285" s="91"/>
      <c r="L1285" s="91"/>
      <c r="M1285" s="91"/>
      <c r="N1285" s="92" t="str">
        <f t="shared" ref="N1285:N1348" ca="1" si="80">IF(A1285="","",IF(ISERROR(MATCH($F1285,CL,0)),"Unknown",INDIRECT("'C'!$A$"&amp;MATCH($F1285,CL,0)+1)))</f>
        <v/>
      </c>
      <c r="O1285" s="92" t="str">
        <f ca="1">IF(A1285="","",IF(ISERROR(MATCH($I1285,SorP!B:B,0)),"",INDIRECT("'SorP'!$A$"&amp;MATCH($N1285&amp;$I1285,SorP!C:C,0))))</f>
        <v/>
      </c>
      <c r="P1285" s="94"/>
      <c r="Q1285" s="95" t="str">
        <f t="shared" ref="Q1285:Q1348" si="81">A1285&amp;B1285</f>
        <v/>
      </c>
      <c r="R1285" s="95" t="b">
        <f t="shared" ref="R1285:R1348" si="82">OR(ISBLANK(B1285),ISBLANK(C1285))</f>
        <v>1</v>
      </c>
      <c r="S1285" s="95" t="str">
        <f t="shared" ref="S1285:S1348" si="83">IF(R1285,"",A1285&amp;"+")</f>
        <v/>
      </c>
    </row>
    <row r="1286" spans="1:19" s="95" customFormat="1" ht="20.100000000000001" customHeight="1">
      <c r="A1286" s="88"/>
      <c r="B1286" s="88"/>
      <c r="C1286" s="88"/>
      <c r="D1286" s="88"/>
      <c r="E1286" s="88"/>
      <c r="F1286" s="88"/>
      <c r="G1286" s="90"/>
      <c r="H1286" s="90"/>
      <c r="I1286" s="91"/>
      <c r="J1286" s="91"/>
      <c r="K1286" s="91"/>
      <c r="L1286" s="91"/>
      <c r="M1286" s="91"/>
      <c r="N1286" s="92" t="str">
        <f t="shared" ca="1" si="80"/>
        <v/>
      </c>
      <c r="O1286" s="92" t="str">
        <f ca="1">IF(A1286="","",IF(ISERROR(MATCH($I1286,SorP!B:B,0)),"",INDIRECT("'SorP'!$A$"&amp;MATCH($N1286&amp;$I1286,SorP!C:C,0))))</f>
        <v/>
      </c>
      <c r="P1286" s="94"/>
      <c r="Q1286" s="95" t="str">
        <f t="shared" si="81"/>
        <v/>
      </c>
      <c r="R1286" s="95" t="b">
        <f t="shared" si="82"/>
        <v>1</v>
      </c>
      <c r="S1286" s="95" t="str">
        <f t="shared" si="83"/>
        <v/>
      </c>
    </row>
    <row r="1287" spans="1:19" s="95" customFormat="1" ht="20.100000000000001" customHeight="1">
      <c r="A1287" s="88"/>
      <c r="B1287" s="88"/>
      <c r="C1287" s="88"/>
      <c r="D1287" s="88"/>
      <c r="E1287" s="88"/>
      <c r="F1287" s="88"/>
      <c r="G1287" s="90"/>
      <c r="H1287" s="90"/>
      <c r="I1287" s="91"/>
      <c r="J1287" s="91"/>
      <c r="K1287" s="91"/>
      <c r="L1287" s="91"/>
      <c r="M1287" s="91"/>
      <c r="N1287" s="92" t="str">
        <f t="shared" ca="1" si="80"/>
        <v/>
      </c>
      <c r="O1287" s="92" t="str">
        <f ca="1">IF(A1287="","",IF(ISERROR(MATCH($I1287,SorP!B:B,0)),"",INDIRECT("'SorP'!$A$"&amp;MATCH($N1287&amp;$I1287,SorP!C:C,0))))</f>
        <v/>
      </c>
      <c r="P1287" s="94"/>
      <c r="Q1287" s="95" t="str">
        <f t="shared" si="81"/>
        <v/>
      </c>
      <c r="R1287" s="95" t="b">
        <f t="shared" si="82"/>
        <v>1</v>
      </c>
      <c r="S1287" s="95" t="str">
        <f t="shared" si="83"/>
        <v/>
      </c>
    </row>
    <row r="1288" spans="1:19" s="95" customFormat="1" ht="20.100000000000001" customHeight="1">
      <c r="A1288" s="88"/>
      <c r="B1288" s="88"/>
      <c r="C1288" s="88"/>
      <c r="D1288" s="88"/>
      <c r="E1288" s="88"/>
      <c r="F1288" s="88"/>
      <c r="G1288" s="90"/>
      <c r="H1288" s="90"/>
      <c r="I1288" s="91"/>
      <c r="J1288" s="91"/>
      <c r="K1288" s="91"/>
      <c r="L1288" s="91"/>
      <c r="M1288" s="91"/>
      <c r="N1288" s="92" t="str">
        <f t="shared" ca="1" si="80"/>
        <v/>
      </c>
      <c r="O1288" s="92" t="str">
        <f ca="1">IF(A1288="","",IF(ISERROR(MATCH($I1288,SorP!B:B,0)),"",INDIRECT("'SorP'!$A$"&amp;MATCH($N1288&amp;$I1288,SorP!C:C,0))))</f>
        <v/>
      </c>
      <c r="P1288" s="94"/>
      <c r="Q1288" s="95" t="str">
        <f t="shared" si="81"/>
        <v/>
      </c>
      <c r="R1288" s="95" t="b">
        <f t="shared" si="82"/>
        <v>1</v>
      </c>
      <c r="S1288" s="95" t="str">
        <f t="shared" si="83"/>
        <v/>
      </c>
    </row>
    <row r="1289" spans="1:19" s="95" customFormat="1" ht="20.100000000000001" customHeight="1">
      <c r="A1289" s="88"/>
      <c r="B1289" s="88"/>
      <c r="C1289" s="88"/>
      <c r="D1289" s="88"/>
      <c r="E1289" s="88"/>
      <c r="F1289" s="88"/>
      <c r="G1289" s="90"/>
      <c r="H1289" s="90"/>
      <c r="I1289" s="91"/>
      <c r="J1289" s="91"/>
      <c r="K1289" s="91"/>
      <c r="L1289" s="91"/>
      <c r="M1289" s="91"/>
      <c r="N1289" s="92" t="str">
        <f t="shared" ca="1" si="80"/>
        <v/>
      </c>
      <c r="O1289" s="92" t="str">
        <f ca="1">IF(A1289="","",IF(ISERROR(MATCH($I1289,SorP!B:B,0)),"",INDIRECT("'SorP'!$A$"&amp;MATCH($N1289&amp;$I1289,SorP!C:C,0))))</f>
        <v/>
      </c>
      <c r="P1289" s="94"/>
      <c r="Q1289" s="95" t="str">
        <f t="shared" si="81"/>
        <v/>
      </c>
      <c r="R1289" s="95" t="b">
        <f t="shared" si="82"/>
        <v>1</v>
      </c>
      <c r="S1289" s="95" t="str">
        <f t="shared" si="83"/>
        <v/>
      </c>
    </row>
    <row r="1290" spans="1:19" s="95" customFormat="1" ht="20.100000000000001" customHeight="1">
      <c r="A1290" s="88"/>
      <c r="B1290" s="88"/>
      <c r="C1290" s="88"/>
      <c r="D1290" s="88"/>
      <c r="E1290" s="88"/>
      <c r="F1290" s="88"/>
      <c r="G1290" s="90"/>
      <c r="H1290" s="90"/>
      <c r="I1290" s="91"/>
      <c r="J1290" s="91"/>
      <c r="K1290" s="91"/>
      <c r="L1290" s="91"/>
      <c r="M1290" s="91"/>
      <c r="N1290" s="92" t="str">
        <f t="shared" ca="1" si="80"/>
        <v/>
      </c>
      <c r="O1290" s="92" t="str">
        <f ca="1">IF(A1290="","",IF(ISERROR(MATCH($I1290,SorP!B:B,0)),"",INDIRECT("'SorP'!$A$"&amp;MATCH($N1290&amp;$I1290,SorP!C:C,0))))</f>
        <v/>
      </c>
      <c r="P1290" s="94"/>
      <c r="Q1290" s="95" t="str">
        <f t="shared" si="81"/>
        <v/>
      </c>
      <c r="R1290" s="95" t="b">
        <f t="shared" si="82"/>
        <v>1</v>
      </c>
      <c r="S1290" s="95" t="str">
        <f t="shared" si="83"/>
        <v/>
      </c>
    </row>
    <row r="1291" spans="1:19" s="95" customFormat="1" ht="20.100000000000001" customHeight="1">
      <c r="A1291" s="88"/>
      <c r="B1291" s="88"/>
      <c r="C1291" s="88"/>
      <c r="D1291" s="88"/>
      <c r="E1291" s="88"/>
      <c r="F1291" s="88"/>
      <c r="G1291" s="90"/>
      <c r="H1291" s="90"/>
      <c r="I1291" s="91"/>
      <c r="J1291" s="91"/>
      <c r="K1291" s="91"/>
      <c r="L1291" s="91"/>
      <c r="M1291" s="91"/>
      <c r="N1291" s="92" t="str">
        <f t="shared" ca="1" si="80"/>
        <v/>
      </c>
      <c r="O1291" s="92" t="str">
        <f ca="1">IF(A1291="","",IF(ISERROR(MATCH($I1291,SorP!B:B,0)),"",INDIRECT("'SorP'!$A$"&amp;MATCH($N1291&amp;$I1291,SorP!C:C,0))))</f>
        <v/>
      </c>
      <c r="P1291" s="94"/>
      <c r="Q1291" s="95" t="str">
        <f t="shared" si="81"/>
        <v/>
      </c>
      <c r="R1291" s="95" t="b">
        <f t="shared" si="82"/>
        <v>1</v>
      </c>
      <c r="S1291" s="95" t="str">
        <f t="shared" si="83"/>
        <v/>
      </c>
    </row>
    <row r="1292" spans="1:19" s="95" customFormat="1" ht="20.100000000000001" customHeight="1">
      <c r="A1292" s="88"/>
      <c r="B1292" s="88"/>
      <c r="C1292" s="88"/>
      <c r="D1292" s="88"/>
      <c r="E1292" s="88"/>
      <c r="F1292" s="88"/>
      <c r="G1292" s="90"/>
      <c r="H1292" s="90"/>
      <c r="I1292" s="91"/>
      <c r="J1292" s="91"/>
      <c r="K1292" s="91"/>
      <c r="L1292" s="91"/>
      <c r="M1292" s="91"/>
      <c r="N1292" s="92" t="str">
        <f t="shared" ca="1" si="80"/>
        <v/>
      </c>
      <c r="O1292" s="92" t="str">
        <f ca="1">IF(A1292="","",IF(ISERROR(MATCH($I1292,SorP!B:B,0)),"",INDIRECT("'SorP'!$A$"&amp;MATCH($N1292&amp;$I1292,SorP!C:C,0))))</f>
        <v/>
      </c>
      <c r="P1292" s="94"/>
      <c r="Q1292" s="95" t="str">
        <f t="shared" si="81"/>
        <v/>
      </c>
      <c r="R1292" s="95" t="b">
        <f t="shared" si="82"/>
        <v>1</v>
      </c>
      <c r="S1292" s="95" t="str">
        <f t="shared" si="83"/>
        <v/>
      </c>
    </row>
    <row r="1293" spans="1:19" s="95" customFormat="1" ht="20.100000000000001" customHeight="1">
      <c r="A1293" s="88"/>
      <c r="B1293" s="88"/>
      <c r="C1293" s="88"/>
      <c r="D1293" s="88"/>
      <c r="E1293" s="88"/>
      <c r="F1293" s="88"/>
      <c r="G1293" s="90"/>
      <c r="H1293" s="90"/>
      <c r="I1293" s="91"/>
      <c r="J1293" s="91"/>
      <c r="K1293" s="91"/>
      <c r="L1293" s="91"/>
      <c r="M1293" s="91"/>
      <c r="N1293" s="92" t="str">
        <f t="shared" ca="1" si="80"/>
        <v/>
      </c>
      <c r="O1293" s="92" t="str">
        <f ca="1">IF(A1293="","",IF(ISERROR(MATCH($I1293,SorP!B:B,0)),"",INDIRECT("'SorP'!$A$"&amp;MATCH($N1293&amp;$I1293,SorP!C:C,0))))</f>
        <v/>
      </c>
      <c r="P1293" s="94"/>
      <c r="Q1293" s="95" t="str">
        <f t="shared" si="81"/>
        <v/>
      </c>
      <c r="R1293" s="95" t="b">
        <f t="shared" si="82"/>
        <v>1</v>
      </c>
      <c r="S1293" s="95" t="str">
        <f t="shared" si="83"/>
        <v/>
      </c>
    </row>
    <row r="1294" spans="1:19" s="95" customFormat="1" ht="20.100000000000001" customHeight="1">
      <c r="A1294" s="88"/>
      <c r="B1294" s="88"/>
      <c r="C1294" s="88"/>
      <c r="D1294" s="88"/>
      <c r="E1294" s="88"/>
      <c r="F1294" s="88"/>
      <c r="G1294" s="90"/>
      <c r="H1294" s="90"/>
      <c r="I1294" s="91"/>
      <c r="J1294" s="91"/>
      <c r="K1294" s="91"/>
      <c r="L1294" s="91"/>
      <c r="M1294" s="91"/>
      <c r="N1294" s="92" t="str">
        <f t="shared" ca="1" si="80"/>
        <v/>
      </c>
      <c r="O1294" s="92" t="str">
        <f ca="1">IF(A1294="","",IF(ISERROR(MATCH($I1294,SorP!B:B,0)),"",INDIRECT("'SorP'!$A$"&amp;MATCH($N1294&amp;$I1294,SorP!C:C,0))))</f>
        <v/>
      </c>
      <c r="P1294" s="94"/>
      <c r="Q1294" s="95" t="str">
        <f t="shared" si="81"/>
        <v/>
      </c>
      <c r="R1294" s="95" t="b">
        <f t="shared" si="82"/>
        <v>1</v>
      </c>
      <c r="S1294" s="95" t="str">
        <f t="shared" si="83"/>
        <v/>
      </c>
    </row>
    <row r="1295" spans="1:19" s="95" customFormat="1" ht="20.100000000000001" customHeight="1">
      <c r="A1295" s="88"/>
      <c r="B1295" s="88"/>
      <c r="C1295" s="88"/>
      <c r="D1295" s="88"/>
      <c r="E1295" s="88"/>
      <c r="F1295" s="88"/>
      <c r="G1295" s="90"/>
      <c r="H1295" s="90"/>
      <c r="I1295" s="91"/>
      <c r="J1295" s="91"/>
      <c r="K1295" s="91"/>
      <c r="L1295" s="91"/>
      <c r="M1295" s="91"/>
      <c r="N1295" s="92" t="str">
        <f t="shared" ca="1" si="80"/>
        <v/>
      </c>
      <c r="O1295" s="92" t="str">
        <f ca="1">IF(A1295="","",IF(ISERROR(MATCH($I1295,SorP!B:B,0)),"",INDIRECT("'SorP'!$A$"&amp;MATCH($N1295&amp;$I1295,SorP!C:C,0))))</f>
        <v/>
      </c>
      <c r="P1295" s="94"/>
      <c r="Q1295" s="95" t="str">
        <f t="shared" si="81"/>
        <v/>
      </c>
      <c r="R1295" s="95" t="b">
        <f t="shared" si="82"/>
        <v>1</v>
      </c>
      <c r="S1295" s="95" t="str">
        <f t="shared" si="83"/>
        <v/>
      </c>
    </row>
    <row r="1296" spans="1:19" s="95" customFormat="1" ht="20.100000000000001" customHeight="1">
      <c r="A1296" s="88"/>
      <c r="B1296" s="88"/>
      <c r="C1296" s="88"/>
      <c r="D1296" s="88"/>
      <c r="E1296" s="88"/>
      <c r="F1296" s="88"/>
      <c r="G1296" s="90"/>
      <c r="H1296" s="90"/>
      <c r="I1296" s="91"/>
      <c r="J1296" s="91"/>
      <c r="K1296" s="91"/>
      <c r="L1296" s="91"/>
      <c r="M1296" s="91"/>
      <c r="N1296" s="92" t="str">
        <f t="shared" ca="1" si="80"/>
        <v/>
      </c>
      <c r="O1296" s="92" t="str">
        <f ca="1">IF(A1296="","",IF(ISERROR(MATCH($I1296,SorP!B:B,0)),"",INDIRECT("'SorP'!$A$"&amp;MATCH($N1296&amp;$I1296,SorP!C:C,0))))</f>
        <v/>
      </c>
      <c r="P1296" s="94"/>
      <c r="Q1296" s="95" t="str">
        <f t="shared" si="81"/>
        <v/>
      </c>
      <c r="R1296" s="95" t="b">
        <f t="shared" si="82"/>
        <v>1</v>
      </c>
      <c r="S1296" s="95" t="str">
        <f t="shared" si="83"/>
        <v/>
      </c>
    </row>
    <row r="1297" spans="1:19" s="95" customFormat="1" ht="20.100000000000001" customHeight="1">
      <c r="A1297" s="88"/>
      <c r="B1297" s="88"/>
      <c r="C1297" s="88"/>
      <c r="D1297" s="88"/>
      <c r="E1297" s="88"/>
      <c r="F1297" s="88"/>
      <c r="G1297" s="90"/>
      <c r="H1297" s="90"/>
      <c r="I1297" s="91"/>
      <c r="J1297" s="91"/>
      <c r="K1297" s="91"/>
      <c r="L1297" s="91"/>
      <c r="M1297" s="91"/>
      <c r="N1297" s="92" t="str">
        <f t="shared" ca="1" si="80"/>
        <v/>
      </c>
      <c r="O1297" s="92" t="str">
        <f ca="1">IF(A1297="","",IF(ISERROR(MATCH($I1297,SorP!B:B,0)),"",INDIRECT("'SorP'!$A$"&amp;MATCH($N1297&amp;$I1297,SorP!C:C,0))))</f>
        <v/>
      </c>
      <c r="P1297" s="94"/>
      <c r="Q1297" s="95" t="str">
        <f t="shared" si="81"/>
        <v/>
      </c>
      <c r="R1297" s="95" t="b">
        <f t="shared" si="82"/>
        <v>1</v>
      </c>
      <c r="S1297" s="95" t="str">
        <f t="shared" si="83"/>
        <v/>
      </c>
    </row>
    <row r="1298" spans="1:19" s="95" customFormat="1" ht="20.100000000000001" customHeight="1">
      <c r="A1298" s="88"/>
      <c r="B1298" s="88"/>
      <c r="C1298" s="88"/>
      <c r="D1298" s="88"/>
      <c r="E1298" s="88"/>
      <c r="F1298" s="88"/>
      <c r="G1298" s="90"/>
      <c r="H1298" s="90"/>
      <c r="I1298" s="91"/>
      <c r="J1298" s="91"/>
      <c r="K1298" s="91"/>
      <c r="L1298" s="91"/>
      <c r="M1298" s="91"/>
      <c r="N1298" s="92" t="str">
        <f t="shared" ca="1" si="80"/>
        <v/>
      </c>
      <c r="O1298" s="92" t="str">
        <f ca="1">IF(A1298="","",IF(ISERROR(MATCH($I1298,SorP!B:B,0)),"",INDIRECT("'SorP'!$A$"&amp;MATCH($N1298&amp;$I1298,SorP!C:C,0))))</f>
        <v/>
      </c>
      <c r="P1298" s="94"/>
      <c r="Q1298" s="95" t="str">
        <f t="shared" si="81"/>
        <v/>
      </c>
      <c r="R1298" s="95" t="b">
        <f t="shared" si="82"/>
        <v>1</v>
      </c>
      <c r="S1298" s="95" t="str">
        <f t="shared" si="83"/>
        <v/>
      </c>
    </row>
    <row r="1299" spans="1:19" s="95" customFormat="1" ht="20.100000000000001" customHeight="1">
      <c r="A1299" s="88"/>
      <c r="B1299" s="88"/>
      <c r="C1299" s="88"/>
      <c r="D1299" s="88"/>
      <c r="E1299" s="88"/>
      <c r="F1299" s="88"/>
      <c r="G1299" s="90"/>
      <c r="H1299" s="90"/>
      <c r="I1299" s="91"/>
      <c r="J1299" s="91"/>
      <c r="K1299" s="91"/>
      <c r="L1299" s="91"/>
      <c r="M1299" s="91"/>
      <c r="N1299" s="92" t="str">
        <f t="shared" ca="1" si="80"/>
        <v/>
      </c>
      <c r="O1299" s="92" t="str">
        <f ca="1">IF(A1299="","",IF(ISERROR(MATCH($I1299,SorP!B:B,0)),"",INDIRECT("'SorP'!$A$"&amp;MATCH($N1299&amp;$I1299,SorP!C:C,0))))</f>
        <v/>
      </c>
      <c r="P1299" s="94"/>
      <c r="Q1299" s="95" t="str">
        <f t="shared" si="81"/>
        <v/>
      </c>
      <c r="R1299" s="95" t="b">
        <f t="shared" si="82"/>
        <v>1</v>
      </c>
      <c r="S1299" s="95" t="str">
        <f t="shared" si="83"/>
        <v/>
      </c>
    </row>
    <row r="1300" spans="1:19" s="95" customFormat="1" ht="20.100000000000001" customHeight="1">
      <c r="A1300" s="88"/>
      <c r="B1300" s="88"/>
      <c r="C1300" s="88"/>
      <c r="D1300" s="88"/>
      <c r="E1300" s="88"/>
      <c r="F1300" s="88"/>
      <c r="G1300" s="90"/>
      <c r="H1300" s="90"/>
      <c r="I1300" s="91"/>
      <c r="J1300" s="91"/>
      <c r="K1300" s="91"/>
      <c r="L1300" s="91"/>
      <c r="M1300" s="91"/>
      <c r="N1300" s="92" t="str">
        <f t="shared" ca="1" si="80"/>
        <v/>
      </c>
      <c r="O1300" s="92" t="str">
        <f ca="1">IF(A1300="","",IF(ISERROR(MATCH($I1300,SorP!B:B,0)),"",INDIRECT("'SorP'!$A$"&amp;MATCH($N1300&amp;$I1300,SorP!C:C,0))))</f>
        <v/>
      </c>
      <c r="P1300" s="94"/>
      <c r="Q1300" s="95" t="str">
        <f t="shared" si="81"/>
        <v/>
      </c>
      <c r="R1300" s="95" t="b">
        <f t="shared" si="82"/>
        <v>1</v>
      </c>
      <c r="S1300" s="95" t="str">
        <f t="shared" si="83"/>
        <v/>
      </c>
    </row>
    <row r="1301" spans="1:19" s="95" customFormat="1" ht="20.100000000000001" customHeight="1">
      <c r="A1301" s="88"/>
      <c r="B1301" s="88"/>
      <c r="C1301" s="88"/>
      <c r="D1301" s="88"/>
      <c r="E1301" s="88"/>
      <c r="F1301" s="88"/>
      <c r="G1301" s="90"/>
      <c r="H1301" s="90"/>
      <c r="I1301" s="91"/>
      <c r="J1301" s="91"/>
      <c r="K1301" s="91"/>
      <c r="L1301" s="91"/>
      <c r="M1301" s="91"/>
      <c r="N1301" s="92" t="str">
        <f t="shared" ca="1" si="80"/>
        <v/>
      </c>
      <c r="O1301" s="92" t="str">
        <f ca="1">IF(A1301="","",IF(ISERROR(MATCH($I1301,SorP!B:B,0)),"",INDIRECT("'SorP'!$A$"&amp;MATCH($N1301&amp;$I1301,SorP!C:C,0))))</f>
        <v/>
      </c>
      <c r="P1301" s="94"/>
      <c r="Q1301" s="95" t="str">
        <f t="shared" si="81"/>
        <v/>
      </c>
      <c r="R1301" s="95" t="b">
        <f t="shared" si="82"/>
        <v>1</v>
      </c>
      <c r="S1301" s="95" t="str">
        <f t="shared" si="83"/>
        <v/>
      </c>
    </row>
    <row r="1302" spans="1:19" s="95" customFormat="1" ht="20.100000000000001" customHeight="1">
      <c r="A1302" s="88"/>
      <c r="B1302" s="88"/>
      <c r="C1302" s="88"/>
      <c r="D1302" s="88"/>
      <c r="E1302" s="88"/>
      <c r="F1302" s="88"/>
      <c r="G1302" s="90"/>
      <c r="H1302" s="90"/>
      <c r="I1302" s="91"/>
      <c r="J1302" s="91"/>
      <c r="K1302" s="91"/>
      <c r="L1302" s="91"/>
      <c r="M1302" s="91"/>
      <c r="N1302" s="92" t="str">
        <f t="shared" ca="1" si="80"/>
        <v/>
      </c>
      <c r="O1302" s="92" t="str">
        <f ca="1">IF(A1302="","",IF(ISERROR(MATCH($I1302,SorP!B:B,0)),"",INDIRECT("'SorP'!$A$"&amp;MATCH($N1302&amp;$I1302,SorP!C:C,0))))</f>
        <v/>
      </c>
      <c r="P1302" s="94"/>
      <c r="Q1302" s="95" t="str">
        <f t="shared" si="81"/>
        <v/>
      </c>
      <c r="R1302" s="95" t="b">
        <f t="shared" si="82"/>
        <v>1</v>
      </c>
      <c r="S1302" s="95" t="str">
        <f t="shared" si="83"/>
        <v/>
      </c>
    </row>
    <row r="1303" spans="1:19" s="95" customFormat="1" ht="20.100000000000001" customHeight="1">
      <c r="A1303" s="88"/>
      <c r="B1303" s="88"/>
      <c r="C1303" s="88"/>
      <c r="D1303" s="88"/>
      <c r="E1303" s="88"/>
      <c r="F1303" s="88"/>
      <c r="G1303" s="90"/>
      <c r="H1303" s="90"/>
      <c r="I1303" s="91"/>
      <c r="J1303" s="91"/>
      <c r="K1303" s="91"/>
      <c r="L1303" s="91"/>
      <c r="M1303" s="91"/>
      <c r="N1303" s="92" t="str">
        <f t="shared" ca="1" si="80"/>
        <v/>
      </c>
      <c r="O1303" s="92" t="str">
        <f ca="1">IF(A1303="","",IF(ISERROR(MATCH($I1303,SorP!B:B,0)),"",INDIRECT("'SorP'!$A$"&amp;MATCH($N1303&amp;$I1303,SorP!C:C,0))))</f>
        <v/>
      </c>
      <c r="P1303" s="94"/>
      <c r="Q1303" s="95" t="str">
        <f t="shared" si="81"/>
        <v/>
      </c>
      <c r="R1303" s="95" t="b">
        <f t="shared" si="82"/>
        <v>1</v>
      </c>
      <c r="S1303" s="95" t="str">
        <f t="shared" si="83"/>
        <v/>
      </c>
    </row>
    <row r="1304" spans="1:19" s="95" customFormat="1" ht="20.100000000000001" customHeight="1">
      <c r="A1304" s="88"/>
      <c r="B1304" s="88"/>
      <c r="C1304" s="88"/>
      <c r="D1304" s="88"/>
      <c r="E1304" s="88"/>
      <c r="F1304" s="88"/>
      <c r="G1304" s="90"/>
      <c r="H1304" s="90"/>
      <c r="I1304" s="91"/>
      <c r="J1304" s="91"/>
      <c r="K1304" s="91"/>
      <c r="L1304" s="91"/>
      <c r="M1304" s="91"/>
      <c r="N1304" s="92" t="str">
        <f t="shared" ca="1" si="80"/>
        <v/>
      </c>
      <c r="O1304" s="92" t="str">
        <f ca="1">IF(A1304="","",IF(ISERROR(MATCH($I1304,SorP!B:B,0)),"",INDIRECT("'SorP'!$A$"&amp;MATCH($N1304&amp;$I1304,SorP!C:C,0))))</f>
        <v/>
      </c>
      <c r="P1304" s="94"/>
      <c r="Q1304" s="95" t="str">
        <f t="shared" si="81"/>
        <v/>
      </c>
      <c r="R1304" s="95" t="b">
        <f t="shared" si="82"/>
        <v>1</v>
      </c>
      <c r="S1304" s="95" t="str">
        <f t="shared" si="83"/>
        <v/>
      </c>
    </row>
    <row r="1305" spans="1:19" s="95" customFormat="1" ht="20.100000000000001" customHeight="1">
      <c r="A1305" s="88"/>
      <c r="B1305" s="88"/>
      <c r="C1305" s="88"/>
      <c r="D1305" s="88"/>
      <c r="E1305" s="88"/>
      <c r="F1305" s="88"/>
      <c r="G1305" s="90"/>
      <c r="H1305" s="90"/>
      <c r="I1305" s="91"/>
      <c r="J1305" s="91"/>
      <c r="K1305" s="91"/>
      <c r="L1305" s="91"/>
      <c r="M1305" s="91"/>
      <c r="N1305" s="92" t="str">
        <f t="shared" ca="1" si="80"/>
        <v/>
      </c>
      <c r="O1305" s="92" t="str">
        <f ca="1">IF(A1305="","",IF(ISERROR(MATCH($I1305,SorP!B:B,0)),"",INDIRECT("'SorP'!$A$"&amp;MATCH($N1305&amp;$I1305,SorP!C:C,0))))</f>
        <v/>
      </c>
      <c r="P1305" s="94"/>
      <c r="Q1305" s="95" t="str">
        <f t="shared" si="81"/>
        <v/>
      </c>
      <c r="R1305" s="95" t="b">
        <f t="shared" si="82"/>
        <v>1</v>
      </c>
      <c r="S1305" s="95" t="str">
        <f t="shared" si="83"/>
        <v/>
      </c>
    </row>
    <row r="1306" spans="1:19" s="95" customFormat="1" ht="20.100000000000001" customHeight="1">
      <c r="A1306" s="88"/>
      <c r="B1306" s="88"/>
      <c r="C1306" s="88"/>
      <c r="D1306" s="88"/>
      <c r="E1306" s="88"/>
      <c r="F1306" s="88"/>
      <c r="G1306" s="90"/>
      <c r="H1306" s="90"/>
      <c r="I1306" s="91"/>
      <c r="J1306" s="91"/>
      <c r="K1306" s="91"/>
      <c r="L1306" s="91"/>
      <c r="M1306" s="91"/>
      <c r="N1306" s="92" t="str">
        <f t="shared" ca="1" si="80"/>
        <v/>
      </c>
      <c r="O1306" s="92" t="str">
        <f ca="1">IF(A1306="","",IF(ISERROR(MATCH($I1306,SorP!B:B,0)),"",INDIRECT("'SorP'!$A$"&amp;MATCH($N1306&amp;$I1306,SorP!C:C,0))))</f>
        <v/>
      </c>
      <c r="P1306" s="94"/>
      <c r="Q1306" s="95" t="str">
        <f t="shared" si="81"/>
        <v/>
      </c>
      <c r="R1306" s="95" t="b">
        <f t="shared" si="82"/>
        <v>1</v>
      </c>
      <c r="S1306" s="95" t="str">
        <f t="shared" si="83"/>
        <v/>
      </c>
    </row>
    <row r="1307" spans="1:19" s="95" customFormat="1" ht="20.100000000000001" customHeight="1">
      <c r="A1307" s="88"/>
      <c r="B1307" s="88"/>
      <c r="C1307" s="88"/>
      <c r="D1307" s="88"/>
      <c r="E1307" s="88"/>
      <c r="F1307" s="88"/>
      <c r="G1307" s="90"/>
      <c r="H1307" s="90"/>
      <c r="I1307" s="91"/>
      <c r="J1307" s="91"/>
      <c r="K1307" s="91"/>
      <c r="L1307" s="91"/>
      <c r="M1307" s="91"/>
      <c r="N1307" s="92" t="str">
        <f t="shared" ca="1" si="80"/>
        <v/>
      </c>
      <c r="O1307" s="92" t="str">
        <f ca="1">IF(A1307="","",IF(ISERROR(MATCH($I1307,SorP!B:B,0)),"",INDIRECT("'SorP'!$A$"&amp;MATCH($N1307&amp;$I1307,SorP!C:C,0))))</f>
        <v/>
      </c>
      <c r="P1307" s="94"/>
      <c r="Q1307" s="95" t="str">
        <f t="shared" si="81"/>
        <v/>
      </c>
      <c r="R1307" s="95" t="b">
        <f t="shared" si="82"/>
        <v>1</v>
      </c>
      <c r="S1307" s="95" t="str">
        <f t="shared" si="83"/>
        <v/>
      </c>
    </row>
    <row r="1308" spans="1:19" s="95" customFormat="1" ht="20.100000000000001" customHeight="1">
      <c r="A1308" s="88"/>
      <c r="B1308" s="88"/>
      <c r="C1308" s="88"/>
      <c r="D1308" s="88"/>
      <c r="E1308" s="88"/>
      <c r="F1308" s="88"/>
      <c r="G1308" s="90"/>
      <c r="H1308" s="90"/>
      <c r="I1308" s="91"/>
      <c r="J1308" s="91"/>
      <c r="K1308" s="91"/>
      <c r="L1308" s="91"/>
      <c r="M1308" s="91"/>
      <c r="N1308" s="92" t="str">
        <f t="shared" ca="1" si="80"/>
        <v/>
      </c>
      <c r="O1308" s="92" t="str">
        <f ca="1">IF(A1308="","",IF(ISERROR(MATCH($I1308,SorP!B:B,0)),"",INDIRECT("'SorP'!$A$"&amp;MATCH($N1308&amp;$I1308,SorP!C:C,0))))</f>
        <v/>
      </c>
      <c r="P1308" s="94"/>
      <c r="Q1308" s="95" t="str">
        <f t="shared" si="81"/>
        <v/>
      </c>
      <c r="R1308" s="95" t="b">
        <f t="shared" si="82"/>
        <v>1</v>
      </c>
      <c r="S1308" s="95" t="str">
        <f t="shared" si="83"/>
        <v/>
      </c>
    </row>
    <row r="1309" spans="1:19" s="95" customFormat="1" ht="20.100000000000001" customHeight="1">
      <c r="A1309" s="88"/>
      <c r="B1309" s="88"/>
      <c r="C1309" s="88"/>
      <c r="D1309" s="88"/>
      <c r="E1309" s="88"/>
      <c r="F1309" s="88"/>
      <c r="G1309" s="90"/>
      <c r="H1309" s="90"/>
      <c r="I1309" s="91"/>
      <c r="J1309" s="91"/>
      <c r="K1309" s="91"/>
      <c r="L1309" s="91"/>
      <c r="M1309" s="91"/>
      <c r="N1309" s="92" t="str">
        <f t="shared" ca="1" si="80"/>
        <v/>
      </c>
      <c r="O1309" s="92" t="str">
        <f ca="1">IF(A1309="","",IF(ISERROR(MATCH($I1309,SorP!B:B,0)),"",INDIRECT("'SorP'!$A$"&amp;MATCH($N1309&amp;$I1309,SorP!C:C,0))))</f>
        <v/>
      </c>
      <c r="P1309" s="94"/>
      <c r="Q1309" s="95" t="str">
        <f t="shared" si="81"/>
        <v/>
      </c>
      <c r="R1309" s="95" t="b">
        <f t="shared" si="82"/>
        <v>1</v>
      </c>
      <c r="S1309" s="95" t="str">
        <f t="shared" si="83"/>
        <v/>
      </c>
    </row>
    <row r="1310" spans="1:19" s="95" customFormat="1" ht="20.100000000000001" customHeight="1">
      <c r="A1310" s="88"/>
      <c r="B1310" s="88"/>
      <c r="C1310" s="88"/>
      <c r="D1310" s="88"/>
      <c r="E1310" s="88"/>
      <c r="F1310" s="88"/>
      <c r="G1310" s="90"/>
      <c r="H1310" s="90"/>
      <c r="I1310" s="91"/>
      <c r="J1310" s="91"/>
      <c r="K1310" s="91"/>
      <c r="L1310" s="91"/>
      <c r="M1310" s="91"/>
      <c r="N1310" s="92" t="str">
        <f t="shared" ca="1" si="80"/>
        <v/>
      </c>
      <c r="O1310" s="92" t="str">
        <f ca="1">IF(A1310="","",IF(ISERROR(MATCH($I1310,SorP!B:B,0)),"",INDIRECT("'SorP'!$A$"&amp;MATCH($N1310&amp;$I1310,SorP!C:C,0))))</f>
        <v/>
      </c>
      <c r="P1310" s="94"/>
      <c r="Q1310" s="95" t="str">
        <f t="shared" si="81"/>
        <v/>
      </c>
      <c r="R1310" s="95" t="b">
        <f t="shared" si="82"/>
        <v>1</v>
      </c>
      <c r="S1310" s="95" t="str">
        <f t="shared" si="83"/>
        <v/>
      </c>
    </row>
    <row r="1311" spans="1:19" s="95" customFormat="1" ht="20.100000000000001" customHeight="1">
      <c r="A1311" s="88"/>
      <c r="B1311" s="88"/>
      <c r="C1311" s="88"/>
      <c r="D1311" s="88"/>
      <c r="E1311" s="88"/>
      <c r="F1311" s="88"/>
      <c r="G1311" s="90"/>
      <c r="H1311" s="90"/>
      <c r="I1311" s="91"/>
      <c r="J1311" s="91"/>
      <c r="K1311" s="91"/>
      <c r="L1311" s="91"/>
      <c r="M1311" s="91"/>
      <c r="N1311" s="92" t="str">
        <f t="shared" ca="1" si="80"/>
        <v/>
      </c>
      <c r="O1311" s="92" t="str">
        <f ca="1">IF(A1311="","",IF(ISERROR(MATCH($I1311,SorP!B:B,0)),"",INDIRECT("'SorP'!$A$"&amp;MATCH($N1311&amp;$I1311,SorP!C:C,0))))</f>
        <v/>
      </c>
      <c r="P1311" s="94"/>
      <c r="Q1311" s="95" t="str">
        <f t="shared" si="81"/>
        <v/>
      </c>
      <c r="R1311" s="95" t="b">
        <f t="shared" si="82"/>
        <v>1</v>
      </c>
      <c r="S1311" s="95" t="str">
        <f t="shared" si="83"/>
        <v/>
      </c>
    </row>
    <row r="1312" spans="1:19" s="95" customFormat="1" ht="20.100000000000001" customHeight="1">
      <c r="A1312" s="88"/>
      <c r="B1312" s="88"/>
      <c r="C1312" s="88"/>
      <c r="D1312" s="88"/>
      <c r="E1312" s="88"/>
      <c r="F1312" s="88"/>
      <c r="G1312" s="90"/>
      <c r="H1312" s="90"/>
      <c r="I1312" s="91"/>
      <c r="J1312" s="91"/>
      <c r="K1312" s="91"/>
      <c r="L1312" s="91"/>
      <c r="M1312" s="91"/>
      <c r="N1312" s="92" t="str">
        <f t="shared" ca="1" si="80"/>
        <v/>
      </c>
      <c r="O1312" s="92" t="str">
        <f ca="1">IF(A1312="","",IF(ISERROR(MATCH($I1312,SorP!B:B,0)),"",INDIRECT("'SorP'!$A$"&amp;MATCH($N1312&amp;$I1312,SorP!C:C,0))))</f>
        <v/>
      </c>
      <c r="P1312" s="94"/>
      <c r="Q1312" s="95" t="str">
        <f t="shared" si="81"/>
        <v/>
      </c>
      <c r="R1312" s="95" t="b">
        <f t="shared" si="82"/>
        <v>1</v>
      </c>
      <c r="S1312" s="95" t="str">
        <f t="shared" si="83"/>
        <v/>
      </c>
    </row>
    <row r="1313" spans="1:19" s="95" customFormat="1" ht="20.100000000000001" customHeight="1">
      <c r="A1313" s="88"/>
      <c r="B1313" s="88"/>
      <c r="C1313" s="88"/>
      <c r="D1313" s="88"/>
      <c r="E1313" s="88"/>
      <c r="F1313" s="88"/>
      <c r="G1313" s="90"/>
      <c r="H1313" s="90"/>
      <c r="I1313" s="91"/>
      <c r="J1313" s="91"/>
      <c r="K1313" s="91"/>
      <c r="L1313" s="91"/>
      <c r="M1313" s="91"/>
      <c r="N1313" s="92" t="str">
        <f t="shared" ca="1" si="80"/>
        <v/>
      </c>
      <c r="O1313" s="92" t="str">
        <f ca="1">IF(A1313="","",IF(ISERROR(MATCH($I1313,SorP!B:B,0)),"",INDIRECT("'SorP'!$A$"&amp;MATCH($N1313&amp;$I1313,SorP!C:C,0))))</f>
        <v/>
      </c>
      <c r="P1313" s="94"/>
      <c r="Q1313" s="95" t="str">
        <f t="shared" si="81"/>
        <v/>
      </c>
      <c r="R1313" s="95" t="b">
        <f t="shared" si="82"/>
        <v>1</v>
      </c>
      <c r="S1313" s="95" t="str">
        <f t="shared" si="83"/>
        <v/>
      </c>
    </row>
    <row r="1314" spans="1:19" s="95" customFormat="1" ht="20.100000000000001" customHeight="1">
      <c r="A1314" s="88"/>
      <c r="B1314" s="88"/>
      <c r="C1314" s="88"/>
      <c r="D1314" s="88"/>
      <c r="E1314" s="88"/>
      <c r="F1314" s="88"/>
      <c r="G1314" s="90"/>
      <c r="H1314" s="90"/>
      <c r="I1314" s="91"/>
      <c r="J1314" s="91"/>
      <c r="K1314" s="91"/>
      <c r="L1314" s="91"/>
      <c r="M1314" s="91"/>
      <c r="N1314" s="92" t="str">
        <f t="shared" ca="1" si="80"/>
        <v/>
      </c>
      <c r="O1314" s="92" t="str">
        <f ca="1">IF(A1314="","",IF(ISERROR(MATCH($I1314,SorP!B:B,0)),"",INDIRECT("'SorP'!$A$"&amp;MATCH($N1314&amp;$I1314,SorP!C:C,0))))</f>
        <v/>
      </c>
      <c r="P1314" s="94"/>
      <c r="Q1314" s="95" t="str">
        <f t="shared" si="81"/>
        <v/>
      </c>
      <c r="R1314" s="95" t="b">
        <f t="shared" si="82"/>
        <v>1</v>
      </c>
      <c r="S1314" s="95" t="str">
        <f t="shared" si="83"/>
        <v/>
      </c>
    </row>
    <row r="1315" spans="1:19" s="95" customFormat="1" ht="20.100000000000001" customHeight="1">
      <c r="A1315" s="88"/>
      <c r="B1315" s="88"/>
      <c r="C1315" s="88"/>
      <c r="D1315" s="88"/>
      <c r="E1315" s="88"/>
      <c r="F1315" s="88"/>
      <c r="G1315" s="90"/>
      <c r="H1315" s="90"/>
      <c r="I1315" s="91"/>
      <c r="J1315" s="91"/>
      <c r="K1315" s="91"/>
      <c r="L1315" s="91"/>
      <c r="M1315" s="91"/>
      <c r="N1315" s="92" t="str">
        <f t="shared" ca="1" si="80"/>
        <v/>
      </c>
      <c r="O1315" s="92" t="str">
        <f ca="1">IF(A1315="","",IF(ISERROR(MATCH($I1315,SorP!B:B,0)),"",INDIRECT("'SorP'!$A$"&amp;MATCH($N1315&amp;$I1315,SorP!C:C,0))))</f>
        <v/>
      </c>
      <c r="P1315" s="94"/>
      <c r="Q1315" s="95" t="str">
        <f t="shared" si="81"/>
        <v/>
      </c>
      <c r="R1315" s="95" t="b">
        <f t="shared" si="82"/>
        <v>1</v>
      </c>
      <c r="S1315" s="95" t="str">
        <f t="shared" si="83"/>
        <v/>
      </c>
    </row>
    <row r="1316" spans="1:19" s="95" customFormat="1" ht="20.100000000000001" customHeight="1">
      <c r="A1316" s="88"/>
      <c r="B1316" s="88"/>
      <c r="C1316" s="88"/>
      <c r="D1316" s="88"/>
      <c r="E1316" s="88"/>
      <c r="F1316" s="88"/>
      <c r="G1316" s="90"/>
      <c r="H1316" s="90"/>
      <c r="I1316" s="91"/>
      <c r="J1316" s="91"/>
      <c r="K1316" s="91"/>
      <c r="L1316" s="91"/>
      <c r="M1316" s="91"/>
      <c r="N1316" s="92" t="str">
        <f t="shared" ca="1" si="80"/>
        <v/>
      </c>
      <c r="O1316" s="92" t="str">
        <f ca="1">IF(A1316="","",IF(ISERROR(MATCH($I1316,SorP!B:B,0)),"",INDIRECT("'SorP'!$A$"&amp;MATCH($N1316&amp;$I1316,SorP!C:C,0))))</f>
        <v/>
      </c>
      <c r="P1316" s="94"/>
      <c r="Q1316" s="95" t="str">
        <f t="shared" si="81"/>
        <v/>
      </c>
      <c r="R1316" s="95" t="b">
        <f t="shared" si="82"/>
        <v>1</v>
      </c>
      <c r="S1316" s="95" t="str">
        <f t="shared" si="83"/>
        <v/>
      </c>
    </row>
    <row r="1317" spans="1:19" s="95" customFormat="1" ht="20.100000000000001" customHeight="1">
      <c r="A1317" s="88"/>
      <c r="B1317" s="88"/>
      <c r="C1317" s="88"/>
      <c r="D1317" s="88"/>
      <c r="E1317" s="88"/>
      <c r="F1317" s="88"/>
      <c r="G1317" s="90"/>
      <c r="H1317" s="90"/>
      <c r="I1317" s="91"/>
      <c r="J1317" s="91"/>
      <c r="K1317" s="91"/>
      <c r="L1317" s="91"/>
      <c r="M1317" s="91"/>
      <c r="N1317" s="92" t="str">
        <f t="shared" ca="1" si="80"/>
        <v/>
      </c>
      <c r="O1317" s="92" t="str">
        <f ca="1">IF(A1317="","",IF(ISERROR(MATCH($I1317,SorP!B:B,0)),"",INDIRECT("'SorP'!$A$"&amp;MATCH($N1317&amp;$I1317,SorP!C:C,0))))</f>
        <v/>
      </c>
      <c r="P1317" s="94"/>
      <c r="Q1317" s="95" t="str">
        <f t="shared" si="81"/>
        <v/>
      </c>
      <c r="R1317" s="95" t="b">
        <f t="shared" si="82"/>
        <v>1</v>
      </c>
      <c r="S1317" s="95" t="str">
        <f t="shared" si="83"/>
        <v/>
      </c>
    </row>
    <row r="1318" spans="1:19" s="95" customFormat="1" ht="20.100000000000001" customHeight="1">
      <c r="A1318" s="88"/>
      <c r="B1318" s="88"/>
      <c r="C1318" s="88"/>
      <c r="D1318" s="88"/>
      <c r="E1318" s="88"/>
      <c r="F1318" s="88"/>
      <c r="G1318" s="90"/>
      <c r="H1318" s="90"/>
      <c r="I1318" s="91"/>
      <c r="J1318" s="91"/>
      <c r="K1318" s="91"/>
      <c r="L1318" s="91"/>
      <c r="M1318" s="91"/>
      <c r="N1318" s="92" t="str">
        <f t="shared" ca="1" si="80"/>
        <v/>
      </c>
      <c r="O1318" s="92" t="str">
        <f ca="1">IF(A1318="","",IF(ISERROR(MATCH($I1318,SorP!B:B,0)),"",INDIRECT("'SorP'!$A$"&amp;MATCH($N1318&amp;$I1318,SorP!C:C,0))))</f>
        <v/>
      </c>
      <c r="P1318" s="94"/>
      <c r="Q1318" s="95" t="str">
        <f t="shared" si="81"/>
        <v/>
      </c>
      <c r="R1318" s="95" t="b">
        <f t="shared" si="82"/>
        <v>1</v>
      </c>
      <c r="S1318" s="95" t="str">
        <f t="shared" si="83"/>
        <v/>
      </c>
    </row>
    <row r="1319" spans="1:19" s="95" customFormat="1" ht="20.100000000000001" customHeight="1">
      <c r="A1319" s="88"/>
      <c r="B1319" s="88"/>
      <c r="C1319" s="88"/>
      <c r="D1319" s="88"/>
      <c r="E1319" s="88"/>
      <c r="F1319" s="88"/>
      <c r="G1319" s="90"/>
      <c r="H1319" s="90"/>
      <c r="I1319" s="91"/>
      <c r="J1319" s="91"/>
      <c r="K1319" s="91"/>
      <c r="L1319" s="91"/>
      <c r="M1319" s="91"/>
      <c r="N1319" s="92" t="str">
        <f t="shared" ca="1" si="80"/>
        <v/>
      </c>
      <c r="O1319" s="92" t="str">
        <f ca="1">IF(A1319="","",IF(ISERROR(MATCH($I1319,SorP!B:B,0)),"",INDIRECT("'SorP'!$A$"&amp;MATCH($N1319&amp;$I1319,SorP!C:C,0))))</f>
        <v/>
      </c>
      <c r="P1319" s="94"/>
      <c r="Q1319" s="95" t="str">
        <f t="shared" si="81"/>
        <v/>
      </c>
      <c r="R1319" s="95" t="b">
        <f t="shared" si="82"/>
        <v>1</v>
      </c>
      <c r="S1319" s="95" t="str">
        <f t="shared" si="83"/>
        <v/>
      </c>
    </row>
    <row r="1320" spans="1:19" s="95" customFormat="1" ht="20.100000000000001" customHeight="1">
      <c r="A1320" s="88"/>
      <c r="B1320" s="88"/>
      <c r="C1320" s="88"/>
      <c r="D1320" s="88"/>
      <c r="E1320" s="88"/>
      <c r="F1320" s="88"/>
      <c r="G1320" s="90"/>
      <c r="H1320" s="90"/>
      <c r="I1320" s="91"/>
      <c r="J1320" s="91"/>
      <c r="K1320" s="91"/>
      <c r="L1320" s="91"/>
      <c r="M1320" s="91"/>
      <c r="N1320" s="92" t="str">
        <f t="shared" ca="1" si="80"/>
        <v/>
      </c>
      <c r="O1320" s="92" t="str">
        <f ca="1">IF(A1320="","",IF(ISERROR(MATCH($I1320,SorP!B:B,0)),"",INDIRECT("'SorP'!$A$"&amp;MATCH($N1320&amp;$I1320,SorP!C:C,0))))</f>
        <v/>
      </c>
      <c r="P1320" s="94"/>
      <c r="Q1320" s="95" t="str">
        <f t="shared" si="81"/>
        <v/>
      </c>
      <c r="R1320" s="95" t="b">
        <f t="shared" si="82"/>
        <v>1</v>
      </c>
      <c r="S1320" s="95" t="str">
        <f t="shared" si="83"/>
        <v/>
      </c>
    </row>
    <row r="1321" spans="1:19" s="95" customFormat="1" ht="20.100000000000001" customHeight="1">
      <c r="A1321" s="88"/>
      <c r="B1321" s="88"/>
      <c r="C1321" s="88"/>
      <c r="D1321" s="88"/>
      <c r="E1321" s="88"/>
      <c r="F1321" s="88"/>
      <c r="G1321" s="90"/>
      <c r="H1321" s="90"/>
      <c r="I1321" s="91"/>
      <c r="J1321" s="91"/>
      <c r="K1321" s="91"/>
      <c r="L1321" s="91"/>
      <c r="M1321" s="91"/>
      <c r="N1321" s="92" t="str">
        <f t="shared" ca="1" si="80"/>
        <v/>
      </c>
      <c r="O1321" s="92" t="str">
        <f ca="1">IF(A1321="","",IF(ISERROR(MATCH($I1321,SorP!B:B,0)),"",INDIRECT("'SorP'!$A$"&amp;MATCH($N1321&amp;$I1321,SorP!C:C,0))))</f>
        <v/>
      </c>
      <c r="P1321" s="94"/>
      <c r="Q1321" s="95" t="str">
        <f t="shared" si="81"/>
        <v/>
      </c>
      <c r="R1321" s="95" t="b">
        <f t="shared" si="82"/>
        <v>1</v>
      </c>
      <c r="S1321" s="95" t="str">
        <f t="shared" si="83"/>
        <v/>
      </c>
    </row>
    <row r="1322" spans="1:19" s="95" customFormat="1" ht="20.100000000000001" customHeight="1">
      <c r="A1322" s="88"/>
      <c r="B1322" s="88"/>
      <c r="C1322" s="88"/>
      <c r="D1322" s="88"/>
      <c r="E1322" s="88"/>
      <c r="F1322" s="88"/>
      <c r="G1322" s="90"/>
      <c r="H1322" s="90"/>
      <c r="I1322" s="91"/>
      <c r="J1322" s="91"/>
      <c r="K1322" s="91"/>
      <c r="L1322" s="91"/>
      <c r="M1322" s="91"/>
      <c r="N1322" s="92" t="str">
        <f t="shared" ca="1" si="80"/>
        <v/>
      </c>
      <c r="O1322" s="92" t="str">
        <f ca="1">IF(A1322="","",IF(ISERROR(MATCH($I1322,SorP!B:B,0)),"",INDIRECT("'SorP'!$A$"&amp;MATCH($N1322&amp;$I1322,SorP!C:C,0))))</f>
        <v/>
      </c>
      <c r="P1322" s="94"/>
      <c r="Q1322" s="95" t="str">
        <f t="shared" si="81"/>
        <v/>
      </c>
      <c r="R1322" s="95" t="b">
        <f t="shared" si="82"/>
        <v>1</v>
      </c>
      <c r="S1322" s="95" t="str">
        <f t="shared" si="83"/>
        <v/>
      </c>
    </row>
    <row r="1323" spans="1:19" s="95" customFormat="1" ht="20.100000000000001" customHeight="1">
      <c r="A1323" s="88"/>
      <c r="B1323" s="88"/>
      <c r="C1323" s="88"/>
      <c r="D1323" s="88"/>
      <c r="E1323" s="88"/>
      <c r="F1323" s="88"/>
      <c r="G1323" s="90"/>
      <c r="H1323" s="90"/>
      <c r="I1323" s="91"/>
      <c r="J1323" s="91"/>
      <c r="K1323" s="91"/>
      <c r="L1323" s="91"/>
      <c r="M1323" s="91"/>
      <c r="N1323" s="92" t="str">
        <f t="shared" ca="1" si="80"/>
        <v/>
      </c>
      <c r="O1323" s="92" t="str">
        <f ca="1">IF(A1323="","",IF(ISERROR(MATCH($I1323,SorP!B:B,0)),"",INDIRECT("'SorP'!$A$"&amp;MATCH($N1323&amp;$I1323,SorP!C:C,0))))</f>
        <v/>
      </c>
      <c r="P1323" s="94"/>
      <c r="Q1323" s="95" t="str">
        <f t="shared" si="81"/>
        <v/>
      </c>
      <c r="R1323" s="95" t="b">
        <f t="shared" si="82"/>
        <v>1</v>
      </c>
      <c r="S1323" s="95" t="str">
        <f t="shared" si="83"/>
        <v/>
      </c>
    </row>
    <row r="1324" spans="1:19" s="95" customFormat="1" ht="20.100000000000001" customHeight="1">
      <c r="A1324" s="88"/>
      <c r="B1324" s="88"/>
      <c r="C1324" s="88"/>
      <c r="D1324" s="88"/>
      <c r="E1324" s="88"/>
      <c r="F1324" s="88"/>
      <c r="G1324" s="90"/>
      <c r="H1324" s="90"/>
      <c r="I1324" s="91"/>
      <c r="J1324" s="91"/>
      <c r="K1324" s="91"/>
      <c r="L1324" s="91"/>
      <c r="M1324" s="91"/>
      <c r="N1324" s="92" t="str">
        <f t="shared" ca="1" si="80"/>
        <v/>
      </c>
      <c r="O1324" s="92" t="str">
        <f ca="1">IF(A1324="","",IF(ISERROR(MATCH($I1324,SorP!B:B,0)),"",INDIRECT("'SorP'!$A$"&amp;MATCH($N1324&amp;$I1324,SorP!C:C,0))))</f>
        <v/>
      </c>
      <c r="P1324" s="94"/>
      <c r="Q1324" s="95" t="str">
        <f t="shared" si="81"/>
        <v/>
      </c>
      <c r="R1324" s="95" t="b">
        <f t="shared" si="82"/>
        <v>1</v>
      </c>
      <c r="S1324" s="95" t="str">
        <f t="shared" si="83"/>
        <v/>
      </c>
    </row>
    <row r="1325" spans="1:19" s="95" customFormat="1" ht="20.100000000000001" customHeight="1">
      <c r="A1325" s="88"/>
      <c r="B1325" s="88"/>
      <c r="C1325" s="88"/>
      <c r="D1325" s="88"/>
      <c r="E1325" s="88"/>
      <c r="F1325" s="88"/>
      <c r="G1325" s="90"/>
      <c r="H1325" s="90"/>
      <c r="I1325" s="91"/>
      <c r="J1325" s="91"/>
      <c r="K1325" s="91"/>
      <c r="L1325" s="91"/>
      <c r="M1325" s="91"/>
      <c r="N1325" s="92" t="str">
        <f t="shared" ca="1" si="80"/>
        <v/>
      </c>
      <c r="O1325" s="92" t="str">
        <f ca="1">IF(A1325="","",IF(ISERROR(MATCH($I1325,SorP!B:B,0)),"",INDIRECT("'SorP'!$A$"&amp;MATCH($N1325&amp;$I1325,SorP!C:C,0))))</f>
        <v/>
      </c>
      <c r="P1325" s="94"/>
      <c r="Q1325" s="95" t="str">
        <f t="shared" si="81"/>
        <v/>
      </c>
      <c r="R1325" s="95" t="b">
        <f t="shared" si="82"/>
        <v>1</v>
      </c>
      <c r="S1325" s="95" t="str">
        <f t="shared" si="83"/>
        <v/>
      </c>
    </row>
    <row r="1326" spans="1:19" s="95" customFormat="1" ht="20.100000000000001" customHeight="1">
      <c r="A1326" s="88"/>
      <c r="B1326" s="88"/>
      <c r="C1326" s="88"/>
      <c r="D1326" s="88"/>
      <c r="E1326" s="88"/>
      <c r="F1326" s="88"/>
      <c r="G1326" s="90"/>
      <c r="H1326" s="90"/>
      <c r="I1326" s="91"/>
      <c r="J1326" s="91"/>
      <c r="K1326" s="91"/>
      <c r="L1326" s="91"/>
      <c r="M1326" s="91"/>
      <c r="N1326" s="92" t="str">
        <f t="shared" ca="1" si="80"/>
        <v/>
      </c>
      <c r="O1326" s="92" t="str">
        <f ca="1">IF(A1326="","",IF(ISERROR(MATCH($I1326,SorP!B:B,0)),"",INDIRECT("'SorP'!$A$"&amp;MATCH($N1326&amp;$I1326,SorP!C:C,0))))</f>
        <v/>
      </c>
      <c r="P1326" s="94"/>
      <c r="Q1326" s="95" t="str">
        <f t="shared" si="81"/>
        <v/>
      </c>
      <c r="R1326" s="95" t="b">
        <f t="shared" si="82"/>
        <v>1</v>
      </c>
      <c r="S1326" s="95" t="str">
        <f t="shared" si="83"/>
        <v/>
      </c>
    </row>
    <row r="1327" spans="1:19" s="95" customFormat="1" ht="20.100000000000001" customHeight="1">
      <c r="A1327" s="88"/>
      <c r="B1327" s="88"/>
      <c r="C1327" s="88"/>
      <c r="D1327" s="88"/>
      <c r="E1327" s="88"/>
      <c r="F1327" s="88"/>
      <c r="G1327" s="90"/>
      <c r="H1327" s="90"/>
      <c r="I1327" s="91"/>
      <c r="J1327" s="91"/>
      <c r="K1327" s="91"/>
      <c r="L1327" s="91"/>
      <c r="M1327" s="91"/>
      <c r="N1327" s="92" t="str">
        <f t="shared" ca="1" si="80"/>
        <v/>
      </c>
      <c r="O1327" s="92" t="str">
        <f ca="1">IF(A1327="","",IF(ISERROR(MATCH($I1327,SorP!B:B,0)),"",INDIRECT("'SorP'!$A$"&amp;MATCH($N1327&amp;$I1327,SorP!C:C,0))))</f>
        <v/>
      </c>
      <c r="P1327" s="94"/>
      <c r="Q1327" s="95" t="str">
        <f t="shared" si="81"/>
        <v/>
      </c>
      <c r="R1327" s="95" t="b">
        <f t="shared" si="82"/>
        <v>1</v>
      </c>
      <c r="S1327" s="95" t="str">
        <f t="shared" si="83"/>
        <v/>
      </c>
    </row>
    <row r="1328" spans="1:19" s="95" customFormat="1" ht="20.100000000000001" customHeight="1">
      <c r="A1328" s="88"/>
      <c r="B1328" s="88"/>
      <c r="C1328" s="88"/>
      <c r="D1328" s="88"/>
      <c r="E1328" s="88"/>
      <c r="F1328" s="88"/>
      <c r="G1328" s="90"/>
      <c r="H1328" s="90"/>
      <c r="I1328" s="91"/>
      <c r="J1328" s="91"/>
      <c r="K1328" s="91"/>
      <c r="L1328" s="91"/>
      <c r="M1328" s="91"/>
      <c r="N1328" s="92" t="str">
        <f t="shared" ca="1" si="80"/>
        <v/>
      </c>
      <c r="O1328" s="92" t="str">
        <f ca="1">IF(A1328="","",IF(ISERROR(MATCH($I1328,SorP!B:B,0)),"",INDIRECT("'SorP'!$A$"&amp;MATCH($N1328&amp;$I1328,SorP!C:C,0))))</f>
        <v/>
      </c>
      <c r="P1328" s="94"/>
      <c r="Q1328" s="95" t="str">
        <f t="shared" si="81"/>
        <v/>
      </c>
      <c r="R1328" s="95" t="b">
        <f t="shared" si="82"/>
        <v>1</v>
      </c>
      <c r="S1328" s="95" t="str">
        <f t="shared" si="83"/>
        <v/>
      </c>
    </row>
    <row r="1329" spans="1:19" s="95" customFormat="1" ht="20.100000000000001" customHeight="1">
      <c r="A1329" s="88"/>
      <c r="B1329" s="88"/>
      <c r="C1329" s="88"/>
      <c r="D1329" s="88"/>
      <c r="E1329" s="88"/>
      <c r="F1329" s="88"/>
      <c r="G1329" s="90"/>
      <c r="H1329" s="90"/>
      <c r="I1329" s="91"/>
      <c r="J1329" s="91"/>
      <c r="K1329" s="91"/>
      <c r="L1329" s="91"/>
      <c r="M1329" s="91"/>
      <c r="N1329" s="92" t="str">
        <f t="shared" ca="1" si="80"/>
        <v/>
      </c>
      <c r="O1329" s="92" t="str">
        <f ca="1">IF(A1329="","",IF(ISERROR(MATCH($I1329,SorP!B:B,0)),"",INDIRECT("'SorP'!$A$"&amp;MATCH($N1329&amp;$I1329,SorP!C:C,0))))</f>
        <v/>
      </c>
      <c r="P1329" s="94"/>
      <c r="Q1329" s="95" t="str">
        <f t="shared" si="81"/>
        <v/>
      </c>
      <c r="R1329" s="95" t="b">
        <f t="shared" si="82"/>
        <v>1</v>
      </c>
      <c r="S1329" s="95" t="str">
        <f t="shared" si="83"/>
        <v/>
      </c>
    </row>
    <row r="1330" spans="1:19" s="95" customFormat="1" ht="20.100000000000001" customHeight="1">
      <c r="A1330" s="88"/>
      <c r="B1330" s="88"/>
      <c r="C1330" s="88"/>
      <c r="D1330" s="88"/>
      <c r="E1330" s="88"/>
      <c r="F1330" s="88"/>
      <c r="G1330" s="90"/>
      <c r="H1330" s="90"/>
      <c r="I1330" s="91"/>
      <c r="J1330" s="91"/>
      <c r="K1330" s="91"/>
      <c r="L1330" s="91"/>
      <c r="M1330" s="91"/>
      <c r="N1330" s="92" t="str">
        <f t="shared" ca="1" si="80"/>
        <v/>
      </c>
      <c r="O1330" s="92" t="str">
        <f ca="1">IF(A1330="","",IF(ISERROR(MATCH($I1330,SorP!B:B,0)),"",INDIRECT("'SorP'!$A$"&amp;MATCH($N1330&amp;$I1330,SorP!C:C,0))))</f>
        <v/>
      </c>
      <c r="P1330" s="94"/>
      <c r="Q1330" s="95" t="str">
        <f t="shared" si="81"/>
        <v/>
      </c>
      <c r="R1330" s="95" t="b">
        <f t="shared" si="82"/>
        <v>1</v>
      </c>
      <c r="S1330" s="95" t="str">
        <f t="shared" si="83"/>
        <v/>
      </c>
    </row>
    <row r="1331" spans="1:19" s="95" customFormat="1" ht="20.100000000000001" customHeight="1">
      <c r="A1331" s="88"/>
      <c r="B1331" s="88"/>
      <c r="C1331" s="88"/>
      <c r="D1331" s="88"/>
      <c r="E1331" s="88"/>
      <c r="F1331" s="88"/>
      <c r="G1331" s="90"/>
      <c r="H1331" s="90"/>
      <c r="I1331" s="91"/>
      <c r="J1331" s="91"/>
      <c r="K1331" s="91"/>
      <c r="L1331" s="91"/>
      <c r="M1331" s="91"/>
      <c r="N1331" s="92" t="str">
        <f t="shared" ca="1" si="80"/>
        <v/>
      </c>
      <c r="O1331" s="92" t="str">
        <f ca="1">IF(A1331="","",IF(ISERROR(MATCH($I1331,SorP!B:B,0)),"",INDIRECT("'SorP'!$A$"&amp;MATCH($N1331&amp;$I1331,SorP!C:C,0))))</f>
        <v/>
      </c>
      <c r="P1331" s="94"/>
      <c r="Q1331" s="95" t="str">
        <f t="shared" si="81"/>
        <v/>
      </c>
      <c r="R1331" s="95" t="b">
        <f t="shared" si="82"/>
        <v>1</v>
      </c>
      <c r="S1331" s="95" t="str">
        <f t="shared" si="83"/>
        <v/>
      </c>
    </row>
    <row r="1332" spans="1:19" s="95" customFormat="1" ht="20.100000000000001" customHeight="1">
      <c r="A1332" s="88"/>
      <c r="B1332" s="88"/>
      <c r="C1332" s="88"/>
      <c r="D1332" s="88"/>
      <c r="E1332" s="88"/>
      <c r="F1332" s="88"/>
      <c r="G1332" s="90"/>
      <c r="H1332" s="90"/>
      <c r="I1332" s="91"/>
      <c r="J1332" s="91"/>
      <c r="K1332" s="91"/>
      <c r="L1332" s="91"/>
      <c r="M1332" s="91"/>
      <c r="N1332" s="92" t="str">
        <f t="shared" ca="1" si="80"/>
        <v/>
      </c>
      <c r="O1332" s="92" t="str">
        <f ca="1">IF(A1332="","",IF(ISERROR(MATCH($I1332,SorP!B:B,0)),"",INDIRECT("'SorP'!$A$"&amp;MATCH($N1332&amp;$I1332,SorP!C:C,0))))</f>
        <v/>
      </c>
      <c r="P1332" s="94"/>
      <c r="Q1332" s="95" t="str">
        <f t="shared" si="81"/>
        <v/>
      </c>
      <c r="R1332" s="95" t="b">
        <f t="shared" si="82"/>
        <v>1</v>
      </c>
      <c r="S1332" s="95" t="str">
        <f t="shared" si="83"/>
        <v/>
      </c>
    </row>
    <row r="1333" spans="1:19" s="95" customFormat="1" ht="20.100000000000001" customHeight="1">
      <c r="A1333" s="88"/>
      <c r="B1333" s="88"/>
      <c r="C1333" s="88"/>
      <c r="D1333" s="88"/>
      <c r="E1333" s="88"/>
      <c r="F1333" s="88"/>
      <c r="G1333" s="90"/>
      <c r="H1333" s="90"/>
      <c r="I1333" s="91"/>
      <c r="J1333" s="91"/>
      <c r="K1333" s="91"/>
      <c r="L1333" s="91"/>
      <c r="M1333" s="91"/>
      <c r="N1333" s="92" t="str">
        <f t="shared" ca="1" si="80"/>
        <v/>
      </c>
      <c r="O1333" s="92" t="str">
        <f ca="1">IF(A1333="","",IF(ISERROR(MATCH($I1333,SorP!B:B,0)),"",INDIRECT("'SorP'!$A$"&amp;MATCH($N1333&amp;$I1333,SorP!C:C,0))))</f>
        <v/>
      </c>
      <c r="P1333" s="94"/>
      <c r="Q1333" s="95" t="str">
        <f t="shared" si="81"/>
        <v/>
      </c>
      <c r="R1333" s="95" t="b">
        <f t="shared" si="82"/>
        <v>1</v>
      </c>
      <c r="S1333" s="95" t="str">
        <f t="shared" si="83"/>
        <v/>
      </c>
    </row>
    <row r="1334" spans="1:19" s="95" customFormat="1" ht="20.100000000000001" customHeight="1">
      <c r="A1334" s="88"/>
      <c r="B1334" s="88"/>
      <c r="C1334" s="88"/>
      <c r="D1334" s="88"/>
      <c r="E1334" s="88"/>
      <c r="F1334" s="88"/>
      <c r="G1334" s="90"/>
      <c r="H1334" s="90"/>
      <c r="I1334" s="91"/>
      <c r="J1334" s="91"/>
      <c r="K1334" s="91"/>
      <c r="L1334" s="91"/>
      <c r="M1334" s="91"/>
      <c r="N1334" s="92" t="str">
        <f t="shared" ca="1" si="80"/>
        <v/>
      </c>
      <c r="O1334" s="92" t="str">
        <f ca="1">IF(A1334="","",IF(ISERROR(MATCH($I1334,SorP!B:B,0)),"",INDIRECT("'SorP'!$A$"&amp;MATCH($N1334&amp;$I1334,SorP!C:C,0))))</f>
        <v/>
      </c>
      <c r="P1334" s="94"/>
      <c r="Q1334" s="95" t="str">
        <f t="shared" si="81"/>
        <v/>
      </c>
      <c r="R1334" s="95" t="b">
        <f t="shared" si="82"/>
        <v>1</v>
      </c>
      <c r="S1334" s="95" t="str">
        <f t="shared" si="83"/>
        <v/>
      </c>
    </row>
    <row r="1335" spans="1:19" s="95" customFormat="1" ht="20.100000000000001" customHeight="1">
      <c r="A1335" s="88"/>
      <c r="B1335" s="88"/>
      <c r="C1335" s="88"/>
      <c r="D1335" s="88"/>
      <c r="E1335" s="88"/>
      <c r="F1335" s="88"/>
      <c r="G1335" s="90"/>
      <c r="H1335" s="90"/>
      <c r="I1335" s="91"/>
      <c r="J1335" s="91"/>
      <c r="K1335" s="91"/>
      <c r="L1335" s="91"/>
      <c r="M1335" s="91"/>
      <c r="N1335" s="92" t="str">
        <f t="shared" ca="1" si="80"/>
        <v/>
      </c>
      <c r="O1335" s="92" t="str">
        <f ca="1">IF(A1335="","",IF(ISERROR(MATCH($I1335,SorP!B:B,0)),"",INDIRECT("'SorP'!$A$"&amp;MATCH($N1335&amp;$I1335,SorP!C:C,0))))</f>
        <v/>
      </c>
      <c r="P1335" s="94"/>
      <c r="Q1335" s="95" t="str">
        <f t="shared" si="81"/>
        <v/>
      </c>
      <c r="R1335" s="95" t="b">
        <f t="shared" si="82"/>
        <v>1</v>
      </c>
      <c r="S1335" s="95" t="str">
        <f t="shared" si="83"/>
        <v/>
      </c>
    </row>
    <row r="1336" spans="1:19" s="95" customFormat="1" ht="20.100000000000001" customHeight="1">
      <c r="A1336" s="88"/>
      <c r="B1336" s="88"/>
      <c r="C1336" s="88"/>
      <c r="D1336" s="88"/>
      <c r="E1336" s="88"/>
      <c r="F1336" s="88"/>
      <c r="G1336" s="90"/>
      <c r="H1336" s="90"/>
      <c r="I1336" s="91"/>
      <c r="J1336" s="91"/>
      <c r="K1336" s="91"/>
      <c r="L1336" s="91"/>
      <c r="M1336" s="91"/>
      <c r="N1336" s="92" t="str">
        <f t="shared" ca="1" si="80"/>
        <v/>
      </c>
      <c r="O1336" s="92" t="str">
        <f ca="1">IF(A1336="","",IF(ISERROR(MATCH($I1336,SorP!B:B,0)),"",INDIRECT("'SorP'!$A$"&amp;MATCH($N1336&amp;$I1336,SorP!C:C,0))))</f>
        <v/>
      </c>
      <c r="P1336" s="94"/>
      <c r="Q1336" s="95" t="str">
        <f t="shared" si="81"/>
        <v/>
      </c>
      <c r="R1336" s="95" t="b">
        <f t="shared" si="82"/>
        <v>1</v>
      </c>
      <c r="S1336" s="95" t="str">
        <f t="shared" si="83"/>
        <v/>
      </c>
    </row>
    <row r="1337" spans="1:19" s="95" customFormat="1" ht="20.100000000000001" customHeight="1">
      <c r="A1337" s="88"/>
      <c r="B1337" s="88"/>
      <c r="C1337" s="88"/>
      <c r="D1337" s="88"/>
      <c r="E1337" s="88"/>
      <c r="F1337" s="88"/>
      <c r="G1337" s="90"/>
      <c r="H1337" s="90"/>
      <c r="I1337" s="91"/>
      <c r="J1337" s="91"/>
      <c r="K1337" s="91"/>
      <c r="L1337" s="91"/>
      <c r="M1337" s="91"/>
      <c r="N1337" s="92" t="str">
        <f t="shared" ca="1" si="80"/>
        <v/>
      </c>
      <c r="O1337" s="92" t="str">
        <f ca="1">IF(A1337="","",IF(ISERROR(MATCH($I1337,SorP!B:B,0)),"",INDIRECT("'SorP'!$A$"&amp;MATCH($N1337&amp;$I1337,SorP!C:C,0))))</f>
        <v/>
      </c>
      <c r="P1337" s="94"/>
      <c r="Q1337" s="95" t="str">
        <f t="shared" si="81"/>
        <v/>
      </c>
      <c r="R1337" s="95" t="b">
        <f t="shared" si="82"/>
        <v>1</v>
      </c>
      <c r="S1337" s="95" t="str">
        <f t="shared" si="83"/>
        <v/>
      </c>
    </row>
    <row r="1338" spans="1:19" s="95" customFormat="1" ht="20.100000000000001" customHeight="1">
      <c r="A1338" s="88"/>
      <c r="B1338" s="88"/>
      <c r="C1338" s="88"/>
      <c r="D1338" s="88"/>
      <c r="E1338" s="88"/>
      <c r="F1338" s="88"/>
      <c r="G1338" s="90"/>
      <c r="H1338" s="90"/>
      <c r="I1338" s="91"/>
      <c r="J1338" s="91"/>
      <c r="K1338" s="91"/>
      <c r="L1338" s="91"/>
      <c r="M1338" s="91"/>
      <c r="N1338" s="92" t="str">
        <f t="shared" ca="1" si="80"/>
        <v/>
      </c>
      <c r="O1338" s="92" t="str">
        <f ca="1">IF(A1338="","",IF(ISERROR(MATCH($I1338,SorP!B:B,0)),"",INDIRECT("'SorP'!$A$"&amp;MATCH($N1338&amp;$I1338,SorP!C:C,0))))</f>
        <v/>
      </c>
      <c r="P1338" s="94"/>
      <c r="Q1338" s="95" t="str">
        <f t="shared" si="81"/>
        <v/>
      </c>
      <c r="R1338" s="95" t="b">
        <f t="shared" si="82"/>
        <v>1</v>
      </c>
      <c r="S1338" s="95" t="str">
        <f t="shared" si="83"/>
        <v/>
      </c>
    </row>
    <row r="1339" spans="1:19" s="95" customFormat="1" ht="20.100000000000001" customHeight="1">
      <c r="A1339" s="88"/>
      <c r="B1339" s="88"/>
      <c r="C1339" s="88"/>
      <c r="D1339" s="88"/>
      <c r="E1339" s="88"/>
      <c r="F1339" s="88"/>
      <c r="G1339" s="90"/>
      <c r="H1339" s="90"/>
      <c r="I1339" s="91"/>
      <c r="J1339" s="91"/>
      <c r="K1339" s="91"/>
      <c r="L1339" s="91"/>
      <c r="M1339" s="91"/>
      <c r="N1339" s="92" t="str">
        <f t="shared" ca="1" si="80"/>
        <v/>
      </c>
      <c r="O1339" s="92" t="str">
        <f ca="1">IF(A1339="","",IF(ISERROR(MATCH($I1339,SorP!B:B,0)),"",INDIRECT("'SorP'!$A$"&amp;MATCH($N1339&amp;$I1339,SorP!C:C,0))))</f>
        <v/>
      </c>
      <c r="P1339" s="94"/>
      <c r="Q1339" s="95" t="str">
        <f t="shared" si="81"/>
        <v/>
      </c>
      <c r="R1339" s="95" t="b">
        <f t="shared" si="82"/>
        <v>1</v>
      </c>
      <c r="S1339" s="95" t="str">
        <f t="shared" si="83"/>
        <v/>
      </c>
    </row>
    <row r="1340" spans="1:19" s="95" customFormat="1" ht="20.100000000000001" customHeight="1">
      <c r="A1340" s="88"/>
      <c r="B1340" s="88"/>
      <c r="C1340" s="88"/>
      <c r="D1340" s="88"/>
      <c r="E1340" s="88"/>
      <c r="F1340" s="88"/>
      <c r="G1340" s="90"/>
      <c r="H1340" s="90"/>
      <c r="I1340" s="91"/>
      <c r="J1340" s="91"/>
      <c r="K1340" s="91"/>
      <c r="L1340" s="91"/>
      <c r="M1340" s="91"/>
      <c r="N1340" s="92" t="str">
        <f t="shared" ca="1" si="80"/>
        <v/>
      </c>
      <c r="O1340" s="92" t="str">
        <f ca="1">IF(A1340="","",IF(ISERROR(MATCH($I1340,SorP!B:B,0)),"",INDIRECT("'SorP'!$A$"&amp;MATCH($N1340&amp;$I1340,SorP!C:C,0))))</f>
        <v/>
      </c>
      <c r="P1340" s="94"/>
      <c r="Q1340" s="95" t="str">
        <f t="shared" si="81"/>
        <v/>
      </c>
      <c r="R1340" s="95" t="b">
        <f t="shared" si="82"/>
        <v>1</v>
      </c>
      <c r="S1340" s="95" t="str">
        <f t="shared" si="83"/>
        <v/>
      </c>
    </row>
    <row r="1341" spans="1:19" s="95" customFormat="1" ht="20.100000000000001" customHeight="1">
      <c r="A1341" s="88"/>
      <c r="B1341" s="88"/>
      <c r="C1341" s="88"/>
      <c r="D1341" s="88"/>
      <c r="E1341" s="88"/>
      <c r="F1341" s="88"/>
      <c r="G1341" s="90"/>
      <c r="H1341" s="90"/>
      <c r="I1341" s="91"/>
      <c r="J1341" s="91"/>
      <c r="K1341" s="91"/>
      <c r="L1341" s="91"/>
      <c r="M1341" s="91"/>
      <c r="N1341" s="92" t="str">
        <f t="shared" ca="1" si="80"/>
        <v/>
      </c>
      <c r="O1341" s="92" t="str">
        <f ca="1">IF(A1341="","",IF(ISERROR(MATCH($I1341,SorP!B:B,0)),"",INDIRECT("'SorP'!$A$"&amp;MATCH($N1341&amp;$I1341,SorP!C:C,0))))</f>
        <v/>
      </c>
      <c r="P1341" s="94"/>
      <c r="Q1341" s="95" t="str">
        <f t="shared" si="81"/>
        <v/>
      </c>
      <c r="R1341" s="95" t="b">
        <f t="shared" si="82"/>
        <v>1</v>
      </c>
      <c r="S1341" s="95" t="str">
        <f t="shared" si="83"/>
        <v/>
      </c>
    </row>
    <row r="1342" spans="1:19" s="95" customFormat="1" ht="20.100000000000001" customHeight="1">
      <c r="A1342" s="88"/>
      <c r="B1342" s="88"/>
      <c r="C1342" s="88"/>
      <c r="D1342" s="88"/>
      <c r="E1342" s="88"/>
      <c r="F1342" s="88"/>
      <c r="G1342" s="90"/>
      <c r="H1342" s="90"/>
      <c r="I1342" s="91"/>
      <c r="J1342" s="91"/>
      <c r="K1342" s="91"/>
      <c r="L1342" s="91"/>
      <c r="M1342" s="91"/>
      <c r="N1342" s="92" t="str">
        <f t="shared" ca="1" si="80"/>
        <v/>
      </c>
      <c r="O1342" s="92" t="str">
        <f ca="1">IF(A1342="","",IF(ISERROR(MATCH($I1342,SorP!B:B,0)),"",INDIRECT("'SorP'!$A$"&amp;MATCH($N1342&amp;$I1342,SorP!C:C,0))))</f>
        <v/>
      </c>
      <c r="P1342" s="94"/>
      <c r="Q1342" s="95" t="str">
        <f t="shared" si="81"/>
        <v/>
      </c>
      <c r="R1342" s="95" t="b">
        <f t="shared" si="82"/>
        <v>1</v>
      </c>
      <c r="S1342" s="95" t="str">
        <f t="shared" si="83"/>
        <v/>
      </c>
    </row>
    <row r="1343" spans="1:19" s="95" customFormat="1" ht="20.100000000000001" customHeight="1">
      <c r="A1343" s="88"/>
      <c r="B1343" s="88"/>
      <c r="C1343" s="88"/>
      <c r="D1343" s="88"/>
      <c r="E1343" s="88"/>
      <c r="F1343" s="88"/>
      <c r="G1343" s="90"/>
      <c r="H1343" s="90"/>
      <c r="I1343" s="91"/>
      <c r="J1343" s="91"/>
      <c r="K1343" s="91"/>
      <c r="L1343" s="91"/>
      <c r="M1343" s="91"/>
      <c r="N1343" s="92" t="str">
        <f t="shared" ca="1" si="80"/>
        <v/>
      </c>
      <c r="O1343" s="92" t="str">
        <f ca="1">IF(A1343="","",IF(ISERROR(MATCH($I1343,SorP!B:B,0)),"",INDIRECT("'SorP'!$A$"&amp;MATCH($N1343&amp;$I1343,SorP!C:C,0))))</f>
        <v/>
      </c>
      <c r="P1343" s="94"/>
      <c r="Q1343" s="95" t="str">
        <f t="shared" si="81"/>
        <v/>
      </c>
      <c r="R1343" s="95" t="b">
        <f t="shared" si="82"/>
        <v>1</v>
      </c>
      <c r="S1343" s="95" t="str">
        <f t="shared" si="83"/>
        <v/>
      </c>
    </row>
    <row r="1344" spans="1:19" s="95" customFormat="1" ht="20.100000000000001" customHeight="1">
      <c r="A1344" s="88"/>
      <c r="B1344" s="88"/>
      <c r="C1344" s="88"/>
      <c r="D1344" s="88"/>
      <c r="E1344" s="88"/>
      <c r="F1344" s="88"/>
      <c r="G1344" s="90"/>
      <c r="H1344" s="90"/>
      <c r="I1344" s="91"/>
      <c r="J1344" s="91"/>
      <c r="K1344" s="91"/>
      <c r="L1344" s="91"/>
      <c r="M1344" s="91"/>
      <c r="N1344" s="92" t="str">
        <f t="shared" ca="1" si="80"/>
        <v/>
      </c>
      <c r="O1344" s="92" t="str">
        <f ca="1">IF(A1344="","",IF(ISERROR(MATCH($I1344,SorP!B:B,0)),"",INDIRECT("'SorP'!$A$"&amp;MATCH($N1344&amp;$I1344,SorP!C:C,0))))</f>
        <v/>
      </c>
      <c r="P1344" s="94"/>
      <c r="Q1344" s="95" t="str">
        <f t="shared" si="81"/>
        <v/>
      </c>
      <c r="R1344" s="95" t="b">
        <f t="shared" si="82"/>
        <v>1</v>
      </c>
      <c r="S1344" s="95" t="str">
        <f t="shared" si="83"/>
        <v/>
      </c>
    </row>
    <row r="1345" spans="1:19" s="95" customFormat="1" ht="20.100000000000001" customHeight="1">
      <c r="A1345" s="88"/>
      <c r="B1345" s="88"/>
      <c r="C1345" s="88"/>
      <c r="D1345" s="88"/>
      <c r="E1345" s="88"/>
      <c r="F1345" s="88"/>
      <c r="G1345" s="90"/>
      <c r="H1345" s="90"/>
      <c r="I1345" s="91"/>
      <c r="J1345" s="91"/>
      <c r="K1345" s="91"/>
      <c r="L1345" s="91"/>
      <c r="M1345" s="91"/>
      <c r="N1345" s="92" t="str">
        <f t="shared" ca="1" si="80"/>
        <v/>
      </c>
      <c r="O1345" s="92" t="str">
        <f ca="1">IF(A1345="","",IF(ISERROR(MATCH($I1345,SorP!B:B,0)),"",INDIRECT("'SorP'!$A$"&amp;MATCH($N1345&amp;$I1345,SorP!C:C,0))))</f>
        <v/>
      </c>
      <c r="P1345" s="94"/>
      <c r="Q1345" s="95" t="str">
        <f t="shared" si="81"/>
        <v/>
      </c>
      <c r="R1345" s="95" t="b">
        <f t="shared" si="82"/>
        <v>1</v>
      </c>
      <c r="S1345" s="95" t="str">
        <f t="shared" si="83"/>
        <v/>
      </c>
    </row>
    <row r="1346" spans="1:19" s="95" customFormat="1" ht="20.100000000000001" customHeight="1">
      <c r="A1346" s="88"/>
      <c r="B1346" s="88"/>
      <c r="C1346" s="88"/>
      <c r="D1346" s="88"/>
      <c r="E1346" s="88"/>
      <c r="F1346" s="88"/>
      <c r="G1346" s="90"/>
      <c r="H1346" s="90"/>
      <c r="I1346" s="91"/>
      <c r="J1346" s="91"/>
      <c r="K1346" s="91"/>
      <c r="L1346" s="91"/>
      <c r="M1346" s="91"/>
      <c r="N1346" s="92" t="str">
        <f t="shared" ca="1" si="80"/>
        <v/>
      </c>
      <c r="O1346" s="92" t="str">
        <f ca="1">IF(A1346="","",IF(ISERROR(MATCH($I1346,SorP!B:B,0)),"",INDIRECT("'SorP'!$A$"&amp;MATCH($N1346&amp;$I1346,SorP!C:C,0))))</f>
        <v/>
      </c>
      <c r="P1346" s="94"/>
      <c r="Q1346" s="95" t="str">
        <f t="shared" si="81"/>
        <v/>
      </c>
      <c r="R1346" s="95" t="b">
        <f t="shared" si="82"/>
        <v>1</v>
      </c>
      <c r="S1346" s="95" t="str">
        <f t="shared" si="83"/>
        <v/>
      </c>
    </row>
    <row r="1347" spans="1:19" s="95" customFormat="1" ht="20.100000000000001" customHeight="1">
      <c r="A1347" s="88"/>
      <c r="B1347" s="88"/>
      <c r="C1347" s="88"/>
      <c r="D1347" s="88"/>
      <c r="E1347" s="88"/>
      <c r="F1347" s="88"/>
      <c r="G1347" s="90"/>
      <c r="H1347" s="90"/>
      <c r="I1347" s="91"/>
      <c r="J1347" s="91"/>
      <c r="K1347" s="91"/>
      <c r="L1347" s="91"/>
      <c r="M1347" s="91"/>
      <c r="N1347" s="92" t="str">
        <f t="shared" ca="1" si="80"/>
        <v/>
      </c>
      <c r="O1347" s="92" t="str">
        <f ca="1">IF(A1347="","",IF(ISERROR(MATCH($I1347,SorP!B:B,0)),"",INDIRECT("'SorP'!$A$"&amp;MATCH($N1347&amp;$I1347,SorP!C:C,0))))</f>
        <v/>
      </c>
      <c r="P1347" s="94"/>
      <c r="Q1347" s="95" t="str">
        <f t="shared" si="81"/>
        <v/>
      </c>
      <c r="R1347" s="95" t="b">
        <f t="shared" si="82"/>
        <v>1</v>
      </c>
      <c r="S1347" s="95" t="str">
        <f t="shared" si="83"/>
        <v/>
      </c>
    </row>
    <row r="1348" spans="1:19" s="95" customFormat="1" ht="20.100000000000001" customHeight="1">
      <c r="A1348" s="88"/>
      <c r="B1348" s="88"/>
      <c r="C1348" s="88"/>
      <c r="D1348" s="88"/>
      <c r="E1348" s="88"/>
      <c r="F1348" s="88"/>
      <c r="G1348" s="90"/>
      <c r="H1348" s="90"/>
      <c r="I1348" s="91"/>
      <c r="J1348" s="91"/>
      <c r="K1348" s="91"/>
      <c r="L1348" s="91"/>
      <c r="M1348" s="91"/>
      <c r="N1348" s="92" t="str">
        <f t="shared" ca="1" si="80"/>
        <v/>
      </c>
      <c r="O1348" s="92" t="str">
        <f ca="1">IF(A1348="","",IF(ISERROR(MATCH($I1348,SorP!B:B,0)),"",INDIRECT("'SorP'!$A$"&amp;MATCH($N1348&amp;$I1348,SorP!C:C,0))))</f>
        <v/>
      </c>
      <c r="P1348" s="94"/>
      <c r="Q1348" s="95" t="str">
        <f t="shared" si="81"/>
        <v/>
      </c>
      <c r="R1348" s="95" t="b">
        <f t="shared" si="82"/>
        <v>1</v>
      </c>
      <c r="S1348" s="95" t="str">
        <f t="shared" si="83"/>
        <v/>
      </c>
    </row>
    <row r="1349" spans="1:19" s="95" customFormat="1" ht="20.100000000000001" customHeight="1">
      <c r="A1349" s="88"/>
      <c r="B1349" s="88"/>
      <c r="C1349" s="88"/>
      <c r="D1349" s="88"/>
      <c r="E1349" s="88"/>
      <c r="F1349" s="88"/>
      <c r="G1349" s="90"/>
      <c r="H1349" s="90"/>
      <c r="I1349" s="91"/>
      <c r="J1349" s="91"/>
      <c r="K1349" s="91"/>
      <c r="L1349" s="91"/>
      <c r="M1349" s="91"/>
      <c r="N1349" s="92" t="str">
        <f t="shared" ref="N1349:N1412" ca="1" si="84">IF(A1349="","",IF(ISERROR(MATCH($F1349,CL,0)),"Unknown",INDIRECT("'C'!$A$"&amp;MATCH($F1349,CL,0)+1)))</f>
        <v/>
      </c>
      <c r="O1349" s="92" t="str">
        <f ca="1">IF(A1349="","",IF(ISERROR(MATCH($I1349,SorP!B:B,0)),"",INDIRECT("'SorP'!$A$"&amp;MATCH($N1349&amp;$I1349,SorP!C:C,0))))</f>
        <v/>
      </c>
      <c r="P1349" s="94"/>
      <c r="Q1349" s="95" t="str">
        <f t="shared" ref="Q1349:Q1412" si="85">A1349&amp;B1349</f>
        <v/>
      </c>
      <c r="R1349" s="95" t="b">
        <f t="shared" ref="R1349:R1412" si="86">OR(ISBLANK(B1349),ISBLANK(C1349))</f>
        <v>1</v>
      </c>
      <c r="S1349" s="95" t="str">
        <f t="shared" ref="S1349:S1412" si="87">IF(R1349,"",A1349&amp;"+")</f>
        <v/>
      </c>
    </row>
    <row r="1350" spans="1:19" s="95" customFormat="1" ht="20.100000000000001" customHeight="1">
      <c r="A1350" s="88"/>
      <c r="B1350" s="88"/>
      <c r="C1350" s="88"/>
      <c r="D1350" s="88"/>
      <c r="E1350" s="88"/>
      <c r="F1350" s="88"/>
      <c r="G1350" s="90"/>
      <c r="H1350" s="90"/>
      <c r="I1350" s="91"/>
      <c r="J1350" s="91"/>
      <c r="K1350" s="91"/>
      <c r="L1350" s="91"/>
      <c r="M1350" s="91"/>
      <c r="N1350" s="92" t="str">
        <f t="shared" ca="1" si="84"/>
        <v/>
      </c>
      <c r="O1350" s="92" t="str">
        <f ca="1">IF(A1350="","",IF(ISERROR(MATCH($I1350,SorP!B:B,0)),"",INDIRECT("'SorP'!$A$"&amp;MATCH($N1350&amp;$I1350,SorP!C:C,0))))</f>
        <v/>
      </c>
      <c r="P1350" s="94"/>
      <c r="Q1350" s="95" t="str">
        <f t="shared" si="85"/>
        <v/>
      </c>
      <c r="R1350" s="95" t="b">
        <f t="shared" si="86"/>
        <v>1</v>
      </c>
      <c r="S1350" s="95" t="str">
        <f t="shared" si="87"/>
        <v/>
      </c>
    </row>
    <row r="1351" spans="1:19" s="95" customFormat="1" ht="20.100000000000001" customHeight="1">
      <c r="A1351" s="88"/>
      <c r="B1351" s="88"/>
      <c r="C1351" s="88"/>
      <c r="D1351" s="88"/>
      <c r="E1351" s="88"/>
      <c r="F1351" s="88"/>
      <c r="G1351" s="90"/>
      <c r="H1351" s="90"/>
      <c r="I1351" s="91"/>
      <c r="J1351" s="91"/>
      <c r="K1351" s="91"/>
      <c r="L1351" s="91"/>
      <c r="M1351" s="91"/>
      <c r="N1351" s="92" t="str">
        <f t="shared" ca="1" si="84"/>
        <v/>
      </c>
      <c r="O1351" s="92" t="str">
        <f ca="1">IF(A1351="","",IF(ISERROR(MATCH($I1351,SorP!B:B,0)),"",INDIRECT("'SorP'!$A$"&amp;MATCH($N1351&amp;$I1351,SorP!C:C,0))))</f>
        <v/>
      </c>
      <c r="P1351" s="94"/>
      <c r="Q1351" s="95" t="str">
        <f t="shared" si="85"/>
        <v/>
      </c>
      <c r="R1351" s="95" t="b">
        <f t="shared" si="86"/>
        <v>1</v>
      </c>
      <c r="S1351" s="95" t="str">
        <f t="shared" si="87"/>
        <v/>
      </c>
    </row>
    <row r="1352" spans="1:19" s="95" customFormat="1" ht="20.100000000000001" customHeight="1">
      <c r="A1352" s="88"/>
      <c r="B1352" s="88"/>
      <c r="C1352" s="88"/>
      <c r="D1352" s="88"/>
      <c r="E1352" s="88"/>
      <c r="F1352" s="88"/>
      <c r="G1352" s="90"/>
      <c r="H1352" s="90"/>
      <c r="I1352" s="91"/>
      <c r="J1352" s="91"/>
      <c r="K1352" s="91"/>
      <c r="L1352" s="91"/>
      <c r="M1352" s="91"/>
      <c r="N1352" s="92" t="str">
        <f t="shared" ca="1" si="84"/>
        <v/>
      </c>
      <c r="O1352" s="92" t="str">
        <f ca="1">IF(A1352="","",IF(ISERROR(MATCH($I1352,SorP!B:B,0)),"",INDIRECT("'SorP'!$A$"&amp;MATCH($N1352&amp;$I1352,SorP!C:C,0))))</f>
        <v/>
      </c>
      <c r="P1352" s="94"/>
      <c r="Q1352" s="95" t="str">
        <f t="shared" si="85"/>
        <v/>
      </c>
      <c r="R1352" s="95" t="b">
        <f t="shared" si="86"/>
        <v>1</v>
      </c>
      <c r="S1352" s="95" t="str">
        <f t="shared" si="87"/>
        <v/>
      </c>
    </row>
    <row r="1353" spans="1:19" s="95" customFormat="1" ht="20.100000000000001" customHeight="1">
      <c r="A1353" s="88"/>
      <c r="B1353" s="88"/>
      <c r="C1353" s="88"/>
      <c r="D1353" s="88"/>
      <c r="E1353" s="88"/>
      <c r="F1353" s="88"/>
      <c r="G1353" s="90"/>
      <c r="H1353" s="90"/>
      <c r="I1353" s="91"/>
      <c r="J1353" s="91"/>
      <c r="K1353" s="91"/>
      <c r="L1353" s="91"/>
      <c r="M1353" s="91"/>
      <c r="N1353" s="92" t="str">
        <f t="shared" ca="1" si="84"/>
        <v/>
      </c>
      <c r="O1353" s="92" t="str">
        <f ca="1">IF(A1353="","",IF(ISERROR(MATCH($I1353,SorP!B:B,0)),"",INDIRECT("'SorP'!$A$"&amp;MATCH($N1353&amp;$I1353,SorP!C:C,0))))</f>
        <v/>
      </c>
      <c r="P1353" s="94"/>
      <c r="Q1353" s="95" t="str">
        <f t="shared" si="85"/>
        <v/>
      </c>
      <c r="R1353" s="95" t="b">
        <f t="shared" si="86"/>
        <v>1</v>
      </c>
      <c r="S1353" s="95" t="str">
        <f t="shared" si="87"/>
        <v/>
      </c>
    </row>
    <row r="1354" spans="1:19" s="95" customFormat="1" ht="20.100000000000001" customHeight="1">
      <c r="A1354" s="88"/>
      <c r="B1354" s="88"/>
      <c r="C1354" s="88"/>
      <c r="D1354" s="88"/>
      <c r="E1354" s="88"/>
      <c r="F1354" s="88"/>
      <c r="G1354" s="90"/>
      <c r="H1354" s="90"/>
      <c r="I1354" s="91"/>
      <c r="J1354" s="91"/>
      <c r="K1354" s="91"/>
      <c r="L1354" s="91"/>
      <c r="M1354" s="91"/>
      <c r="N1354" s="92" t="str">
        <f t="shared" ca="1" si="84"/>
        <v/>
      </c>
      <c r="O1354" s="92" t="str">
        <f ca="1">IF(A1354="","",IF(ISERROR(MATCH($I1354,SorP!B:B,0)),"",INDIRECT("'SorP'!$A$"&amp;MATCH($N1354&amp;$I1354,SorP!C:C,0))))</f>
        <v/>
      </c>
      <c r="P1354" s="94"/>
      <c r="Q1354" s="95" t="str">
        <f t="shared" si="85"/>
        <v/>
      </c>
      <c r="R1354" s="95" t="b">
        <f t="shared" si="86"/>
        <v>1</v>
      </c>
      <c r="S1354" s="95" t="str">
        <f t="shared" si="87"/>
        <v/>
      </c>
    </row>
    <row r="1355" spans="1:19" s="95" customFormat="1" ht="20.100000000000001" customHeight="1">
      <c r="A1355" s="88"/>
      <c r="B1355" s="88"/>
      <c r="C1355" s="88"/>
      <c r="D1355" s="88"/>
      <c r="E1355" s="88"/>
      <c r="F1355" s="88"/>
      <c r="G1355" s="90"/>
      <c r="H1355" s="90"/>
      <c r="I1355" s="91"/>
      <c r="J1355" s="91"/>
      <c r="K1355" s="91"/>
      <c r="L1355" s="91"/>
      <c r="M1355" s="91"/>
      <c r="N1355" s="92" t="str">
        <f t="shared" ca="1" si="84"/>
        <v/>
      </c>
      <c r="O1355" s="92" t="str">
        <f ca="1">IF(A1355="","",IF(ISERROR(MATCH($I1355,SorP!B:B,0)),"",INDIRECT("'SorP'!$A$"&amp;MATCH($N1355&amp;$I1355,SorP!C:C,0))))</f>
        <v/>
      </c>
      <c r="P1355" s="94"/>
      <c r="Q1355" s="95" t="str">
        <f t="shared" si="85"/>
        <v/>
      </c>
      <c r="R1355" s="95" t="b">
        <f t="shared" si="86"/>
        <v>1</v>
      </c>
      <c r="S1355" s="95" t="str">
        <f t="shared" si="87"/>
        <v/>
      </c>
    </row>
    <row r="1356" spans="1:19" s="95" customFormat="1" ht="20.100000000000001" customHeight="1">
      <c r="A1356" s="88"/>
      <c r="B1356" s="88"/>
      <c r="C1356" s="88"/>
      <c r="D1356" s="88"/>
      <c r="E1356" s="88"/>
      <c r="F1356" s="88"/>
      <c r="G1356" s="90"/>
      <c r="H1356" s="90"/>
      <c r="I1356" s="91"/>
      <c r="J1356" s="91"/>
      <c r="K1356" s="91"/>
      <c r="L1356" s="91"/>
      <c r="M1356" s="91"/>
      <c r="N1356" s="92" t="str">
        <f t="shared" ca="1" si="84"/>
        <v/>
      </c>
      <c r="O1356" s="92" t="str">
        <f ca="1">IF(A1356="","",IF(ISERROR(MATCH($I1356,SorP!B:B,0)),"",INDIRECT("'SorP'!$A$"&amp;MATCH($N1356&amp;$I1356,SorP!C:C,0))))</f>
        <v/>
      </c>
      <c r="P1356" s="94"/>
      <c r="Q1356" s="95" t="str">
        <f t="shared" si="85"/>
        <v/>
      </c>
      <c r="R1356" s="95" t="b">
        <f t="shared" si="86"/>
        <v>1</v>
      </c>
      <c r="S1356" s="95" t="str">
        <f t="shared" si="87"/>
        <v/>
      </c>
    </row>
    <row r="1357" spans="1:19" s="95" customFormat="1" ht="20.100000000000001" customHeight="1">
      <c r="A1357" s="88"/>
      <c r="B1357" s="88"/>
      <c r="C1357" s="88"/>
      <c r="D1357" s="88"/>
      <c r="E1357" s="88"/>
      <c r="F1357" s="88"/>
      <c r="G1357" s="90"/>
      <c r="H1357" s="90"/>
      <c r="I1357" s="91"/>
      <c r="J1357" s="91"/>
      <c r="K1357" s="91"/>
      <c r="L1357" s="91"/>
      <c r="M1357" s="91"/>
      <c r="N1357" s="92" t="str">
        <f t="shared" ca="1" si="84"/>
        <v/>
      </c>
      <c r="O1357" s="92" t="str">
        <f ca="1">IF(A1357="","",IF(ISERROR(MATCH($I1357,SorP!B:B,0)),"",INDIRECT("'SorP'!$A$"&amp;MATCH($N1357&amp;$I1357,SorP!C:C,0))))</f>
        <v/>
      </c>
      <c r="P1357" s="94"/>
      <c r="Q1357" s="95" t="str">
        <f t="shared" si="85"/>
        <v/>
      </c>
      <c r="R1357" s="95" t="b">
        <f t="shared" si="86"/>
        <v>1</v>
      </c>
      <c r="S1357" s="95" t="str">
        <f t="shared" si="87"/>
        <v/>
      </c>
    </row>
    <row r="1358" spans="1:19" s="95" customFormat="1" ht="20.100000000000001" customHeight="1">
      <c r="A1358" s="88"/>
      <c r="B1358" s="88"/>
      <c r="C1358" s="88"/>
      <c r="D1358" s="88"/>
      <c r="E1358" s="88"/>
      <c r="F1358" s="88"/>
      <c r="G1358" s="90"/>
      <c r="H1358" s="90"/>
      <c r="I1358" s="91"/>
      <c r="J1358" s="91"/>
      <c r="K1358" s="91"/>
      <c r="L1358" s="91"/>
      <c r="M1358" s="91"/>
      <c r="N1358" s="92" t="str">
        <f t="shared" ca="1" si="84"/>
        <v/>
      </c>
      <c r="O1358" s="92" t="str">
        <f ca="1">IF(A1358="","",IF(ISERROR(MATCH($I1358,SorP!B:B,0)),"",INDIRECT("'SorP'!$A$"&amp;MATCH($N1358&amp;$I1358,SorP!C:C,0))))</f>
        <v/>
      </c>
      <c r="P1358" s="94"/>
      <c r="Q1358" s="95" t="str">
        <f t="shared" si="85"/>
        <v/>
      </c>
      <c r="R1358" s="95" t="b">
        <f t="shared" si="86"/>
        <v>1</v>
      </c>
      <c r="S1358" s="95" t="str">
        <f t="shared" si="87"/>
        <v/>
      </c>
    </row>
    <row r="1359" spans="1:19" s="95" customFormat="1" ht="20.100000000000001" customHeight="1">
      <c r="A1359" s="88"/>
      <c r="B1359" s="88"/>
      <c r="C1359" s="88"/>
      <c r="D1359" s="88"/>
      <c r="E1359" s="88"/>
      <c r="F1359" s="88"/>
      <c r="G1359" s="90"/>
      <c r="H1359" s="90"/>
      <c r="I1359" s="91"/>
      <c r="J1359" s="91"/>
      <c r="K1359" s="91"/>
      <c r="L1359" s="91"/>
      <c r="M1359" s="91"/>
      <c r="N1359" s="92" t="str">
        <f t="shared" ca="1" si="84"/>
        <v/>
      </c>
      <c r="O1359" s="92" t="str">
        <f ca="1">IF(A1359="","",IF(ISERROR(MATCH($I1359,SorP!B:B,0)),"",INDIRECT("'SorP'!$A$"&amp;MATCH($N1359&amp;$I1359,SorP!C:C,0))))</f>
        <v/>
      </c>
      <c r="P1359" s="94"/>
      <c r="Q1359" s="95" t="str">
        <f t="shared" si="85"/>
        <v/>
      </c>
      <c r="R1359" s="95" t="b">
        <f t="shared" si="86"/>
        <v>1</v>
      </c>
      <c r="S1359" s="95" t="str">
        <f t="shared" si="87"/>
        <v/>
      </c>
    </row>
    <row r="1360" spans="1:19" s="95" customFormat="1" ht="20.100000000000001" customHeight="1">
      <c r="A1360" s="88"/>
      <c r="B1360" s="88"/>
      <c r="C1360" s="88"/>
      <c r="D1360" s="88"/>
      <c r="E1360" s="88"/>
      <c r="F1360" s="88"/>
      <c r="G1360" s="90"/>
      <c r="H1360" s="90"/>
      <c r="I1360" s="91"/>
      <c r="J1360" s="91"/>
      <c r="K1360" s="91"/>
      <c r="L1360" s="91"/>
      <c r="M1360" s="91"/>
      <c r="N1360" s="92" t="str">
        <f t="shared" ca="1" si="84"/>
        <v/>
      </c>
      <c r="O1360" s="92" t="str">
        <f ca="1">IF(A1360="","",IF(ISERROR(MATCH($I1360,SorP!B:B,0)),"",INDIRECT("'SorP'!$A$"&amp;MATCH($N1360&amp;$I1360,SorP!C:C,0))))</f>
        <v/>
      </c>
      <c r="P1360" s="94"/>
      <c r="Q1360" s="95" t="str">
        <f t="shared" si="85"/>
        <v/>
      </c>
      <c r="R1360" s="95" t="b">
        <f t="shared" si="86"/>
        <v>1</v>
      </c>
      <c r="S1360" s="95" t="str">
        <f t="shared" si="87"/>
        <v/>
      </c>
    </row>
    <row r="1361" spans="1:19" s="95" customFormat="1" ht="20.100000000000001" customHeight="1">
      <c r="A1361" s="88"/>
      <c r="B1361" s="88"/>
      <c r="C1361" s="88"/>
      <c r="D1361" s="88"/>
      <c r="E1361" s="88"/>
      <c r="F1361" s="88"/>
      <c r="G1361" s="90"/>
      <c r="H1361" s="90"/>
      <c r="I1361" s="91"/>
      <c r="J1361" s="91"/>
      <c r="K1361" s="91"/>
      <c r="L1361" s="91"/>
      <c r="M1361" s="91"/>
      <c r="N1361" s="92" t="str">
        <f t="shared" ca="1" si="84"/>
        <v/>
      </c>
      <c r="O1361" s="92" t="str">
        <f ca="1">IF(A1361="","",IF(ISERROR(MATCH($I1361,SorP!B:B,0)),"",INDIRECT("'SorP'!$A$"&amp;MATCH($N1361&amp;$I1361,SorP!C:C,0))))</f>
        <v/>
      </c>
      <c r="P1361" s="94"/>
      <c r="Q1361" s="95" t="str">
        <f t="shared" si="85"/>
        <v/>
      </c>
      <c r="R1361" s="95" t="b">
        <f t="shared" si="86"/>
        <v>1</v>
      </c>
      <c r="S1361" s="95" t="str">
        <f t="shared" si="87"/>
        <v/>
      </c>
    </row>
    <row r="1362" spans="1:19" s="95" customFormat="1" ht="20.100000000000001" customHeight="1">
      <c r="A1362" s="88"/>
      <c r="B1362" s="88"/>
      <c r="C1362" s="88"/>
      <c r="D1362" s="88"/>
      <c r="E1362" s="88"/>
      <c r="F1362" s="88"/>
      <c r="G1362" s="90"/>
      <c r="H1362" s="90"/>
      <c r="I1362" s="91"/>
      <c r="J1362" s="91"/>
      <c r="K1362" s="91"/>
      <c r="L1362" s="91"/>
      <c r="M1362" s="91"/>
      <c r="N1362" s="92" t="str">
        <f t="shared" ca="1" si="84"/>
        <v/>
      </c>
      <c r="O1362" s="92" t="str">
        <f ca="1">IF(A1362="","",IF(ISERROR(MATCH($I1362,SorP!B:B,0)),"",INDIRECT("'SorP'!$A$"&amp;MATCH($N1362&amp;$I1362,SorP!C:C,0))))</f>
        <v/>
      </c>
      <c r="P1362" s="94"/>
      <c r="Q1362" s="95" t="str">
        <f t="shared" si="85"/>
        <v/>
      </c>
      <c r="R1362" s="95" t="b">
        <f t="shared" si="86"/>
        <v>1</v>
      </c>
      <c r="S1362" s="95" t="str">
        <f t="shared" si="87"/>
        <v/>
      </c>
    </row>
    <row r="1363" spans="1:19" s="95" customFormat="1" ht="20.100000000000001" customHeight="1">
      <c r="A1363" s="88"/>
      <c r="B1363" s="88"/>
      <c r="C1363" s="88"/>
      <c r="D1363" s="88"/>
      <c r="E1363" s="88"/>
      <c r="F1363" s="88"/>
      <c r="G1363" s="90"/>
      <c r="H1363" s="90"/>
      <c r="I1363" s="91"/>
      <c r="J1363" s="91"/>
      <c r="K1363" s="91"/>
      <c r="L1363" s="91"/>
      <c r="M1363" s="91"/>
      <c r="N1363" s="92" t="str">
        <f t="shared" ca="1" si="84"/>
        <v/>
      </c>
      <c r="O1363" s="92" t="str">
        <f ca="1">IF(A1363="","",IF(ISERROR(MATCH($I1363,SorP!B:B,0)),"",INDIRECT("'SorP'!$A$"&amp;MATCH($N1363&amp;$I1363,SorP!C:C,0))))</f>
        <v/>
      </c>
      <c r="P1363" s="94"/>
      <c r="Q1363" s="95" t="str">
        <f t="shared" si="85"/>
        <v/>
      </c>
      <c r="R1363" s="95" t="b">
        <f t="shared" si="86"/>
        <v>1</v>
      </c>
      <c r="S1363" s="95" t="str">
        <f t="shared" si="87"/>
        <v/>
      </c>
    </row>
    <row r="1364" spans="1:19" s="95" customFormat="1" ht="20.100000000000001" customHeight="1">
      <c r="A1364" s="88"/>
      <c r="B1364" s="88"/>
      <c r="C1364" s="88"/>
      <c r="D1364" s="88"/>
      <c r="E1364" s="88"/>
      <c r="F1364" s="88"/>
      <c r="G1364" s="90"/>
      <c r="H1364" s="90"/>
      <c r="I1364" s="91"/>
      <c r="J1364" s="91"/>
      <c r="K1364" s="91"/>
      <c r="L1364" s="91"/>
      <c r="M1364" s="91"/>
      <c r="N1364" s="92" t="str">
        <f t="shared" ca="1" si="84"/>
        <v/>
      </c>
      <c r="O1364" s="92" t="str">
        <f ca="1">IF(A1364="","",IF(ISERROR(MATCH($I1364,SorP!B:B,0)),"",INDIRECT("'SorP'!$A$"&amp;MATCH($N1364&amp;$I1364,SorP!C:C,0))))</f>
        <v/>
      </c>
      <c r="P1364" s="94"/>
      <c r="Q1364" s="95" t="str">
        <f t="shared" si="85"/>
        <v/>
      </c>
      <c r="R1364" s="95" t="b">
        <f t="shared" si="86"/>
        <v>1</v>
      </c>
      <c r="S1364" s="95" t="str">
        <f t="shared" si="87"/>
        <v/>
      </c>
    </row>
    <row r="1365" spans="1:19" s="95" customFormat="1" ht="20.100000000000001" customHeight="1">
      <c r="A1365" s="88"/>
      <c r="B1365" s="88"/>
      <c r="C1365" s="88"/>
      <c r="D1365" s="88"/>
      <c r="E1365" s="88"/>
      <c r="F1365" s="88"/>
      <c r="G1365" s="90"/>
      <c r="H1365" s="90"/>
      <c r="I1365" s="91"/>
      <c r="J1365" s="91"/>
      <c r="K1365" s="91"/>
      <c r="L1365" s="91"/>
      <c r="M1365" s="91"/>
      <c r="N1365" s="92" t="str">
        <f t="shared" ca="1" si="84"/>
        <v/>
      </c>
      <c r="O1365" s="92" t="str">
        <f ca="1">IF(A1365="","",IF(ISERROR(MATCH($I1365,SorP!B:B,0)),"",INDIRECT("'SorP'!$A$"&amp;MATCH($N1365&amp;$I1365,SorP!C:C,0))))</f>
        <v/>
      </c>
      <c r="P1365" s="94"/>
      <c r="Q1365" s="95" t="str">
        <f t="shared" si="85"/>
        <v/>
      </c>
      <c r="R1365" s="95" t="b">
        <f t="shared" si="86"/>
        <v>1</v>
      </c>
      <c r="S1365" s="95" t="str">
        <f t="shared" si="87"/>
        <v/>
      </c>
    </row>
    <row r="1366" spans="1:19" s="95" customFormat="1" ht="20.100000000000001" customHeight="1">
      <c r="A1366" s="88"/>
      <c r="B1366" s="88"/>
      <c r="C1366" s="88"/>
      <c r="D1366" s="88"/>
      <c r="E1366" s="88"/>
      <c r="F1366" s="88"/>
      <c r="G1366" s="90"/>
      <c r="H1366" s="90"/>
      <c r="I1366" s="91"/>
      <c r="J1366" s="91"/>
      <c r="K1366" s="91"/>
      <c r="L1366" s="91"/>
      <c r="M1366" s="91"/>
      <c r="N1366" s="92" t="str">
        <f t="shared" ca="1" si="84"/>
        <v/>
      </c>
      <c r="O1366" s="92" t="str">
        <f ca="1">IF(A1366="","",IF(ISERROR(MATCH($I1366,SorP!B:B,0)),"",INDIRECT("'SorP'!$A$"&amp;MATCH($N1366&amp;$I1366,SorP!C:C,0))))</f>
        <v/>
      </c>
      <c r="P1366" s="94"/>
      <c r="Q1366" s="95" t="str">
        <f t="shared" si="85"/>
        <v/>
      </c>
      <c r="R1366" s="95" t="b">
        <f t="shared" si="86"/>
        <v>1</v>
      </c>
      <c r="S1366" s="95" t="str">
        <f t="shared" si="87"/>
        <v/>
      </c>
    </row>
    <row r="1367" spans="1:19" s="95" customFormat="1" ht="20.100000000000001" customHeight="1">
      <c r="A1367" s="88"/>
      <c r="B1367" s="88"/>
      <c r="C1367" s="88"/>
      <c r="D1367" s="88"/>
      <c r="E1367" s="88"/>
      <c r="F1367" s="88"/>
      <c r="G1367" s="90"/>
      <c r="H1367" s="90"/>
      <c r="I1367" s="91"/>
      <c r="J1367" s="91"/>
      <c r="K1367" s="91"/>
      <c r="L1367" s="91"/>
      <c r="M1367" s="91"/>
      <c r="N1367" s="92" t="str">
        <f t="shared" ca="1" si="84"/>
        <v/>
      </c>
      <c r="O1367" s="92" t="str">
        <f ca="1">IF(A1367="","",IF(ISERROR(MATCH($I1367,SorP!B:B,0)),"",INDIRECT("'SorP'!$A$"&amp;MATCH($N1367&amp;$I1367,SorP!C:C,0))))</f>
        <v/>
      </c>
      <c r="P1367" s="94"/>
      <c r="Q1367" s="95" t="str">
        <f t="shared" si="85"/>
        <v/>
      </c>
      <c r="R1367" s="95" t="b">
        <f t="shared" si="86"/>
        <v>1</v>
      </c>
      <c r="S1367" s="95" t="str">
        <f t="shared" si="87"/>
        <v/>
      </c>
    </row>
    <row r="1368" spans="1:19" s="95" customFormat="1" ht="20.100000000000001" customHeight="1">
      <c r="A1368" s="88"/>
      <c r="B1368" s="88"/>
      <c r="C1368" s="88"/>
      <c r="D1368" s="88"/>
      <c r="E1368" s="88"/>
      <c r="F1368" s="88"/>
      <c r="G1368" s="90"/>
      <c r="H1368" s="90"/>
      <c r="I1368" s="91"/>
      <c r="J1368" s="91"/>
      <c r="K1368" s="91"/>
      <c r="L1368" s="91"/>
      <c r="M1368" s="91"/>
      <c r="N1368" s="92" t="str">
        <f t="shared" ca="1" si="84"/>
        <v/>
      </c>
      <c r="O1368" s="92" t="str">
        <f ca="1">IF(A1368="","",IF(ISERROR(MATCH($I1368,SorP!B:B,0)),"",INDIRECT("'SorP'!$A$"&amp;MATCH($N1368&amp;$I1368,SorP!C:C,0))))</f>
        <v/>
      </c>
      <c r="P1368" s="94"/>
      <c r="Q1368" s="95" t="str">
        <f t="shared" si="85"/>
        <v/>
      </c>
      <c r="R1368" s="95" t="b">
        <f t="shared" si="86"/>
        <v>1</v>
      </c>
      <c r="S1368" s="95" t="str">
        <f t="shared" si="87"/>
        <v/>
      </c>
    </row>
    <row r="1369" spans="1:19" s="95" customFormat="1" ht="20.100000000000001" customHeight="1">
      <c r="A1369" s="88"/>
      <c r="B1369" s="88"/>
      <c r="C1369" s="88"/>
      <c r="D1369" s="88"/>
      <c r="E1369" s="88"/>
      <c r="F1369" s="88"/>
      <c r="G1369" s="90"/>
      <c r="H1369" s="90"/>
      <c r="I1369" s="91"/>
      <c r="J1369" s="91"/>
      <c r="K1369" s="91"/>
      <c r="L1369" s="91"/>
      <c r="M1369" s="91"/>
      <c r="N1369" s="92" t="str">
        <f t="shared" ca="1" si="84"/>
        <v/>
      </c>
      <c r="O1369" s="92" t="str">
        <f ca="1">IF(A1369="","",IF(ISERROR(MATCH($I1369,SorP!B:B,0)),"",INDIRECT("'SorP'!$A$"&amp;MATCH($N1369&amp;$I1369,SorP!C:C,0))))</f>
        <v/>
      </c>
      <c r="P1369" s="94"/>
      <c r="Q1369" s="95" t="str">
        <f t="shared" si="85"/>
        <v/>
      </c>
      <c r="R1369" s="95" t="b">
        <f t="shared" si="86"/>
        <v>1</v>
      </c>
      <c r="S1369" s="95" t="str">
        <f t="shared" si="87"/>
        <v/>
      </c>
    </row>
    <row r="1370" spans="1:19" s="95" customFormat="1" ht="20.100000000000001" customHeight="1">
      <c r="A1370" s="88"/>
      <c r="B1370" s="88"/>
      <c r="C1370" s="88"/>
      <c r="D1370" s="88"/>
      <c r="E1370" s="88"/>
      <c r="F1370" s="88"/>
      <c r="G1370" s="90"/>
      <c r="H1370" s="90"/>
      <c r="I1370" s="91"/>
      <c r="J1370" s="91"/>
      <c r="K1370" s="91"/>
      <c r="L1370" s="91"/>
      <c r="M1370" s="91"/>
      <c r="N1370" s="92" t="str">
        <f t="shared" ca="1" si="84"/>
        <v/>
      </c>
      <c r="O1370" s="92" t="str">
        <f ca="1">IF(A1370="","",IF(ISERROR(MATCH($I1370,SorP!B:B,0)),"",INDIRECT("'SorP'!$A$"&amp;MATCH($N1370&amp;$I1370,SorP!C:C,0))))</f>
        <v/>
      </c>
      <c r="P1370" s="94"/>
      <c r="Q1370" s="95" t="str">
        <f t="shared" si="85"/>
        <v/>
      </c>
      <c r="R1370" s="95" t="b">
        <f t="shared" si="86"/>
        <v>1</v>
      </c>
      <c r="S1370" s="95" t="str">
        <f t="shared" si="87"/>
        <v/>
      </c>
    </row>
    <row r="1371" spans="1:19" s="95" customFormat="1" ht="20.100000000000001" customHeight="1">
      <c r="A1371" s="88"/>
      <c r="B1371" s="88"/>
      <c r="C1371" s="88"/>
      <c r="D1371" s="88"/>
      <c r="E1371" s="88"/>
      <c r="F1371" s="88"/>
      <c r="G1371" s="90"/>
      <c r="H1371" s="90"/>
      <c r="I1371" s="91"/>
      <c r="J1371" s="91"/>
      <c r="K1371" s="91"/>
      <c r="L1371" s="91"/>
      <c r="M1371" s="91"/>
      <c r="N1371" s="92" t="str">
        <f t="shared" ca="1" si="84"/>
        <v/>
      </c>
      <c r="O1371" s="92" t="str">
        <f ca="1">IF(A1371="","",IF(ISERROR(MATCH($I1371,SorP!B:B,0)),"",INDIRECT("'SorP'!$A$"&amp;MATCH($N1371&amp;$I1371,SorP!C:C,0))))</f>
        <v/>
      </c>
      <c r="P1371" s="94"/>
      <c r="Q1371" s="95" t="str">
        <f t="shared" si="85"/>
        <v/>
      </c>
      <c r="R1371" s="95" t="b">
        <f t="shared" si="86"/>
        <v>1</v>
      </c>
      <c r="S1371" s="95" t="str">
        <f t="shared" si="87"/>
        <v/>
      </c>
    </row>
    <row r="1372" spans="1:19" s="95" customFormat="1" ht="20.100000000000001" customHeight="1">
      <c r="A1372" s="88"/>
      <c r="B1372" s="88"/>
      <c r="C1372" s="88"/>
      <c r="D1372" s="88"/>
      <c r="E1372" s="88"/>
      <c r="F1372" s="88"/>
      <c r="G1372" s="90"/>
      <c r="H1372" s="90"/>
      <c r="I1372" s="91"/>
      <c r="J1372" s="91"/>
      <c r="K1372" s="91"/>
      <c r="L1372" s="91"/>
      <c r="M1372" s="91"/>
      <c r="N1372" s="92" t="str">
        <f t="shared" ca="1" si="84"/>
        <v/>
      </c>
      <c r="O1372" s="92" t="str">
        <f ca="1">IF(A1372="","",IF(ISERROR(MATCH($I1372,SorP!B:B,0)),"",INDIRECT("'SorP'!$A$"&amp;MATCH($N1372&amp;$I1372,SorP!C:C,0))))</f>
        <v/>
      </c>
      <c r="P1372" s="94"/>
      <c r="Q1372" s="95" t="str">
        <f t="shared" si="85"/>
        <v/>
      </c>
      <c r="R1372" s="95" t="b">
        <f t="shared" si="86"/>
        <v>1</v>
      </c>
      <c r="S1372" s="95" t="str">
        <f t="shared" si="87"/>
        <v/>
      </c>
    </row>
    <row r="1373" spans="1:19" s="95" customFormat="1" ht="20.100000000000001" customHeight="1">
      <c r="A1373" s="88"/>
      <c r="B1373" s="88"/>
      <c r="C1373" s="88"/>
      <c r="D1373" s="88"/>
      <c r="E1373" s="88"/>
      <c r="F1373" s="88"/>
      <c r="G1373" s="90"/>
      <c r="H1373" s="90"/>
      <c r="I1373" s="91"/>
      <c r="J1373" s="91"/>
      <c r="K1373" s="91"/>
      <c r="L1373" s="91"/>
      <c r="M1373" s="91"/>
      <c r="N1373" s="92" t="str">
        <f t="shared" ca="1" si="84"/>
        <v/>
      </c>
      <c r="O1373" s="92" t="str">
        <f ca="1">IF(A1373="","",IF(ISERROR(MATCH($I1373,SorP!B:B,0)),"",INDIRECT("'SorP'!$A$"&amp;MATCH($N1373&amp;$I1373,SorP!C:C,0))))</f>
        <v/>
      </c>
      <c r="P1373" s="94"/>
      <c r="Q1373" s="95" t="str">
        <f t="shared" si="85"/>
        <v/>
      </c>
      <c r="R1373" s="95" t="b">
        <f t="shared" si="86"/>
        <v>1</v>
      </c>
      <c r="S1373" s="95" t="str">
        <f t="shared" si="87"/>
        <v/>
      </c>
    </row>
    <row r="1374" spans="1:19" s="95" customFormat="1" ht="20.100000000000001" customHeight="1">
      <c r="A1374" s="88"/>
      <c r="B1374" s="88"/>
      <c r="C1374" s="88"/>
      <c r="D1374" s="88"/>
      <c r="E1374" s="88"/>
      <c r="F1374" s="88"/>
      <c r="G1374" s="90"/>
      <c r="H1374" s="90"/>
      <c r="I1374" s="91"/>
      <c r="J1374" s="91"/>
      <c r="K1374" s="91"/>
      <c r="L1374" s="91"/>
      <c r="M1374" s="91"/>
      <c r="N1374" s="92" t="str">
        <f t="shared" ca="1" si="84"/>
        <v/>
      </c>
      <c r="O1374" s="92" t="str">
        <f ca="1">IF(A1374="","",IF(ISERROR(MATCH($I1374,SorP!B:B,0)),"",INDIRECT("'SorP'!$A$"&amp;MATCH($N1374&amp;$I1374,SorP!C:C,0))))</f>
        <v/>
      </c>
      <c r="P1374" s="94"/>
      <c r="Q1374" s="95" t="str">
        <f t="shared" si="85"/>
        <v/>
      </c>
      <c r="R1374" s="95" t="b">
        <f t="shared" si="86"/>
        <v>1</v>
      </c>
      <c r="S1374" s="95" t="str">
        <f t="shared" si="87"/>
        <v/>
      </c>
    </row>
    <row r="1375" spans="1:19" s="95" customFormat="1" ht="20.100000000000001" customHeight="1">
      <c r="A1375" s="88"/>
      <c r="B1375" s="88"/>
      <c r="C1375" s="88"/>
      <c r="D1375" s="88"/>
      <c r="E1375" s="88"/>
      <c r="F1375" s="88"/>
      <c r="G1375" s="90"/>
      <c r="H1375" s="90"/>
      <c r="I1375" s="91"/>
      <c r="J1375" s="91"/>
      <c r="K1375" s="91"/>
      <c r="L1375" s="91"/>
      <c r="M1375" s="91"/>
      <c r="N1375" s="92" t="str">
        <f t="shared" ca="1" si="84"/>
        <v/>
      </c>
      <c r="O1375" s="92" t="str">
        <f ca="1">IF(A1375="","",IF(ISERROR(MATCH($I1375,SorP!B:B,0)),"",INDIRECT("'SorP'!$A$"&amp;MATCH($N1375&amp;$I1375,SorP!C:C,0))))</f>
        <v/>
      </c>
      <c r="P1375" s="94"/>
      <c r="Q1375" s="95" t="str">
        <f t="shared" si="85"/>
        <v/>
      </c>
      <c r="R1375" s="95" t="b">
        <f t="shared" si="86"/>
        <v>1</v>
      </c>
      <c r="S1375" s="95" t="str">
        <f t="shared" si="87"/>
        <v/>
      </c>
    </row>
    <row r="1376" spans="1:19" s="95" customFormat="1" ht="20.100000000000001" customHeight="1">
      <c r="A1376" s="88"/>
      <c r="B1376" s="88"/>
      <c r="C1376" s="88"/>
      <c r="D1376" s="88"/>
      <c r="E1376" s="88"/>
      <c r="F1376" s="88"/>
      <c r="G1376" s="90"/>
      <c r="H1376" s="90"/>
      <c r="I1376" s="91"/>
      <c r="J1376" s="91"/>
      <c r="K1376" s="91"/>
      <c r="L1376" s="91"/>
      <c r="M1376" s="91"/>
      <c r="N1376" s="92" t="str">
        <f t="shared" ca="1" si="84"/>
        <v/>
      </c>
      <c r="O1376" s="92" t="str">
        <f ca="1">IF(A1376="","",IF(ISERROR(MATCH($I1376,SorP!B:B,0)),"",INDIRECT("'SorP'!$A$"&amp;MATCH($N1376&amp;$I1376,SorP!C:C,0))))</f>
        <v/>
      </c>
      <c r="P1376" s="94"/>
      <c r="Q1376" s="95" t="str">
        <f t="shared" si="85"/>
        <v/>
      </c>
      <c r="R1376" s="95" t="b">
        <f t="shared" si="86"/>
        <v>1</v>
      </c>
      <c r="S1376" s="95" t="str">
        <f t="shared" si="87"/>
        <v/>
      </c>
    </row>
    <row r="1377" spans="1:19" s="95" customFormat="1" ht="20.100000000000001" customHeight="1">
      <c r="A1377" s="88"/>
      <c r="B1377" s="88"/>
      <c r="C1377" s="88"/>
      <c r="D1377" s="88"/>
      <c r="E1377" s="88"/>
      <c r="F1377" s="88"/>
      <c r="G1377" s="90"/>
      <c r="H1377" s="90"/>
      <c r="I1377" s="91"/>
      <c r="J1377" s="91"/>
      <c r="K1377" s="91"/>
      <c r="L1377" s="91"/>
      <c r="M1377" s="91"/>
      <c r="N1377" s="92" t="str">
        <f t="shared" ca="1" si="84"/>
        <v/>
      </c>
      <c r="O1377" s="92" t="str">
        <f ca="1">IF(A1377="","",IF(ISERROR(MATCH($I1377,SorP!B:B,0)),"",INDIRECT("'SorP'!$A$"&amp;MATCH($N1377&amp;$I1377,SorP!C:C,0))))</f>
        <v/>
      </c>
      <c r="P1377" s="94"/>
      <c r="Q1377" s="95" t="str">
        <f t="shared" si="85"/>
        <v/>
      </c>
      <c r="R1377" s="95" t="b">
        <f t="shared" si="86"/>
        <v>1</v>
      </c>
      <c r="S1377" s="95" t="str">
        <f t="shared" si="87"/>
        <v/>
      </c>
    </row>
    <row r="1378" spans="1:19" s="95" customFormat="1" ht="20.100000000000001" customHeight="1">
      <c r="A1378" s="88"/>
      <c r="B1378" s="88"/>
      <c r="C1378" s="88"/>
      <c r="D1378" s="88"/>
      <c r="E1378" s="88"/>
      <c r="F1378" s="88"/>
      <c r="G1378" s="90"/>
      <c r="H1378" s="90"/>
      <c r="I1378" s="91"/>
      <c r="J1378" s="91"/>
      <c r="K1378" s="91"/>
      <c r="L1378" s="91"/>
      <c r="M1378" s="91"/>
      <c r="N1378" s="92" t="str">
        <f t="shared" ca="1" si="84"/>
        <v/>
      </c>
      <c r="O1378" s="92" t="str">
        <f ca="1">IF(A1378="","",IF(ISERROR(MATCH($I1378,SorP!B:B,0)),"",INDIRECT("'SorP'!$A$"&amp;MATCH($N1378&amp;$I1378,SorP!C:C,0))))</f>
        <v/>
      </c>
      <c r="P1378" s="94"/>
      <c r="Q1378" s="95" t="str">
        <f t="shared" si="85"/>
        <v/>
      </c>
      <c r="R1378" s="95" t="b">
        <f t="shared" si="86"/>
        <v>1</v>
      </c>
      <c r="S1378" s="95" t="str">
        <f t="shared" si="87"/>
        <v/>
      </c>
    </row>
    <row r="1379" spans="1:19" s="95" customFormat="1" ht="20.100000000000001" customHeight="1">
      <c r="A1379" s="88"/>
      <c r="B1379" s="88"/>
      <c r="C1379" s="88"/>
      <c r="D1379" s="88"/>
      <c r="E1379" s="88"/>
      <c r="F1379" s="88"/>
      <c r="G1379" s="90"/>
      <c r="H1379" s="90"/>
      <c r="I1379" s="91"/>
      <c r="J1379" s="91"/>
      <c r="K1379" s="91"/>
      <c r="L1379" s="91"/>
      <c r="M1379" s="91"/>
      <c r="N1379" s="92" t="str">
        <f t="shared" ca="1" si="84"/>
        <v/>
      </c>
      <c r="O1379" s="92" t="str">
        <f ca="1">IF(A1379="","",IF(ISERROR(MATCH($I1379,SorP!B:B,0)),"",INDIRECT("'SorP'!$A$"&amp;MATCH($N1379&amp;$I1379,SorP!C:C,0))))</f>
        <v/>
      </c>
      <c r="P1379" s="94"/>
      <c r="Q1379" s="95" t="str">
        <f t="shared" si="85"/>
        <v/>
      </c>
      <c r="R1379" s="95" t="b">
        <f t="shared" si="86"/>
        <v>1</v>
      </c>
      <c r="S1379" s="95" t="str">
        <f t="shared" si="87"/>
        <v/>
      </c>
    </row>
    <row r="1380" spans="1:19" s="95" customFormat="1" ht="20.100000000000001" customHeight="1">
      <c r="A1380" s="88"/>
      <c r="B1380" s="88"/>
      <c r="C1380" s="88"/>
      <c r="D1380" s="88"/>
      <c r="E1380" s="88"/>
      <c r="F1380" s="88"/>
      <c r="G1380" s="90"/>
      <c r="H1380" s="90"/>
      <c r="I1380" s="91"/>
      <c r="J1380" s="91"/>
      <c r="K1380" s="91"/>
      <c r="L1380" s="91"/>
      <c r="M1380" s="91"/>
      <c r="N1380" s="92" t="str">
        <f t="shared" ca="1" si="84"/>
        <v/>
      </c>
      <c r="O1380" s="92" t="str">
        <f ca="1">IF(A1380="","",IF(ISERROR(MATCH($I1380,SorP!B:B,0)),"",INDIRECT("'SorP'!$A$"&amp;MATCH($N1380&amp;$I1380,SorP!C:C,0))))</f>
        <v/>
      </c>
      <c r="P1380" s="94"/>
      <c r="Q1380" s="95" t="str">
        <f t="shared" si="85"/>
        <v/>
      </c>
      <c r="R1380" s="95" t="b">
        <f t="shared" si="86"/>
        <v>1</v>
      </c>
      <c r="S1380" s="95" t="str">
        <f t="shared" si="87"/>
        <v/>
      </c>
    </row>
    <row r="1381" spans="1:19" s="95" customFormat="1" ht="20.100000000000001" customHeight="1">
      <c r="A1381" s="88"/>
      <c r="B1381" s="88"/>
      <c r="C1381" s="88"/>
      <c r="D1381" s="88"/>
      <c r="E1381" s="88"/>
      <c r="F1381" s="88"/>
      <c r="G1381" s="90"/>
      <c r="H1381" s="90"/>
      <c r="I1381" s="91"/>
      <c r="J1381" s="91"/>
      <c r="K1381" s="91"/>
      <c r="L1381" s="91"/>
      <c r="M1381" s="91"/>
      <c r="N1381" s="92" t="str">
        <f t="shared" ca="1" si="84"/>
        <v/>
      </c>
      <c r="O1381" s="92" t="str">
        <f ca="1">IF(A1381="","",IF(ISERROR(MATCH($I1381,SorP!B:B,0)),"",INDIRECT("'SorP'!$A$"&amp;MATCH($N1381&amp;$I1381,SorP!C:C,0))))</f>
        <v/>
      </c>
      <c r="P1381" s="94"/>
      <c r="Q1381" s="95" t="str">
        <f t="shared" si="85"/>
        <v/>
      </c>
      <c r="R1381" s="95" t="b">
        <f t="shared" si="86"/>
        <v>1</v>
      </c>
      <c r="S1381" s="95" t="str">
        <f t="shared" si="87"/>
        <v/>
      </c>
    </row>
    <row r="1382" spans="1:19" s="95" customFormat="1" ht="20.100000000000001" customHeight="1">
      <c r="A1382" s="88"/>
      <c r="B1382" s="88"/>
      <c r="C1382" s="88"/>
      <c r="D1382" s="88"/>
      <c r="E1382" s="88"/>
      <c r="F1382" s="88"/>
      <c r="G1382" s="90"/>
      <c r="H1382" s="90"/>
      <c r="I1382" s="91"/>
      <c r="J1382" s="91"/>
      <c r="K1382" s="91"/>
      <c r="L1382" s="91"/>
      <c r="M1382" s="91"/>
      <c r="N1382" s="92" t="str">
        <f t="shared" ca="1" si="84"/>
        <v/>
      </c>
      <c r="O1382" s="92" t="str">
        <f ca="1">IF(A1382="","",IF(ISERROR(MATCH($I1382,SorP!B:B,0)),"",INDIRECT("'SorP'!$A$"&amp;MATCH($N1382&amp;$I1382,SorP!C:C,0))))</f>
        <v/>
      </c>
      <c r="P1382" s="94"/>
      <c r="Q1382" s="95" t="str">
        <f t="shared" si="85"/>
        <v/>
      </c>
      <c r="R1382" s="95" t="b">
        <f t="shared" si="86"/>
        <v>1</v>
      </c>
      <c r="S1382" s="95" t="str">
        <f t="shared" si="87"/>
        <v/>
      </c>
    </row>
    <row r="1383" spans="1:19" s="95" customFormat="1" ht="20.100000000000001" customHeight="1">
      <c r="A1383" s="88"/>
      <c r="B1383" s="88"/>
      <c r="C1383" s="88"/>
      <c r="D1383" s="88"/>
      <c r="E1383" s="88"/>
      <c r="F1383" s="88"/>
      <c r="G1383" s="90"/>
      <c r="H1383" s="90"/>
      <c r="I1383" s="91"/>
      <c r="J1383" s="91"/>
      <c r="K1383" s="91"/>
      <c r="L1383" s="91"/>
      <c r="M1383" s="91"/>
      <c r="N1383" s="92" t="str">
        <f t="shared" ca="1" si="84"/>
        <v/>
      </c>
      <c r="O1383" s="92" t="str">
        <f ca="1">IF(A1383="","",IF(ISERROR(MATCH($I1383,SorP!B:B,0)),"",INDIRECT("'SorP'!$A$"&amp;MATCH($N1383&amp;$I1383,SorP!C:C,0))))</f>
        <v/>
      </c>
      <c r="P1383" s="94"/>
      <c r="Q1383" s="95" t="str">
        <f t="shared" si="85"/>
        <v/>
      </c>
      <c r="R1383" s="95" t="b">
        <f t="shared" si="86"/>
        <v>1</v>
      </c>
      <c r="S1383" s="95" t="str">
        <f t="shared" si="87"/>
        <v/>
      </c>
    </row>
    <row r="1384" spans="1:19" s="95" customFormat="1" ht="20.100000000000001" customHeight="1">
      <c r="A1384" s="88"/>
      <c r="B1384" s="88"/>
      <c r="C1384" s="88"/>
      <c r="D1384" s="88"/>
      <c r="E1384" s="88"/>
      <c r="F1384" s="88"/>
      <c r="G1384" s="90"/>
      <c r="H1384" s="90"/>
      <c r="I1384" s="91"/>
      <c r="J1384" s="91"/>
      <c r="K1384" s="91"/>
      <c r="L1384" s="91"/>
      <c r="M1384" s="91"/>
      <c r="N1384" s="92" t="str">
        <f t="shared" ca="1" si="84"/>
        <v/>
      </c>
      <c r="O1384" s="92" t="str">
        <f ca="1">IF(A1384="","",IF(ISERROR(MATCH($I1384,SorP!B:B,0)),"",INDIRECT("'SorP'!$A$"&amp;MATCH($N1384&amp;$I1384,SorP!C:C,0))))</f>
        <v/>
      </c>
      <c r="P1384" s="94"/>
      <c r="Q1384" s="95" t="str">
        <f t="shared" si="85"/>
        <v/>
      </c>
      <c r="R1384" s="95" t="b">
        <f t="shared" si="86"/>
        <v>1</v>
      </c>
      <c r="S1384" s="95" t="str">
        <f t="shared" si="87"/>
        <v/>
      </c>
    </row>
    <row r="1385" spans="1:19" s="95" customFormat="1" ht="20.100000000000001" customHeight="1">
      <c r="A1385" s="88"/>
      <c r="B1385" s="88"/>
      <c r="C1385" s="88"/>
      <c r="D1385" s="88"/>
      <c r="E1385" s="88"/>
      <c r="F1385" s="88"/>
      <c r="G1385" s="90"/>
      <c r="H1385" s="90"/>
      <c r="I1385" s="91"/>
      <c r="J1385" s="91"/>
      <c r="K1385" s="91"/>
      <c r="L1385" s="91"/>
      <c r="M1385" s="91"/>
      <c r="N1385" s="92" t="str">
        <f t="shared" ca="1" si="84"/>
        <v/>
      </c>
      <c r="O1385" s="92" t="str">
        <f ca="1">IF(A1385="","",IF(ISERROR(MATCH($I1385,SorP!B:B,0)),"",INDIRECT("'SorP'!$A$"&amp;MATCH($N1385&amp;$I1385,SorP!C:C,0))))</f>
        <v/>
      </c>
      <c r="P1385" s="94"/>
      <c r="Q1385" s="95" t="str">
        <f t="shared" si="85"/>
        <v/>
      </c>
      <c r="R1385" s="95" t="b">
        <f t="shared" si="86"/>
        <v>1</v>
      </c>
      <c r="S1385" s="95" t="str">
        <f t="shared" si="87"/>
        <v/>
      </c>
    </row>
    <row r="1386" spans="1:19" s="95" customFormat="1" ht="20.100000000000001" customHeight="1">
      <c r="A1386" s="88"/>
      <c r="B1386" s="88"/>
      <c r="C1386" s="88"/>
      <c r="D1386" s="88"/>
      <c r="E1386" s="88"/>
      <c r="F1386" s="88"/>
      <c r="G1386" s="90"/>
      <c r="H1386" s="90"/>
      <c r="I1386" s="91"/>
      <c r="J1386" s="91"/>
      <c r="K1386" s="91"/>
      <c r="L1386" s="91"/>
      <c r="M1386" s="91"/>
      <c r="N1386" s="92" t="str">
        <f t="shared" ca="1" si="84"/>
        <v/>
      </c>
      <c r="O1386" s="92" t="str">
        <f ca="1">IF(A1386="","",IF(ISERROR(MATCH($I1386,SorP!B:B,0)),"",INDIRECT("'SorP'!$A$"&amp;MATCH($N1386&amp;$I1386,SorP!C:C,0))))</f>
        <v/>
      </c>
      <c r="P1386" s="94"/>
      <c r="Q1386" s="95" t="str">
        <f t="shared" si="85"/>
        <v/>
      </c>
      <c r="R1386" s="95" t="b">
        <f t="shared" si="86"/>
        <v>1</v>
      </c>
      <c r="S1386" s="95" t="str">
        <f t="shared" si="87"/>
        <v/>
      </c>
    </row>
    <row r="1387" spans="1:19" s="95" customFormat="1" ht="20.100000000000001" customHeight="1">
      <c r="A1387" s="88"/>
      <c r="B1387" s="88"/>
      <c r="C1387" s="88"/>
      <c r="D1387" s="88"/>
      <c r="E1387" s="88"/>
      <c r="F1387" s="88"/>
      <c r="G1387" s="90"/>
      <c r="H1387" s="90"/>
      <c r="I1387" s="91"/>
      <c r="J1387" s="91"/>
      <c r="K1387" s="91"/>
      <c r="L1387" s="91"/>
      <c r="M1387" s="91"/>
      <c r="N1387" s="92" t="str">
        <f t="shared" ca="1" si="84"/>
        <v/>
      </c>
      <c r="O1387" s="92" t="str">
        <f ca="1">IF(A1387="","",IF(ISERROR(MATCH($I1387,SorP!B:B,0)),"",INDIRECT("'SorP'!$A$"&amp;MATCH($N1387&amp;$I1387,SorP!C:C,0))))</f>
        <v/>
      </c>
      <c r="P1387" s="94"/>
      <c r="Q1387" s="95" t="str">
        <f t="shared" si="85"/>
        <v/>
      </c>
      <c r="R1387" s="95" t="b">
        <f t="shared" si="86"/>
        <v>1</v>
      </c>
      <c r="S1387" s="95" t="str">
        <f t="shared" si="87"/>
        <v/>
      </c>
    </row>
    <row r="1388" spans="1:19" s="95" customFormat="1" ht="20.100000000000001" customHeight="1">
      <c r="A1388" s="88"/>
      <c r="B1388" s="88"/>
      <c r="C1388" s="88"/>
      <c r="D1388" s="88"/>
      <c r="E1388" s="88"/>
      <c r="F1388" s="88"/>
      <c r="G1388" s="90"/>
      <c r="H1388" s="90"/>
      <c r="I1388" s="91"/>
      <c r="J1388" s="91"/>
      <c r="K1388" s="91"/>
      <c r="L1388" s="91"/>
      <c r="M1388" s="91"/>
      <c r="N1388" s="92" t="str">
        <f t="shared" ca="1" si="84"/>
        <v/>
      </c>
      <c r="O1388" s="92" t="str">
        <f ca="1">IF(A1388="","",IF(ISERROR(MATCH($I1388,SorP!B:B,0)),"",INDIRECT("'SorP'!$A$"&amp;MATCH($N1388&amp;$I1388,SorP!C:C,0))))</f>
        <v/>
      </c>
      <c r="P1388" s="94"/>
      <c r="Q1388" s="95" t="str">
        <f t="shared" si="85"/>
        <v/>
      </c>
      <c r="R1388" s="95" t="b">
        <f t="shared" si="86"/>
        <v>1</v>
      </c>
      <c r="S1388" s="95" t="str">
        <f t="shared" si="87"/>
        <v/>
      </c>
    </row>
    <row r="1389" spans="1:19" s="95" customFormat="1" ht="20.100000000000001" customHeight="1">
      <c r="A1389" s="88"/>
      <c r="B1389" s="88"/>
      <c r="C1389" s="88"/>
      <c r="D1389" s="88"/>
      <c r="E1389" s="88"/>
      <c r="F1389" s="88"/>
      <c r="G1389" s="90"/>
      <c r="H1389" s="90"/>
      <c r="I1389" s="91"/>
      <c r="J1389" s="91"/>
      <c r="K1389" s="91"/>
      <c r="L1389" s="91"/>
      <c r="M1389" s="91"/>
      <c r="N1389" s="92" t="str">
        <f t="shared" ca="1" si="84"/>
        <v/>
      </c>
      <c r="O1389" s="92" t="str">
        <f ca="1">IF(A1389="","",IF(ISERROR(MATCH($I1389,SorP!B:B,0)),"",INDIRECT("'SorP'!$A$"&amp;MATCH($N1389&amp;$I1389,SorP!C:C,0))))</f>
        <v/>
      </c>
      <c r="P1389" s="94"/>
      <c r="Q1389" s="95" t="str">
        <f t="shared" si="85"/>
        <v/>
      </c>
      <c r="R1389" s="95" t="b">
        <f t="shared" si="86"/>
        <v>1</v>
      </c>
      <c r="S1389" s="95" t="str">
        <f t="shared" si="87"/>
        <v/>
      </c>
    </row>
    <row r="1390" spans="1:19" s="95" customFormat="1" ht="20.100000000000001" customHeight="1">
      <c r="A1390" s="88"/>
      <c r="B1390" s="88"/>
      <c r="C1390" s="88"/>
      <c r="D1390" s="88"/>
      <c r="E1390" s="88"/>
      <c r="F1390" s="88"/>
      <c r="G1390" s="90"/>
      <c r="H1390" s="90"/>
      <c r="I1390" s="91"/>
      <c r="J1390" s="91"/>
      <c r="K1390" s="91"/>
      <c r="L1390" s="91"/>
      <c r="M1390" s="91"/>
      <c r="N1390" s="92" t="str">
        <f t="shared" ca="1" si="84"/>
        <v/>
      </c>
      <c r="O1390" s="92" t="str">
        <f ca="1">IF(A1390="","",IF(ISERROR(MATCH($I1390,SorP!B:B,0)),"",INDIRECT("'SorP'!$A$"&amp;MATCH($N1390&amp;$I1390,SorP!C:C,0))))</f>
        <v/>
      </c>
      <c r="P1390" s="94"/>
      <c r="Q1390" s="95" t="str">
        <f t="shared" si="85"/>
        <v/>
      </c>
      <c r="R1390" s="95" t="b">
        <f t="shared" si="86"/>
        <v>1</v>
      </c>
      <c r="S1390" s="95" t="str">
        <f t="shared" si="87"/>
        <v/>
      </c>
    </row>
    <row r="1391" spans="1:19" s="95" customFormat="1" ht="20.100000000000001" customHeight="1">
      <c r="A1391" s="88"/>
      <c r="B1391" s="88"/>
      <c r="C1391" s="88"/>
      <c r="D1391" s="88"/>
      <c r="E1391" s="88"/>
      <c r="F1391" s="88"/>
      <c r="G1391" s="90"/>
      <c r="H1391" s="90"/>
      <c r="I1391" s="91"/>
      <c r="J1391" s="91"/>
      <c r="K1391" s="91"/>
      <c r="L1391" s="91"/>
      <c r="M1391" s="91"/>
      <c r="N1391" s="92" t="str">
        <f t="shared" ca="1" si="84"/>
        <v/>
      </c>
      <c r="O1391" s="92" t="str">
        <f ca="1">IF(A1391="","",IF(ISERROR(MATCH($I1391,SorP!B:B,0)),"",INDIRECT("'SorP'!$A$"&amp;MATCH($N1391&amp;$I1391,SorP!C:C,0))))</f>
        <v/>
      </c>
      <c r="P1391" s="94"/>
      <c r="Q1391" s="95" t="str">
        <f t="shared" si="85"/>
        <v/>
      </c>
      <c r="R1391" s="95" t="b">
        <f t="shared" si="86"/>
        <v>1</v>
      </c>
      <c r="S1391" s="95" t="str">
        <f t="shared" si="87"/>
        <v/>
      </c>
    </row>
    <row r="1392" spans="1:19" s="95" customFormat="1" ht="20.100000000000001" customHeight="1">
      <c r="A1392" s="88"/>
      <c r="B1392" s="88"/>
      <c r="C1392" s="88"/>
      <c r="D1392" s="88"/>
      <c r="E1392" s="88"/>
      <c r="F1392" s="88"/>
      <c r="G1392" s="90"/>
      <c r="H1392" s="90"/>
      <c r="I1392" s="91"/>
      <c r="J1392" s="91"/>
      <c r="K1392" s="91"/>
      <c r="L1392" s="91"/>
      <c r="M1392" s="91"/>
      <c r="N1392" s="92" t="str">
        <f t="shared" ca="1" si="84"/>
        <v/>
      </c>
      <c r="O1392" s="92" t="str">
        <f ca="1">IF(A1392="","",IF(ISERROR(MATCH($I1392,SorP!B:B,0)),"",INDIRECT("'SorP'!$A$"&amp;MATCH($N1392&amp;$I1392,SorP!C:C,0))))</f>
        <v/>
      </c>
      <c r="P1392" s="94"/>
      <c r="Q1392" s="95" t="str">
        <f t="shared" si="85"/>
        <v/>
      </c>
      <c r="R1392" s="95" t="b">
        <f t="shared" si="86"/>
        <v>1</v>
      </c>
      <c r="S1392" s="95" t="str">
        <f t="shared" si="87"/>
        <v/>
      </c>
    </row>
    <row r="1393" spans="1:19" s="95" customFormat="1" ht="20.100000000000001" customHeight="1">
      <c r="A1393" s="88"/>
      <c r="B1393" s="88"/>
      <c r="C1393" s="88"/>
      <c r="D1393" s="88"/>
      <c r="E1393" s="88"/>
      <c r="F1393" s="88"/>
      <c r="G1393" s="90"/>
      <c r="H1393" s="90"/>
      <c r="I1393" s="91"/>
      <c r="J1393" s="91"/>
      <c r="K1393" s="91"/>
      <c r="L1393" s="91"/>
      <c r="M1393" s="91"/>
      <c r="N1393" s="92" t="str">
        <f t="shared" ca="1" si="84"/>
        <v/>
      </c>
      <c r="O1393" s="92" t="str">
        <f ca="1">IF(A1393="","",IF(ISERROR(MATCH($I1393,SorP!B:B,0)),"",INDIRECT("'SorP'!$A$"&amp;MATCH($N1393&amp;$I1393,SorP!C:C,0))))</f>
        <v/>
      </c>
      <c r="P1393" s="94"/>
      <c r="Q1393" s="95" t="str">
        <f t="shared" si="85"/>
        <v/>
      </c>
      <c r="R1393" s="95" t="b">
        <f t="shared" si="86"/>
        <v>1</v>
      </c>
      <c r="S1393" s="95" t="str">
        <f t="shared" si="87"/>
        <v/>
      </c>
    </row>
    <row r="1394" spans="1:19" s="95" customFormat="1" ht="20.100000000000001" customHeight="1">
      <c r="A1394" s="88"/>
      <c r="B1394" s="88"/>
      <c r="C1394" s="88"/>
      <c r="D1394" s="88"/>
      <c r="E1394" s="88"/>
      <c r="F1394" s="88"/>
      <c r="G1394" s="90"/>
      <c r="H1394" s="90"/>
      <c r="I1394" s="91"/>
      <c r="J1394" s="91"/>
      <c r="K1394" s="91"/>
      <c r="L1394" s="91"/>
      <c r="M1394" s="91"/>
      <c r="N1394" s="92" t="str">
        <f t="shared" ca="1" si="84"/>
        <v/>
      </c>
      <c r="O1394" s="92" t="str">
        <f ca="1">IF(A1394="","",IF(ISERROR(MATCH($I1394,SorP!B:B,0)),"",INDIRECT("'SorP'!$A$"&amp;MATCH($N1394&amp;$I1394,SorP!C:C,0))))</f>
        <v/>
      </c>
      <c r="P1394" s="94"/>
      <c r="Q1394" s="95" t="str">
        <f t="shared" si="85"/>
        <v/>
      </c>
      <c r="R1394" s="95" t="b">
        <f t="shared" si="86"/>
        <v>1</v>
      </c>
      <c r="S1394" s="95" t="str">
        <f t="shared" si="87"/>
        <v/>
      </c>
    </row>
    <row r="1395" spans="1:19" s="95" customFormat="1" ht="20.100000000000001" customHeight="1">
      <c r="A1395" s="88"/>
      <c r="B1395" s="88"/>
      <c r="C1395" s="88"/>
      <c r="D1395" s="88"/>
      <c r="E1395" s="88"/>
      <c r="F1395" s="88"/>
      <c r="G1395" s="90"/>
      <c r="H1395" s="90"/>
      <c r="I1395" s="91"/>
      <c r="J1395" s="91"/>
      <c r="K1395" s="91"/>
      <c r="L1395" s="91"/>
      <c r="M1395" s="91"/>
      <c r="N1395" s="92" t="str">
        <f t="shared" ca="1" si="84"/>
        <v/>
      </c>
      <c r="O1395" s="92" t="str">
        <f ca="1">IF(A1395="","",IF(ISERROR(MATCH($I1395,SorP!B:B,0)),"",INDIRECT("'SorP'!$A$"&amp;MATCH($N1395&amp;$I1395,SorP!C:C,0))))</f>
        <v/>
      </c>
      <c r="P1395" s="94"/>
      <c r="Q1395" s="95" t="str">
        <f t="shared" si="85"/>
        <v/>
      </c>
      <c r="R1395" s="95" t="b">
        <f t="shared" si="86"/>
        <v>1</v>
      </c>
      <c r="S1395" s="95" t="str">
        <f t="shared" si="87"/>
        <v/>
      </c>
    </row>
    <row r="1396" spans="1:19" s="95" customFormat="1" ht="20.100000000000001" customHeight="1">
      <c r="A1396" s="88"/>
      <c r="B1396" s="88"/>
      <c r="C1396" s="88"/>
      <c r="D1396" s="88"/>
      <c r="E1396" s="88"/>
      <c r="F1396" s="88"/>
      <c r="G1396" s="90"/>
      <c r="H1396" s="90"/>
      <c r="I1396" s="91"/>
      <c r="J1396" s="91"/>
      <c r="K1396" s="91"/>
      <c r="L1396" s="91"/>
      <c r="M1396" s="91"/>
      <c r="N1396" s="92" t="str">
        <f t="shared" ca="1" si="84"/>
        <v/>
      </c>
      <c r="O1396" s="92" t="str">
        <f ca="1">IF(A1396="","",IF(ISERROR(MATCH($I1396,SorP!B:B,0)),"",INDIRECT("'SorP'!$A$"&amp;MATCH($N1396&amp;$I1396,SorP!C:C,0))))</f>
        <v/>
      </c>
      <c r="P1396" s="94"/>
      <c r="Q1396" s="95" t="str">
        <f t="shared" si="85"/>
        <v/>
      </c>
      <c r="R1396" s="95" t="b">
        <f t="shared" si="86"/>
        <v>1</v>
      </c>
      <c r="S1396" s="95" t="str">
        <f t="shared" si="87"/>
        <v/>
      </c>
    </row>
    <row r="1397" spans="1:19" s="95" customFormat="1" ht="20.100000000000001" customHeight="1">
      <c r="A1397" s="88"/>
      <c r="B1397" s="88"/>
      <c r="C1397" s="88"/>
      <c r="D1397" s="88"/>
      <c r="E1397" s="88"/>
      <c r="F1397" s="88"/>
      <c r="G1397" s="90"/>
      <c r="H1397" s="90"/>
      <c r="I1397" s="91"/>
      <c r="J1397" s="91"/>
      <c r="K1397" s="91"/>
      <c r="L1397" s="91"/>
      <c r="M1397" s="91"/>
      <c r="N1397" s="92" t="str">
        <f t="shared" ca="1" si="84"/>
        <v/>
      </c>
      <c r="O1397" s="92" t="str">
        <f ca="1">IF(A1397="","",IF(ISERROR(MATCH($I1397,SorP!B:B,0)),"",INDIRECT("'SorP'!$A$"&amp;MATCH($N1397&amp;$I1397,SorP!C:C,0))))</f>
        <v/>
      </c>
      <c r="P1397" s="94"/>
      <c r="Q1397" s="95" t="str">
        <f t="shared" si="85"/>
        <v/>
      </c>
      <c r="R1397" s="95" t="b">
        <f t="shared" si="86"/>
        <v>1</v>
      </c>
      <c r="S1397" s="95" t="str">
        <f t="shared" si="87"/>
        <v/>
      </c>
    </row>
    <row r="1398" spans="1:19" s="95" customFormat="1" ht="20.100000000000001" customHeight="1">
      <c r="A1398" s="88"/>
      <c r="B1398" s="88"/>
      <c r="C1398" s="88"/>
      <c r="D1398" s="88"/>
      <c r="E1398" s="88"/>
      <c r="F1398" s="88"/>
      <c r="G1398" s="90"/>
      <c r="H1398" s="90"/>
      <c r="I1398" s="91"/>
      <c r="J1398" s="91"/>
      <c r="K1398" s="91"/>
      <c r="L1398" s="91"/>
      <c r="M1398" s="91"/>
      <c r="N1398" s="92" t="str">
        <f t="shared" ca="1" si="84"/>
        <v/>
      </c>
      <c r="O1398" s="92" t="str">
        <f ca="1">IF(A1398="","",IF(ISERROR(MATCH($I1398,SorP!B:B,0)),"",INDIRECT("'SorP'!$A$"&amp;MATCH($N1398&amp;$I1398,SorP!C:C,0))))</f>
        <v/>
      </c>
      <c r="P1398" s="94"/>
      <c r="Q1398" s="95" t="str">
        <f t="shared" si="85"/>
        <v/>
      </c>
      <c r="R1398" s="95" t="b">
        <f t="shared" si="86"/>
        <v>1</v>
      </c>
      <c r="S1398" s="95" t="str">
        <f t="shared" si="87"/>
        <v/>
      </c>
    </row>
    <row r="1399" spans="1:19" s="95" customFormat="1" ht="20.100000000000001" customHeight="1">
      <c r="A1399" s="88"/>
      <c r="B1399" s="88"/>
      <c r="C1399" s="88"/>
      <c r="D1399" s="88"/>
      <c r="E1399" s="88"/>
      <c r="F1399" s="88"/>
      <c r="G1399" s="90"/>
      <c r="H1399" s="90"/>
      <c r="I1399" s="91"/>
      <c r="J1399" s="91"/>
      <c r="K1399" s="91"/>
      <c r="L1399" s="91"/>
      <c r="M1399" s="91"/>
      <c r="N1399" s="92" t="str">
        <f t="shared" ca="1" si="84"/>
        <v/>
      </c>
      <c r="O1399" s="92" t="str">
        <f ca="1">IF(A1399="","",IF(ISERROR(MATCH($I1399,SorP!B:B,0)),"",INDIRECT("'SorP'!$A$"&amp;MATCH($N1399&amp;$I1399,SorP!C:C,0))))</f>
        <v/>
      </c>
      <c r="P1399" s="94"/>
      <c r="Q1399" s="95" t="str">
        <f t="shared" si="85"/>
        <v/>
      </c>
      <c r="R1399" s="95" t="b">
        <f t="shared" si="86"/>
        <v>1</v>
      </c>
      <c r="S1399" s="95" t="str">
        <f t="shared" si="87"/>
        <v/>
      </c>
    </row>
    <row r="1400" spans="1:19" s="95" customFormat="1" ht="20.100000000000001" customHeight="1">
      <c r="A1400" s="88"/>
      <c r="B1400" s="88"/>
      <c r="C1400" s="88"/>
      <c r="D1400" s="88"/>
      <c r="E1400" s="88"/>
      <c r="F1400" s="88"/>
      <c r="G1400" s="90"/>
      <c r="H1400" s="90"/>
      <c r="I1400" s="91"/>
      <c r="J1400" s="91"/>
      <c r="K1400" s="91"/>
      <c r="L1400" s="91"/>
      <c r="M1400" s="91"/>
      <c r="N1400" s="92" t="str">
        <f t="shared" ca="1" si="84"/>
        <v/>
      </c>
      <c r="O1400" s="92" t="str">
        <f ca="1">IF(A1400="","",IF(ISERROR(MATCH($I1400,SorP!B:B,0)),"",INDIRECT("'SorP'!$A$"&amp;MATCH($N1400&amp;$I1400,SorP!C:C,0))))</f>
        <v/>
      </c>
      <c r="P1400" s="94"/>
      <c r="Q1400" s="95" t="str">
        <f t="shared" si="85"/>
        <v/>
      </c>
      <c r="R1400" s="95" t="b">
        <f t="shared" si="86"/>
        <v>1</v>
      </c>
      <c r="S1400" s="95" t="str">
        <f t="shared" si="87"/>
        <v/>
      </c>
    </row>
    <row r="1401" spans="1:19" s="95" customFormat="1" ht="20.100000000000001" customHeight="1">
      <c r="A1401" s="88"/>
      <c r="B1401" s="88"/>
      <c r="C1401" s="88"/>
      <c r="D1401" s="88"/>
      <c r="E1401" s="88"/>
      <c r="F1401" s="88"/>
      <c r="G1401" s="90"/>
      <c r="H1401" s="90"/>
      <c r="I1401" s="91"/>
      <c r="J1401" s="91"/>
      <c r="K1401" s="91"/>
      <c r="L1401" s="91"/>
      <c r="M1401" s="91"/>
      <c r="N1401" s="92" t="str">
        <f t="shared" ca="1" si="84"/>
        <v/>
      </c>
      <c r="O1401" s="92" t="str">
        <f ca="1">IF(A1401="","",IF(ISERROR(MATCH($I1401,SorP!B:B,0)),"",INDIRECT("'SorP'!$A$"&amp;MATCH($N1401&amp;$I1401,SorP!C:C,0))))</f>
        <v/>
      </c>
      <c r="P1401" s="94"/>
      <c r="Q1401" s="95" t="str">
        <f t="shared" si="85"/>
        <v/>
      </c>
      <c r="R1401" s="95" t="b">
        <f t="shared" si="86"/>
        <v>1</v>
      </c>
      <c r="S1401" s="95" t="str">
        <f t="shared" si="87"/>
        <v/>
      </c>
    </row>
    <row r="1402" spans="1:19" s="95" customFormat="1" ht="20.100000000000001" customHeight="1">
      <c r="A1402" s="88"/>
      <c r="B1402" s="88"/>
      <c r="C1402" s="88"/>
      <c r="D1402" s="88"/>
      <c r="E1402" s="88"/>
      <c r="F1402" s="88"/>
      <c r="G1402" s="90"/>
      <c r="H1402" s="90"/>
      <c r="I1402" s="91"/>
      <c r="J1402" s="91"/>
      <c r="K1402" s="91"/>
      <c r="L1402" s="91"/>
      <c r="M1402" s="91"/>
      <c r="N1402" s="92" t="str">
        <f t="shared" ca="1" si="84"/>
        <v/>
      </c>
      <c r="O1402" s="92" t="str">
        <f ca="1">IF(A1402="","",IF(ISERROR(MATCH($I1402,SorP!B:B,0)),"",INDIRECT("'SorP'!$A$"&amp;MATCH($N1402&amp;$I1402,SorP!C:C,0))))</f>
        <v/>
      </c>
      <c r="P1402" s="94"/>
      <c r="Q1402" s="95" t="str">
        <f t="shared" si="85"/>
        <v/>
      </c>
      <c r="R1402" s="95" t="b">
        <f t="shared" si="86"/>
        <v>1</v>
      </c>
      <c r="S1402" s="95" t="str">
        <f t="shared" si="87"/>
        <v/>
      </c>
    </row>
    <row r="1403" spans="1:19" s="95" customFormat="1" ht="20.100000000000001" customHeight="1">
      <c r="A1403" s="88"/>
      <c r="B1403" s="88"/>
      <c r="C1403" s="88"/>
      <c r="D1403" s="88"/>
      <c r="E1403" s="88"/>
      <c r="F1403" s="88"/>
      <c r="G1403" s="90"/>
      <c r="H1403" s="90"/>
      <c r="I1403" s="91"/>
      <c r="J1403" s="91"/>
      <c r="K1403" s="91"/>
      <c r="L1403" s="91"/>
      <c r="M1403" s="91"/>
      <c r="N1403" s="92" t="str">
        <f t="shared" ca="1" si="84"/>
        <v/>
      </c>
      <c r="O1403" s="92" t="str">
        <f ca="1">IF(A1403="","",IF(ISERROR(MATCH($I1403,SorP!B:B,0)),"",INDIRECT("'SorP'!$A$"&amp;MATCH($N1403&amp;$I1403,SorP!C:C,0))))</f>
        <v/>
      </c>
      <c r="P1403" s="94"/>
      <c r="Q1403" s="95" t="str">
        <f t="shared" si="85"/>
        <v/>
      </c>
      <c r="R1403" s="95" t="b">
        <f t="shared" si="86"/>
        <v>1</v>
      </c>
      <c r="S1403" s="95" t="str">
        <f t="shared" si="87"/>
        <v/>
      </c>
    </row>
    <row r="1404" spans="1:19" s="95" customFormat="1" ht="20.100000000000001" customHeight="1">
      <c r="A1404" s="88"/>
      <c r="B1404" s="88"/>
      <c r="C1404" s="88"/>
      <c r="D1404" s="88"/>
      <c r="E1404" s="88"/>
      <c r="F1404" s="88"/>
      <c r="G1404" s="90"/>
      <c r="H1404" s="90"/>
      <c r="I1404" s="91"/>
      <c r="J1404" s="91"/>
      <c r="K1404" s="91"/>
      <c r="L1404" s="91"/>
      <c r="M1404" s="91"/>
      <c r="N1404" s="92" t="str">
        <f t="shared" ca="1" si="84"/>
        <v/>
      </c>
      <c r="O1404" s="92" t="str">
        <f ca="1">IF(A1404="","",IF(ISERROR(MATCH($I1404,SorP!B:B,0)),"",INDIRECT("'SorP'!$A$"&amp;MATCH($N1404&amp;$I1404,SorP!C:C,0))))</f>
        <v/>
      </c>
      <c r="P1404" s="94"/>
      <c r="Q1404" s="95" t="str">
        <f t="shared" si="85"/>
        <v/>
      </c>
      <c r="R1404" s="95" t="b">
        <f t="shared" si="86"/>
        <v>1</v>
      </c>
      <c r="S1404" s="95" t="str">
        <f t="shared" si="87"/>
        <v/>
      </c>
    </row>
    <row r="1405" spans="1:19" s="95" customFormat="1" ht="20.100000000000001" customHeight="1">
      <c r="A1405" s="88"/>
      <c r="B1405" s="88"/>
      <c r="C1405" s="88"/>
      <c r="D1405" s="88"/>
      <c r="E1405" s="88"/>
      <c r="F1405" s="88"/>
      <c r="G1405" s="90"/>
      <c r="H1405" s="90"/>
      <c r="I1405" s="91"/>
      <c r="J1405" s="91"/>
      <c r="K1405" s="91"/>
      <c r="L1405" s="91"/>
      <c r="M1405" s="91"/>
      <c r="N1405" s="92" t="str">
        <f t="shared" ca="1" si="84"/>
        <v/>
      </c>
      <c r="O1405" s="92" t="str">
        <f ca="1">IF(A1405="","",IF(ISERROR(MATCH($I1405,SorP!B:B,0)),"",INDIRECT("'SorP'!$A$"&amp;MATCH($N1405&amp;$I1405,SorP!C:C,0))))</f>
        <v/>
      </c>
      <c r="P1405" s="94"/>
      <c r="Q1405" s="95" t="str">
        <f t="shared" si="85"/>
        <v/>
      </c>
      <c r="R1405" s="95" t="b">
        <f t="shared" si="86"/>
        <v>1</v>
      </c>
      <c r="S1405" s="95" t="str">
        <f t="shared" si="87"/>
        <v/>
      </c>
    </row>
    <row r="1406" spans="1:19" s="95" customFormat="1" ht="20.100000000000001" customHeight="1">
      <c r="A1406" s="88"/>
      <c r="B1406" s="88"/>
      <c r="C1406" s="88"/>
      <c r="D1406" s="88"/>
      <c r="E1406" s="88"/>
      <c r="F1406" s="88"/>
      <c r="G1406" s="90"/>
      <c r="H1406" s="90"/>
      <c r="I1406" s="91"/>
      <c r="J1406" s="91"/>
      <c r="K1406" s="91"/>
      <c r="L1406" s="91"/>
      <c r="M1406" s="91"/>
      <c r="N1406" s="92" t="str">
        <f t="shared" ca="1" si="84"/>
        <v/>
      </c>
      <c r="O1406" s="92" t="str">
        <f ca="1">IF(A1406="","",IF(ISERROR(MATCH($I1406,SorP!B:B,0)),"",INDIRECT("'SorP'!$A$"&amp;MATCH($N1406&amp;$I1406,SorP!C:C,0))))</f>
        <v/>
      </c>
      <c r="P1406" s="94"/>
      <c r="Q1406" s="95" t="str">
        <f t="shared" si="85"/>
        <v/>
      </c>
      <c r="R1406" s="95" t="b">
        <f t="shared" si="86"/>
        <v>1</v>
      </c>
      <c r="S1406" s="95" t="str">
        <f t="shared" si="87"/>
        <v/>
      </c>
    </row>
    <row r="1407" spans="1:19" s="95" customFormat="1" ht="20.100000000000001" customHeight="1">
      <c r="A1407" s="88"/>
      <c r="B1407" s="88"/>
      <c r="C1407" s="88"/>
      <c r="D1407" s="88"/>
      <c r="E1407" s="88"/>
      <c r="F1407" s="88"/>
      <c r="G1407" s="90"/>
      <c r="H1407" s="90"/>
      <c r="I1407" s="91"/>
      <c r="J1407" s="91"/>
      <c r="K1407" s="91"/>
      <c r="L1407" s="91"/>
      <c r="M1407" s="91"/>
      <c r="N1407" s="92" t="str">
        <f t="shared" ca="1" si="84"/>
        <v/>
      </c>
      <c r="O1407" s="92" t="str">
        <f ca="1">IF(A1407="","",IF(ISERROR(MATCH($I1407,SorP!B:B,0)),"",INDIRECT("'SorP'!$A$"&amp;MATCH($N1407&amp;$I1407,SorP!C:C,0))))</f>
        <v/>
      </c>
      <c r="P1407" s="94"/>
      <c r="Q1407" s="95" t="str">
        <f t="shared" si="85"/>
        <v/>
      </c>
      <c r="R1407" s="95" t="b">
        <f t="shared" si="86"/>
        <v>1</v>
      </c>
      <c r="S1407" s="95" t="str">
        <f t="shared" si="87"/>
        <v/>
      </c>
    </row>
    <row r="1408" spans="1:19" s="95" customFormat="1" ht="20.100000000000001" customHeight="1">
      <c r="A1408" s="88"/>
      <c r="B1408" s="88"/>
      <c r="C1408" s="88"/>
      <c r="D1408" s="88"/>
      <c r="E1408" s="88"/>
      <c r="F1408" s="88"/>
      <c r="G1408" s="90"/>
      <c r="H1408" s="90"/>
      <c r="I1408" s="91"/>
      <c r="J1408" s="91"/>
      <c r="K1408" s="91"/>
      <c r="L1408" s="91"/>
      <c r="M1408" s="91"/>
      <c r="N1408" s="92" t="str">
        <f t="shared" ca="1" si="84"/>
        <v/>
      </c>
      <c r="O1408" s="92" t="str">
        <f ca="1">IF(A1408="","",IF(ISERROR(MATCH($I1408,SorP!B:B,0)),"",INDIRECT("'SorP'!$A$"&amp;MATCH($N1408&amp;$I1408,SorP!C:C,0))))</f>
        <v/>
      </c>
      <c r="P1408" s="94"/>
      <c r="Q1408" s="95" t="str">
        <f t="shared" si="85"/>
        <v/>
      </c>
      <c r="R1408" s="95" t="b">
        <f t="shared" si="86"/>
        <v>1</v>
      </c>
      <c r="S1408" s="95" t="str">
        <f t="shared" si="87"/>
        <v/>
      </c>
    </row>
    <row r="1409" spans="1:19" s="95" customFormat="1" ht="20.100000000000001" customHeight="1">
      <c r="A1409" s="88"/>
      <c r="B1409" s="88"/>
      <c r="C1409" s="88"/>
      <c r="D1409" s="88"/>
      <c r="E1409" s="88"/>
      <c r="F1409" s="88"/>
      <c r="G1409" s="90"/>
      <c r="H1409" s="90"/>
      <c r="I1409" s="91"/>
      <c r="J1409" s="91"/>
      <c r="K1409" s="91"/>
      <c r="L1409" s="91"/>
      <c r="M1409" s="91"/>
      <c r="N1409" s="92" t="str">
        <f t="shared" ca="1" si="84"/>
        <v/>
      </c>
      <c r="O1409" s="92" t="str">
        <f ca="1">IF(A1409="","",IF(ISERROR(MATCH($I1409,SorP!B:B,0)),"",INDIRECT("'SorP'!$A$"&amp;MATCH($N1409&amp;$I1409,SorP!C:C,0))))</f>
        <v/>
      </c>
      <c r="P1409" s="94"/>
      <c r="Q1409" s="95" t="str">
        <f t="shared" si="85"/>
        <v/>
      </c>
      <c r="R1409" s="95" t="b">
        <f t="shared" si="86"/>
        <v>1</v>
      </c>
      <c r="S1409" s="95" t="str">
        <f t="shared" si="87"/>
        <v/>
      </c>
    </row>
    <row r="1410" spans="1:19" s="95" customFormat="1" ht="20.100000000000001" customHeight="1">
      <c r="A1410" s="88"/>
      <c r="B1410" s="88"/>
      <c r="C1410" s="88"/>
      <c r="D1410" s="88"/>
      <c r="E1410" s="88"/>
      <c r="F1410" s="88"/>
      <c r="G1410" s="90"/>
      <c r="H1410" s="90"/>
      <c r="I1410" s="91"/>
      <c r="J1410" s="91"/>
      <c r="K1410" s="91"/>
      <c r="L1410" s="91"/>
      <c r="M1410" s="91"/>
      <c r="N1410" s="92" t="str">
        <f t="shared" ca="1" si="84"/>
        <v/>
      </c>
      <c r="O1410" s="92" t="str">
        <f ca="1">IF(A1410="","",IF(ISERROR(MATCH($I1410,SorP!B:B,0)),"",INDIRECT("'SorP'!$A$"&amp;MATCH($N1410&amp;$I1410,SorP!C:C,0))))</f>
        <v/>
      </c>
      <c r="P1410" s="94"/>
      <c r="Q1410" s="95" t="str">
        <f t="shared" si="85"/>
        <v/>
      </c>
      <c r="R1410" s="95" t="b">
        <f t="shared" si="86"/>
        <v>1</v>
      </c>
      <c r="S1410" s="95" t="str">
        <f t="shared" si="87"/>
        <v/>
      </c>
    </row>
    <row r="1411" spans="1:19" s="95" customFormat="1" ht="20.100000000000001" customHeight="1">
      <c r="A1411" s="88"/>
      <c r="B1411" s="88"/>
      <c r="C1411" s="88"/>
      <c r="D1411" s="88"/>
      <c r="E1411" s="88"/>
      <c r="F1411" s="88"/>
      <c r="G1411" s="90"/>
      <c r="H1411" s="90"/>
      <c r="I1411" s="91"/>
      <c r="J1411" s="91"/>
      <c r="K1411" s="91"/>
      <c r="L1411" s="91"/>
      <c r="M1411" s="91"/>
      <c r="N1411" s="92" t="str">
        <f t="shared" ca="1" si="84"/>
        <v/>
      </c>
      <c r="O1411" s="92" t="str">
        <f ca="1">IF(A1411="","",IF(ISERROR(MATCH($I1411,SorP!B:B,0)),"",INDIRECT("'SorP'!$A$"&amp;MATCH($N1411&amp;$I1411,SorP!C:C,0))))</f>
        <v/>
      </c>
      <c r="P1411" s="94"/>
      <c r="Q1411" s="95" t="str">
        <f t="shared" si="85"/>
        <v/>
      </c>
      <c r="R1411" s="95" t="b">
        <f t="shared" si="86"/>
        <v>1</v>
      </c>
      <c r="S1411" s="95" t="str">
        <f t="shared" si="87"/>
        <v/>
      </c>
    </row>
    <row r="1412" spans="1:19" s="95" customFormat="1" ht="20.100000000000001" customHeight="1">
      <c r="A1412" s="88"/>
      <c r="B1412" s="88"/>
      <c r="C1412" s="88"/>
      <c r="D1412" s="88"/>
      <c r="E1412" s="88"/>
      <c r="F1412" s="88"/>
      <c r="G1412" s="90"/>
      <c r="H1412" s="90"/>
      <c r="I1412" s="91"/>
      <c r="J1412" s="91"/>
      <c r="K1412" s="91"/>
      <c r="L1412" s="91"/>
      <c r="M1412" s="91"/>
      <c r="N1412" s="92" t="str">
        <f t="shared" ca="1" si="84"/>
        <v/>
      </c>
      <c r="O1412" s="92" t="str">
        <f ca="1">IF(A1412="","",IF(ISERROR(MATCH($I1412,SorP!B:B,0)),"",INDIRECT("'SorP'!$A$"&amp;MATCH($N1412&amp;$I1412,SorP!C:C,0))))</f>
        <v/>
      </c>
      <c r="P1412" s="94"/>
      <c r="Q1412" s="95" t="str">
        <f t="shared" si="85"/>
        <v/>
      </c>
      <c r="R1412" s="95" t="b">
        <f t="shared" si="86"/>
        <v>1</v>
      </c>
      <c r="S1412" s="95" t="str">
        <f t="shared" si="87"/>
        <v/>
      </c>
    </row>
    <row r="1413" spans="1:19" s="95" customFormat="1" ht="20.100000000000001" customHeight="1">
      <c r="A1413" s="88"/>
      <c r="B1413" s="88"/>
      <c r="C1413" s="88"/>
      <c r="D1413" s="88"/>
      <c r="E1413" s="88"/>
      <c r="F1413" s="88"/>
      <c r="G1413" s="90"/>
      <c r="H1413" s="90"/>
      <c r="I1413" s="91"/>
      <c r="J1413" s="91"/>
      <c r="K1413" s="91"/>
      <c r="L1413" s="91"/>
      <c r="M1413" s="91"/>
      <c r="N1413" s="92" t="str">
        <f t="shared" ref="N1413:N1476" ca="1" si="88">IF(A1413="","",IF(ISERROR(MATCH($F1413,CL,0)),"Unknown",INDIRECT("'C'!$A$"&amp;MATCH($F1413,CL,0)+1)))</f>
        <v/>
      </c>
      <c r="O1413" s="92" t="str">
        <f ca="1">IF(A1413="","",IF(ISERROR(MATCH($I1413,SorP!B:B,0)),"",INDIRECT("'SorP'!$A$"&amp;MATCH($N1413&amp;$I1413,SorP!C:C,0))))</f>
        <v/>
      </c>
      <c r="P1413" s="94"/>
      <c r="Q1413" s="95" t="str">
        <f t="shared" ref="Q1413:Q1476" si="89">A1413&amp;B1413</f>
        <v/>
      </c>
      <c r="R1413" s="95" t="b">
        <f t="shared" ref="R1413:R1476" si="90">OR(ISBLANK(B1413),ISBLANK(C1413))</f>
        <v>1</v>
      </c>
      <c r="S1413" s="95" t="str">
        <f t="shared" ref="S1413:S1476" si="91">IF(R1413,"",A1413&amp;"+")</f>
        <v/>
      </c>
    </row>
    <row r="1414" spans="1:19" s="95" customFormat="1" ht="20.100000000000001" customHeight="1">
      <c r="A1414" s="88"/>
      <c r="B1414" s="88"/>
      <c r="C1414" s="88"/>
      <c r="D1414" s="88"/>
      <c r="E1414" s="88"/>
      <c r="F1414" s="88"/>
      <c r="G1414" s="90"/>
      <c r="H1414" s="90"/>
      <c r="I1414" s="91"/>
      <c r="J1414" s="91"/>
      <c r="K1414" s="91"/>
      <c r="L1414" s="91"/>
      <c r="M1414" s="91"/>
      <c r="N1414" s="92" t="str">
        <f t="shared" ca="1" si="88"/>
        <v/>
      </c>
      <c r="O1414" s="92" t="str">
        <f ca="1">IF(A1414="","",IF(ISERROR(MATCH($I1414,SorP!B:B,0)),"",INDIRECT("'SorP'!$A$"&amp;MATCH($N1414&amp;$I1414,SorP!C:C,0))))</f>
        <v/>
      </c>
      <c r="P1414" s="94"/>
      <c r="Q1414" s="95" t="str">
        <f t="shared" si="89"/>
        <v/>
      </c>
      <c r="R1414" s="95" t="b">
        <f t="shared" si="90"/>
        <v>1</v>
      </c>
      <c r="S1414" s="95" t="str">
        <f t="shared" si="91"/>
        <v/>
      </c>
    </row>
    <row r="1415" spans="1:19" s="95" customFormat="1" ht="20.100000000000001" customHeight="1">
      <c r="A1415" s="88"/>
      <c r="B1415" s="88"/>
      <c r="C1415" s="88"/>
      <c r="D1415" s="88"/>
      <c r="E1415" s="88"/>
      <c r="F1415" s="88"/>
      <c r="G1415" s="90"/>
      <c r="H1415" s="90"/>
      <c r="I1415" s="91"/>
      <c r="J1415" s="91"/>
      <c r="K1415" s="91"/>
      <c r="L1415" s="91"/>
      <c r="M1415" s="91"/>
      <c r="N1415" s="92" t="str">
        <f t="shared" ca="1" si="88"/>
        <v/>
      </c>
      <c r="O1415" s="92" t="str">
        <f ca="1">IF(A1415="","",IF(ISERROR(MATCH($I1415,SorP!B:B,0)),"",INDIRECT("'SorP'!$A$"&amp;MATCH($N1415&amp;$I1415,SorP!C:C,0))))</f>
        <v/>
      </c>
      <c r="P1415" s="94"/>
      <c r="Q1415" s="95" t="str">
        <f t="shared" si="89"/>
        <v/>
      </c>
      <c r="R1415" s="95" t="b">
        <f t="shared" si="90"/>
        <v>1</v>
      </c>
      <c r="S1415" s="95" t="str">
        <f t="shared" si="91"/>
        <v/>
      </c>
    </row>
    <row r="1416" spans="1:19" s="95" customFormat="1" ht="20.100000000000001" customHeight="1">
      <c r="A1416" s="88"/>
      <c r="B1416" s="88"/>
      <c r="C1416" s="88"/>
      <c r="D1416" s="88"/>
      <c r="E1416" s="88"/>
      <c r="F1416" s="88"/>
      <c r="G1416" s="90"/>
      <c r="H1416" s="90"/>
      <c r="I1416" s="91"/>
      <c r="J1416" s="91"/>
      <c r="K1416" s="91"/>
      <c r="L1416" s="91"/>
      <c r="M1416" s="91"/>
      <c r="N1416" s="92" t="str">
        <f t="shared" ca="1" si="88"/>
        <v/>
      </c>
      <c r="O1416" s="92" t="str">
        <f ca="1">IF(A1416="","",IF(ISERROR(MATCH($I1416,SorP!B:B,0)),"",INDIRECT("'SorP'!$A$"&amp;MATCH($N1416&amp;$I1416,SorP!C:C,0))))</f>
        <v/>
      </c>
      <c r="P1416" s="94"/>
      <c r="Q1416" s="95" t="str">
        <f t="shared" si="89"/>
        <v/>
      </c>
      <c r="R1416" s="95" t="b">
        <f t="shared" si="90"/>
        <v>1</v>
      </c>
      <c r="S1416" s="95" t="str">
        <f t="shared" si="91"/>
        <v/>
      </c>
    </row>
    <row r="1417" spans="1:19" s="95" customFormat="1" ht="20.100000000000001" customHeight="1">
      <c r="A1417" s="88"/>
      <c r="B1417" s="88"/>
      <c r="C1417" s="88"/>
      <c r="D1417" s="88"/>
      <c r="E1417" s="88"/>
      <c r="F1417" s="88"/>
      <c r="G1417" s="90"/>
      <c r="H1417" s="90"/>
      <c r="I1417" s="91"/>
      <c r="J1417" s="91"/>
      <c r="K1417" s="91"/>
      <c r="L1417" s="91"/>
      <c r="M1417" s="91"/>
      <c r="N1417" s="92" t="str">
        <f t="shared" ca="1" si="88"/>
        <v/>
      </c>
      <c r="O1417" s="92" t="str">
        <f ca="1">IF(A1417="","",IF(ISERROR(MATCH($I1417,SorP!B:B,0)),"",INDIRECT("'SorP'!$A$"&amp;MATCH($N1417&amp;$I1417,SorP!C:C,0))))</f>
        <v/>
      </c>
      <c r="P1417" s="94"/>
      <c r="Q1417" s="95" t="str">
        <f t="shared" si="89"/>
        <v/>
      </c>
      <c r="R1417" s="95" t="b">
        <f t="shared" si="90"/>
        <v>1</v>
      </c>
      <c r="S1417" s="95" t="str">
        <f t="shared" si="91"/>
        <v/>
      </c>
    </row>
    <row r="1418" spans="1:19" s="95" customFormat="1" ht="20.100000000000001" customHeight="1">
      <c r="A1418" s="88"/>
      <c r="B1418" s="88"/>
      <c r="C1418" s="88"/>
      <c r="D1418" s="88"/>
      <c r="E1418" s="88"/>
      <c r="F1418" s="88"/>
      <c r="G1418" s="90"/>
      <c r="H1418" s="90"/>
      <c r="I1418" s="91"/>
      <c r="J1418" s="91"/>
      <c r="K1418" s="91"/>
      <c r="L1418" s="91"/>
      <c r="M1418" s="91"/>
      <c r="N1418" s="92" t="str">
        <f t="shared" ca="1" si="88"/>
        <v/>
      </c>
      <c r="O1418" s="92" t="str">
        <f ca="1">IF(A1418="","",IF(ISERROR(MATCH($I1418,SorP!B:B,0)),"",INDIRECT("'SorP'!$A$"&amp;MATCH($N1418&amp;$I1418,SorP!C:C,0))))</f>
        <v/>
      </c>
      <c r="P1418" s="94"/>
      <c r="Q1418" s="95" t="str">
        <f t="shared" si="89"/>
        <v/>
      </c>
      <c r="R1418" s="95" t="b">
        <f t="shared" si="90"/>
        <v>1</v>
      </c>
      <c r="S1418" s="95" t="str">
        <f t="shared" si="91"/>
        <v/>
      </c>
    </row>
    <row r="1419" spans="1:19" s="95" customFormat="1" ht="20.100000000000001" customHeight="1">
      <c r="A1419" s="88"/>
      <c r="B1419" s="88"/>
      <c r="C1419" s="88"/>
      <c r="D1419" s="88"/>
      <c r="E1419" s="88"/>
      <c r="F1419" s="88"/>
      <c r="G1419" s="90"/>
      <c r="H1419" s="90"/>
      <c r="I1419" s="91"/>
      <c r="J1419" s="91"/>
      <c r="K1419" s="91"/>
      <c r="L1419" s="91"/>
      <c r="M1419" s="91"/>
      <c r="N1419" s="92" t="str">
        <f t="shared" ca="1" si="88"/>
        <v/>
      </c>
      <c r="O1419" s="92" t="str">
        <f ca="1">IF(A1419="","",IF(ISERROR(MATCH($I1419,SorP!B:B,0)),"",INDIRECT("'SorP'!$A$"&amp;MATCH($N1419&amp;$I1419,SorP!C:C,0))))</f>
        <v/>
      </c>
      <c r="P1419" s="94"/>
      <c r="Q1419" s="95" t="str">
        <f t="shared" si="89"/>
        <v/>
      </c>
      <c r="R1419" s="95" t="b">
        <f t="shared" si="90"/>
        <v>1</v>
      </c>
      <c r="S1419" s="95" t="str">
        <f t="shared" si="91"/>
        <v/>
      </c>
    </row>
    <row r="1420" spans="1:19" s="95" customFormat="1" ht="20.100000000000001" customHeight="1">
      <c r="A1420" s="88"/>
      <c r="B1420" s="88"/>
      <c r="C1420" s="88"/>
      <c r="D1420" s="88"/>
      <c r="E1420" s="88"/>
      <c r="F1420" s="88"/>
      <c r="G1420" s="90"/>
      <c r="H1420" s="90"/>
      <c r="I1420" s="91"/>
      <c r="J1420" s="91"/>
      <c r="K1420" s="91"/>
      <c r="L1420" s="91"/>
      <c r="M1420" s="91"/>
      <c r="N1420" s="92" t="str">
        <f t="shared" ca="1" si="88"/>
        <v/>
      </c>
      <c r="O1420" s="92" t="str">
        <f ca="1">IF(A1420="","",IF(ISERROR(MATCH($I1420,SorP!B:B,0)),"",INDIRECT("'SorP'!$A$"&amp;MATCH($N1420&amp;$I1420,SorP!C:C,0))))</f>
        <v/>
      </c>
      <c r="P1420" s="94"/>
      <c r="Q1420" s="95" t="str">
        <f t="shared" si="89"/>
        <v/>
      </c>
      <c r="R1420" s="95" t="b">
        <f t="shared" si="90"/>
        <v>1</v>
      </c>
      <c r="S1420" s="95" t="str">
        <f t="shared" si="91"/>
        <v/>
      </c>
    </row>
    <row r="1421" spans="1:19" s="95" customFormat="1" ht="20.100000000000001" customHeight="1">
      <c r="A1421" s="88"/>
      <c r="B1421" s="88"/>
      <c r="C1421" s="88"/>
      <c r="D1421" s="88"/>
      <c r="E1421" s="88"/>
      <c r="F1421" s="88"/>
      <c r="G1421" s="90"/>
      <c r="H1421" s="90"/>
      <c r="I1421" s="91"/>
      <c r="J1421" s="91"/>
      <c r="K1421" s="91"/>
      <c r="L1421" s="91"/>
      <c r="M1421" s="91"/>
      <c r="N1421" s="92" t="str">
        <f t="shared" ca="1" si="88"/>
        <v/>
      </c>
      <c r="O1421" s="92" t="str">
        <f ca="1">IF(A1421="","",IF(ISERROR(MATCH($I1421,SorP!B:B,0)),"",INDIRECT("'SorP'!$A$"&amp;MATCH($N1421&amp;$I1421,SorP!C:C,0))))</f>
        <v/>
      </c>
      <c r="P1421" s="94"/>
      <c r="Q1421" s="95" t="str">
        <f t="shared" si="89"/>
        <v/>
      </c>
      <c r="R1421" s="95" t="b">
        <f t="shared" si="90"/>
        <v>1</v>
      </c>
      <c r="S1421" s="95" t="str">
        <f t="shared" si="91"/>
        <v/>
      </c>
    </row>
    <row r="1422" spans="1:19" s="95" customFormat="1" ht="20.100000000000001" customHeight="1">
      <c r="A1422" s="88"/>
      <c r="B1422" s="88"/>
      <c r="C1422" s="88"/>
      <c r="D1422" s="88"/>
      <c r="E1422" s="88"/>
      <c r="F1422" s="88"/>
      <c r="G1422" s="90"/>
      <c r="H1422" s="90"/>
      <c r="I1422" s="91"/>
      <c r="J1422" s="91"/>
      <c r="K1422" s="91"/>
      <c r="L1422" s="91"/>
      <c r="M1422" s="91"/>
      <c r="N1422" s="92" t="str">
        <f t="shared" ca="1" si="88"/>
        <v/>
      </c>
      <c r="O1422" s="92" t="str">
        <f ca="1">IF(A1422="","",IF(ISERROR(MATCH($I1422,SorP!B:B,0)),"",INDIRECT("'SorP'!$A$"&amp;MATCH($N1422&amp;$I1422,SorP!C:C,0))))</f>
        <v/>
      </c>
      <c r="P1422" s="94"/>
      <c r="Q1422" s="95" t="str">
        <f t="shared" si="89"/>
        <v/>
      </c>
      <c r="R1422" s="95" t="b">
        <f t="shared" si="90"/>
        <v>1</v>
      </c>
      <c r="S1422" s="95" t="str">
        <f t="shared" si="91"/>
        <v/>
      </c>
    </row>
    <row r="1423" spans="1:19" s="95" customFormat="1" ht="20.100000000000001" customHeight="1">
      <c r="A1423" s="88"/>
      <c r="B1423" s="88"/>
      <c r="C1423" s="88"/>
      <c r="D1423" s="88"/>
      <c r="E1423" s="88"/>
      <c r="F1423" s="88"/>
      <c r="G1423" s="90"/>
      <c r="H1423" s="90"/>
      <c r="I1423" s="91"/>
      <c r="J1423" s="91"/>
      <c r="K1423" s="91"/>
      <c r="L1423" s="91"/>
      <c r="M1423" s="91"/>
      <c r="N1423" s="92" t="str">
        <f t="shared" ca="1" si="88"/>
        <v/>
      </c>
      <c r="O1423" s="92" t="str">
        <f ca="1">IF(A1423="","",IF(ISERROR(MATCH($I1423,SorP!B:B,0)),"",INDIRECT("'SorP'!$A$"&amp;MATCH($N1423&amp;$I1423,SorP!C:C,0))))</f>
        <v/>
      </c>
      <c r="P1423" s="94"/>
      <c r="Q1423" s="95" t="str">
        <f t="shared" si="89"/>
        <v/>
      </c>
      <c r="R1423" s="95" t="b">
        <f t="shared" si="90"/>
        <v>1</v>
      </c>
      <c r="S1423" s="95" t="str">
        <f t="shared" si="91"/>
        <v/>
      </c>
    </row>
    <row r="1424" spans="1:19" s="95" customFormat="1" ht="20.100000000000001" customHeight="1">
      <c r="A1424" s="88"/>
      <c r="B1424" s="88"/>
      <c r="C1424" s="88"/>
      <c r="D1424" s="88"/>
      <c r="E1424" s="88"/>
      <c r="F1424" s="88"/>
      <c r="G1424" s="90"/>
      <c r="H1424" s="90"/>
      <c r="I1424" s="91"/>
      <c r="J1424" s="91"/>
      <c r="K1424" s="91"/>
      <c r="L1424" s="91"/>
      <c r="M1424" s="91"/>
      <c r="N1424" s="92" t="str">
        <f t="shared" ca="1" si="88"/>
        <v/>
      </c>
      <c r="O1424" s="92" t="str">
        <f ca="1">IF(A1424="","",IF(ISERROR(MATCH($I1424,SorP!B:B,0)),"",INDIRECT("'SorP'!$A$"&amp;MATCH($N1424&amp;$I1424,SorP!C:C,0))))</f>
        <v/>
      </c>
      <c r="P1424" s="94"/>
      <c r="Q1424" s="95" t="str">
        <f t="shared" si="89"/>
        <v/>
      </c>
      <c r="R1424" s="95" t="b">
        <f t="shared" si="90"/>
        <v>1</v>
      </c>
      <c r="S1424" s="95" t="str">
        <f t="shared" si="91"/>
        <v/>
      </c>
    </row>
    <row r="1425" spans="1:19" s="95" customFormat="1" ht="20.100000000000001" customHeight="1">
      <c r="A1425" s="88"/>
      <c r="B1425" s="88"/>
      <c r="C1425" s="88"/>
      <c r="D1425" s="88"/>
      <c r="E1425" s="88"/>
      <c r="F1425" s="88"/>
      <c r="G1425" s="90"/>
      <c r="H1425" s="90"/>
      <c r="I1425" s="91"/>
      <c r="J1425" s="91"/>
      <c r="K1425" s="91"/>
      <c r="L1425" s="91"/>
      <c r="M1425" s="91"/>
      <c r="N1425" s="92" t="str">
        <f t="shared" ca="1" si="88"/>
        <v/>
      </c>
      <c r="O1425" s="92" t="str">
        <f ca="1">IF(A1425="","",IF(ISERROR(MATCH($I1425,SorP!B:B,0)),"",INDIRECT("'SorP'!$A$"&amp;MATCH($N1425&amp;$I1425,SorP!C:C,0))))</f>
        <v/>
      </c>
      <c r="P1425" s="94"/>
      <c r="Q1425" s="95" t="str">
        <f t="shared" si="89"/>
        <v/>
      </c>
      <c r="R1425" s="95" t="b">
        <f t="shared" si="90"/>
        <v>1</v>
      </c>
      <c r="S1425" s="95" t="str">
        <f t="shared" si="91"/>
        <v/>
      </c>
    </row>
    <row r="1426" spans="1:19" s="95" customFormat="1" ht="20.100000000000001" customHeight="1">
      <c r="A1426" s="88"/>
      <c r="B1426" s="88"/>
      <c r="C1426" s="88"/>
      <c r="D1426" s="88"/>
      <c r="E1426" s="88"/>
      <c r="F1426" s="88"/>
      <c r="G1426" s="90"/>
      <c r="H1426" s="90"/>
      <c r="I1426" s="91"/>
      <c r="J1426" s="91"/>
      <c r="K1426" s="91"/>
      <c r="L1426" s="91"/>
      <c r="M1426" s="91"/>
      <c r="N1426" s="92" t="str">
        <f t="shared" ca="1" si="88"/>
        <v/>
      </c>
      <c r="O1426" s="92" t="str">
        <f ca="1">IF(A1426="","",IF(ISERROR(MATCH($I1426,SorP!B:B,0)),"",INDIRECT("'SorP'!$A$"&amp;MATCH($N1426&amp;$I1426,SorP!C:C,0))))</f>
        <v/>
      </c>
      <c r="P1426" s="94"/>
      <c r="Q1426" s="95" t="str">
        <f t="shared" si="89"/>
        <v/>
      </c>
      <c r="R1426" s="95" t="b">
        <f t="shared" si="90"/>
        <v>1</v>
      </c>
      <c r="S1426" s="95" t="str">
        <f t="shared" si="91"/>
        <v/>
      </c>
    </row>
    <row r="1427" spans="1:19" s="95" customFormat="1" ht="20.100000000000001" customHeight="1">
      <c r="A1427" s="88"/>
      <c r="B1427" s="88"/>
      <c r="C1427" s="88"/>
      <c r="D1427" s="88"/>
      <c r="E1427" s="88"/>
      <c r="F1427" s="88"/>
      <c r="G1427" s="90"/>
      <c r="H1427" s="90"/>
      <c r="I1427" s="91"/>
      <c r="J1427" s="91"/>
      <c r="K1427" s="91"/>
      <c r="L1427" s="91"/>
      <c r="M1427" s="91"/>
      <c r="N1427" s="92" t="str">
        <f t="shared" ca="1" si="88"/>
        <v/>
      </c>
      <c r="O1427" s="92" t="str">
        <f ca="1">IF(A1427="","",IF(ISERROR(MATCH($I1427,SorP!B:B,0)),"",INDIRECT("'SorP'!$A$"&amp;MATCH($N1427&amp;$I1427,SorP!C:C,0))))</f>
        <v/>
      </c>
      <c r="P1427" s="94"/>
      <c r="Q1427" s="95" t="str">
        <f t="shared" si="89"/>
        <v/>
      </c>
      <c r="R1427" s="95" t="b">
        <f t="shared" si="90"/>
        <v>1</v>
      </c>
      <c r="S1427" s="95" t="str">
        <f t="shared" si="91"/>
        <v/>
      </c>
    </row>
    <row r="1428" spans="1:19" s="95" customFormat="1" ht="20.100000000000001" customHeight="1">
      <c r="A1428" s="88"/>
      <c r="B1428" s="88"/>
      <c r="C1428" s="88"/>
      <c r="D1428" s="88"/>
      <c r="E1428" s="88"/>
      <c r="F1428" s="88"/>
      <c r="G1428" s="90"/>
      <c r="H1428" s="90"/>
      <c r="I1428" s="91"/>
      <c r="J1428" s="91"/>
      <c r="K1428" s="91"/>
      <c r="L1428" s="91"/>
      <c r="M1428" s="91"/>
      <c r="N1428" s="92" t="str">
        <f t="shared" ca="1" si="88"/>
        <v/>
      </c>
      <c r="O1428" s="92" t="str">
        <f ca="1">IF(A1428="","",IF(ISERROR(MATCH($I1428,SorP!B:B,0)),"",INDIRECT("'SorP'!$A$"&amp;MATCH($N1428&amp;$I1428,SorP!C:C,0))))</f>
        <v/>
      </c>
      <c r="P1428" s="94"/>
      <c r="Q1428" s="95" t="str">
        <f t="shared" si="89"/>
        <v/>
      </c>
      <c r="R1428" s="95" t="b">
        <f t="shared" si="90"/>
        <v>1</v>
      </c>
      <c r="S1428" s="95" t="str">
        <f t="shared" si="91"/>
        <v/>
      </c>
    </row>
    <row r="1429" spans="1:19" s="95" customFormat="1" ht="20.100000000000001" customHeight="1">
      <c r="A1429" s="88"/>
      <c r="B1429" s="88"/>
      <c r="C1429" s="88"/>
      <c r="D1429" s="88"/>
      <c r="E1429" s="88"/>
      <c r="F1429" s="88"/>
      <c r="G1429" s="90"/>
      <c r="H1429" s="90"/>
      <c r="I1429" s="91"/>
      <c r="J1429" s="91"/>
      <c r="K1429" s="91"/>
      <c r="L1429" s="91"/>
      <c r="M1429" s="91"/>
      <c r="N1429" s="92" t="str">
        <f t="shared" ca="1" si="88"/>
        <v/>
      </c>
      <c r="O1429" s="92" t="str">
        <f ca="1">IF(A1429="","",IF(ISERROR(MATCH($I1429,SorP!B:B,0)),"",INDIRECT("'SorP'!$A$"&amp;MATCH($N1429&amp;$I1429,SorP!C:C,0))))</f>
        <v/>
      </c>
      <c r="P1429" s="94"/>
      <c r="Q1429" s="95" t="str">
        <f t="shared" si="89"/>
        <v/>
      </c>
      <c r="R1429" s="95" t="b">
        <f t="shared" si="90"/>
        <v>1</v>
      </c>
      <c r="S1429" s="95" t="str">
        <f t="shared" si="91"/>
        <v/>
      </c>
    </row>
    <row r="1430" spans="1:19" s="95" customFormat="1" ht="20.100000000000001" customHeight="1">
      <c r="A1430" s="88"/>
      <c r="B1430" s="88"/>
      <c r="C1430" s="88"/>
      <c r="D1430" s="88"/>
      <c r="E1430" s="88"/>
      <c r="F1430" s="88"/>
      <c r="G1430" s="90"/>
      <c r="H1430" s="90"/>
      <c r="I1430" s="91"/>
      <c r="J1430" s="91"/>
      <c r="K1430" s="91"/>
      <c r="L1430" s="91"/>
      <c r="M1430" s="91"/>
      <c r="N1430" s="92" t="str">
        <f t="shared" ca="1" si="88"/>
        <v/>
      </c>
      <c r="O1430" s="92" t="str">
        <f ca="1">IF(A1430="","",IF(ISERROR(MATCH($I1430,SorP!B:B,0)),"",INDIRECT("'SorP'!$A$"&amp;MATCH($N1430&amp;$I1430,SorP!C:C,0))))</f>
        <v/>
      </c>
      <c r="P1430" s="94"/>
      <c r="Q1430" s="95" t="str">
        <f t="shared" si="89"/>
        <v/>
      </c>
      <c r="R1430" s="95" t="b">
        <f t="shared" si="90"/>
        <v>1</v>
      </c>
      <c r="S1430" s="95" t="str">
        <f t="shared" si="91"/>
        <v/>
      </c>
    </row>
    <row r="1431" spans="1:19" s="95" customFormat="1" ht="20.100000000000001" customHeight="1">
      <c r="A1431" s="88"/>
      <c r="B1431" s="88"/>
      <c r="C1431" s="88"/>
      <c r="D1431" s="88"/>
      <c r="E1431" s="88"/>
      <c r="F1431" s="88"/>
      <c r="G1431" s="90"/>
      <c r="H1431" s="90"/>
      <c r="I1431" s="91"/>
      <c r="J1431" s="91"/>
      <c r="K1431" s="91"/>
      <c r="L1431" s="91"/>
      <c r="M1431" s="91"/>
      <c r="N1431" s="92" t="str">
        <f t="shared" ca="1" si="88"/>
        <v/>
      </c>
      <c r="O1431" s="92" t="str">
        <f ca="1">IF(A1431="","",IF(ISERROR(MATCH($I1431,SorP!B:B,0)),"",INDIRECT("'SorP'!$A$"&amp;MATCH($N1431&amp;$I1431,SorP!C:C,0))))</f>
        <v/>
      </c>
      <c r="P1431" s="94"/>
      <c r="Q1431" s="95" t="str">
        <f t="shared" si="89"/>
        <v/>
      </c>
      <c r="R1431" s="95" t="b">
        <f t="shared" si="90"/>
        <v>1</v>
      </c>
      <c r="S1431" s="95" t="str">
        <f t="shared" si="91"/>
        <v/>
      </c>
    </row>
    <row r="1432" spans="1:19" s="95" customFormat="1" ht="20.100000000000001" customHeight="1">
      <c r="A1432" s="88"/>
      <c r="B1432" s="88"/>
      <c r="C1432" s="88"/>
      <c r="D1432" s="88"/>
      <c r="E1432" s="88"/>
      <c r="F1432" s="88"/>
      <c r="G1432" s="90"/>
      <c r="H1432" s="90"/>
      <c r="I1432" s="91"/>
      <c r="J1432" s="91"/>
      <c r="K1432" s="91"/>
      <c r="L1432" s="91"/>
      <c r="M1432" s="91"/>
      <c r="N1432" s="92" t="str">
        <f t="shared" ca="1" si="88"/>
        <v/>
      </c>
      <c r="O1432" s="92" t="str">
        <f ca="1">IF(A1432="","",IF(ISERROR(MATCH($I1432,SorP!B:B,0)),"",INDIRECT("'SorP'!$A$"&amp;MATCH($N1432&amp;$I1432,SorP!C:C,0))))</f>
        <v/>
      </c>
      <c r="P1432" s="94"/>
      <c r="Q1432" s="95" t="str">
        <f t="shared" si="89"/>
        <v/>
      </c>
      <c r="R1432" s="95" t="b">
        <f t="shared" si="90"/>
        <v>1</v>
      </c>
      <c r="S1432" s="95" t="str">
        <f t="shared" si="91"/>
        <v/>
      </c>
    </row>
    <row r="1433" spans="1:19" s="95" customFormat="1" ht="20.100000000000001" customHeight="1">
      <c r="A1433" s="88"/>
      <c r="B1433" s="88"/>
      <c r="C1433" s="88"/>
      <c r="D1433" s="88"/>
      <c r="E1433" s="88"/>
      <c r="F1433" s="88"/>
      <c r="G1433" s="90"/>
      <c r="H1433" s="90"/>
      <c r="I1433" s="91"/>
      <c r="J1433" s="91"/>
      <c r="K1433" s="91"/>
      <c r="L1433" s="91"/>
      <c r="M1433" s="91"/>
      <c r="N1433" s="92" t="str">
        <f t="shared" ca="1" si="88"/>
        <v/>
      </c>
      <c r="O1433" s="92" t="str">
        <f ca="1">IF(A1433="","",IF(ISERROR(MATCH($I1433,SorP!B:B,0)),"",INDIRECT("'SorP'!$A$"&amp;MATCH($N1433&amp;$I1433,SorP!C:C,0))))</f>
        <v/>
      </c>
      <c r="P1433" s="94"/>
      <c r="Q1433" s="95" t="str">
        <f t="shared" si="89"/>
        <v/>
      </c>
      <c r="R1433" s="95" t="b">
        <f t="shared" si="90"/>
        <v>1</v>
      </c>
      <c r="S1433" s="95" t="str">
        <f t="shared" si="91"/>
        <v/>
      </c>
    </row>
    <row r="1434" spans="1:19" s="95" customFormat="1" ht="20.100000000000001" customHeight="1">
      <c r="A1434" s="88"/>
      <c r="B1434" s="88"/>
      <c r="C1434" s="88"/>
      <c r="D1434" s="88"/>
      <c r="E1434" s="88"/>
      <c r="F1434" s="88"/>
      <c r="G1434" s="90"/>
      <c r="H1434" s="90"/>
      <c r="I1434" s="91"/>
      <c r="J1434" s="91"/>
      <c r="K1434" s="91"/>
      <c r="L1434" s="91"/>
      <c r="M1434" s="91"/>
      <c r="N1434" s="92" t="str">
        <f t="shared" ca="1" si="88"/>
        <v/>
      </c>
      <c r="O1434" s="92" t="str">
        <f ca="1">IF(A1434="","",IF(ISERROR(MATCH($I1434,SorP!B:B,0)),"",INDIRECT("'SorP'!$A$"&amp;MATCH($N1434&amp;$I1434,SorP!C:C,0))))</f>
        <v/>
      </c>
      <c r="P1434" s="94"/>
      <c r="Q1434" s="95" t="str">
        <f t="shared" si="89"/>
        <v/>
      </c>
      <c r="R1434" s="95" t="b">
        <f t="shared" si="90"/>
        <v>1</v>
      </c>
      <c r="S1434" s="95" t="str">
        <f t="shared" si="91"/>
        <v/>
      </c>
    </row>
    <row r="1435" spans="1:19" s="95" customFormat="1" ht="20.100000000000001" customHeight="1">
      <c r="A1435" s="88"/>
      <c r="B1435" s="88"/>
      <c r="C1435" s="88"/>
      <c r="D1435" s="88"/>
      <c r="E1435" s="88"/>
      <c r="F1435" s="88"/>
      <c r="G1435" s="90"/>
      <c r="H1435" s="90"/>
      <c r="I1435" s="91"/>
      <c r="J1435" s="91"/>
      <c r="K1435" s="91"/>
      <c r="L1435" s="91"/>
      <c r="M1435" s="91"/>
      <c r="N1435" s="92" t="str">
        <f t="shared" ca="1" si="88"/>
        <v/>
      </c>
      <c r="O1435" s="92" t="str">
        <f ca="1">IF(A1435="","",IF(ISERROR(MATCH($I1435,SorP!B:B,0)),"",INDIRECT("'SorP'!$A$"&amp;MATCH($N1435&amp;$I1435,SorP!C:C,0))))</f>
        <v/>
      </c>
      <c r="P1435" s="94"/>
      <c r="Q1435" s="95" t="str">
        <f t="shared" si="89"/>
        <v/>
      </c>
      <c r="R1435" s="95" t="b">
        <f t="shared" si="90"/>
        <v>1</v>
      </c>
      <c r="S1435" s="95" t="str">
        <f t="shared" si="91"/>
        <v/>
      </c>
    </row>
    <row r="1436" spans="1:19" s="95" customFormat="1" ht="20.100000000000001" customHeight="1">
      <c r="A1436" s="88"/>
      <c r="B1436" s="88"/>
      <c r="C1436" s="88"/>
      <c r="D1436" s="88"/>
      <c r="E1436" s="88"/>
      <c r="F1436" s="88"/>
      <c r="G1436" s="90"/>
      <c r="H1436" s="90"/>
      <c r="I1436" s="91"/>
      <c r="J1436" s="91"/>
      <c r="K1436" s="91"/>
      <c r="L1436" s="91"/>
      <c r="M1436" s="91"/>
      <c r="N1436" s="92" t="str">
        <f t="shared" ca="1" si="88"/>
        <v/>
      </c>
      <c r="O1436" s="92" t="str">
        <f ca="1">IF(A1436="","",IF(ISERROR(MATCH($I1436,SorP!B:B,0)),"",INDIRECT("'SorP'!$A$"&amp;MATCH($N1436&amp;$I1436,SorP!C:C,0))))</f>
        <v/>
      </c>
      <c r="P1436" s="94"/>
      <c r="Q1436" s="95" t="str">
        <f t="shared" si="89"/>
        <v/>
      </c>
      <c r="R1436" s="95" t="b">
        <f t="shared" si="90"/>
        <v>1</v>
      </c>
      <c r="S1436" s="95" t="str">
        <f t="shared" si="91"/>
        <v/>
      </c>
    </row>
    <row r="1437" spans="1:19" s="95" customFormat="1" ht="20.100000000000001" customHeight="1">
      <c r="A1437" s="88"/>
      <c r="B1437" s="88"/>
      <c r="C1437" s="88"/>
      <c r="D1437" s="88"/>
      <c r="E1437" s="88"/>
      <c r="F1437" s="88"/>
      <c r="G1437" s="90"/>
      <c r="H1437" s="90"/>
      <c r="I1437" s="91"/>
      <c r="J1437" s="91"/>
      <c r="K1437" s="91"/>
      <c r="L1437" s="91"/>
      <c r="M1437" s="91"/>
      <c r="N1437" s="92" t="str">
        <f t="shared" ca="1" si="88"/>
        <v/>
      </c>
      <c r="O1437" s="92" t="str">
        <f ca="1">IF(A1437="","",IF(ISERROR(MATCH($I1437,SorP!B:B,0)),"",INDIRECT("'SorP'!$A$"&amp;MATCH($N1437&amp;$I1437,SorP!C:C,0))))</f>
        <v/>
      </c>
      <c r="P1437" s="94"/>
      <c r="Q1437" s="95" t="str">
        <f t="shared" si="89"/>
        <v/>
      </c>
      <c r="R1437" s="95" t="b">
        <f t="shared" si="90"/>
        <v>1</v>
      </c>
      <c r="S1437" s="95" t="str">
        <f t="shared" si="91"/>
        <v/>
      </c>
    </row>
    <row r="1438" spans="1:19" s="95" customFormat="1" ht="20.100000000000001" customHeight="1">
      <c r="A1438" s="88"/>
      <c r="B1438" s="88"/>
      <c r="C1438" s="88"/>
      <c r="D1438" s="88"/>
      <c r="E1438" s="88"/>
      <c r="F1438" s="88"/>
      <c r="G1438" s="90"/>
      <c r="H1438" s="90"/>
      <c r="I1438" s="91"/>
      <c r="J1438" s="91"/>
      <c r="K1438" s="91"/>
      <c r="L1438" s="91"/>
      <c r="M1438" s="91"/>
      <c r="N1438" s="92" t="str">
        <f t="shared" ca="1" si="88"/>
        <v/>
      </c>
      <c r="O1438" s="92" t="str">
        <f ca="1">IF(A1438="","",IF(ISERROR(MATCH($I1438,SorP!B:B,0)),"",INDIRECT("'SorP'!$A$"&amp;MATCH($N1438&amp;$I1438,SorP!C:C,0))))</f>
        <v/>
      </c>
      <c r="P1438" s="94"/>
      <c r="Q1438" s="95" t="str">
        <f t="shared" si="89"/>
        <v/>
      </c>
      <c r="R1438" s="95" t="b">
        <f t="shared" si="90"/>
        <v>1</v>
      </c>
      <c r="S1438" s="95" t="str">
        <f t="shared" si="91"/>
        <v/>
      </c>
    </row>
    <row r="1439" spans="1:19" s="95" customFormat="1" ht="20.100000000000001" customHeight="1">
      <c r="A1439" s="88"/>
      <c r="B1439" s="88"/>
      <c r="C1439" s="88"/>
      <c r="D1439" s="88"/>
      <c r="E1439" s="88"/>
      <c r="F1439" s="88"/>
      <c r="G1439" s="90"/>
      <c r="H1439" s="90"/>
      <c r="I1439" s="91"/>
      <c r="J1439" s="91"/>
      <c r="K1439" s="91"/>
      <c r="L1439" s="91"/>
      <c r="M1439" s="91"/>
      <c r="N1439" s="92" t="str">
        <f t="shared" ca="1" si="88"/>
        <v/>
      </c>
      <c r="O1439" s="92" t="str">
        <f ca="1">IF(A1439="","",IF(ISERROR(MATCH($I1439,SorP!B:B,0)),"",INDIRECT("'SorP'!$A$"&amp;MATCH($N1439&amp;$I1439,SorP!C:C,0))))</f>
        <v/>
      </c>
      <c r="P1439" s="94"/>
      <c r="Q1439" s="95" t="str">
        <f t="shared" si="89"/>
        <v/>
      </c>
      <c r="R1439" s="95" t="b">
        <f t="shared" si="90"/>
        <v>1</v>
      </c>
      <c r="S1439" s="95" t="str">
        <f t="shared" si="91"/>
        <v/>
      </c>
    </row>
    <row r="1440" spans="1:19" s="95" customFormat="1" ht="20.100000000000001" customHeight="1">
      <c r="A1440" s="88"/>
      <c r="B1440" s="88"/>
      <c r="C1440" s="88"/>
      <c r="D1440" s="88"/>
      <c r="E1440" s="88"/>
      <c r="F1440" s="88"/>
      <c r="G1440" s="90"/>
      <c r="H1440" s="90"/>
      <c r="I1440" s="91"/>
      <c r="J1440" s="91"/>
      <c r="K1440" s="91"/>
      <c r="L1440" s="91"/>
      <c r="M1440" s="91"/>
      <c r="N1440" s="92" t="str">
        <f t="shared" ca="1" si="88"/>
        <v/>
      </c>
      <c r="O1440" s="92" t="str">
        <f ca="1">IF(A1440="","",IF(ISERROR(MATCH($I1440,SorP!B:B,0)),"",INDIRECT("'SorP'!$A$"&amp;MATCH($N1440&amp;$I1440,SorP!C:C,0))))</f>
        <v/>
      </c>
      <c r="P1440" s="94"/>
      <c r="Q1440" s="95" t="str">
        <f t="shared" si="89"/>
        <v/>
      </c>
      <c r="R1440" s="95" t="b">
        <f t="shared" si="90"/>
        <v>1</v>
      </c>
      <c r="S1440" s="95" t="str">
        <f t="shared" si="91"/>
        <v/>
      </c>
    </row>
    <row r="1441" spans="1:19" s="95" customFormat="1" ht="20.100000000000001" customHeight="1">
      <c r="A1441" s="88"/>
      <c r="B1441" s="88"/>
      <c r="C1441" s="88"/>
      <c r="D1441" s="88"/>
      <c r="E1441" s="88"/>
      <c r="F1441" s="88"/>
      <c r="G1441" s="90"/>
      <c r="H1441" s="90"/>
      <c r="I1441" s="91"/>
      <c r="J1441" s="91"/>
      <c r="K1441" s="91"/>
      <c r="L1441" s="91"/>
      <c r="M1441" s="91"/>
      <c r="N1441" s="92" t="str">
        <f t="shared" ca="1" si="88"/>
        <v/>
      </c>
      <c r="O1441" s="92" t="str">
        <f ca="1">IF(A1441="","",IF(ISERROR(MATCH($I1441,SorP!B:B,0)),"",INDIRECT("'SorP'!$A$"&amp;MATCH($N1441&amp;$I1441,SorP!C:C,0))))</f>
        <v/>
      </c>
      <c r="P1441" s="94"/>
      <c r="Q1441" s="95" t="str">
        <f t="shared" si="89"/>
        <v/>
      </c>
      <c r="R1441" s="95" t="b">
        <f t="shared" si="90"/>
        <v>1</v>
      </c>
      <c r="S1441" s="95" t="str">
        <f t="shared" si="91"/>
        <v/>
      </c>
    </row>
    <row r="1442" spans="1:19" s="95" customFormat="1" ht="20.100000000000001" customHeight="1">
      <c r="A1442" s="88"/>
      <c r="B1442" s="88"/>
      <c r="C1442" s="88"/>
      <c r="D1442" s="88"/>
      <c r="E1442" s="88"/>
      <c r="F1442" s="88"/>
      <c r="G1442" s="90"/>
      <c r="H1442" s="90"/>
      <c r="I1442" s="91"/>
      <c r="J1442" s="91"/>
      <c r="K1442" s="91"/>
      <c r="L1442" s="91"/>
      <c r="M1442" s="91"/>
      <c r="N1442" s="92" t="str">
        <f t="shared" ca="1" si="88"/>
        <v/>
      </c>
      <c r="O1442" s="92" t="str">
        <f ca="1">IF(A1442="","",IF(ISERROR(MATCH($I1442,SorP!B:B,0)),"",INDIRECT("'SorP'!$A$"&amp;MATCH($N1442&amp;$I1442,SorP!C:C,0))))</f>
        <v/>
      </c>
      <c r="P1442" s="94"/>
      <c r="Q1442" s="95" t="str">
        <f t="shared" si="89"/>
        <v/>
      </c>
      <c r="R1442" s="95" t="b">
        <f t="shared" si="90"/>
        <v>1</v>
      </c>
      <c r="S1442" s="95" t="str">
        <f t="shared" si="91"/>
        <v/>
      </c>
    </row>
    <row r="1443" spans="1:19" s="95" customFormat="1" ht="20.100000000000001" customHeight="1">
      <c r="A1443" s="88"/>
      <c r="B1443" s="88"/>
      <c r="C1443" s="88"/>
      <c r="D1443" s="88"/>
      <c r="E1443" s="88"/>
      <c r="F1443" s="88"/>
      <c r="G1443" s="90"/>
      <c r="H1443" s="90"/>
      <c r="I1443" s="91"/>
      <c r="J1443" s="91"/>
      <c r="K1443" s="91"/>
      <c r="L1443" s="91"/>
      <c r="M1443" s="91"/>
      <c r="N1443" s="92" t="str">
        <f t="shared" ca="1" si="88"/>
        <v/>
      </c>
      <c r="O1443" s="92" t="str">
        <f ca="1">IF(A1443="","",IF(ISERROR(MATCH($I1443,SorP!B:B,0)),"",INDIRECT("'SorP'!$A$"&amp;MATCH($N1443&amp;$I1443,SorP!C:C,0))))</f>
        <v/>
      </c>
      <c r="P1443" s="94"/>
      <c r="Q1443" s="95" t="str">
        <f t="shared" si="89"/>
        <v/>
      </c>
      <c r="R1443" s="95" t="b">
        <f t="shared" si="90"/>
        <v>1</v>
      </c>
      <c r="S1443" s="95" t="str">
        <f t="shared" si="91"/>
        <v/>
      </c>
    </row>
    <row r="1444" spans="1:19" s="95" customFormat="1" ht="20.100000000000001" customHeight="1">
      <c r="A1444" s="88"/>
      <c r="B1444" s="88"/>
      <c r="C1444" s="88"/>
      <c r="D1444" s="88"/>
      <c r="E1444" s="88"/>
      <c r="F1444" s="88"/>
      <c r="G1444" s="90"/>
      <c r="H1444" s="90"/>
      <c r="I1444" s="91"/>
      <c r="J1444" s="91"/>
      <c r="K1444" s="91"/>
      <c r="L1444" s="91"/>
      <c r="M1444" s="91"/>
      <c r="N1444" s="92" t="str">
        <f t="shared" ca="1" si="88"/>
        <v/>
      </c>
      <c r="O1444" s="92" t="str">
        <f ca="1">IF(A1444="","",IF(ISERROR(MATCH($I1444,SorP!B:B,0)),"",INDIRECT("'SorP'!$A$"&amp;MATCH($N1444&amp;$I1444,SorP!C:C,0))))</f>
        <v/>
      </c>
      <c r="P1444" s="94"/>
      <c r="Q1444" s="95" t="str">
        <f t="shared" si="89"/>
        <v/>
      </c>
      <c r="R1444" s="95" t="b">
        <f t="shared" si="90"/>
        <v>1</v>
      </c>
      <c r="S1444" s="95" t="str">
        <f t="shared" si="91"/>
        <v/>
      </c>
    </row>
    <row r="1445" spans="1:19" s="95" customFormat="1" ht="20.100000000000001" customHeight="1">
      <c r="A1445" s="88"/>
      <c r="B1445" s="88"/>
      <c r="C1445" s="88"/>
      <c r="D1445" s="88"/>
      <c r="E1445" s="88"/>
      <c r="F1445" s="88"/>
      <c r="G1445" s="90"/>
      <c r="H1445" s="90"/>
      <c r="I1445" s="91"/>
      <c r="J1445" s="91"/>
      <c r="K1445" s="91"/>
      <c r="L1445" s="91"/>
      <c r="M1445" s="91"/>
      <c r="N1445" s="92" t="str">
        <f t="shared" ca="1" si="88"/>
        <v/>
      </c>
      <c r="O1445" s="92" t="str">
        <f ca="1">IF(A1445="","",IF(ISERROR(MATCH($I1445,SorP!B:B,0)),"",INDIRECT("'SorP'!$A$"&amp;MATCH($N1445&amp;$I1445,SorP!C:C,0))))</f>
        <v/>
      </c>
      <c r="P1445" s="94"/>
      <c r="Q1445" s="95" t="str">
        <f t="shared" si="89"/>
        <v/>
      </c>
      <c r="R1445" s="95" t="b">
        <f t="shared" si="90"/>
        <v>1</v>
      </c>
      <c r="S1445" s="95" t="str">
        <f t="shared" si="91"/>
        <v/>
      </c>
    </row>
    <row r="1446" spans="1:19" s="95" customFormat="1" ht="20.100000000000001" customHeight="1">
      <c r="A1446" s="88"/>
      <c r="B1446" s="88"/>
      <c r="C1446" s="88"/>
      <c r="D1446" s="88"/>
      <c r="E1446" s="88"/>
      <c r="F1446" s="88"/>
      <c r="G1446" s="90"/>
      <c r="H1446" s="90"/>
      <c r="I1446" s="91"/>
      <c r="J1446" s="91"/>
      <c r="K1446" s="91"/>
      <c r="L1446" s="91"/>
      <c r="M1446" s="91"/>
      <c r="N1446" s="92" t="str">
        <f t="shared" ca="1" si="88"/>
        <v/>
      </c>
      <c r="O1446" s="92" t="str">
        <f ca="1">IF(A1446="","",IF(ISERROR(MATCH($I1446,SorP!B:B,0)),"",INDIRECT("'SorP'!$A$"&amp;MATCH($N1446&amp;$I1446,SorP!C:C,0))))</f>
        <v/>
      </c>
      <c r="P1446" s="94"/>
      <c r="Q1446" s="95" t="str">
        <f t="shared" si="89"/>
        <v/>
      </c>
      <c r="R1446" s="95" t="b">
        <f t="shared" si="90"/>
        <v>1</v>
      </c>
      <c r="S1446" s="95" t="str">
        <f t="shared" si="91"/>
        <v/>
      </c>
    </row>
    <row r="1447" spans="1:19" s="95" customFormat="1" ht="20.100000000000001" customHeight="1">
      <c r="A1447" s="88"/>
      <c r="B1447" s="88"/>
      <c r="C1447" s="88"/>
      <c r="D1447" s="88"/>
      <c r="E1447" s="88"/>
      <c r="F1447" s="88"/>
      <c r="G1447" s="90"/>
      <c r="H1447" s="90"/>
      <c r="I1447" s="91"/>
      <c r="J1447" s="91"/>
      <c r="K1447" s="91"/>
      <c r="L1447" s="91"/>
      <c r="M1447" s="91"/>
      <c r="N1447" s="92" t="str">
        <f t="shared" ca="1" si="88"/>
        <v/>
      </c>
      <c r="O1447" s="92" t="str">
        <f ca="1">IF(A1447="","",IF(ISERROR(MATCH($I1447,SorP!B:B,0)),"",INDIRECT("'SorP'!$A$"&amp;MATCH($N1447&amp;$I1447,SorP!C:C,0))))</f>
        <v/>
      </c>
      <c r="P1447" s="94"/>
      <c r="Q1447" s="95" t="str">
        <f t="shared" si="89"/>
        <v/>
      </c>
      <c r="R1447" s="95" t="b">
        <f t="shared" si="90"/>
        <v>1</v>
      </c>
      <c r="S1447" s="95" t="str">
        <f t="shared" si="91"/>
        <v/>
      </c>
    </row>
    <row r="1448" spans="1:19" s="95" customFormat="1" ht="20.100000000000001" customHeight="1">
      <c r="A1448" s="88"/>
      <c r="B1448" s="88"/>
      <c r="C1448" s="88"/>
      <c r="D1448" s="88"/>
      <c r="E1448" s="88"/>
      <c r="F1448" s="88"/>
      <c r="G1448" s="90"/>
      <c r="H1448" s="90"/>
      <c r="I1448" s="91"/>
      <c r="J1448" s="91"/>
      <c r="K1448" s="91"/>
      <c r="L1448" s="91"/>
      <c r="M1448" s="91"/>
      <c r="N1448" s="92" t="str">
        <f t="shared" ca="1" si="88"/>
        <v/>
      </c>
      <c r="O1448" s="92" t="str">
        <f ca="1">IF(A1448="","",IF(ISERROR(MATCH($I1448,SorP!B:B,0)),"",INDIRECT("'SorP'!$A$"&amp;MATCH($N1448&amp;$I1448,SorP!C:C,0))))</f>
        <v/>
      </c>
      <c r="P1448" s="94"/>
      <c r="Q1448" s="95" t="str">
        <f t="shared" si="89"/>
        <v/>
      </c>
      <c r="R1448" s="95" t="b">
        <f t="shared" si="90"/>
        <v>1</v>
      </c>
      <c r="S1448" s="95" t="str">
        <f t="shared" si="91"/>
        <v/>
      </c>
    </row>
    <row r="1449" spans="1:19" s="95" customFormat="1" ht="20.100000000000001" customHeight="1">
      <c r="A1449" s="88"/>
      <c r="B1449" s="88"/>
      <c r="C1449" s="88"/>
      <c r="D1449" s="88"/>
      <c r="E1449" s="88"/>
      <c r="F1449" s="88"/>
      <c r="G1449" s="90"/>
      <c r="H1449" s="90"/>
      <c r="I1449" s="91"/>
      <c r="J1449" s="91"/>
      <c r="K1449" s="91"/>
      <c r="L1449" s="91"/>
      <c r="M1449" s="91"/>
      <c r="N1449" s="92" t="str">
        <f t="shared" ca="1" si="88"/>
        <v/>
      </c>
      <c r="O1449" s="92" t="str">
        <f ca="1">IF(A1449="","",IF(ISERROR(MATCH($I1449,SorP!B:B,0)),"",INDIRECT("'SorP'!$A$"&amp;MATCH($N1449&amp;$I1449,SorP!C:C,0))))</f>
        <v/>
      </c>
      <c r="P1449" s="94"/>
      <c r="Q1449" s="95" t="str">
        <f t="shared" si="89"/>
        <v/>
      </c>
      <c r="R1449" s="95" t="b">
        <f t="shared" si="90"/>
        <v>1</v>
      </c>
      <c r="S1449" s="95" t="str">
        <f t="shared" si="91"/>
        <v/>
      </c>
    </row>
    <row r="1450" spans="1:19" s="95" customFormat="1" ht="20.100000000000001" customHeight="1">
      <c r="A1450" s="88"/>
      <c r="B1450" s="88"/>
      <c r="C1450" s="88"/>
      <c r="D1450" s="88"/>
      <c r="E1450" s="88"/>
      <c r="F1450" s="88"/>
      <c r="G1450" s="90"/>
      <c r="H1450" s="90"/>
      <c r="I1450" s="91"/>
      <c r="J1450" s="91"/>
      <c r="K1450" s="91"/>
      <c r="L1450" s="91"/>
      <c r="M1450" s="91"/>
      <c r="N1450" s="92" t="str">
        <f t="shared" ca="1" si="88"/>
        <v/>
      </c>
      <c r="O1450" s="92" t="str">
        <f ca="1">IF(A1450="","",IF(ISERROR(MATCH($I1450,SorP!B:B,0)),"",INDIRECT("'SorP'!$A$"&amp;MATCH($N1450&amp;$I1450,SorP!C:C,0))))</f>
        <v/>
      </c>
      <c r="P1450" s="94"/>
      <c r="Q1450" s="95" t="str">
        <f t="shared" si="89"/>
        <v/>
      </c>
      <c r="R1450" s="95" t="b">
        <f t="shared" si="90"/>
        <v>1</v>
      </c>
      <c r="S1450" s="95" t="str">
        <f t="shared" si="91"/>
        <v/>
      </c>
    </row>
    <row r="1451" spans="1:19" s="95" customFormat="1" ht="20.100000000000001" customHeight="1">
      <c r="A1451" s="88"/>
      <c r="B1451" s="88"/>
      <c r="C1451" s="88"/>
      <c r="D1451" s="88"/>
      <c r="E1451" s="88"/>
      <c r="F1451" s="88"/>
      <c r="G1451" s="90"/>
      <c r="H1451" s="90"/>
      <c r="I1451" s="91"/>
      <c r="J1451" s="91"/>
      <c r="K1451" s="91"/>
      <c r="L1451" s="91"/>
      <c r="M1451" s="91"/>
      <c r="N1451" s="92" t="str">
        <f t="shared" ca="1" si="88"/>
        <v/>
      </c>
      <c r="O1451" s="92" t="str">
        <f ca="1">IF(A1451="","",IF(ISERROR(MATCH($I1451,SorP!B:B,0)),"",INDIRECT("'SorP'!$A$"&amp;MATCH($N1451&amp;$I1451,SorP!C:C,0))))</f>
        <v/>
      </c>
      <c r="P1451" s="94"/>
      <c r="Q1451" s="95" t="str">
        <f t="shared" si="89"/>
        <v/>
      </c>
      <c r="R1451" s="95" t="b">
        <f t="shared" si="90"/>
        <v>1</v>
      </c>
      <c r="S1451" s="95" t="str">
        <f t="shared" si="91"/>
        <v/>
      </c>
    </row>
    <row r="1452" spans="1:19" s="95" customFormat="1" ht="20.100000000000001" customHeight="1">
      <c r="A1452" s="88"/>
      <c r="B1452" s="88"/>
      <c r="C1452" s="88"/>
      <c r="D1452" s="88"/>
      <c r="E1452" s="88"/>
      <c r="F1452" s="88"/>
      <c r="G1452" s="90"/>
      <c r="H1452" s="90"/>
      <c r="I1452" s="91"/>
      <c r="J1452" s="91"/>
      <c r="K1452" s="91"/>
      <c r="L1452" s="91"/>
      <c r="M1452" s="91"/>
      <c r="N1452" s="92" t="str">
        <f t="shared" ca="1" si="88"/>
        <v/>
      </c>
      <c r="O1452" s="92" t="str">
        <f ca="1">IF(A1452="","",IF(ISERROR(MATCH($I1452,SorP!B:B,0)),"",INDIRECT("'SorP'!$A$"&amp;MATCH($N1452&amp;$I1452,SorP!C:C,0))))</f>
        <v/>
      </c>
      <c r="P1452" s="94"/>
      <c r="Q1452" s="95" t="str">
        <f t="shared" si="89"/>
        <v/>
      </c>
      <c r="R1452" s="95" t="b">
        <f t="shared" si="90"/>
        <v>1</v>
      </c>
      <c r="S1452" s="95" t="str">
        <f t="shared" si="91"/>
        <v/>
      </c>
    </row>
    <row r="1453" spans="1:19" s="95" customFormat="1" ht="20.100000000000001" customHeight="1">
      <c r="A1453" s="88"/>
      <c r="B1453" s="88"/>
      <c r="C1453" s="88"/>
      <c r="D1453" s="88"/>
      <c r="E1453" s="88"/>
      <c r="F1453" s="88"/>
      <c r="G1453" s="90"/>
      <c r="H1453" s="90"/>
      <c r="I1453" s="91"/>
      <c r="J1453" s="91"/>
      <c r="K1453" s="91"/>
      <c r="L1453" s="91"/>
      <c r="M1453" s="91"/>
      <c r="N1453" s="92" t="str">
        <f t="shared" ca="1" si="88"/>
        <v/>
      </c>
      <c r="O1453" s="92" t="str">
        <f ca="1">IF(A1453="","",IF(ISERROR(MATCH($I1453,SorP!B:B,0)),"",INDIRECT("'SorP'!$A$"&amp;MATCH($N1453&amp;$I1453,SorP!C:C,0))))</f>
        <v/>
      </c>
      <c r="P1453" s="94"/>
      <c r="Q1453" s="95" t="str">
        <f t="shared" si="89"/>
        <v/>
      </c>
      <c r="R1453" s="95" t="b">
        <f t="shared" si="90"/>
        <v>1</v>
      </c>
      <c r="S1453" s="95" t="str">
        <f t="shared" si="91"/>
        <v/>
      </c>
    </row>
    <row r="1454" spans="1:19" s="95" customFormat="1" ht="20.100000000000001" customHeight="1">
      <c r="A1454" s="88"/>
      <c r="B1454" s="88"/>
      <c r="C1454" s="88"/>
      <c r="D1454" s="88"/>
      <c r="E1454" s="88"/>
      <c r="F1454" s="88"/>
      <c r="G1454" s="90"/>
      <c r="H1454" s="90"/>
      <c r="I1454" s="91"/>
      <c r="J1454" s="91"/>
      <c r="K1454" s="91"/>
      <c r="L1454" s="91"/>
      <c r="M1454" s="91"/>
      <c r="N1454" s="92" t="str">
        <f t="shared" ca="1" si="88"/>
        <v/>
      </c>
      <c r="O1454" s="92" t="str">
        <f ca="1">IF(A1454="","",IF(ISERROR(MATCH($I1454,SorP!B:B,0)),"",INDIRECT("'SorP'!$A$"&amp;MATCH($N1454&amp;$I1454,SorP!C:C,0))))</f>
        <v/>
      </c>
      <c r="P1454" s="94"/>
      <c r="Q1454" s="95" t="str">
        <f t="shared" si="89"/>
        <v/>
      </c>
      <c r="R1454" s="95" t="b">
        <f t="shared" si="90"/>
        <v>1</v>
      </c>
      <c r="S1454" s="95" t="str">
        <f t="shared" si="91"/>
        <v/>
      </c>
    </row>
    <row r="1455" spans="1:19" s="95" customFormat="1" ht="20.100000000000001" customHeight="1">
      <c r="A1455" s="88"/>
      <c r="B1455" s="88"/>
      <c r="C1455" s="88"/>
      <c r="D1455" s="88"/>
      <c r="E1455" s="88"/>
      <c r="F1455" s="88"/>
      <c r="G1455" s="90"/>
      <c r="H1455" s="90"/>
      <c r="I1455" s="91"/>
      <c r="J1455" s="91"/>
      <c r="K1455" s="91"/>
      <c r="L1455" s="91"/>
      <c r="M1455" s="91"/>
      <c r="N1455" s="92" t="str">
        <f t="shared" ca="1" si="88"/>
        <v/>
      </c>
      <c r="O1455" s="92" t="str">
        <f ca="1">IF(A1455="","",IF(ISERROR(MATCH($I1455,SorP!B:B,0)),"",INDIRECT("'SorP'!$A$"&amp;MATCH($N1455&amp;$I1455,SorP!C:C,0))))</f>
        <v/>
      </c>
      <c r="P1455" s="94"/>
      <c r="Q1455" s="95" t="str">
        <f t="shared" si="89"/>
        <v/>
      </c>
      <c r="R1455" s="95" t="b">
        <f t="shared" si="90"/>
        <v>1</v>
      </c>
      <c r="S1455" s="95" t="str">
        <f t="shared" si="91"/>
        <v/>
      </c>
    </row>
    <row r="1456" spans="1:19" s="95" customFormat="1" ht="20.100000000000001" customHeight="1">
      <c r="A1456" s="88"/>
      <c r="B1456" s="88"/>
      <c r="C1456" s="88"/>
      <c r="D1456" s="88"/>
      <c r="E1456" s="88"/>
      <c r="F1456" s="88"/>
      <c r="G1456" s="90"/>
      <c r="H1456" s="90"/>
      <c r="I1456" s="91"/>
      <c r="J1456" s="91"/>
      <c r="K1456" s="91"/>
      <c r="L1456" s="91"/>
      <c r="M1456" s="91"/>
      <c r="N1456" s="92" t="str">
        <f t="shared" ca="1" si="88"/>
        <v/>
      </c>
      <c r="O1456" s="92" t="str">
        <f ca="1">IF(A1456="","",IF(ISERROR(MATCH($I1456,SorP!B:B,0)),"",INDIRECT("'SorP'!$A$"&amp;MATCH($N1456&amp;$I1456,SorP!C:C,0))))</f>
        <v/>
      </c>
      <c r="P1456" s="94"/>
      <c r="Q1456" s="95" t="str">
        <f t="shared" si="89"/>
        <v/>
      </c>
      <c r="R1456" s="95" t="b">
        <f t="shared" si="90"/>
        <v>1</v>
      </c>
      <c r="S1456" s="95" t="str">
        <f t="shared" si="91"/>
        <v/>
      </c>
    </row>
    <row r="1457" spans="1:19" s="95" customFormat="1" ht="20.100000000000001" customHeight="1">
      <c r="A1457" s="88"/>
      <c r="B1457" s="88"/>
      <c r="C1457" s="88"/>
      <c r="D1457" s="88"/>
      <c r="E1457" s="88"/>
      <c r="F1457" s="88"/>
      <c r="G1457" s="90"/>
      <c r="H1457" s="90"/>
      <c r="I1457" s="91"/>
      <c r="J1457" s="91"/>
      <c r="K1457" s="91"/>
      <c r="L1457" s="91"/>
      <c r="M1457" s="91"/>
      <c r="N1457" s="92" t="str">
        <f t="shared" ca="1" si="88"/>
        <v/>
      </c>
      <c r="O1457" s="92" t="str">
        <f ca="1">IF(A1457="","",IF(ISERROR(MATCH($I1457,SorP!B:B,0)),"",INDIRECT("'SorP'!$A$"&amp;MATCH($N1457&amp;$I1457,SorP!C:C,0))))</f>
        <v/>
      </c>
      <c r="P1457" s="94"/>
      <c r="Q1457" s="95" t="str">
        <f t="shared" si="89"/>
        <v/>
      </c>
      <c r="R1457" s="95" t="b">
        <f t="shared" si="90"/>
        <v>1</v>
      </c>
      <c r="S1457" s="95" t="str">
        <f t="shared" si="91"/>
        <v/>
      </c>
    </row>
    <row r="1458" spans="1:19" s="95" customFormat="1" ht="20.100000000000001" customHeight="1">
      <c r="A1458" s="88"/>
      <c r="B1458" s="88"/>
      <c r="C1458" s="88"/>
      <c r="D1458" s="88"/>
      <c r="E1458" s="88"/>
      <c r="F1458" s="88"/>
      <c r="G1458" s="90"/>
      <c r="H1458" s="90"/>
      <c r="I1458" s="91"/>
      <c r="J1458" s="91"/>
      <c r="K1458" s="91"/>
      <c r="L1458" s="91"/>
      <c r="M1458" s="91"/>
      <c r="N1458" s="92" t="str">
        <f t="shared" ca="1" si="88"/>
        <v/>
      </c>
      <c r="O1458" s="92" t="str">
        <f ca="1">IF(A1458="","",IF(ISERROR(MATCH($I1458,SorP!B:B,0)),"",INDIRECT("'SorP'!$A$"&amp;MATCH($N1458&amp;$I1458,SorP!C:C,0))))</f>
        <v/>
      </c>
      <c r="P1458" s="94"/>
      <c r="Q1458" s="95" t="str">
        <f t="shared" si="89"/>
        <v/>
      </c>
      <c r="R1458" s="95" t="b">
        <f t="shared" si="90"/>
        <v>1</v>
      </c>
      <c r="S1458" s="95" t="str">
        <f t="shared" si="91"/>
        <v/>
      </c>
    </row>
    <row r="1459" spans="1:19" s="95" customFormat="1" ht="20.100000000000001" customHeight="1">
      <c r="A1459" s="88"/>
      <c r="B1459" s="88"/>
      <c r="C1459" s="88"/>
      <c r="D1459" s="88"/>
      <c r="E1459" s="88"/>
      <c r="F1459" s="88"/>
      <c r="G1459" s="90"/>
      <c r="H1459" s="90"/>
      <c r="I1459" s="91"/>
      <c r="J1459" s="91"/>
      <c r="K1459" s="91"/>
      <c r="L1459" s="91"/>
      <c r="M1459" s="91"/>
      <c r="N1459" s="92" t="str">
        <f t="shared" ca="1" si="88"/>
        <v/>
      </c>
      <c r="O1459" s="92" t="str">
        <f ca="1">IF(A1459="","",IF(ISERROR(MATCH($I1459,SorP!B:B,0)),"",INDIRECT("'SorP'!$A$"&amp;MATCH($N1459&amp;$I1459,SorP!C:C,0))))</f>
        <v/>
      </c>
      <c r="P1459" s="94"/>
      <c r="Q1459" s="95" t="str">
        <f t="shared" si="89"/>
        <v/>
      </c>
      <c r="R1459" s="95" t="b">
        <f t="shared" si="90"/>
        <v>1</v>
      </c>
      <c r="S1459" s="95" t="str">
        <f t="shared" si="91"/>
        <v/>
      </c>
    </row>
    <row r="1460" spans="1:19" s="95" customFormat="1" ht="20.100000000000001" customHeight="1">
      <c r="A1460" s="88"/>
      <c r="B1460" s="88"/>
      <c r="C1460" s="88"/>
      <c r="D1460" s="88"/>
      <c r="E1460" s="88"/>
      <c r="F1460" s="88"/>
      <c r="G1460" s="90"/>
      <c r="H1460" s="90"/>
      <c r="I1460" s="91"/>
      <c r="J1460" s="91"/>
      <c r="K1460" s="91"/>
      <c r="L1460" s="91"/>
      <c r="M1460" s="91"/>
      <c r="N1460" s="92" t="str">
        <f t="shared" ca="1" si="88"/>
        <v/>
      </c>
      <c r="O1460" s="92" t="str">
        <f ca="1">IF(A1460="","",IF(ISERROR(MATCH($I1460,SorP!B:B,0)),"",INDIRECT("'SorP'!$A$"&amp;MATCH($N1460&amp;$I1460,SorP!C:C,0))))</f>
        <v/>
      </c>
      <c r="P1460" s="94"/>
      <c r="Q1460" s="95" t="str">
        <f t="shared" si="89"/>
        <v/>
      </c>
      <c r="R1460" s="95" t="b">
        <f t="shared" si="90"/>
        <v>1</v>
      </c>
      <c r="S1460" s="95" t="str">
        <f t="shared" si="91"/>
        <v/>
      </c>
    </row>
    <row r="1461" spans="1:19" s="95" customFormat="1" ht="20.100000000000001" customHeight="1">
      <c r="A1461" s="88"/>
      <c r="B1461" s="88"/>
      <c r="C1461" s="88"/>
      <c r="D1461" s="88"/>
      <c r="E1461" s="88"/>
      <c r="F1461" s="88"/>
      <c r="G1461" s="90"/>
      <c r="H1461" s="90"/>
      <c r="I1461" s="91"/>
      <c r="J1461" s="91"/>
      <c r="K1461" s="91"/>
      <c r="L1461" s="91"/>
      <c r="M1461" s="91"/>
      <c r="N1461" s="92" t="str">
        <f t="shared" ca="1" si="88"/>
        <v/>
      </c>
      <c r="O1461" s="92" t="str">
        <f ca="1">IF(A1461="","",IF(ISERROR(MATCH($I1461,SorP!B:B,0)),"",INDIRECT("'SorP'!$A$"&amp;MATCH($N1461&amp;$I1461,SorP!C:C,0))))</f>
        <v/>
      </c>
      <c r="P1461" s="94"/>
      <c r="Q1461" s="95" t="str">
        <f t="shared" si="89"/>
        <v/>
      </c>
      <c r="R1461" s="95" t="b">
        <f t="shared" si="90"/>
        <v>1</v>
      </c>
      <c r="S1461" s="95" t="str">
        <f t="shared" si="91"/>
        <v/>
      </c>
    </row>
    <row r="1462" spans="1:19" s="95" customFormat="1" ht="20.100000000000001" customHeight="1">
      <c r="A1462" s="88"/>
      <c r="B1462" s="88"/>
      <c r="C1462" s="88"/>
      <c r="D1462" s="88"/>
      <c r="E1462" s="88"/>
      <c r="F1462" s="88"/>
      <c r="G1462" s="90"/>
      <c r="H1462" s="90"/>
      <c r="I1462" s="91"/>
      <c r="J1462" s="91"/>
      <c r="K1462" s="91"/>
      <c r="L1462" s="91"/>
      <c r="M1462" s="91"/>
      <c r="N1462" s="92" t="str">
        <f t="shared" ca="1" si="88"/>
        <v/>
      </c>
      <c r="O1462" s="92" t="str">
        <f ca="1">IF(A1462="","",IF(ISERROR(MATCH($I1462,SorP!B:B,0)),"",INDIRECT("'SorP'!$A$"&amp;MATCH($N1462&amp;$I1462,SorP!C:C,0))))</f>
        <v/>
      </c>
      <c r="P1462" s="94"/>
      <c r="Q1462" s="95" t="str">
        <f t="shared" si="89"/>
        <v/>
      </c>
      <c r="R1462" s="95" t="b">
        <f t="shared" si="90"/>
        <v>1</v>
      </c>
      <c r="S1462" s="95" t="str">
        <f t="shared" si="91"/>
        <v/>
      </c>
    </row>
    <row r="1463" spans="1:19" s="95" customFormat="1" ht="20.100000000000001" customHeight="1">
      <c r="A1463" s="88"/>
      <c r="B1463" s="88"/>
      <c r="C1463" s="88"/>
      <c r="D1463" s="88"/>
      <c r="E1463" s="88"/>
      <c r="F1463" s="88"/>
      <c r="G1463" s="90"/>
      <c r="H1463" s="90"/>
      <c r="I1463" s="91"/>
      <c r="J1463" s="91"/>
      <c r="K1463" s="91"/>
      <c r="L1463" s="91"/>
      <c r="M1463" s="91"/>
      <c r="N1463" s="92" t="str">
        <f t="shared" ca="1" si="88"/>
        <v/>
      </c>
      <c r="O1463" s="92" t="str">
        <f ca="1">IF(A1463="","",IF(ISERROR(MATCH($I1463,SorP!B:B,0)),"",INDIRECT("'SorP'!$A$"&amp;MATCH($N1463&amp;$I1463,SorP!C:C,0))))</f>
        <v/>
      </c>
      <c r="P1463" s="94"/>
      <c r="Q1463" s="95" t="str">
        <f t="shared" si="89"/>
        <v/>
      </c>
      <c r="R1463" s="95" t="b">
        <f t="shared" si="90"/>
        <v>1</v>
      </c>
      <c r="S1463" s="95" t="str">
        <f t="shared" si="91"/>
        <v/>
      </c>
    </row>
    <row r="1464" spans="1:19" s="95" customFormat="1" ht="20.100000000000001" customHeight="1">
      <c r="A1464" s="88"/>
      <c r="B1464" s="88"/>
      <c r="C1464" s="88"/>
      <c r="D1464" s="88"/>
      <c r="E1464" s="88"/>
      <c r="F1464" s="88"/>
      <c r="G1464" s="90"/>
      <c r="H1464" s="90"/>
      <c r="I1464" s="91"/>
      <c r="J1464" s="91"/>
      <c r="K1464" s="91"/>
      <c r="L1464" s="91"/>
      <c r="M1464" s="91"/>
      <c r="N1464" s="92" t="str">
        <f t="shared" ca="1" si="88"/>
        <v/>
      </c>
      <c r="O1464" s="92" t="str">
        <f ca="1">IF(A1464="","",IF(ISERROR(MATCH($I1464,SorP!B:B,0)),"",INDIRECT("'SorP'!$A$"&amp;MATCH($N1464&amp;$I1464,SorP!C:C,0))))</f>
        <v/>
      </c>
      <c r="P1464" s="94"/>
      <c r="Q1464" s="95" t="str">
        <f t="shared" si="89"/>
        <v/>
      </c>
      <c r="R1464" s="95" t="b">
        <f t="shared" si="90"/>
        <v>1</v>
      </c>
      <c r="S1464" s="95" t="str">
        <f t="shared" si="91"/>
        <v/>
      </c>
    </row>
    <row r="1465" spans="1:19" s="95" customFormat="1" ht="20.100000000000001" customHeight="1">
      <c r="A1465" s="88"/>
      <c r="B1465" s="88"/>
      <c r="C1465" s="88"/>
      <c r="D1465" s="88"/>
      <c r="E1465" s="88"/>
      <c r="F1465" s="88"/>
      <c r="G1465" s="90"/>
      <c r="H1465" s="90"/>
      <c r="I1465" s="91"/>
      <c r="J1465" s="91"/>
      <c r="K1465" s="91"/>
      <c r="L1465" s="91"/>
      <c r="M1465" s="91"/>
      <c r="N1465" s="92" t="str">
        <f t="shared" ca="1" si="88"/>
        <v/>
      </c>
      <c r="O1465" s="92" t="str">
        <f ca="1">IF(A1465="","",IF(ISERROR(MATCH($I1465,SorP!B:B,0)),"",INDIRECT("'SorP'!$A$"&amp;MATCH($N1465&amp;$I1465,SorP!C:C,0))))</f>
        <v/>
      </c>
      <c r="P1465" s="94"/>
      <c r="Q1465" s="95" t="str">
        <f t="shared" si="89"/>
        <v/>
      </c>
      <c r="R1465" s="95" t="b">
        <f t="shared" si="90"/>
        <v>1</v>
      </c>
      <c r="S1465" s="95" t="str">
        <f t="shared" si="91"/>
        <v/>
      </c>
    </row>
    <row r="1466" spans="1:19" s="95" customFormat="1" ht="20.100000000000001" customHeight="1">
      <c r="A1466" s="88"/>
      <c r="B1466" s="88"/>
      <c r="C1466" s="88"/>
      <c r="D1466" s="88"/>
      <c r="E1466" s="88"/>
      <c r="F1466" s="88"/>
      <c r="G1466" s="90"/>
      <c r="H1466" s="90"/>
      <c r="I1466" s="91"/>
      <c r="J1466" s="91"/>
      <c r="K1466" s="91"/>
      <c r="L1466" s="91"/>
      <c r="M1466" s="91"/>
      <c r="N1466" s="92" t="str">
        <f t="shared" ca="1" si="88"/>
        <v/>
      </c>
      <c r="O1466" s="92" t="str">
        <f ca="1">IF(A1466="","",IF(ISERROR(MATCH($I1466,SorP!B:B,0)),"",INDIRECT("'SorP'!$A$"&amp;MATCH($N1466&amp;$I1466,SorP!C:C,0))))</f>
        <v/>
      </c>
      <c r="P1466" s="94"/>
      <c r="Q1466" s="95" t="str">
        <f t="shared" si="89"/>
        <v/>
      </c>
      <c r="R1466" s="95" t="b">
        <f t="shared" si="90"/>
        <v>1</v>
      </c>
      <c r="S1466" s="95" t="str">
        <f t="shared" si="91"/>
        <v/>
      </c>
    </row>
    <row r="1467" spans="1:19" s="95" customFormat="1" ht="20.100000000000001" customHeight="1">
      <c r="A1467" s="88"/>
      <c r="B1467" s="88"/>
      <c r="C1467" s="88"/>
      <c r="D1467" s="88"/>
      <c r="E1467" s="88"/>
      <c r="F1467" s="88"/>
      <c r="G1467" s="90"/>
      <c r="H1467" s="90"/>
      <c r="I1467" s="91"/>
      <c r="J1467" s="91"/>
      <c r="K1467" s="91"/>
      <c r="L1467" s="91"/>
      <c r="M1467" s="91"/>
      <c r="N1467" s="92" t="str">
        <f t="shared" ca="1" si="88"/>
        <v/>
      </c>
      <c r="O1467" s="92" t="str">
        <f ca="1">IF(A1467="","",IF(ISERROR(MATCH($I1467,SorP!B:B,0)),"",INDIRECT("'SorP'!$A$"&amp;MATCH($N1467&amp;$I1467,SorP!C:C,0))))</f>
        <v/>
      </c>
      <c r="P1467" s="94"/>
      <c r="Q1467" s="95" t="str">
        <f t="shared" si="89"/>
        <v/>
      </c>
      <c r="R1467" s="95" t="b">
        <f t="shared" si="90"/>
        <v>1</v>
      </c>
      <c r="S1467" s="95" t="str">
        <f t="shared" si="91"/>
        <v/>
      </c>
    </row>
    <row r="1468" spans="1:19" s="95" customFormat="1" ht="20.100000000000001" customHeight="1">
      <c r="A1468" s="88"/>
      <c r="B1468" s="88"/>
      <c r="C1468" s="88"/>
      <c r="D1468" s="88"/>
      <c r="E1468" s="88"/>
      <c r="F1468" s="88"/>
      <c r="G1468" s="90"/>
      <c r="H1468" s="90"/>
      <c r="I1468" s="91"/>
      <c r="J1468" s="91"/>
      <c r="K1468" s="91"/>
      <c r="L1468" s="91"/>
      <c r="M1468" s="91"/>
      <c r="N1468" s="92" t="str">
        <f t="shared" ca="1" si="88"/>
        <v/>
      </c>
      <c r="O1468" s="92" t="str">
        <f ca="1">IF(A1468="","",IF(ISERROR(MATCH($I1468,SorP!B:B,0)),"",INDIRECT("'SorP'!$A$"&amp;MATCH($N1468&amp;$I1468,SorP!C:C,0))))</f>
        <v/>
      </c>
      <c r="P1468" s="94"/>
      <c r="Q1468" s="95" t="str">
        <f t="shared" si="89"/>
        <v/>
      </c>
      <c r="R1468" s="95" t="b">
        <f t="shared" si="90"/>
        <v>1</v>
      </c>
      <c r="S1468" s="95" t="str">
        <f t="shared" si="91"/>
        <v/>
      </c>
    </row>
    <row r="1469" spans="1:19" s="95" customFormat="1" ht="20.100000000000001" customHeight="1">
      <c r="A1469" s="88"/>
      <c r="B1469" s="88"/>
      <c r="C1469" s="88"/>
      <c r="D1469" s="88"/>
      <c r="E1469" s="88"/>
      <c r="F1469" s="88"/>
      <c r="G1469" s="90"/>
      <c r="H1469" s="90"/>
      <c r="I1469" s="91"/>
      <c r="J1469" s="91"/>
      <c r="K1469" s="91"/>
      <c r="L1469" s="91"/>
      <c r="M1469" s="91"/>
      <c r="N1469" s="92" t="str">
        <f t="shared" ca="1" si="88"/>
        <v/>
      </c>
      <c r="O1469" s="92" t="str">
        <f ca="1">IF(A1469="","",IF(ISERROR(MATCH($I1469,SorP!B:B,0)),"",INDIRECT("'SorP'!$A$"&amp;MATCH($N1469&amp;$I1469,SorP!C:C,0))))</f>
        <v/>
      </c>
      <c r="P1469" s="94"/>
      <c r="Q1469" s="95" t="str">
        <f t="shared" si="89"/>
        <v/>
      </c>
      <c r="R1469" s="95" t="b">
        <f t="shared" si="90"/>
        <v>1</v>
      </c>
      <c r="S1469" s="95" t="str">
        <f t="shared" si="91"/>
        <v/>
      </c>
    </row>
    <row r="1470" spans="1:19" s="95" customFormat="1" ht="20.100000000000001" customHeight="1">
      <c r="A1470" s="88"/>
      <c r="B1470" s="88"/>
      <c r="C1470" s="88"/>
      <c r="D1470" s="88"/>
      <c r="E1470" s="88"/>
      <c r="F1470" s="88"/>
      <c r="G1470" s="90"/>
      <c r="H1470" s="90"/>
      <c r="I1470" s="91"/>
      <c r="J1470" s="91"/>
      <c r="K1470" s="91"/>
      <c r="L1470" s="91"/>
      <c r="M1470" s="91"/>
      <c r="N1470" s="92" t="str">
        <f t="shared" ca="1" si="88"/>
        <v/>
      </c>
      <c r="O1470" s="92" t="str">
        <f ca="1">IF(A1470="","",IF(ISERROR(MATCH($I1470,SorP!B:B,0)),"",INDIRECT("'SorP'!$A$"&amp;MATCH($N1470&amp;$I1470,SorP!C:C,0))))</f>
        <v/>
      </c>
      <c r="P1470" s="94"/>
      <c r="Q1470" s="95" t="str">
        <f t="shared" si="89"/>
        <v/>
      </c>
      <c r="R1470" s="95" t="b">
        <f t="shared" si="90"/>
        <v>1</v>
      </c>
      <c r="S1470" s="95" t="str">
        <f t="shared" si="91"/>
        <v/>
      </c>
    </row>
    <row r="1471" spans="1:19" s="95" customFormat="1" ht="20.100000000000001" customHeight="1">
      <c r="A1471" s="88"/>
      <c r="B1471" s="88"/>
      <c r="C1471" s="88"/>
      <c r="D1471" s="88"/>
      <c r="E1471" s="88"/>
      <c r="F1471" s="88"/>
      <c r="G1471" s="90"/>
      <c r="H1471" s="90"/>
      <c r="I1471" s="91"/>
      <c r="J1471" s="91"/>
      <c r="K1471" s="91"/>
      <c r="L1471" s="91"/>
      <c r="M1471" s="91"/>
      <c r="N1471" s="92" t="str">
        <f t="shared" ca="1" si="88"/>
        <v/>
      </c>
      <c r="O1471" s="92" t="str">
        <f ca="1">IF(A1471="","",IF(ISERROR(MATCH($I1471,SorP!B:B,0)),"",INDIRECT("'SorP'!$A$"&amp;MATCH($N1471&amp;$I1471,SorP!C:C,0))))</f>
        <v/>
      </c>
      <c r="P1471" s="94"/>
      <c r="Q1471" s="95" t="str">
        <f t="shared" si="89"/>
        <v/>
      </c>
      <c r="R1471" s="95" t="b">
        <f t="shared" si="90"/>
        <v>1</v>
      </c>
      <c r="S1471" s="95" t="str">
        <f t="shared" si="91"/>
        <v/>
      </c>
    </row>
    <row r="1472" spans="1:19" s="95" customFormat="1" ht="20.100000000000001" customHeight="1">
      <c r="A1472" s="88"/>
      <c r="B1472" s="88"/>
      <c r="C1472" s="88"/>
      <c r="D1472" s="88"/>
      <c r="E1472" s="88"/>
      <c r="F1472" s="88"/>
      <c r="G1472" s="90"/>
      <c r="H1472" s="90"/>
      <c r="I1472" s="91"/>
      <c r="J1472" s="91"/>
      <c r="K1472" s="91"/>
      <c r="L1472" s="91"/>
      <c r="M1472" s="91"/>
      <c r="N1472" s="92" t="str">
        <f t="shared" ca="1" si="88"/>
        <v/>
      </c>
      <c r="O1472" s="92" t="str">
        <f ca="1">IF(A1472="","",IF(ISERROR(MATCH($I1472,SorP!B:B,0)),"",INDIRECT("'SorP'!$A$"&amp;MATCH($N1472&amp;$I1472,SorP!C:C,0))))</f>
        <v/>
      </c>
      <c r="P1472" s="94"/>
      <c r="Q1472" s="95" t="str">
        <f t="shared" si="89"/>
        <v/>
      </c>
      <c r="R1472" s="95" t="b">
        <f t="shared" si="90"/>
        <v>1</v>
      </c>
      <c r="S1472" s="95" t="str">
        <f t="shared" si="91"/>
        <v/>
      </c>
    </row>
    <row r="1473" spans="1:19" s="95" customFormat="1" ht="20.100000000000001" customHeight="1">
      <c r="A1473" s="88"/>
      <c r="B1473" s="88"/>
      <c r="C1473" s="88"/>
      <c r="D1473" s="88"/>
      <c r="E1473" s="88"/>
      <c r="F1473" s="88"/>
      <c r="G1473" s="90"/>
      <c r="H1473" s="90"/>
      <c r="I1473" s="91"/>
      <c r="J1473" s="91"/>
      <c r="K1473" s="91"/>
      <c r="L1473" s="91"/>
      <c r="M1473" s="91"/>
      <c r="N1473" s="92" t="str">
        <f t="shared" ca="1" si="88"/>
        <v/>
      </c>
      <c r="O1473" s="92" t="str">
        <f ca="1">IF(A1473="","",IF(ISERROR(MATCH($I1473,SorP!B:B,0)),"",INDIRECT("'SorP'!$A$"&amp;MATCH($N1473&amp;$I1473,SorP!C:C,0))))</f>
        <v/>
      </c>
      <c r="P1473" s="94"/>
      <c r="Q1473" s="95" t="str">
        <f t="shared" si="89"/>
        <v/>
      </c>
      <c r="R1473" s="95" t="b">
        <f t="shared" si="90"/>
        <v>1</v>
      </c>
      <c r="S1473" s="95" t="str">
        <f t="shared" si="91"/>
        <v/>
      </c>
    </row>
    <row r="1474" spans="1:19" s="95" customFormat="1" ht="20.100000000000001" customHeight="1">
      <c r="A1474" s="88"/>
      <c r="B1474" s="88"/>
      <c r="C1474" s="88"/>
      <c r="D1474" s="88"/>
      <c r="E1474" s="88"/>
      <c r="F1474" s="88"/>
      <c r="G1474" s="90"/>
      <c r="H1474" s="90"/>
      <c r="I1474" s="91"/>
      <c r="J1474" s="91"/>
      <c r="K1474" s="91"/>
      <c r="L1474" s="91"/>
      <c r="M1474" s="91"/>
      <c r="N1474" s="92" t="str">
        <f t="shared" ca="1" si="88"/>
        <v/>
      </c>
      <c r="O1474" s="92" t="str">
        <f ca="1">IF(A1474="","",IF(ISERROR(MATCH($I1474,SorP!B:B,0)),"",INDIRECT("'SorP'!$A$"&amp;MATCH($N1474&amp;$I1474,SorP!C:C,0))))</f>
        <v/>
      </c>
      <c r="P1474" s="94"/>
      <c r="Q1474" s="95" t="str">
        <f t="shared" si="89"/>
        <v/>
      </c>
      <c r="R1474" s="95" t="b">
        <f t="shared" si="90"/>
        <v>1</v>
      </c>
      <c r="S1474" s="95" t="str">
        <f t="shared" si="91"/>
        <v/>
      </c>
    </row>
    <row r="1475" spans="1:19" s="95" customFormat="1" ht="20.100000000000001" customHeight="1">
      <c r="A1475" s="88"/>
      <c r="B1475" s="88"/>
      <c r="C1475" s="88"/>
      <c r="D1475" s="88"/>
      <c r="E1475" s="88"/>
      <c r="F1475" s="88"/>
      <c r="G1475" s="90"/>
      <c r="H1475" s="90"/>
      <c r="I1475" s="91"/>
      <c r="J1475" s="91"/>
      <c r="K1475" s="91"/>
      <c r="L1475" s="91"/>
      <c r="M1475" s="91"/>
      <c r="N1475" s="92" t="str">
        <f t="shared" ca="1" si="88"/>
        <v/>
      </c>
      <c r="O1475" s="92" t="str">
        <f ca="1">IF(A1475="","",IF(ISERROR(MATCH($I1475,SorP!B:B,0)),"",INDIRECT("'SorP'!$A$"&amp;MATCH($N1475&amp;$I1475,SorP!C:C,0))))</f>
        <v/>
      </c>
      <c r="P1475" s="94"/>
      <c r="Q1475" s="95" t="str">
        <f t="shared" si="89"/>
        <v/>
      </c>
      <c r="R1475" s="95" t="b">
        <f t="shared" si="90"/>
        <v>1</v>
      </c>
      <c r="S1475" s="95" t="str">
        <f t="shared" si="91"/>
        <v/>
      </c>
    </row>
    <row r="1476" spans="1:19" s="95" customFormat="1" ht="20.100000000000001" customHeight="1">
      <c r="A1476" s="88"/>
      <c r="B1476" s="88"/>
      <c r="C1476" s="88"/>
      <c r="D1476" s="88"/>
      <c r="E1476" s="88"/>
      <c r="F1476" s="88"/>
      <c r="G1476" s="90"/>
      <c r="H1476" s="90"/>
      <c r="I1476" s="91"/>
      <c r="J1476" s="91"/>
      <c r="K1476" s="91"/>
      <c r="L1476" s="91"/>
      <c r="M1476" s="91"/>
      <c r="N1476" s="92" t="str">
        <f t="shared" ca="1" si="88"/>
        <v/>
      </c>
      <c r="O1476" s="92" t="str">
        <f ca="1">IF(A1476="","",IF(ISERROR(MATCH($I1476,SorP!B:B,0)),"",INDIRECT("'SorP'!$A$"&amp;MATCH($N1476&amp;$I1476,SorP!C:C,0))))</f>
        <v/>
      </c>
      <c r="P1476" s="94"/>
      <c r="Q1476" s="95" t="str">
        <f t="shared" si="89"/>
        <v/>
      </c>
      <c r="R1476" s="95" t="b">
        <f t="shared" si="90"/>
        <v>1</v>
      </c>
      <c r="S1476" s="95" t="str">
        <f t="shared" si="91"/>
        <v/>
      </c>
    </row>
    <row r="1477" spans="1:19" s="95" customFormat="1" ht="20.100000000000001" customHeight="1">
      <c r="A1477" s="88"/>
      <c r="B1477" s="88"/>
      <c r="C1477" s="88"/>
      <c r="D1477" s="88"/>
      <c r="E1477" s="88"/>
      <c r="F1477" s="88"/>
      <c r="G1477" s="90"/>
      <c r="H1477" s="90"/>
      <c r="I1477" s="91"/>
      <c r="J1477" s="91"/>
      <c r="K1477" s="91"/>
      <c r="L1477" s="91"/>
      <c r="M1477" s="91"/>
      <c r="N1477" s="92" t="str">
        <f t="shared" ref="N1477:N1540" ca="1" si="92">IF(A1477="","",IF(ISERROR(MATCH($F1477,CL,0)),"Unknown",INDIRECT("'C'!$A$"&amp;MATCH($F1477,CL,0)+1)))</f>
        <v/>
      </c>
      <c r="O1477" s="92" t="str">
        <f ca="1">IF(A1477="","",IF(ISERROR(MATCH($I1477,SorP!B:B,0)),"",INDIRECT("'SorP'!$A$"&amp;MATCH($N1477&amp;$I1477,SorP!C:C,0))))</f>
        <v/>
      </c>
      <c r="P1477" s="94"/>
      <c r="Q1477" s="95" t="str">
        <f t="shared" ref="Q1477:Q1540" si="93">A1477&amp;B1477</f>
        <v/>
      </c>
      <c r="R1477" s="95" t="b">
        <f t="shared" ref="R1477:R1540" si="94">OR(ISBLANK(B1477),ISBLANK(C1477))</f>
        <v>1</v>
      </c>
      <c r="S1477" s="95" t="str">
        <f t="shared" ref="S1477:S1540" si="95">IF(R1477,"",A1477&amp;"+")</f>
        <v/>
      </c>
    </row>
    <row r="1478" spans="1:19" s="95" customFormat="1" ht="20.100000000000001" customHeight="1">
      <c r="A1478" s="88"/>
      <c r="B1478" s="88"/>
      <c r="C1478" s="88"/>
      <c r="D1478" s="88"/>
      <c r="E1478" s="88"/>
      <c r="F1478" s="88"/>
      <c r="G1478" s="90"/>
      <c r="H1478" s="90"/>
      <c r="I1478" s="91"/>
      <c r="J1478" s="91"/>
      <c r="K1478" s="91"/>
      <c r="L1478" s="91"/>
      <c r="M1478" s="91"/>
      <c r="N1478" s="92" t="str">
        <f t="shared" ca="1" si="92"/>
        <v/>
      </c>
      <c r="O1478" s="92" t="str">
        <f ca="1">IF(A1478="","",IF(ISERROR(MATCH($I1478,SorP!B:B,0)),"",INDIRECT("'SorP'!$A$"&amp;MATCH($N1478&amp;$I1478,SorP!C:C,0))))</f>
        <v/>
      </c>
      <c r="P1478" s="94"/>
      <c r="Q1478" s="95" t="str">
        <f t="shared" si="93"/>
        <v/>
      </c>
      <c r="R1478" s="95" t="b">
        <f t="shared" si="94"/>
        <v>1</v>
      </c>
      <c r="S1478" s="95" t="str">
        <f t="shared" si="95"/>
        <v/>
      </c>
    </row>
    <row r="1479" spans="1:19" s="95" customFormat="1" ht="20.100000000000001" customHeight="1">
      <c r="A1479" s="88"/>
      <c r="B1479" s="88"/>
      <c r="C1479" s="88"/>
      <c r="D1479" s="88"/>
      <c r="E1479" s="88"/>
      <c r="F1479" s="88"/>
      <c r="G1479" s="90"/>
      <c r="H1479" s="90"/>
      <c r="I1479" s="91"/>
      <c r="J1479" s="91"/>
      <c r="K1479" s="91"/>
      <c r="L1479" s="91"/>
      <c r="M1479" s="91"/>
      <c r="N1479" s="92" t="str">
        <f t="shared" ca="1" si="92"/>
        <v/>
      </c>
      <c r="O1479" s="92" t="str">
        <f ca="1">IF(A1479="","",IF(ISERROR(MATCH($I1479,SorP!B:B,0)),"",INDIRECT("'SorP'!$A$"&amp;MATCH($N1479&amp;$I1479,SorP!C:C,0))))</f>
        <v/>
      </c>
      <c r="P1479" s="94"/>
      <c r="Q1479" s="95" t="str">
        <f t="shared" si="93"/>
        <v/>
      </c>
      <c r="R1479" s="95" t="b">
        <f t="shared" si="94"/>
        <v>1</v>
      </c>
      <c r="S1479" s="95" t="str">
        <f t="shared" si="95"/>
        <v/>
      </c>
    </row>
    <row r="1480" spans="1:19" s="95" customFormat="1" ht="20.100000000000001" customHeight="1">
      <c r="A1480" s="88"/>
      <c r="B1480" s="88"/>
      <c r="C1480" s="88"/>
      <c r="D1480" s="88"/>
      <c r="E1480" s="88"/>
      <c r="F1480" s="88"/>
      <c r="G1480" s="90"/>
      <c r="H1480" s="90"/>
      <c r="I1480" s="91"/>
      <c r="J1480" s="91"/>
      <c r="K1480" s="91"/>
      <c r="L1480" s="91"/>
      <c r="M1480" s="91"/>
      <c r="N1480" s="92" t="str">
        <f t="shared" ca="1" si="92"/>
        <v/>
      </c>
      <c r="O1480" s="92" t="str">
        <f ca="1">IF(A1480="","",IF(ISERROR(MATCH($I1480,SorP!B:B,0)),"",INDIRECT("'SorP'!$A$"&amp;MATCH($N1480&amp;$I1480,SorP!C:C,0))))</f>
        <v/>
      </c>
      <c r="P1480" s="94"/>
      <c r="Q1480" s="95" t="str">
        <f t="shared" si="93"/>
        <v/>
      </c>
      <c r="R1480" s="95" t="b">
        <f t="shared" si="94"/>
        <v>1</v>
      </c>
      <c r="S1480" s="95" t="str">
        <f t="shared" si="95"/>
        <v/>
      </c>
    </row>
    <row r="1481" spans="1:19" s="95" customFormat="1" ht="20.100000000000001" customHeight="1">
      <c r="A1481" s="88"/>
      <c r="B1481" s="88"/>
      <c r="C1481" s="88"/>
      <c r="D1481" s="88"/>
      <c r="E1481" s="88"/>
      <c r="F1481" s="88"/>
      <c r="G1481" s="90"/>
      <c r="H1481" s="90"/>
      <c r="I1481" s="91"/>
      <c r="J1481" s="91"/>
      <c r="K1481" s="91"/>
      <c r="L1481" s="91"/>
      <c r="M1481" s="91"/>
      <c r="N1481" s="92" t="str">
        <f t="shared" ca="1" si="92"/>
        <v/>
      </c>
      <c r="O1481" s="92" t="str">
        <f ca="1">IF(A1481="","",IF(ISERROR(MATCH($I1481,SorP!B:B,0)),"",INDIRECT("'SorP'!$A$"&amp;MATCH($N1481&amp;$I1481,SorP!C:C,0))))</f>
        <v/>
      </c>
      <c r="P1481" s="94"/>
      <c r="Q1481" s="95" t="str">
        <f t="shared" si="93"/>
        <v/>
      </c>
      <c r="R1481" s="95" t="b">
        <f t="shared" si="94"/>
        <v>1</v>
      </c>
      <c r="S1481" s="95" t="str">
        <f t="shared" si="95"/>
        <v/>
      </c>
    </row>
    <row r="1482" spans="1:19" s="95" customFormat="1" ht="20.100000000000001" customHeight="1">
      <c r="A1482" s="88"/>
      <c r="B1482" s="88"/>
      <c r="C1482" s="88"/>
      <c r="D1482" s="88"/>
      <c r="E1482" s="88"/>
      <c r="F1482" s="88"/>
      <c r="G1482" s="90"/>
      <c r="H1482" s="90"/>
      <c r="I1482" s="91"/>
      <c r="J1482" s="91"/>
      <c r="K1482" s="91"/>
      <c r="L1482" s="91"/>
      <c r="M1482" s="91"/>
      <c r="N1482" s="92" t="str">
        <f t="shared" ca="1" si="92"/>
        <v/>
      </c>
      <c r="O1482" s="92" t="str">
        <f ca="1">IF(A1482="","",IF(ISERROR(MATCH($I1482,SorP!B:B,0)),"",INDIRECT("'SorP'!$A$"&amp;MATCH($N1482&amp;$I1482,SorP!C:C,0))))</f>
        <v/>
      </c>
      <c r="P1482" s="94"/>
      <c r="Q1482" s="95" t="str">
        <f t="shared" si="93"/>
        <v/>
      </c>
      <c r="R1482" s="95" t="b">
        <f t="shared" si="94"/>
        <v>1</v>
      </c>
      <c r="S1482" s="95" t="str">
        <f t="shared" si="95"/>
        <v/>
      </c>
    </row>
    <row r="1483" spans="1:19" s="95" customFormat="1" ht="20.100000000000001" customHeight="1">
      <c r="A1483" s="88"/>
      <c r="B1483" s="88"/>
      <c r="C1483" s="88"/>
      <c r="D1483" s="88"/>
      <c r="E1483" s="88"/>
      <c r="F1483" s="88"/>
      <c r="G1483" s="90"/>
      <c r="H1483" s="90"/>
      <c r="I1483" s="91"/>
      <c r="J1483" s="91"/>
      <c r="K1483" s="91"/>
      <c r="L1483" s="91"/>
      <c r="M1483" s="91"/>
      <c r="N1483" s="92" t="str">
        <f t="shared" ca="1" si="92"/>
        <v/>
      </c>
      <c r="O1483" s="92" t="str">
        <f ca="1">IF(A1483="","",IF(ISERROR(MATCH($I1483,SorP!B:B,0)),"",INDIRECT("'SorP'!$A$"&amp;MATCH($N1483&amp;$I1483,SorP!C:C,0))))</f>
        <v/>
      </c>
      <c r="P1483" s="94"/>
      <c r="Q1483" s="95" t="str">
        <f t="shared" si="93"/>
        <v/>
      </c>
      <c r="R1483" s="95" t="b">
        <f t="shared" si="94"/>
        <v>1</v>
      </c>
      <c r="S1483" s="95" t="str">
        <f t="shared" si="95"/>
        <v/>
      </c>
    </row>
    <row r="1484" spans="1:19" s="95" customFormat="1" ht="20.100000000000001" customHeight="1">
      <c r="A1484" s="88"/>
      <c r="B1484" s="88"/>
      <c r="C1484" s="88"/>
      <c r="D1484" s="88"/>
      <c r="E1484" s="88"/>
      <c r="F1484" s="88"/>
      <c r="G1484" s="90"/>
      <c r="H1484" s="90"/>
      <c r="I1484" s="91"/>
      <c r="J1484" s="91"/>
      <c r="K1484" s="91"/>
      <c r="L1484" s="91"/>
      <c r="M1484" s="91"/>
      <c r="N1484" s="92" t="str">
        <f t="shared" ca="1" si="92"/>
        <v/>
      </c>
      <c r="O1484" s="92" t="str">
        <f ca="1">IF(A1484="","",IF(ISERROR(MATCH($I1484,SorP!B:B,0)),"",INDIRECT("'SorP'!$A$"&amp;MATCH($N1484&amp;$I1484,SorP!C:C,0))))</f>
        <v/>
      </c>
      <c r="P1484" s="94"/>
      <c r="Q1484" s="95" t="str">
        <f t="shared" si="93"/>
        <v/>
      </c>
      <c r="R1484" s="95" t="b">
        <f t="shared" si="94"/>
        <v>1</v>
      </c>
      <c r="S1484" s="95" t="str">
        <f t="shared" si="95"/>
        <v/>
      </c>
    </row>
    <row r="1485" spans="1:19" s="95" customFormat="1" ht="20.100000000000001" customHeight="1">
      <c r="A1485" s="88"/>
      <c r="B1485" s="88"/>
      <c r="C1485" s="88"/>
      <c r="D1485" s="88"/>
      <c r="E1485" s="88"/>
      <c r="F1485" s="88"/>
      <c r="G1485" s="90"/>
      <c r="H1485" s="90"/>
      <c r="I1485" s="91"/>
      <c r="J1485" s="91"/>
      <c r="K1485" s="91"/>
      <c r="L1485" s="91"/>
      <c r="M1485" s="91"/>
      <c r="N1485" s="92" t="str">
        <f t="shared" ca="1" si="92"/>
        <v/>
      </c>
      <c r="O1485" s="92" t="str">
        <f ca="1">IF(A1485="","",IF(ISERROR(MATCH($I1485,SorP!B:B,0)),"",INDIRECT("'SorP'!$A$"&amp;MATCH($N1485&amp;$I1485,SorP!C:C,0))))</f>
        <v/>
      </c>
      <c r="P1485" s="94"/>
      <c r="Q1485" s="95" t="str">
        <f t="shared" si="93"/>
        <v/>
      </c>
      <c r="R1485" s="95" t="b">
        <f t="shared" si="94"/>
        <v>1</v>
      </c>
      <c r="S1485" s="95" t="str">
        <f t="shared" si="95"/>
        <v/>
      </c>
    </row>
    <row r="1486" spans="1:19" s="95" customFormat="1" ht="20.100000000000001" customHeight="1">
      <c r="A1486" s="88"/>
      <c r="B1486" s="88"/>
      <c r="C1486" s="88"/>
      <c r="D1486" s="88"/>
      <c r="E1486" s="88"/>
      <c r="F1486" s="88"/>
      <c r="G1486" s="90"/>
      <c r="H1486" s="90"/>
      <c r="I1486" s="91"/>
      <c r="J1486" s="91"/>
      <c r="K1486" s="91"/>
      <c r="L1486" s="91"/>
      <c r="M1486" s="91"/>
      <c r="N1486" s="92" t="str">
        <f t="shared" ca="1" si="92"/>
        <v/>
      </c>
      <c r="O1486" s="92" t="str">
        <f ca="1">IF(A1486="","",IF(ISERROR(MATCH($I1486,SorP!B:B,0)),"",INDIRECT("'SorP'!$A$"&amp;MATCH($N1486&amp;$I1486,SorP!C:C,0))))</f>
        <v/>
      </c>
      <c r="P1486" s="94"/>
      <c r="Q1486" s="95" t="str">
        <f t="shared" si="93"/>
        <v/>
      </c>
      <c r="R1486" s="95" t="b">
        <f t="shared" si="94"/>
        <v>1</v>
      </c>
      <c r="S1486" s="95" t="str">
        <f t="shared" si="95"/>
        <v/>
      </c>
    </row>
    <row r="1487" spans="1:19" s="95" customFormat="1" ht="20.100000000000001" customHeight="1">
      <c r="A1487" s="88"/>
      <c r="B1487" s="88"/>
      <c r="C1487" s="88"/>
      <c r="D1487" s="88"/>
      <c r="E1487" s="88"/>
      <c r="F1487" s="88"/>
      <c r="G1487" s="90"/>
      <c r="H1487" s="90"/>
      <c r="I1487" s="91"/>
      <c r="J1487" s="91"/>
      <c r="K1487" s="91"/>
      <c r="L1487" s="91"/>
      <c r="M1487" s="91"/>
      <c r="N1487" s="92" t="str">
        <f t="shared" ca="1" si="92"/>
        <v/>
      </c>
      <c r="O1487" s="92" t="str">
        <f ca="1">IF(A1487="","",IF(ISERROR(MATCH($I1487,SorP!B:B,0)),"",INDIRECT("'SorP'!$A$"&amp;MATCH($N1487&amp;$I1487,SorP!C:C,0))))</f>
        <v/>
      </c>
      <c r="P1487" s="94"/>
      <c r="Q1487" s="95" t="str">
        <f t="shared" si="93"/>
        <v/>
      </c>
      <c r="R1487" s="95" t="b">
        <f t="shared" si="94"/>
        <v>1</v>
      </c>
      <c r="S1487" s="95" t="str">
        <f t="shared" si="95"/>
        <v/>
      </c>
    </row>
    <row r="1488" spans="1:19" s="95" customFormat="1" ht="20.100000000000001" customHeight="1">
      <c r="A1488" s="88"/>
      <c r="B1488" s="88"/>
      <c r="C1488" s="88"/>
      <c r="D1488" s="88"/>
      <c r="E1488" s="88"/>
      <c r="F1488" s="88"/>
      <c r="G1488" s="90"/>
      <c r="H1488" s="90"/>
      <c r="I1488" s="91"/>
      <c r="J1488" s="91"/>
      <c r="K1488" s="91"/>
      <c r="L1488" s="91"/>
      <c r="M1488" s="91"/>
      <c r="N1488" s="92" t="str">
        <f t="shared" ca="1" si="92"/>
        <v/>
      </c>
      <c r="O1488" s="92" t="str">
        <f ca="1">IF(A1488="","",IF(ISERROR(MATCH($I1488,SorP!B:B,0)),"",INDIRECT("'SorP'!$A$"&amp;MATCH($N1488&amp;$I1488,SorP!C:C,0))))</f>
        <v/>
      </c>
      <c r="P1488" s="94"/>
      <c r="Q1488" s="95" t="str">
        <f t="shared" si="93"/>
        <v/>
      </c>
      <c r="R1488" s="95" t="b">
        <f t="shared" si="94"/>
        <v>1</v>
      </c>
      <c r="S1488" s="95" t="str">
        <f t="shared" si="95"/>
        <v/>
      </c>
    </row>
    <row r="1489" spans="1:19" s="95" customFormat="1" ht="20.100000000000001" customHeight="1">
      <c r="A1489" s="88"/>
      <c r="B1489" s="88"/>
      <c r="C1489" s="88"/>
      <c r="D1489" s="88"/>
      <c r="E1489" s="88"/>
      <c r="F1489" s="88"/>
      <c r="G1489" s="90"/>
      <c r="H1489" s="90"/>
      <c r="I1489" s="91"/>
      <c r="J1489" s="91"/>
      <c r="K1489" s="91"/>
      <c r="L1489" s="91"/>
      <c r="M1489" s="91"/>
      <c r="N1489" s="92" t="str">
        <f t="shared" ca="1" si="92"/>
        <v/>
      </c>
      <c r="O1489" s="92" t="str">
        <f ca="1">IF(A1489="","",IF(ISERROR(MATCH($I1489,SorP!B:B,0)),"",INDIRECT("'SorP'!$A$"&amp;MATCH($N1489&amp;$I1489,SorP!C:C,0))))</f>
        <v/>
      </c>
      <c r="P1489" s="94"/>
      <c r="Q1489" s="95" t="str">
        <f t="shared" si="93"/>
        <v/>
      </c>
      <c r="R1489" s="95" t="b">
        <f t="shared" si="94"/>
        <v>1</v>
      </c>
      <c r="S1489" s="95" t="str">
        <f t="shared" si="95"/>
        <v/>
      </c>
    </row>
    <row r="1490" spans="1:19" s="95" customFormat="1" ht="20.100000000000001" customHeight="1">
      <c r="A1490" s="88"/>
      <c r="B1490" s="88"/>
      <c r="C1490" s="88"/>
      <c r="D1490" s="88"/>
      <c r="E1490" s="88"/>
      <c r="F1490" s="88"/>
      <c r="G1490" s="90"/>
      <c r="H1490" s="90"/>
      <c r="I1490" s="91"/>
      <c r="J1490" s="91"/>
      <c r="K1490" s="91"/>
      <c r="L1490" s="91"/>
      <c r="M1490" s="91"/>
      <c r="N1490" s="92" t="str">
        <f t="shared" ca="1" si="92"/>
        <v/>
      </c>
      <c r="O1490" s="92" t="str">
        <f ca="1">IF(A1490="","",IF(ISERROR(MATCH($I1490,SorP!B:B,0)),"",INDIRECT("'SorP'!$A$"&amp;MATCH($N1490&amp;$I1490,SorP!C:C,0))))</f>
        <v/>
      </c>
      <c r="P1490" s="94"/>
      <c r="Q1490" s="95" t="str">
        <f t="shared" si="93"/>
        <v/>
      </c>
      <c r="R1490" s="95" t="b">
        <f t="shared" si="94"/>
        <v>1</v>
      </c>
      <c r="S1490" s="95" t="str">
        <f t="shared" si="95"/>
        <v/>
      </c>
    </row>
    <row r="1491" spans="1:19" s="95" customFormat="1" ht="20.100000000000001" customHeight="1">
      <c r="A1491" s="88"/>
      <c r="B1491" s="88"/>
      <c r="C1491" s="88"/>
      <c r="D1491" s="88"/>
      <c r="E1491" s="88"/>
      <c r="F1491" s="88"/>
      <c r="G1491" s="90"/>
      <c r="H1491" s="90"/>
      <c r="I1491" s="91"/>
      <c r="J1491" s="91"/>
      <c r="K1491" s="91"/>
      <c r="L1491" s="91"/>
      <c r="M1491" s="91"/>
      <c r="N1491" s="92" t="str">
        <f t="shared" ca="1" si="92"/>
        <v/>
      </c>
      <c r="O1491" s="92" t="str">
        <f ca="1">IF(A1491="","",IF(ISERROR(MATCH($I1491,SorP!B:B,0)),"",INDIRECT("'SorP'!$A$"&amp;MATCH($N1491&amp;$I1491,SorP!C:C,0))))</f>
        <v/>
      </c>
      <c r="P1491" s="94"/>
      <c r="Q1491" s="95" t="str">
        <f t="shared" si="93"/>
        <v/>
      </c>
      <c r="R1491" s="95" t="b">
        <f t="shared" si="94"/>
        <v>1</v>
      </c>
      <c r="S1491" s="95" t="str">
        <f t="shared" si="95"/>
        <v/>
      </c>
    </row>
    <row r="1492" spans="1:19" s="95" customFormat="1" ht="20.100000000000001" customHeight="1">
      <c r="A1492" s="88"/>
      <c r="B1492" s="88"/>
      <c r="C1492" s="88"/>
      <c r="D1492" s="88"/>
      <c r="E1492" s="88"/>
      <c r="F1492" s="88"/>
      <c r="G1492" s="90"/>
      <c r="H1492" s="90"/>
      <c r="I1492" s="91"/>
      <c r="J1492" s="91"/>
      <c r="K1492" s="91"/>
      <c r="L1492" s="91"/>
      <c r="M1492" s="91"/>
      <c r="N1492" s="92" t="str">
        <f t="shared" ca="1" si="92"/>
        <v/>
      </c>
      <c r="O1492" s="92" t="str">
        <f ca="1">IF(A1492="","",IF(ISERROR(MATCH($I1492,SorP!B:B,0)),"",INDIRECT("'SorP'!$A$"&amp;MATCH($N1492&amp;$I1492,SorP!C:C,0))))</f>
        <v/>
      </c>
      <c r="P1492" s="94"/>
      <c r="Q1492" s="95" t="str">
        <f t="shared" si="93"/>
        <v/>
      </c>
      <c r="R1492" s="95" t="b">
        <f t="shared" si="94"/>
        <v>1</v>
      </c>
      <c r="S1492" s="95" t="str">
        <f t="shared" si="95"/>
        <v/>
      </c>
    </row>
    <row r="1493" spans="1:19" s="95" customFormat="1" ht="20.100000000000001" customHeight="1">
      <c r="A1493" s="88"/>
      <c r="B1493" s="88"/>
      <c r="C1493" s="88"/>
      <c r="D1493" s="88"/>
      <c r="E1493" s="88"/>
      <c r="F1493" s="88"/>
      <c r="G1493" s="90"/>
      <c r="H1493" s="90"/>
      <c r="I1493" s="91"/>
      <c r="J1493" s="91"/>
      <c r="K1493" s="91"/>
      <c r="L1493" s="91"/>
      <c r="M1493" s="91"/>
      <c r="N1493" s="92" t="str">
        <f t="shared" ca="1" si="92"/>
        <v/>
      </c>
      <c r="O1493" s="92" t="str">
        <f ca="1">IF(A1493="","",IF(ISERROR(MATCH($I1493,SorP!B:B,0)),"",INDIRECT("'SorP'!$A$"&amp;MATCH($N1493&amp;$I1493,SorP!C:C,0))))</f>
        <v/>
      </c>
      <c r="P1493" s="94"/>
      <c r="Q1493" s="95" t="str">
        <f t="shared" si="93"/>
        <v/>
      </c>
      <c r="R1493" s="95" t="b">
        <f t="shared" si="94"/>
        <v>1</v>
      </c>
      <c r="S1493" s="95" t="str">
        <f t="shared" si="95"/>
        <v/>
      </c>
    </row>
    <row r="1494" spans="1:19" s="95" customFormat="1" ht="20.100000000000001" customHeight="1">
      <c r="A1494" s="88"/>
      <c r="B1494" s="88"/>
      <c r="C1494" s="88"/>
      <c r="D1494" s="88"/>
      <c r="E1494" s="88"/>
      <c r="F1494" s="88"/>
      <c r="G1494" s="90"/>
      <c r="H1494" s="90"/>
      <c r="I1494" s="91"/>
      <c r="J1494" s="91"/>
      <c r="K1494" s="91"/>
      <c r="L1494" s="91"/>
      <c r="M1494" s="91"/>
      <c r="N1494" s="92" t="str">
        <f t="shared" ca="1" si="92"/>
        <v/>
      </c>
      <c r="O1494" s="92" t="str">
        <f ca="1">IF(A1494="","",IF(ISERROR(MATCH($I1494,SorP!B:B,0)),"",INDIRECT("'SorP'!$A$"&amp;MATCH($N1494&amp;$I1494,SorP!C:C,0))))</f>
        <v/>
      </c>
      <c r="P1494" s="94"/>
      <c r="Q1494" s="95" t="str">
        <f t="shared" si="93"/>
        <v/>
      </c>
      <c r="R1494" s="95" t="b">
        <f t="shared" si="94"/>
        <v>1</v>
      </c>
      <c r="S1494" s="95" t="str">
        <f t="shared" si="95"/>
        <v/>
      </c>
    </row>
    <row r="1495" spans="1:19" s="95" customFormat="1" ht="20.100000000000001" customHeight="1">
      <c r="A1495" s="88"/>
      <c r="B1495" s="88"/>
      <c r="C1495" s="88"/>
      <c r="D1495" s="88"/>
      <c r="E1495" s="88"/>
      <c r="F1495" s="88"/>
      <c r="G1495" s="90"/>
      <c r="H1495" s="90"/>
      <c r="I1495" s="91"/>
      <c r="J1495" s="91"/>
      <c r="K1495" s="91"/>
      <c r="L1495" s="91"/>
      <c r="M1495" s="91"/>
      <c r="N1495" s="92" t="str">
        <f t="shared" ca="1" si="92"/>
        <v/>
      </c>
      <c r="O1495" s="92" t="str">
        <f ca="1">IF(A1495="","",IF(ISERROR(MATCH($I1495,SorP!B:B,0)),"",INDIRECT("'SorP'!$A$"&amp;MATCH($N1495&amp;$I1495,SorP!C:C,0))))</f>
        <v/>
      </c>
      <c r="P1495" s="94"/>
      <c r="Q1495" s="95" t="str">
        <f t="shared" si="93"/>
        <v/>
      </c>
      <c r="R1495" s="95" t="b">
        <f t="shared" si="94"/>
        <v>1</v>
      </c>
      <c r="S1495" s="95" t="str">
        <f t="shared" si="95"/>
        <v/>
      </c>
    </row>
    <row r="1496" spans="1:19" s="95" customFormat="1" ht="20.100000000000001" customHeight="1">
      <c r="A1496" s="88"/>
      <c r="B1496" s="88"/>
      <c r="C1496" s="88"/>
      <c r="D1496" s="88"/>
      <c r="E1496" s="88"/>
      <c r="F1496" s="88"/>
      <c r="G1496" s="90"/>
      <c r="H1496" s="90"/>
      <c r="I1496" s="91"/>
      <c r="J1496" s="91"/>
      <c r="K1496" s="91"/>
      <c r="L1496" s="91"/>
      <c r="M1496" s="91"/>
      <c r="N1496" s="92" t="str">
        <f t="shared" ca="1" si="92"/>
        <v/>
      </c>
      <c r="O1496" s="92" t="str">
        <f ca="1">IF(A1496="","",IF(ISERROR(MATCH($I1496,SorP!B:B,0)),"",INDIRECT("'SorP'!$A$"&amp;MATCH($N1496&amp;$I1496,SorP!C:C,0))))</f>
        <v/>
      </c>
      <c r="P1496" s="94"/>
      <c r="Q1496" s="95" t="str">
        <f t="shared" si="93"/>
        <v/>
      </c>
      <c r="R1496" s="95" t="b">
        <f t="shared" si="94"/>
        <v>1</v>
      </c>
      <c r="S1496" s="95" t="str">
        <f t="shared" si="95"/>
        <v/>
      </c>
    </row>
    <row r="1497" spans="1:19" s="95" customFormat="1" ht="20.100000000000001" customHeight="1">
      <c r="A1497" s="88"/>
      <c r="B1497" s="88"/>
      <c r="C1497" s="88"/>
      <c r="D1497" s="88"/>
      <c r="E1497" s="88"/>
      <c r="F1497" s="88"/>
      <c r="G1497" s="90"/>
      <c r="H1497" s="90"/>
      <c r="I1497" s="91"/>
      <c r="J1497" s="91"/>
      <c r="K1497" s="91"/>
      <c r="L1497" s="91"/>
      <c r="M1497" s="91"/>
      <c r="N1497" s="92" t="str">
        <f t="shared" ca="1" si="92"/>
        <v/>
      </c>
      <c r="O1497" s="92" t="str">
        <f ca="1">IF(A1497="","",IF(ISERROR(MATCH($I1497,SorP!B:B,0)),"",INDIRECT("'SorP'!$A$"&amp;MATCH($N1497&amp;$I1497,SorP!C:C,0))))</f>
        <v/>
      </c>
      <c r="P1497" s="94"/>
      <c r="Q1497" s="95" t="str">
        <f t="shared" si="93"/>
        <v/>
      </c>
      <c r="R1497" s="95" t="b">
        <f t="shared" si="94"/>
        <v>1</v>
      </c>
      <c r="S1497" s="95" t="str">
        <f t="shared" si="95"/>
        <v/>
      </c>
    </row>
    <row r="1498" spans="1:19" s="95" customFormat="1" ht="20.100000000000001" customHeight="1">
      <c r="A1498" s="88"/>
      <c r="B1498" s="88"/>
      <c r="C1498" s="88"/>
      <c r="D1498" s="88"/>
      <c r="E1498" s="88"/>
      <c r="F1498" s="88"/>
      <c r="G1498" s="90"/>
      <c r="H1498" s="90"/>
      <c r="I1498" s="91"/>
      <c r="J1498" s="91"/>
      <c r="K1498" s="91"/>
      <c r="L1498" s="91"/>
      <c r="M1498" s="91"/>
      <c r="N1498" s="92" t="str">
        <f t="shared" ca="1" si="92"/>
        <v/>
      </c>
      <c r="O1498" s="92" t="str">
        <f ca="1">IF(A1498="","",IF(ISERROR(MATCH($I1498,SorP!B:B,0)),"",INDIRECT("'SorP'!$A$"&amp;MATCH($N1498&amp;$I1498,SorP!C:C,0))))</f>
        <v/>
      </c>
      <c r="P1498" s="94"/>
      <c r="Q1498" s="95" t="str">
        <f t="shared" si="93"/>
        <v/>
      </c>
      <c r="R1498" s="95" t="b">
        <f t="shared" si="94"/>
        <v>1</v>
      </c>
      <c r="S1498" s="95" t="str">
        <f t="shared" si="95"/>
        <v/>
      </c>
    </row>
    <row r="1499" spans="1:19" s="95" customFormat="1" ht="20.100000000000001" customHeight="1">
      <c r="A1499" s="88"/>
      <c r="B1499" s="88"/>
      <c r="C1499" s="88"/>
      <c r="D1499" s="88"/>
      <c r="E1499" s="88"/>
      <c r="F1499" s="88"/>
      <c r="G1499" s="90"/>
      <c r="H1499" s="90"/>
      <c r="I1499" s="91"/>
      <c r="J1499" s="91"/>
      <c r="K1499" s="91"/>
      <c r="L1499" s="91"/>
      <c r="M1499" s="91"/>
      <c r="N1499" s="92" t="str">
        <f t="shared" ca="1" si="92"/>
        <v/>
      </c>
      <c r="O1499" s="92" t="str">
        <f ca="1">IF(A1499="","",IF(ISERROR(MATCH($I1499,SorP!B:B,0)),"",INDIRECT("'SorP'!$A$"&amp;MATCH($N1499&amp;$I1499,SorP!C:C,0))))</f>
        <v/>
      </c>
      <c r="P1499" s="94"/>
      <c r="Q1499" s="95" t="str">
        <f t="shared" si="93"/>
        <v/>
      </c>
      <c r="R1499" s="95" t="b">
        <f t="shared" si="94"/>
        <v>1</v>
      </c>
      <c r="S1499" s="95" t="str">
        <f t="shared" si="95"/>
        <v/>
      </c>
    </row>
    <row r="1500" spans="1:19" s="95" customFormat="1" ht="20.100000000000001" customHeight="1">
      <c r="A1500" s="88"/>
      <c r="B1500" s="88"/>
      <c r="C1500" s="88"/>
      <c r="D1500" s="88"/>
      <c r="E1500" s="88"/>
      <c r="F1500" s="88"/>
      <c r="G1500" s="90"/>
      <c r="H1500" s="90"/>
      <c r="I1500" s="91"/>
      <c r="J1500" s="91"/>
      <c r="K1500" s="91"/>
      <c r="L1500" s="91"/>
      <c r="M1500" s="91"/>
      <c r="N1500" s="92" t="str">
        <f t="shared" ca="1" si="92"/>
        <v/>
      </c>
      <c r="O1500" s="92" t="str">
        <f ca="1">IF(A1500="","",IF(ISERROR(MATCH($I1500,SorP!B:B,0)),"",INDIRECT("'SorP'!$A$"&amp;MATCH($N1500&amp;$I1500,SorP!C:C,0))))</f>
        <v/>
      </c>
      <c r="P1500" s="94"/>
      <c r="Q1500" s="95" t="str">
        <f t="shared" si="93"/>
        <v/>
      </c>
      <c r="R1500" s="95" t="b">
        <f t="shared" si="94"/>
        <v>1</v>
      </c>
      <c r="S1500" s="95" t="str">
        <f t="shared" si="95"/>
        <v/>
      </c>
    </row>
    <row r="1501" spans="1:19" s="95" customFormat="1" ht="20.100000000000001" customHeight="1">
      <c r="A1501" s="88"/>
      <c r="B1501" s="88"/>
      <c r="C1501" s="88"/>
      <c r="D1501" s="88"/>
      <c r="E1501" s="88"/>
      <c r="F1501" s="88"/>
      <c r="G1501" s="90"/>
      <c r="H1501" s="90"/>
      <c r="I1501" s="91"/>
      <c r="J1501" s="91"/>
      <c r="K1501" s="91"/>
      <c r="L1501" s="91"/>
      <c r="M1501" s="91"/>
      <c r="N1501" s="92" t="str">
        <f t="shared" ca="1" si="92"/>
        <v/>
      </c>
      <c r="O1501" s="92" t="str">
        <f ca="1">IF(A1501="","",IF(ISERROR(MATCH($I1501,SorP!B:B,0)),"",INDIRECT("'SorP'!$A$"&amp;MATCH($N1501&amp;$I1501,SorP!C:C,0))))</f>
        <v/>
      </c>
      <c r="P1501" s="94"/>
      <c r="Q1501" s="95" t="str">
        <f t="shared" si="93"/>
        <v/>
      </c>
      <c r="R1501" s="95" t="b">
        <f t="shared" si="94"/>
        <v>1</v>
      </c>
      <c r="S1501" s="95" t="str">
        <f t="shared" si="95"/>
        <v/>
      </c>
    </row>
    <row r="1502" spans="1:19" s="95" customFormat="1" ht="20.100000000000001" customHeight="1">
      <c r="A1502" s="88"/>
      <c r="B1502" s="88"/>
      <c r="C1502" s="88"/>
      <c r="D1502" s="88"/>
      <c r="E1502" s="88"/>
      <c r="F1502" s="88"/>
      <c r="G1502" s="90"/>
      <c r="H1502" s="90"/>
      <c r="I1502" s="91"/>
      <c r="J1502" s="91"/>
      <c r="K1502" s="91"/>
      <c r="L1502" s="91"/>
      <c r="M1502" s="91"/>
      <c r="N1502" s="92" t="str">
        <f t="shared" ca="1" si="92"/>
        <v/>
      </c>
      <c r="O1502" s="92" t="str">
        <f ca="1">IF(A1502="","",IF(ISERROR(MATCH($I1502,SorP!B:B,0)),"",INDIRECT("'SorP'!$A$"&amp;MATCH($N1502&amp;$I1502,SorP!C:C,0))))</f>
        <v/>
      </c>
      <c r="P1502" s="94"/>
      <c r="Q1502" s="95" t="str">
        <f t="shared" si="93"/>
        <v/>
      </c>
      <c r="R1502" s="95" t="b">
        <f t="shared" si="94"/>
        <v>1</v>
      </c>
      <c r="S1502" s="95" t="str">
        <f t="shared" si="95"/>
        <v/>
      </c>
    </row>
    <row r="1503" spans="1:19" s="95" customFormat="1" ht="20.100000000000001" customHeight="1">
      <c r="A1503" s="88"/>
      <c r="B1503" s="88"/>
      <c r="C1503" s="88"/>
      <c r="D1503" s="88"/>
      <c r="E1503" s="88"/>
      <c r="F1503" s="88"/>
      <c r="G1503" s="90"/>
      <c r="H1503" s="90"/>
      <c r="I1503" s="91"/>
      <c r="J1503" s="91"/>
      <c r="K1503" s="91"/>
      <c r="L1503" s="91"/>
      <c r="M1503" s="91"/>
      <c r="N1503" s="92" t="str">
        <f t="shared" ca="1" si="92"/>
        <v/>
      </c>
      <c r="O1503" s="92" t="str">
        <f ca="1">IF(A1503="","",IF(ISERROR(MATCH($I1503,SorP!B:B,0)),"",INDIRECT("'SorP'!$A$"&amp;MATCH($N1503&amp;$I1503,SorP!C:C,0))))</f>
        <v/>
      </c>
      <c r="P1503" s="94"/>
      <c r="Q1503" s="95" t="str">
        <f t="shared" si="93"/>
        <v/>
      </c>
      <c r="R1503" s="95" t="b">
        <f t="shared" si="94"/>
        <v>1</v>
      </c>
      <c r="S1503" s="95" t="str">
        <f t="shared" si="95"/>
        <v/>
      </c>
    </row>
    <row r="1504" spans="1:19" s="95" customFormat="1" ht="20.100000000000001" customHeight="1">
      <c r="A1504" s="88"/>
      <c r="B1504" s="88"/>
      <c r="C1504" s="88"/>
      <c r="D1504" s="88"/>
      <c r="E1504" s="88"/>
      <c r="F1504" s="88"/>
      <c r="G1504" s="90"/>
      <c r="H1504" s="90"/>
      <c r="I1504" s="91"/>
      <c r="J1504" s="91"/>
      <c r="K1504" s="91"/>
      <c r="L1504" s="91"/>
      <c r="M1504" s="91"/>
      <c r="N1504" s="92" t="str">
        <f t="shared" ca="1" si="92"/>
        <v/>
      </c>
      <c r="O1504" s="92" t="str">
        <f ca="1">IF(A1504="","",IF(ISERROR(MATCH($I1504,SorP!B:B,0)),"",INDIRECT("'SorP'!$A$"&amp;MATCH($N1504&amp;$I1504,SorP!C:C,0))))</f>
        <v/>
      </c>
      <c r="P1504" s="94"/>
      <c r="Q1504" s="95" t="str">
        <f t="shared" si="93"/>
        <v/>
      </c>
      <c r="R1504" s="95" t="b">
        <f t="shared" si="94"/>
        <v>1</v>
      </c>
      <c r="S1504" s="95" t="str">
        <f t="shared" si="95"/>
        <v/>
      </c>
    </row>
    <row r="1505" spans="1:19" s="95" customFormat="1" ht="20.100000000000001" customHeight="1">
      <c r="A1505" s="88"/>
      <c r="B1505" s="88"/>
      <c r="C1505" s="88"/>
      <c r="D1505" s="88"/>
      <c r="E1505" s="88"/>
      <c r="F1505" s="88"/>
      <c r="G1505" s="90"/>
      <c r="H1505" s="90"/>
      <c r="I1505" s="91"/>
      <c r="J1505" s="91"/>
      <c r="K1505" s="91"/>
      <c r="L1505" s="91"/>
      <c r="M1505" s="91"/>
      <c r="N1505" s="92" t="str">
        <f t="shared" ca="1" si="92"/>
        <v/>
      </c>
      <c r="O1505" s="92" t="str">
        <f ca="1">IF(A1505="","",IF(ISERROR(MATCH($I1505,SorP!B:B,0)),"",INDIRECT("'SorP'!$A$"&amp;MATCH($N1505&amp;$I1505,SorP!C:C,0))))</f>
        <v/>
      </c>
      <c r="P1505" s="94"/>
      <c r="Q1505" s="95" t="str">
        <f t="shared" si="93"/>
        <v/>
      </c>
      <c r="R1505" s="95" t="b">
        <f t="shared" si="94"/>
        <v>1</v>
      </c>
      <c r="S1505" s="95" t="str">
        <f t="shared" si="95"/>
        <v/>
      </c>
    </row>
    <row r="1506" spans="1:19" s="95" customFormat="1" ht="20.100000000000001" customHeight="1">
      <c r="A1506" s="88"/>
      <c r="B1506" s="88"/>
      <c r="C1506" s="88"/>
      <c r="D1506" s="88"/>
      <c r="E1506" s="88"/>
      <c r="F1506" s="88"/>
      <c r="G1506" s="90"/>
      <c r="H1506" s="90"/>
      <c r="I1506" s="91"/>
      <c r="J1506" s="91"/>
      <c r="K1506" s="91"/>
      <c r="L1506" s="91"/>
      <c r="M1506" s="91"/>
      <c r="N1506" s="92" t="str">
        <f t="shared" ca="1" si="92"/>
        <v/>
      </c>
      <c r="O1506" s="92" t="str">
        <f ca="1">IF(A1506="","",IF(ISERROR(MATCH($I1506,SorP!B:B,0)),"",INDIRECT("'SorP'!$A$"&amp;MATCH($N1506&amp;$I1506,SorP!C:C,0))))</f>
        <v/>
      </c>
      <c r="P1506" s="94"/>
      <c r="Q1506" s="95" t="str">
        <f t="shared" si="93"/>
        <v/>
      </c>
      <c r="R1506" s="95" t="b">
        <f t="shared" si="94"/>
        <v>1</v>
      </c>
      <c r="S1506" s="95" t="str">
        <f t="shared" si="95"/>
        <v/>
      </c>
    </row>
    <row r="1507" spans="1:19" s="95" customFormat="1" ht="20.100000000000001" customHeight="1">
      <c r="A1507" s="88"/>
      <c r="B1507" s="88"/>
      <c r="C1507" s="88"/>
      <c r="D1507" s="88"/>
      <c r="E1507" s="88"/>
      <c r="F1507" s="88"/>
      <c r="G1507" s="90"/>
      <c r="H1507" s="90"/>
      <c r="I1507" s="91"/>
      <c r="J1507" s="91"/>
      <c r="K1507" s="91"/>
      <c r="L1507" s="91"/>
      <c r="M1507" s="91"/>
      <c r="N1507" s="92" t="str">
        <f t="shared" ca="1" si="92"/>
        <v/>
      </c>
      <c r="O1507" s="92" t="str">
        <f ca="1">IF(A1507="","",IF(ISERROR(MATCH($I1507,SorP!B:B,0)),"",INDIRECT("'SorP'!$A$"&amp;MATCH($N1507&amp;$I1507,SorP!C:C,0))))</f>
        <v/>
      </c>
      <c r="P1507" s="94"/>
      <c r="Q1507" s="95" t="str">
        <f t="shared" si="93"/>
        <v/>
      </c>
      <c r="R1507" s="95" t="b">
        <f t="shared" si="94"/>
        <v>1</v>
      </c>
      <c r="S1507" s="95" t="str">
        <f t="shared" si="95"/>
        <v/>
      </c>
    </row>
    <row r="1508" spans="1:19" s="95" customFormat="1" ht="20.100000000000001" customHeight="1">
      <c r="A1508" s="88"/>
      <c r="B1508" s="88"/>
      <c r="C1508" s="88"/>
      <c r="D1508" s="88"/>
      <c r="E1508" s="88"/>
      <c r="F1508" s="88"/>
      <c r="G1508" s="90"/>
      <c r="H1508" s="90"/>
      <c r="I1508" s="91"/>
      <c r="J1508" s="91"/>
      <c r="K1508" s="91"/>
      <c r="L1508" s="91"/>
      <c r="M1508" s="91"/>
      <c r="N1508" s="92" t="str">
        <f t="shared" ca="1" si="92"/>
        <v/>
      </c>
      <c r="O1508" s="92" t="str">
        <f ca="1">IF(A1508="","",IF(ISERROR(MATCH($I1508,SorP!B:B,0)),"",INDIRECT("'SorP'!$A$"&amp;MATCH($N1508&amp;$I1508,SorP!C:C,0))))</f>
        <v/>
      </c>
      <c r="P1508" s="94"/>
      <c r="Q1508" s="95" t="str">
        <f t="shared" si="93"/>
        <v/>
      </c>
      <c r="R1508" s="95" t="b">
        <f t="shared" si="94"/>
        <v>1</v>
      </c>
      <c r="S1508" s="95" t="str">
        <f t="shared" si="95"/>
        <v/>
      </c>
    </row>
    <row r="1509" spans="1:19" s="95" customFormat="1" ht="20.100000000000001" customHeight="1">
      <c r="A1509" s="88"/>
      <c r="B1509" s="88"/>
      <c r="C1509" s="88"/>
      <c r="D1509" s="88"/>
      <c r="E1509" s="88"/>
      <c r="F1509" s="88"/>
      <c r="G1509" s="90"/>
      <c r="H1509" s="90"/>
      <c r="I1509" s="91"/>
      <c r="J1509" s="91"/>
      <c r="K1509" s="91"/>
      <c r="L1509" s="91"/>
      <c r="M1509" s="91"/>
      <c r="N1509" s="92" t="str">
        <f t="shared" ca="1" si="92"/>
        <v/>
      </c>
      <c r="O1509" s="92" t="str">
        <f ca="1">IF(A1509="","",IF(ISERROR(MATCH($I1509,SorP!B:B,0)),"",INDIRECT("'SorP'!$A$"&amp;MATCH($N1509&amp;$I1509,SorP!C:C,0))))</f>
        <v/>
      </c>
      <c r="P1509" s="94"/>
      <c r="Q1509" s="95" t="str">
        <f t="shared" si="93"/>
        <v/>
      </c>
      <c r="R1509" s="95" t="b">
        <f t="shared" si="94"/>
        <v>1</v>
      </c>
      <c r="S1509" s="95" t="str">
        <f t="shared" si="95"/>
        <v/>
      </c>
    </row>
    <row r="1510" spans="1:19" s="95" customFormat="1" ht="20.100000000000001" customHeight="1">
      <c r="A1510" s="88"/>
      <c r="B1510" s="88"/>
      <c r="C1510" s="88"/>
      <c r="D1510" s="88"/>
      <c r="E1510" s="88"/>
      <c r="F1510" s="88"/>
      <c r="G1510" s="90"/>
      <c r="H1510" s="90"/>
      <c r="I1510" s="91"/>
      <c r="J1510" s="91"/>
      <c r="K1510" s="91"/>
      <c r="L1510" s="91"/>
      <c r="M1510" s="91"/>
      <c r="N1510" s="92" t="str">
        <f t="shared" ca="1" si="92"/>
        <v/>
      </c>
      <c r="O1510" s="92" t="str">
        <f ca="1">IF(A1510="","",IF(ISERROR(MATCH($I1510,SorP!B:B,0)),"",INDIRECT("'SorP'!$A$"&amp;MATCH($N1510&amp;$I1510,SorP!C:C,0))))</f>
        <v/>
      </c>
      <c r="P1510" s="94"/>
      <c r="Q1510" s="95" t="str">
        <f t="shared" si="93"/>
        <v/>
      </c>
      <c r="R1510" s="95" t="b">
        <f t="shared" si="94"/>
        <v>1</v>
      </c>
      <c r="S1510" s="95" t="str">
        <f t="shared" si="95"/>
        <v/>
      </c>
    </row>
    <row r="1511" spans="1:19" s="95" customFormat="1" ht="20.100000000000001" customHeight="1">
      <c r="A1511" s="88"/>
      <c r="B1511" s="88"/>
      <c r="C1511" s="88"/>
      <c r="D1511" s="88"/>
      <c r="E1511" s="88"/>
      <c r="F1511" s="88"/>
      <c r="G1511" s="90"/>
      <c r="H1511" s="90"/>
      <c r="I1511" s="91"/>
      <c r="J1511" s="91"/>
      <c r="K1511" s="91"/>
      <c r="L1511" s="91"/>
      <c r="M1511" s="91"/>
      <c r="N1511" s="92" t="str">
        <f t="shared" ca="1" si="92"/>
        <v/>
      </c>
      <c r="O1511" s="92" t="str">
        <f ca="1">IF(A1511="","",IF(ISERROR(MATCH($I1511,SorP!B:B,0)),"",INDIRECT("'SorP'!$A$"&amp;MATCH($N1511&amp;$I1511,SorP!C:C,0))))</f>
        <v/>
      </c>
      <c r="P1511" s="94"/>
      <c r="Q1511" s="95" t="str">
        <f t="shared" si="93"/>
        <v/>
      </c>
      <c r="R1511" s="95" t="b">
        <f t="shared" si="94"/>
        <v>1</v>
      </c>
      <c r="S1511" s="95" t="str">
        <f t="shared" si="95"/>
        <v/>
      </c>
    </row>
    <row r="1512" spans="1:19" s="95" customFormat="1" ht="20.100000000000001" customHeight="1">
      <c r="A1512" s="88"/>
      <c r="B1512" s="88"/>
      <c r="C1512" s="88"/>
      <c r="D1512" s="88"/>
      <c r="E1512" s="88"/>
      <c r="F1512" s="88"/>
      <c r="G1512" s="90"/>
      <c r="H1512" s="90"/>
      <c r="I1512" s="91"/>
      <c r="J1512" s="91"/>
      <c r="K1512" s="91"/>
      <c r="L1512" s="91"/>
      <c r="M1512" s="91"/>
      <c r="N1512" s="92" t="str">
        <f t="shared" ca="1" si="92"/>
        <v/>
      </c>
      <c r="O1512" s="92" t="str">
        <f ca="1">IF(A1512="","",IF(ISERROR(MATCH($I1512,SorP!B:B,0)),"",INDIRECT("'SorP'!$A$"&amp;MATCH($N1512&amp;$I1512,SorP!C:C,0))))</f>
        <v/>
      </c>
      <c r="P1512" s="94"/>
      <c r="Q1512" s="95" t="str">
        <f t="shared" si="93"/>
        <v/>
      </c>
      <c r="R1512" s="95" t="b">
        <f t="shared" si="94"/>
        <v>1</v>
      </c>
      <c r="S1512" s="95" t="str">
        <f t="shared" si="95"/>
        <v/>
      </c>
    </row>
    <row r="1513" spans="1:19" s="95" customFormat="1" ht="20.100000000000001" customHeight="1">
      <c r="A1513" s="88"/>
      <c r="B1513" s="88"/>
      <c r="C1513" s="88"/>
      <c r="D1513" s="88"/>
      <c r="E1513" s="88"/>
      <c r="F1513" s="88"/>
      <c r="G1513" s="90"/>
      <c r="H1513" s="90"/>
      <c r="I1513" s="91"/>
      <c r="J1513" s="91"/>
      <c r="K1513" s="91"/>
      <c r="L1513" s="91"/>
      <c r="M1513" s="91"/>
      <c r="N1513" s="92" t="str">
        <f t="shared" ca="1" si="92"/>
        <v/>
      </c>
      <c r="O1513" s="92" t="str">
        <f ca="1">IF(A1513="","",IF(ISERROR(MATCH($I1513,SorP!B:B,0)),"",INDIRECT("'SorP'!$A$"&amp;MATCH($N1513&amp;$I1513,SorP!C:C,0))))</f>
        <v/>
      </c>
      <c r="P1513" s="94"/>
      <c r="Q1513" s="95" t="str">
        <f t="shared" si="93"/>
        <v/>
      </c>
      <c r="R1513" s="95" t="b">
        <f t="shared" si="94"/>
        <v>1</v>
      </c>
      <c r="S1513" s="95" t="str">
        <f t="shared" si="95"/>
        <v/>
      </c>
    </row>
    <row r="1514" spans="1:19" s="95" customFormat="1" ht="20.100000000000001" customHeight="1">
      <c r="A1514" s="88"/>
      <c r="B1514" s="88"/>
      <c r="C1514" s="88"/>
      <c r="D1514" s="88"/>
      <c r="E1514" s="88"/>
      <c r="F1514" s="88"/>
      <c r="G1514" s="90"/>
      <c r="H1514" s="90"/>
      <c r="I1514" s="91"/>
      <c r="J1514" s="91"/>
      <c r="K1514" s="91"/>
      <c r="L1514" s="91"/>
      <c r="M1514" s="91"/>
      <c r="N1514" s="92" t="str">
        <f t="shared" ca="1" si="92"/>
        <v/>
      </c>
      <c r="O1514" s="92" t="str">
        <f ca="1">IF(A1514="","",IF(ISERROR(MATCH($I1514,SorP!B:B,0)),"",INDIRECT("'SorP'!$A$"&amp;MATCH($N1514&amp;$I1514,SorP!C:C,0))))</f>
        <v/>
      </c>
      <c r="P1514" s="94"/>
      <c r="Q1514" s="95" t="str">
        <f t="shared" si="93"/>
        <v/>
      </c>
      <c r="R1514" s="95" t="b">
        <f t="shared" si="94"/>
        <v>1</v>
      </c>
      <c r="S1514" s="95" t="str">
        <f t="shared" si="95"/>
        <v/>
      </c>
    </row>
    <row r="1515" spans="1:19" s="95" customFormat="1" ht="20.100000000000001" customHeight="1">
      <c r="A1515" s="88"/>
      <c r="B1515" s="88"/>
      <c r="C1515" s="88"/>
      <c r="D1515" s="88"/>
      <c r="E1515" s="88"/>
      <c r="F1515" s="88"/>
      <c r="G1515" s="90"/>
      <c r="H1515" s="90"/>
      <c r="I1515" s="91"/>
      <c r="J1515" s="91"/>
      <c r="K1515" s="91"/>
      <c r="L1515" s="91"/>
      <c r="M1515" s="91"/>
      <c r="N1515" s="92" t="str">
        <f t="shared" ca="1" si="92"/>
        <v/>
      </c>
      <c r="O1515" s="92" t="str">
        <f ca="1">IF(A1515="","",IF(ISERROR(MATCH($I1515,SorP!B:B,0)),"",INDIRECT("'SorP'!$A$"&amp;MATCH($N1515&amp;$I1515,SorP!C:C,0))))</f>
        <v/>
      </c>
      <c r="P1515" s="94"/>
      <c r="Q1515" s="95" t="str">
        <f t="shared" si="93"/>
        <v/>
      </c>
      <c r="R1515" s="95" t="b">
        <f t="shared" si="94"/>
        <v>1</v>
      </c>
      <c r="S1515" s="95" t="str">
        <f t="shared" si="95"/>
        <v/>
      </c>
    </row>
    <row r="1516" spans="1:19" s="95" customFormat="1" ht="20.100000000000001" customHeight="1">
      <c r="A1516" s="88"/>
      <c r="B1516" s="88"/>
      <c r="C1516" s="88"/>
      <c r="D1516" s="88"/>
      <c r="E1516" s="88"/>
      <c r="F1516" s="88"/>
      <c r="G1516" s="90"/>
      <c r="H1516" s="90"/>
      <c r="I1516" s="91"/>
      <c r="J1516" s="91"/>
      <c r="K1516" s="91"/>
      <c r="L1516" s="91"/>
      <c r="M1516" s="91"/>
      <c r="N1516" s="92" t="str">
        <f t="shared" ca="1" si="92"/>
        <v/>
      </c>
      <c r="O1516" s="92" t="str">
        <f ca="1">IF(A1516="","",IF(ISERROR(MATCH($I1516,SorP!B:B,0)),"",INDIRECT("'SorP'!$A$"&amp;MATCH($N1516&amp;$I1516,SorP!C:C,0))))</f>
        <v/>
      </c>
      <c r="P1516" s="94"/>
      <c r="Q1516" s="95" t="str">
        <f t="shared" si="93"/>
        <v/>
      </c>
      <c r="R1516" s="95" t="b">
        <f t="shared" si="94"/>
        <v>1</v>
      </c>
      <c r="S1516" s="95" t="str">
        <f t="shared" si="95"/>
        <v/>
      </c>
    </row>
    <row r="1517" spans="1:19" s="95" customFormat="1" ht="20.100000000000001" customHeight="1">
      <c r="A1517" s="88"/>
      <c r="B1517" s="88"/>
      <c r="C1517" s="88"/>
      <c r="D1517" s="88"/>
      <c r="E1517" s="88"/>
      <c r="F1517" s="88"/>
      <c r="G1517" s="90"/>
      <c r="H1517" s="90"/>
      <c r="I1517" s="91"/>
      <c r="J1517" s="91"/>
      <c r="K1517" s="91"/>
      <c r="L1517" s="91"/>
      <c r="M1517" s="91"/>
      <c r="N1517" s="92" t="str">
        <f t="shared" ca="1" si="92"/>
        <v/>
      </c>
      <c r="O1517" s="92" t="str">
        <f ca="1">IF(A1517="","",IF(ISERROR(MATCH($I1517,SorP!B:B,0)),"",INDIRECT("'SorP'!$A$"&amp;MATCH($N1517&amp;$I1517,SorP!C:C,0))))</f>
        <v/>
      </c>
      <c r="P1517" s="94"/>
      <c r="Q1517" s="95" t="str">
        <f t="shared" si="93"/>
        <v/>
      </c>
      <c r="R1517" s="95" t="b">
        <f t="shared" si="94"/>
        <v>1</v>
      </c>
      <c r="S1517" s="95" t="str">
        <f t="shared" si="95"/>
        <v/>
      </c>
    </row>
    <row r="1518" spans="1:19" s="95" customFormat="1" ht="20.100000000000001" customHeight="1">
      <c r="A1518" s="88"/>
      <c r="B1518" s="88"/>
      <c r="C1518" s="88"/>
      <c r="D1518" s="88"/>
      <c r="E1518" s="88"/>
      <c r="F1518" s="88"/>
      <c r="G1518" s="90"/>
      <c r="H1518" s="90"/>
      <c r="I1518" s="91"/>
      <c r="J1518" s="91"/>
      <c r="K1518" s="91"/>
      <c r="L1518" s="91"/>
      <c r="M1518" s="91"/>
      <c r="N1518" s="92" t="str">
        <f t="shared" ca="1" si="92"/>
        <v/>
      </c>
      <c r="O1518" s="92" t="str">
        <f ca="1">IF(A1518="","",IF(ISERROR(MATCH($I1518,SorP!B:B,0)),"",INDIRECT("'SorP'!$A$"&amp;MATCH($N1518&amp;$I1518,SorP!C:C,0))))</f>
        <v/>
      </c>
      <c r="P1518" s="94"/>
      <c r="Q1518" s="95" t="str">
        <f t="shared" si="93"/>
        <v/>
      </c>
      <c r="R1518" s="95" t="b">
        <f t="shared" si="94"/>
        <v>1</v>
      </c>
      <c r="S1518" s="95" t="str">
        <f t="shared" si="95"/>
        <v/>
      </c>
    </row>
    <row r="1519" spans="1:19" s="95" customFormat="1" ht="20.100000000000001" customHeight="1">
      <c r="A1519" s="88"/>
      <c r="B1519" s="88"/>
      <c r="C1519" s="88"/>
      <c r="D1519" s="88"/>
      <c r="E1519" s="88"/>
      <c r="F1519" s="88"/>
      <c r="G1519" s="90"/>
      <c r="H1519" s="90"/>
      <c r="I1519" s="91"/>
      <c r="J1519" s="91"/>
      <c r="K1519" s="91"/>
      <c r="L1519" s="91"/>
      <c r="M1519" s="91"/>
      <c r="N1519" s="92" t="str">
        <f t="shared" ca="1" si="92"/>
        <v/>
      </c>
      <c r="O1519" s="92" t="str">
        <f ca="1">IF(A1519="","",IF(ISERROR(MATCH($I1519,SorP!B:B,0)),"",INDIRECT("'SorP'!$A$"&amp;MATCH($N1519&amp;$I1519,SorP!C:C,0))))</f>
        <v/>
      </c>
      <c r="P1519" s="94"/>
      <c r="Q1519" s="95" t="str">
        <f t="shared" si="93"/>
        <v/>
      </c>
      <c r="R1519" s="95" t="b">
        <f t="shared" si="94"/>
        <v>1</v>
      </c>
      <c r="S1519" s="95" t="str">
        <f t="shared" si="95"/>
        <v/>
      </c>
    </row>
    <row r="1520" spans="1:19" s="95" customFormat="1" ht="20.100000000000001" customHeight="1">
      <c r="A1520" s="88"/>
      <c r="B1520" s="88"/>
      <c r="C1520" s="88"/>
      <c r="D1520" s="88"/>
      <c r="E1520" s="88"/>
      <c r="F1520" s="88"/>
      <c r="G1520" s="90"/>
      <c r="H1520" s="90"/>
      <c r="I1520" s="91"/>
      <c r="J1520" s="91"/>
      <c r="K1520" s="91"/>
      <c r="L1520" s="91"/>
      <c r="M1520" s="91"/>
      <c r="N1520" s="92" t="str">
        <f t="shared" ca="1" si="92"/>
        <v/>
      </c>
      <c r="O1520" s="92" t="str">
        <f ca="1">IF(A1520="","",IF(ISERROR(MATCH($I1520,SorP!B:B,0)),"",INDIRECT("'SorP'!$A$"&amp;MATCH($N1520&amp;$I1520,SorP!C:C,0))))</f>
        <v/>
      </c>
      <c r="P1520" s="94"/>
      <c r="Q1520" s="95" t="str">
        <f t="shared" si="93"/>
        <v/>
      </c>
      <c r="R1520" s="95" t="b">
        <f t="shared" si="94"/>
        <v>1</v>
      </c>
      <c r="S1520" s="95" t="str">
        <f t="shared" si="95"/>
        <v/>
      </c>
    </row>
    <row r="1521" spans="1:19" s="95" customFormat="1" ht="20.100000000000001" customHeight="1">
      <c r="A1521" s="88"/>
      <c r="B1521" s="88"/>
      <c r="C1521" s="88"/>
      <c r="D1521" s="88"/>
      <c r="E1521" s="88"/>
      <c r="F1521" s="88"/>
      <c r="G1521" s="90"/>
      <c r="H1521" s="90"/>
      <c r="I1521" s="91"/>
      <c r="J1521" s="91"/>
      <c r="K1521" s="91"/>
      <c r="L1521" s="91"/>
      <c r="M1521" s="91"/>
      <c r="N1521" s="92" t="str">
        <f t="shared" ca="1" si="92"/>
        <v/>
      </c>
      <c r="O1521" s="92" t="str">
        <f ca="1">IF(A1521="","",IF(ISERROR(MATCH($I1521,SorP!B:B,0)),"",INDIRECT("'SorP'!$A$"&amp;MATCH($N1521&amp;$I1521,SorP!C:C,0))))</f>
        <v/>
      </c>
      <c r="P1521" s="94"/>
      <c r="Q1521" s="95" t="str">
        <f t="shared" si="93"/>
        <v/>
      </c>
      <c r="R1521" s="95" t="b">
        <f t="shared" si="94"/>
        <v>1</v>
      </c>
      <c r="S1521" s="95" t="str">
        <f t="shared" si="95"/>
        <v/>
      </c>
    </row>
    <row r="1522" spans="1:19" s="95" customFormat="1" ht="20.100000000000001" customHeight="1">
      <c r="A1522" s="88"/>
      <c r="B1522" s="88"/>
      <c r="C1522" s="88"/>
      <c r="D1522" s="88"/>
      <c r="E1522" s="88"/>
      <c r="F1522" s="88"/>
      <c r="G1522" s="90"/>
      <c r="H1522" s="90"/>
      <c r="I1522" s="91"/>
      <c r="J1522" s="91"/>
      <c r="K1522" s="91"/>
      <c r="L1522" s="91"/>
      <c r="M1522" s="91"/>
      <c r="N1522" s="92" t="str">
        <f t="shared" ca="1" si="92"/>
        <v/>
      </c>
      <c r="O1522" s="92" t="str">
        <f ca="1">IF(A1522="","",IF(ISERROR(MATCH($I1522,SorP!B:B,0)),"",INDIRECT("'SorP'!$A$"&amp;MATCH($N1522&amp;$I1522,SorP!C:C,0))))</f>
        <v/>
      </c>
      <c r="P1522" s="94"/>
      <c r="Q1522" s="95" t="str">
        <f t="shared" si="93"/>
        <v/>
      </c>
      <c r="R1522" s="95" t="b">
        <f t="shared" si="94"/>
        <v>1</v>
      </c>
      <c r="S1522" s="95" t="str">
        <f t="shared" si="95"/>
        <v/>
      </c>
    </row>
    <row r="1523" spans="1:19" s="95" customFormat="1" ht="20.100000000000001" customHeight="1">
      <c r="A1523" s="88"/>
      <c r="B1523" s="88"/>
      <c r="C1523" s="88"/>
      <c r="D1523" s="88"/>
      <c r="E1523" s="88"/>
      <c r="F1523" s="88"/>
      <c r="G1523" s="90"/>
      <c r="H1523" s="90"/>
      <c r="I1523" s="91"/>
      <c r="J1523" s="91"/>
      <c r="K1523" s="91"/>
      <c r="L1523" s="91"/>
      <c r="M1523" s="91"/>
      <c r="N1523" s="92" t="str">
        <f t="shared" ca="1" si="92"/>
        <v/>
      </c>
      <c r="O1523" s="92" t="str">
        <f ca="1">IF(A1523="","",IF(ISERROR(MATCH($I1523,SorP!B:B,0)),"",INDIRECT("'SorP'!$A$"&amp;MATCH($N1523&amp;$I1523,SorP!C:C,0))))</f>
        <v/>
      </c>
      <c r="P1523" s="94"/>
      <c r="Q1523" s="95" t="str">
        <f t="shared" si="93"/>
        <v/>
      </c>
      <c r="R1523" s="95" t="b">
        <f t="shared" si="94"/>
        <v>1</v>
      </c>
      <c r="S1523" s="95" t="str">
        <f t="shared" si="95"/>
        <v/>
      </c>
    </row>
    <row r="1524" spans="1:19" s="95" customFormat="1" ht="20.100000000000001" customHeight="1">
      <c r="A1524" s="88"/>
      <c r="B1524" s="88"/>
      <c r="C1524" s="88"/>
      <c r="D1524" s="88"/>
      <c r="E1524" s="88"/>
      <c r="F1524" s="88"/>
      <c r="G1524" s="90"/>
      <c r="H1524" s="90"/>
      <c r="I1524" s="91"/>
      <c r="J1524" s="91"/>
      <c r="K1524" s="91"/>
      <c r="L1524" s="91"/>
      <c r="M1524" s="91"/>
      <c r="N1524" s="92" t="str">
        <f t="shared" ca="1" si="92"/>
        <v/>
      </c>
      <c r="O1524" s="92" t="str">
        <f ca="1">IF(A1524="","",IF(ISERROR(MATCH($I1524,SorP!B:B,0)),"",INDIRECT("'SorP'!$A$"&amp;MATCH($N1524&amp;$I1524,SorP!C:C,0))))</f>
        <v/>
      </c>
      <c r="P1524" s="94"/>
      <c r="Q1524" s="95" t="str">
        <f t="shared" si="93"/>
        <v/>
      </c>
      <c r="R1524" s="95" t="b">
        <f t="shared" si="94"/>
        <v>1</v>
      </c>
      <c r="S1524" s="95" t="str">
        <f t="shared" si="95"/>
        <v/>
      </c>
    </row>
    <row r="1525" spans="1:19" s="95" customFormat="1" ht="20.100000000000001" customHeight="1">
      <c r="A1525" s="88"/>
      <c r="B1525" s="88"/>
      <c r="C1525" s="88"/>
      <c r="D1525" s="88"/>
      <c r="E1525" s="88"/>
      <c r="F1525" s="88"/>
      <c r="G1525" s="90"/>
      <c r="H1525" s="90"/>
      <c r="I1525" s="91"/>
      <c r="J1525" s="91"/>
      <c r="K1525" s="91"/>
      <c r="L1525" s="91"/>
      <c r="M1525" s="91"/>
      <c r="N1525" s="92" t="str">
        <f t="shared" ca="1" si="92"/>
        <v/>
      </c>
      <c r="O1525" s="92" t="str">
        <f ca="1">IF(A1525="","",IF(ISERROR(MATCH($I1525,SorP!B:B,0)),"",INDIRECT("'SorP'!$A$"&amp;MATCH($N1525&amp;$I1525,SorP!C:C,0))))</f>
        <v/>
      </c>
      <c r="P1525" s="94"/>
      <c r="Q1525" s="95" t="str">
        <f t="shared" si="93"/>
        <v/>
      </c>
      <c r="R1525" s="95" t="b">
        <f t="shared" si="94"/>
        <v>1</v>
      </c>
      <c r="S1525" s="95" t="str">
        <f t="shared" si="95"/>
        <v/>
      </c>
    </row>
    <row r="1526" spans="1:19" s="95" customFormat="1" ht="20.100000000000001" customHeight="1">
      <c r="A1526" s="88"/>
      <c r="B1526" s="88"/>
      <c r="C1526" s="88"/>
      <c r="D1526" s="88"/>
      <c r="E1526" s="88"/>
      <c r="F1526" s="88"/>
      <c r="G1526" s="90"/>
      <c r="H1526" s="90"/>
      <c r="I1526" s="91"/>
      <c r="J1526" s="91"/>
      <c r="K1526" s="91"/>
      <c r="L1526" s="91"/>
      <c r="M1526" s="91"/>
      <c r="N1526" s="92" t="str">
        <f t="shared" ca="1" si="92"/>
        <v/>
      </c>
      <c r="O1526" s="92" t="str">
        <f ca="1">IF(A1526="","",IF(ISERROR(MATCH($I1526,SorP!B:B,0)),"",INDIRECT("'SorP'!$A$"&amp;MATCH($N1526&amp;$I1526,SorP!C:C,0))))</f>
        <v/>
      </c>
      <c r="P1526" s="94"/>
      <c r="Q1526" s="95" t="str">
        <f t="shared" si="93"/>
        <v/>
      </c>
      <c r="R1526" s="95" t="b">
        <f t="shared" si="94"/>
        <v>1</v>
      </c>
      <c r="S1526" s="95" t="str">
        <f t="shared" si="95"/>
        <v/>
      </c>
    </row>
    <row r="1527" spans="1:19" s="95" customFormat="1" ht="20.100000000000001" customHeight="1">
      <c r="A1527" s="88"/>
      <c r="B1527" s="88"/>
      <c r="C1527" s="88"/>
      <c r="D1527" s="88"/>
      <c r="E1527" s="88"/>
      <c r="F1527" s="88"/>
      <c r="G1527" s="90"/>
      <c r="H1527" s="90"/>
      <c r="I1527" s="91"/>
      <c r="J1527" s="91"/>
      <c r="K1527" s="91"/>
      <c r="L1527" s="91"/>
      <c r="M1527" s="91"/>
      <c r="N1527" s="92" t="str">
        <f t="shared" ca="1" si="92"/>
        <v/>
      </c>
      <c r="O1527" s="92" t="str">
        <f ca="1">IF(A1527="","",IF(ISERROR(MATCH($I1527,SorP!B:B,0)),"",INDIRECT("'SorP'!$A$"&amp;MATCH($N1527&amp;$I1527,SorP!C:C,0))))</f>
        <v/>
      </c>
      <c r="P1527" s="94"/>
      <c r="Q1527" s="95" t="str">
        <f t="shared" si="93"/>
        <v/>
      </c>
      <c r="R1527" s="95" t="b">
        <f t="shared" si="94"/>
        <v>1</v>
      </c>
      <c r="S1527" s="95" t="str">
        <f t="shared" si="95"/>
        <v/>
      </c>
    </row>
    <row r="1528" spans="1:19" s="95" customFormat="1" ht="20.100000000000001" customHeight="1">
      <c r="A1528" s="88"/>
      <c r="B1528" s="88"/>
      <c r="C1528" s="88"/>
      <c r="D1528" s="88"/>
      <c r="E1528" s="88"/>
      <c r="F1528" s="88"/>
      <c r="G1528" s="90"/>
      <c r="H1528" s="90"/>
      <c r="I1528" s="91"/>
      <c r="J1528" s="91"/>
      <c r="K1528" s="91"/>
      <c r="L1528" s="91"/>
      <c r="M1528" s="91"/>
      <c r="N1528" s="92" t="str">
        <f t="shared" ca="1" si="92"/>
        <v/>
      </c>
      <c r="O1528" s="92" t="str">
        <f ca="1">IF(A1528="","",IF(ISERROR(MATCH($I1528,SorP!B:B,0)),"",INDIRECT("'SorP'!$A$"&amp;MATCH($N1528&amp;$I1528,SorP!C:C,0))))</f>
        <v/>
      </c>
      <c r="P1528" s="94"/>
      <c r="Q1528" s="95" t="str">
        <f t="shared" si="93"/>
        <v/>
      </c>
      <c r="R1528" s="95" t="b">
        <f t="shared" si="94"/>
        <v>1</v>
      </c>
      <c r="S1528" s="95" t="str">
        <f t="shared" si="95"/>
        <v/>
      </c>
    </row>
    <row r="1529" spans="1:19" s="95" customFormat="1" ht="20.100000000000001" customHeight="1">
      <c r="A1529" s="88"/>
      <c r="B1529" s="88"/>
      <c r="C1529" s="88"/>
      <c r="D1529" s="88"/>
      <c r="E1529" s="88"/>
      <c r="F1529" s="88"/>
      <c r="G1529" s="90"/>
      <c r="H1529" s="90"/>
      <c r="I1529" s="91"/>
      <c r="J1529" s="91"/>
      <c r="K1529" s="91"/>
      <c r="L1529" s="91"/>
      <c r="M1529" s="91"/>
      <c r="N1529" s="92" t="str">
        <f t="shared" ca="1" si="92"/>
        <v/>
      </c>
      <c r="O1529" s="92" t="str">
        <f ca="1">IF(A1529="","",IF(ISERROR(MATCH($I1529,SorP!B:B,0)),"",INDIRECT("'SorP'!$A$"&amp;MATCH($N1529&amp;$I1529,SorP!C:C,0))))</f>
        <v/>
      </c>
      <c r="P1529" s="94"/>
      <c r="Q1529" s="95" t="str">
        <f t="shared" si="93"/>
        <v/>
      </c>
      <c r="R1529" s="95" t="b">
        <f t="shared" si="94"/>
        <v>1</v>
      </c>
      <c r="S1529" s="95" t="str">
        <f t="shared" si="95"/>
        <v/>
      </c>
    </row>
    <row r="1530" spans="1:19" s="95" customFormat="1" ht="20.100000000000001" customHeight="1">
      <c r="A1530" s="88"/>
      <c r="B1530" s="88"/>
      <c r="C1530" s="88"/>
      <c r="D1530" s="88"/>
      <c r="E1530" s="88"/>
      <c r="F1530" s="88"/>
      <c r="G1530" s="90"/>
      <c r="H1530" s="90"/>
      <c r="I1530" s="91"/>
      <c r="J1530" s="91"/>
      <c r="K1530" s="91"/>
      <c r="L1530" s="91"/>
      <c r="M1530" s="91"/>
      <c r="N1530" s="92" t="str">
        <f t="shared" ca="1" si="92"/>
        <v/>
      </c>
      <c r="O1530" s="92" t="str">
        <f ca="1">IF(A1530="","",IF(ISERROR(MATCH($I1530,SorP!B:B,0)),"",INDIRECT("'SorP'!$A$"&amp;MATCH($N1530&amp;$I1530,SorP!C:C,0))))</f>
        <v/>
      </c>
      <c r="P1530" s="94"/>
      <c r="Q1530" s="95" t="str">
        <f t="shared" si="93"/>
        <v/>
      </c>
      <c r="R1530" s="95" t="b">
        <f t="shared" si="94"/>
        <v>1</v>
      </c>
      <c r="S1530" s="95" t="str">
        <f t="shared" si="95"/>
        <v/>
      </c>
    </row>
    <row r="1531" spans="1:19" s="95" customFormat="1" ht="20.100000000000001" customHeight="1">
      <c r="A1531" s="88"/>
      <c r="B1531" s="88"/>
      <c r="C1531" s="88"/>
      <c r="D1531" s="88"/>
      <c r="E1531" s="88"/>
      <c r="F1531" s="88"/>
      <c r="G1531" s="90"/>
      <c r="H1531" s="90"/>
      <c r="I1531" s="91"/>
      <c r="J1531" s="91"/>
      <c r="K1531" s="91"/>
      <c r="L1531" s="91"/>
      <c r="M1531" s="91"/>
      <c r="N1531" s="92" t="str">
        <f t="shared" ca="1" si="92"/>
        <v/>
      </c>
      <c r="O1531" s="92" t="str">
        <f ca="1">IF(A1531="","",IF(ISERROR(MATCH($I1531,SorP!B:B,0)),"",INDIRECT("'SorP'!$A$"&amp;MATCH($N1531&amp;$I1531,SorP!C:C,0))))</f>
        <v/>
      </c>
      <c r="P1531" s="94"/>
      <c r="Q1531" s="95" t="str">
        <f t="shared" si="93"/>
        <v/>
      </c>
      <c r="R1531" s="95" t="b">
        <f t="shared" si="94"/>
        <v>1</v>
      </c>
      <c r="S1531" s="95" t="str">
        <f t="shared" si="95"/>
        <v/>
      </c>
    </row>
    <row r="1532" spans="1:19" s="95" customFormat="1" ht="20.100000000000001" customHeight="1">
      <c r="A1532" s="88"/>
      <c r="B1532" s="88"/>
      <c r="C1532" s="88"/>
      <c r="D1532" s="88"/>
      <c r="E1532" s="88"/>
      <c r="F1532" s="88"/>
      <c r="G1532" s="90"/>
      <c r="H1532" s="90"/>
      <c r="I1532" s="91"/>
      <c r="J1532" s="91"/>
      <c r="K1532" s="91"/>
      <c r="L1532" s="91"/>
      <c r="M1532" s="91"/>
      <c r="N1532" s="92" t="str">
        <f t="shared" ca="1" si="92"/>
        <v/>
      </c>
      <c r="O1532" s="92" t="str">
        <f ca="1">IF(A1532="","",IF(ISERROR(MATCH($I1532,SorP!B:B,0)),"",INDIRECT("'SorP'!$A$"&amp;MATCH($N1532&amp;$I1532,SorP!C:C,0))))</f>
        <v/>
      </c>
      <c r="P1532" s="94"/>
      <c r="Q1532" s="95" t="str">
        <f t="shared" si="93"/>
        <v/>
      </c>
      <c r="R1532" s="95" t="b">
        <f t="shared" si="94"/>
        <v>1</v>
      </c>
      <c r="S1532" s="95" t="str">
        <f t="shared" si="95"/>
        <v/>
      </c>
    </row>
    <row r="1533" spans="1:19" s="95" customFormat="1" ht="20.100000000000001" customHeight="1">
      <c r="A1533" s="88"/>
      <c r="B1533" s="88"/>
      <c r="C1533" s="88"/>
      <c r="D1533" s="88"/>
      <c r="E1533" s="88"/>
      <c r="F1533" s="88"/>
      <c r="G1533" s="90"/>
      <c r="H1533" s="90"/>
      <c r="I1533" s="91"/>
      <c r="J1533" s="91"/>
      <c r="K1533" s="91"/>
      <c r="L1533" s="91"/>
      <c r="M1533" s="91"/>
      <c r="N1533" s="92" t="str">
        <f t="shared" ca="1" si="92"/>
        <v/>
      </c>
      <c r="O1533" s="92" t="str">
        <f ca="1">IF(A1533="","",IF(ISERROR(MATCH($I1533,SorP!B:B,0)),"",INDIRECT("'SorP'!$A$"&amp;MATCH($N1533&amp;$I1533,SorP!C:C,0))))</f>
        <v/>
      </c>
      <c r="P1533" s="94"/>
      <c r="Q1533" s="95" t="str">
        <f t="shared" si="93"/>
        <v/>
      </c>
      <c r="R1533" s="95" t="b">
        <f t="shared" si="94"/>
        <v>1</v>
      </c>
      <c r="S1533" s="95" t="str">
        <f t="shared" si="95"/>
        <v/>
      </c>
    </row>
    <row r="1534" spans="1:19" s="95" customFormat="1" ht="20.100000000000001" customHeight="1">
      <c r="A1534" s="88"/>
      <c r="B1534" s="88"/>
      <c r="C1534" s="88"/>
      <c r="D1534" s="88"/>
      <c r="E1534" s="88"/>
      <c r="F1534" s="88"/>
      <c r="G1534" s="90"/>
      <c r="H1534" s="90"/>
      <c r="I1534" s="91"/>
      <c r="J1534" s="91"/>
      <c r="K1534" s="91"/>
      <c r="L1534" s="91"/>
      <c r="M1534" s="91"/>
      <c r="N1534" s="92" t="str">
        <f t="shared" ca="1" si="92"/>
        <v/>
      </c>
      <c r="O1534" s="92" t="str">
        <f ca="1">IF(A1534="","",IF(ISERROR(MATCH($I1534,SorP!B:B,0)),"",INDIRECT("'SorP'!$A$"&amp;MATCH($N1534&amp;$I1534,SorP!C:C,0))))</f>
        <v/>
      </c>
      <c r="P1534" s="94"/>
      <c r="Q1534" s="95" t="str">
        <f t="shared" si="93"/>
        <v/>
      </c>
      <c r="R1534" s="95" t="b">
        <f t="shared" si="94"/>
        <v>1</v>
      </c>
      <c r="S1534" s="95" t="str">
        <f t="shared" si="95"/>
        <v/>
      </c>
    </row>
    <row r="1535" spans="1:19" s="95" customFormat="1" ht="20.100000000000001" customHeight="1">
      <c r="A1535" s="88"/>
      <c r="B1535" s="88"/>
      <c r="C1535" s="88"/>
      <c r="D1535" s="88"/>
      <c r="E1535" s="88"/>
      <c r="F1535" s="88"/>
      <c r="G1535" s="90"/>
      <c r="H1535" s="90"/>
      <c r="I1535" s="91"/>
      <c r="J1535" s="91"/>
      <c r="K1535" s="91"/>
      <c r="L1535" s="91"/>
      <c r="M1535" s="91"/>
      <c r="N1535" s="92" t="str">
        <f t="shared" ca="1" si="92"/>
        <v/>
      </c>
      <c r="O1535" s="92" t="str">
        <f ca="1">IF(A1535="","",IF(ISERROR(MATCH($I1535,SorP!B:B,0)),"",INDIRECT("'SorP'!$A$"&amp;MATCH($N1535&amp;$I1535,SorP!C:C,0))))</f>
        <v/>
      </c>
      <c r="P1535" s="94"/>
      <c r="Q1535" s="95" t="str">
        <f t="shared" si="93"/>
        <v/>
      </c>
      <c r="R1535" s="95" t="b">
        <f t="shared" si="94"/>
        <v>1</v>
      </c>
      <c r="S1535" s="95" t="str">
        <f t="shared" si="95"/>
        <v/>
      </c>
    </row>
    <row r="1536" spans="1:19" s="95" customFormat="1" ht="20.100000000000001" customHeight="1">
      <c r="A1536" s="88"/>
      <c r="B1536" s="88"/>
      <c r="C1536" s="88"/>
      <c r="D1536" s="88"/>
      <c r="E1536" s="88"/>
      <c r="F1536" s="88"/>
      <c r="G1536" s="90"/>
      <c r="H1536" s="90"/>
      <c r="I1536" s="91"/>
      <c r="J1536" s="91"/>
      <c r="K1536" s="91"/>
      <c r="L1536" s="91"/>
      <c r="M1536" s="91"/>
      <c r="N1536" s="92" t="str">
        <f t="shared" ca="1" si="92"/>
        <v/>
      </c>
      <c r="O1536" s="92" t="str">
        <f ca="1">IF(A1536="","",IF(ISERROR(MATCH($I1536,SorP!B:B,0)),"",INDIRECT("'SorP'!$A$"&amp;MATCH($N1536&amp;$I1536,SorP!C:C,0))))</f>
        <v/>
      </c>
      <c r="P1536" s="94"/>
      <c r="Q1536" s="95" t="str">
        <f t="shared" si="93"/>
        <v/>
      </c>
      <c r="R1536" s="95" t="b">
        <f t="shared" si="94"/>
        <v>1</v>
      </c>
      <c r="S1536" s="95" t="str">
        <f t="shared" si="95"/>
        <v/>
      </c>
    </row>
    <row r="1537" spans="1:19" s="95" customFormat="1" ht="20.100000000000001" customHeight="1">
      <c r="A1537" s="88"/>
      <c r="B1537" s="88"/>
      <c r="C1537" s="88"/>
      <c r="D1537" s="88"/>
      <c r="E1537" s="88"/>
      <c r="F1537" s="88"/>
      <c r="G1537" s="90"/>
      <c r="H1537" s="90"/>
      <c r="I1537" s="91"/>
      <c r="J1537" s="91"/>
      <c r="K1537" s="91"/>
      <c r="L1537" s="91"/>
      <c r="M1537" s="91"/>
      <c r="N1537" s="92" t="str">
        <f t="shared" ca="1" si="92"/>
        <v/>
      </c>
      <c r="O1537" s="92" t="str">
        <f ca="1">IF(A1537="","",IF(ISERROR(MATCH($I1537,SorP!B:B,0)),"",INDIRECT("'SorP'!$A$"&amp;MATCH($N1537&amp;$I1537,SorP!C:C,0))))</f>
        <v/>
      </c>
      <c r="P1537" s="94"/>
      <c r="Q1537" s="95" t="str">
        <f t="shared" si="93"/>
        <v/>
      </c>
      <c r="R1537" s="95" t="b">
        <f t="shared" si="94"/>
        <v>1</v>
      </c>
      <c r="S1537" s="95" t="str">
        <f t="shared" si="95"/>
        <v/>
      </c>
    </row>
    <row r="1538" spans="1:19" s="95" customFormat="1" ht="20.100000000000001" customHeight="1">
      <c r="A1538" s="88"/>
      <c r="B1538" s="88"/>
      <c r="C1538" s="88"/>
      <c r="D1538" s="88"/>
      <c r="E1538" s="88"/>
      <c r="F1538" s="88"/>
      <c r="G1538" s="90"/>
      <c r="H1538" s="90"/>
      <c r="I1538" s="91"/>
      <c r="J1538" s="91"/>
      <c r="K1538" s="91"/>
      <c r="L1538" s="91"/>
      <c r="M1538" s="91"/>
      <c r="N1538" s="92" t="str">
        <f t="shared" ca="1" si="92"/>
        <v/>
      </c>
      <c r="O1538" s="92" t="str">
        <f ca="1">IF(A1538="","",IF(ISERROR(MATCH($I1538,SorP!B:B,0)),"",INDIRECT("'SorP'!$A$"&amp;MATCH($N1538&amp;$I1538,SorP!C:C,0))))</f>
        <v/>
      </c>
      <c r="P1538" s="94"/>
      <c r="Q1538" s="95" t="str">
        <f t="shared" si="93"/>
        <v/>
      </c>
      <c r="R1538" s="95" t="b">
        <f t="shared" si="94"/>
        <v>1</v>
      </c>
      <c r="S1538" s="95" t="str">
        <f t="shared" si="95"/>
        <v/>
      </c>
    </row>
    <row r="1539" spans="1:19" s="95" customFormat="1" ht="20.100000000000001" customHeight="1">
      <c r="A1539" s="88"/>
      <c r="B1539" s="88"/>
      <c r="C1539" s="88"/>
      <c r="D1539" s="88"/>
      <c r="E1539" s="88"/>
      <c r="F1539" s="88"/>
      <c r="G1539" s="90"/>
      <c r="H1539" s="90"/>
      <c r="I1539" s="91"/>
      <c r="J1539" s="91"/>
      <c r="K1539" s="91"/>
      <c r="L1539" s="91"/>
      <c r="M1539" s="91"/>
      <c r="N1539" s="92" t="str">
        <f t="shared" ca="1" si="92"/>
        <v/>
      </c>
      <c r="O1539" s="92" t="str">
        <f ca="1">IF(A1539="","",IF(ISERROR(MATCH($I1539,SorP!B:B,0)),"",INDIRECT("'SorP'!$A$"&amp;MATCH($N1539&amp;$I1539,SorP!C:C,0))))</f>
        <v/>
      </c>
      <c r="P1539" s="94"/>
      <c r="Q1539" s="95" t="str">
        <f t="shared" si="93"/>
        <v/>
      </c>
      <c r="R1539" s="95" t="b">
        <f t="shared" si="94"/>
        <v>1</v>
      </c>
      <c r="S1539" s="95" t="str">
        <f t="shared" si="95"/>
        <v/>
      </c>
    </row>
    <row r="1540" spans="1:19" s="95" customFormat="1" ht="20.100000000000001" customHeight="1">
      <c r="A1540" s="88"/>
      <c r="B1540" s="88"/>
      <c r="C1540" s="88"/>
      <c r="D1540" s="88"/>
      <c r="E1540" s="88"/>
      <c r="F1540" s="88"/>
      <c r="G1540" s="90"/>
      <c r="H1540" s="90"/>
      <c r="I1540" s="91"/>
      <c r="J1540" s="91"/>
      <c r="K1540" s="91"/>
      <c r="L1540" s="91"/>
      <c r="M1540" s="91"/>
      <c r="N1540" s="92" t="str">
        <f t="shared" ca="1" si="92"/>
        <v/>
      </c>
      <c r="O1540" s="92" t="str">
        <f ca="1">IF(A1540="","",IF(ISERROR(MATCH($I1540,SorP!B:B,0)),"",INDIRECT("'SorP'!$A$"&amp;MATCH($N1540&amp;$I1540,SorP!C:C,0))))</f>
        <v/>
      </c>
      <c r="P1540" s="94"/>
      <c r="Q1540" s="95" t="str">
        <f t="shared" si="93"/>
        <v/>
      </c>
      <c r="R1540" s="95" t="b">
        <f t="shared" si="94"/>
        <v>1</v>
      </c>
      <c r="S1540" s="95" t="str">
        <f t="shared" si="95"/>
        <v/>
      </c>
    </row>
    <row r="1541" spans="1:19" s="95" customFormat="1" ht="20.100000000000001" customHeight="1">
      <c r="A1541" s="88"/>
      <c r="B1541" s="88"/>
      <c r="C1541" s="88"/>
      <c r="D1541" s="88"/>
      <c r="E1541" s="88"/>
      <c r="F1541" s="88"/>
      <c r="G1541" s="90"/>
      <c r="H1541" s="90"/>
      <c r="I1541" s="91"/>
      <c r="J1541" s="91"/>
      <c r="K1541" s="91"/>
      <c r="L1541" s="91"/>
      <c r="M1541" s="91"/>
      <c r="N1541" s="92" t="str">
        <f t="shared" ref="N1541:N1604" ca="1" si="96">IF(A1541="","",IF(ISERROR(MATCH($F1541,CL,0)),"Unknown",INDIRECT("'C'!$A$"&amp;MATCH($F1541,CL,0)+1)))</f>
        <v/>
      </c>
      <c r="O1541" s="92" t="str">
        <f ca="1">IF(A1541="","",IF(ISERROR(MATCH($I1541,SorP!B:B,0)),"",INDIRECT("'SorP'!$A$"&amp;MATCH($N1541&amp;$I1541,SorP!C:C,0))))</f>
        <v/>
      </c>
      <c r="P1541" s="94"/>
      <c r="Q1541" s="95" t="str">
        <f t="shared" ref="Q1541:Q1604" si="97">A1541&amp;B1541</f>
        <v/>
      </c>
      <c r="R1541" s="95" t="b">
        <f t="shared" ref="R1541:R1604" si="98">OR(ISBLANK(B1541),ISBLANK(C1541))</f>
        <v>1</v>
      </c>
      <c r="S1541" s="95" t="str">
        <f t="shared" ref="S1541:S1604" si="99">IF(R1541,"",A1541&amp;"+")</f>
        <v/>
      </c>
    </row>
    <row r="1542" spans="1:19" s="95" customFormat="1" ht="20.100000000000001" customHeight="1">
      <c r="A1542" s="88"/>
      <c r="B1542" s="88"/>
      <c r="C1542" s="88"/>
      <c r="D1542" s="88"/>
      <c r="E1542" s="88"/>
      <c r="F1542" s="88"/>
      <c r="G1542" s="90"/>
      <c r="H1542" s="90"/>
      <c r="I1542" s="91"/>
      <c r="J1542" s="91"/>
      <c r="K1542" s="91"/>
      <c r="L1542" s="91"/>
      <c r="M1542" s="91"/>
      <c r="N1542" s="92" t="str">
        <f t="shared" ca="1" si="96"/>
        <v/>
      </c>
      <c r="O1542" s="92" t="str">
        <f ca="1">IF(A1542="","",IF(ISERROR(MATCH($I1542,SorP!B:B,0)),"",INDIRECT("'SorP'!$A$"&amp;MATCH($N1542&amp;$I1542,SorP!C:C,0))))</f>
        <v/>
      </c>
      <c r="P1542" s="94"/>
      <c r="Q1542" s="95" t="str">
        <f t="shared" si="97"/>
        <v/>
      </c>
      <c r="R1542" s="95" t="b">
        <f t="shared" si="98"/>
        <v>1</v>
      </c>
      <c r="S1542" s="95" t="str">
        <f t="shared" si="99"/>
        <v/>
      </c>
    </row>
    <row r="1543" spans="1:19" s="95" customFormat="1" ht="20.100000000000001" customHeight="1">
      <c r="A1543" s="88"/>
      <c r="B1543" s="88"/>
      <c r="C1543" s="88"/>
      <c r="D1543" s="88"/>
      <c r="E1543" s="88"/>
      <c r="F1543" s="88"/>
      <c r="G1543" s="90"/>
      <c r="H1543" s="90"/>
      <c r="I1543" s="91"/>
      <c r="J1543" s="91"/>
      <c r="K1543" s="91"/>
      <c r="L1543" s="91"/>
      <c r="M1543" s="91"/>
      <c r="N1543" s="92" t="str">
        <f t="shared" ca="1" si="96"/>
        <v/>
      </c>
      <c r="O1543" s="92" t="str">
        <f ca="1">IF(A1543="","",IF(ISERROR(MATCH($I1543,SorP!B:B,0)),"",INDIRECT("'SorP'!$A$"&amp;MATCH($N1543&amp;$I1543,SorP!C:C,0))))</f>
        <v/>
      </c>
      <c r="P1543" s="94"/>
      <c r="Q1543" s="95" t="str">
        <f t="shared" si="97"/>
        <v/>
      </c>
      <c r="R1543" s="95" t="b">
        <f t="shared" si="98"/>
        <v>1</v>
      </c>
      <c r="S1543" s="95" t="str">
        <f t="shared" si="99"/>
        <v/>
      </c>
    </row>
    <row r="1544" spans="1:19" s="95" customFormat="1" ht="20.100000000000001" customHeight="1">
      <c r="A1544" s="88"/>
      <c r="B1544" s="88"/>
      <c r="C1544" s="88"/>
      <c r="D1544" s="88"/>
      <c r="E1544" s="88"/>
      <c r="F1544" s="88"/>
      <c r="G1544" s="90"/>
      <c r="H1544" s="90"/>
      <c r="I1544" s="91"/>
      <c r="J1544" s="91"/>
      <c r="K1544" s="91"/>
      <c r="L1544" s="91"/>
      <c r="M1544" s="91"/>
      <c r="N1544" s="92" t="str">
        <f t="shared" ca="1" si="96"/>
        <v/>
      </c>
      <c r="O1544" s="92" t="str">
        <f ca="1">IF(A1544="","",IF(ISERROR(MATCH($I1544,SorP!B:B,0)),"",INDIRECT("'SorP'!$A$"&amp;MATCH($N1544&amp;$I1544,SorP!C:C,0))))</f>
        <v/>
      </c>
      <c r="P1544" s="94"/>
      <c r="Q1544" s="95" t="str">
        <f t="shared" si="97"/>
        <v/>
      </c>
      <c r="R1544" s="95" t="b">
        <f t="shared" si="98"/>
        <v>1</v>
      </c>
      <c r="S1544" s="95" t="str">
        <f t="shared" si="99"/>
        <v/>
      </c>
    </row>
    <row r="1545" spans="1:19" s="95" customFormat="1" ht="20.100000000000001" customHeight="1">
      <c r="A1545" s="88"/>
      <c r="B1545" s="88"/>
      <c r="C1545" s="88"/>
      <c r="D1545" s="88"/>
      <c r="E1545" s="88"/>
      <c r="F1545" s="88"/>
      <c r="G1545" s="90"/>
      <c r="H1545" s="90"/>
      <c r="I1545" s="91"/>
      <c r="J1545" s="91"/>
      <c r="K1545" s="91"/>
      <c r="L1545" s="91"/>
      <c r="M1545" s="91"/>
      <c r="N1545" s="92" t="str">
        <f t="shared" ca="1" si="96"/>
        <v/>
      </c>
      <c r="O1545" s="92" t="str">
        <f ca="1">IF(A1545="","",IF(ISERROR(MATCH($I1545,SorP!B:B,0)),"",INDIRECT("'SorP'!$A$"&amp;MATCH($N1545&amp;$I1545,SorP!C:C,0))))</f>
        <v/>
      </c>
      <c r="P1545" s="94"/>
      <c r="Q1545" s="95" t="str">
        <f t="shared" si="97"/>
        <v/>
      </c>
      <c r="R1545" s="95" t="b">
        <f t="shared" si="98"/>
        <v>1</v>
      </c>
      <c r="S1545" s="95" t="str">
        <f t="shared" si="99"/>
        <v/>
      </c>
    </row>
    <row r="1546" spans="1:19" s="95" customFormat="1" ht="20.100000000000001" customHeight="1">
      <c r="A1546" s="88"/>
      <c r="B1546" s="88"/>
      <c r="C1546" s="88"/>
      <c r="D1546" s="88"/>
      <c r="E1546" s="88"/>
      <c r="F1546" s="88"/>
      <c r="G1546" s="90"/>
      <c r="H1546" s="90"/>
      <c r="I1546" s="91"/>
      <c r="J1546" s="91"/>
      <c r="K1546" s="91"/>
      <c r="L1546" s="91"/>
      <c r="M1546" s="91"/>
      <c r="N1546" s="92" t="str">
        <f t="shared" ca="1" si="96"/>
        <v/>
      </c>
      <c r="O1546" s="92" t="str">
        <f ca="1">IF(A1546="","",IF(ISERROR(MATCH($I1546,SorP!B:B,0)),"",INDIRECT("'SorP'!$A$"&amp;MATCH($N1546&amp;$I1546,SorP!C:C,0))))</f>
        <v/>
      </c>
      <c r="P1546" s="94"/>
      <c r="Q1546" s="95" t="str">
        <f t="shared" si="97"/>
        <v/>
      </c>
      <c r="R1546" s="95" t="b">
        <f t="shared" si="98"/>
        <v>1</v>
      </c>
      <c r="S1546" s="95" t="str">
        <f t="shared" si="99"/>
        <v/>
      </c>
    </row>
    <row r="1547" spans="1:19" s="95" customFormat="1" ht="20.100000000000001" customHeight="1">
      <c r="A1547" s="88"/>
      <c r="B1547" s="88"/>
      <c r="C1547" s="88"/>
      <c r="D1547" s="88"/>
      <c r="E1547" s="88"/>
      <c r="F1547" s="88"/>
      <c r="G1547" s="90"/>
      <c r="H1547" s="90"/>
      <c r="I1547" s="91"/>
      <c r="J1547" s="91"/>
      <c r="K1547" s="91"/>
      <c r="L1547" s="91"/>
      <c r="M1547" s="91"/>
      <c r="N1547" s="92" t="str">
        <f t="shared" ca="1" si="96"/>
        <v/>
      </c>
      <c r="O1547" s="92" t="str">
        <f ca="1">IF(A1547="","",IF(ISERROR(MATCH($I1547,SorP!B:B,0)),"",INDIRECT("'SorP'!$A$"&amp;MATCH($N1547&amp;$I1547,SorP!C:C,0))))</f>
        <v/>
      </c>
      <c r="P1547" s="94"/>
      <c r="Q1547" s="95" t="str">
        <f t="shared" si="97"/>
        <v/>
      </c>
      <c r="R1547" s="95" t="b">
        <f t="shared" si="98"/>
        <v>1</v>
      </c>
      <c r="S1547" s="95" t="str">
        <f t="shared" si="99"/>
        <v/>
      </c>
    </row>
    <row r="1548" spans="1:19" s="95" customFormat="1" ht="20.100000000000001" customHeight="1">
      <c r="A1548" s="88"/>
      <c r="B1548" s="88"/>
      <c r="C1548" s="88"/>
      <c r="D1548" s="88"/>
      <c r="E1548" s="88"/>
      <c r="F1548" s="88"/>
      <c r="G1548" s="90"/>
      <c r="H1548" s="90"/>
      <c r="I1548" s="91"/>
      <c r="J1548" s="91"/>
      <c r="K1548" s="91"/>
      <c r="L1548" s="91"/>
      <c r="M1548" s="91"/>
      <c r="N1548" s="92" t="str">
        <f t="shared" ca="1" si="96"/>
        <v/>
      </c>
      <c r="O1548" s="92" t="str">
        <f ca="1">IF(A1548="","",IF(ISERROR(MATCH($I1548,SorP!B:B,0)),"",INDIRECT("'SorP'!$A$"&amp;MATCH($N1548&amp;$I1548,SorP!C:C,0))))</f>
        <v/>
      </c>
      <c r="P1548" s="94"/>
      <c r="Q1548" s="95" t="str">
        <f t="shared" si="97"/>
        <v/>
      </c>
      <c r="R1548" s="95" t="b">
        <f t="shared" si="98"/>
        <v>1</v>
      </c>
      <c r="S1548" s="95" t="str">
        <f t="shared" si="99"/>
        <v/>
      </c>
    </row>
    <row r="1549" spans="1:19" s="95" customFormat="1" ht="20.100000000000001" customHeight="1">
      <c r="A1549" s="88"/>
      <c r="B1549" s="88"/>
      <c r="C1549" s="88"/>
      <c r="D1549" s="88"/>
      <c r="E1549" s="88"/>
      <c r="F1549" s="88"/>
      <c r="G1549" s="90"/>
      <c r="H1549" s="90"/>
      <c r="I1549" s="91"/>
      <c r="J1549" s="91"/>
      <c r="K1549" s="91"/>
      <c r="L1549" s="91"/>
      <c r="M1549" s="91"/>
      <c r="N1549" s="92" t="str">
        <f t="shared" ca="1" si="96"/>
        <v/>
      </c>
      <c r="O1549" s="92" t="str">
        <f ca="1">IF(A1549="","",IF(ISERROR(MATCH($I1549,SorP!B:B,0)),"",INDIRECT("'SorP'!$A$"&amp;MATCH($N1549&amp;$I1549,SorP!C:C,0))))</f>
        <v/>
      </c>
      <c r="P1549" s="94"/>
      <c r="Q1549" s="95" t="str">
        <f t="shared" si="97"/>
        <v/>
      </c>
      <c r="R1549" s="95" t="b">
        <f t="shared" si="98"/>
        <v>1</v>
      </c>
      <c r="S1549" s="95" t="str">
        <f t="shared" si="99"/>
        <v/>
      </c>
    </row>
    <row r="1550" spans="1:19" s="95" customFormat="1" ht="20.100000000000001" customHeight="1">
      <c r="A1550" s="88"/>
      <c r="B1550" s="88"/>
      <c r="C1550" s="88"/>
      <c r="D1550" s="88"/>
      <c r="E1550" s="88"/>
      <c r="F1550" s="88"/>
      <c r="G1550" s="90"/>
      <c r="H1550" s="90"/>
      <c r="I1550" s="91"/>
      <c r="J1550" s="91"/>
      <c r="K1550" s="91"/>
      <c r="L1550" s="91"/>
      <c r="M1550" s="91"/>
      <c r="N1550" s="92" t="str">
        <f t="shared" ca="1" si="96"/>
        <v/>
      </c>
      <c r="O1550" s="92" t="str">
        <f ca="1">IF(A1550="","",IF(ISERROR(MATCH($I1550,SorP!B:B,0)),"",INDIRECT("'SorP'!$A$"&amp;MATCH($N1550&amp;$I1550,SorP!C:C,0))))</f>
        <v/>
      </c>
      <c r="P1550" s="94"/>
      <c r="Q1550" s="95" t="str">
        <f t="shared" si="97"/>
        <v/>
      </c>
      <c r="R1550" s="95" t="b">
        <f t="shared" si="98"/>
        <v>1</v>
      </c>
      <c r="S1550" s="95" t="str">
        <f t="shared" si="99"/>
        <v/>
      </c>
    </row>
    <row r="1551" spans="1:19" s="95" customFormat="1" ht="20.100000000000001" customHeight="1">
      <c r="A1551" s="88"/>
      <c r="B1551" s="88"/>
      <c r="C1551" s="88"/>
      <c r="D1551" s="88"/>
      <c r="E1551" s="88"/>
      <c r="F1551" s="88"/>
      <c r="G1551" s="90"/>
      <c r="H1551" s="90"/>
      <c r="I1551" s="91"/>
      <c r="J1551" s="91"/>
      <c r="K1551" s="91"/>
      <c r="L1551" s="91"/>
      <c r="M1551" s="91"/>
      <c r="N1551" s="92" t="str">
        <f t="shared" ca="1" si="96"/>
        <v/>
      </c>
      <c r="O1551" s="92" t="str">
        <f ca="1">IF(A1551="","",IF(ISERROR(MATCH($I1551,SorP!B:B,0)),"",INDIRECT("'SorP'!$A$"&amp;MATCH($N1551&amp;$I1551,SorP!C:C,0))))</f>
        <v/>
      </c>
      <c r="P1551" s="94"/>
      <c r="Q1551" s="95" t="str">
        <f t="shared" si="97"/>
        <v/>
      </c>
      <c r="R1551" s="95" t="b">
        <f t="shared" si="98"/>
        <v>1</v>
      </c>
      <c r="S1551" s="95" t="str">
        <f t="shared" si="99"/>
        <v/>
      </c>
    </row>
    <row r="1552" spans="1:19" s="95" customFormat="1" ht="20.100000000000001" customHeight="1">
      <c r="A1552" s="88"/>
      <c r="B1552" s="88"/>
      <c r="C1552" s="88"/>
      <c r="D1552" s="88"/>
      <c r="E1552" s="88"/>
      <c r="F1552" s="88"/>
      <c r="G1552" s="90"/>
      <c r="H1552" s="90"/>
      <c r="I1552" s="91"/>
      <c r="J1552" s="91"/>
      <c r="K1552" s="91"/>
      <c r="L1552" s="91"/>
      <c r="M1552" s="91"/>
      <c r="N1552" s="92" t="str">
        <f t="shared" ca="1" si="96"/>
        <v/>
      </c>
      <c r="O1552" s="92" t="str">
        <f ca="1">IF(A1552="","",IF(ISERROR(MATCH($I1552,SorP!B:B,0)),"",INDIRECT("'SorP'!$A$"&amp;MATCH($N1552&amp;$I1552,SorP!C:C,0))))</f>
        <v/>
      </c>
      <c r="P1552" s="94"/>
      <c r="Q1552" s="95" t="str">
        <f t="shared" si="97"/>
        <v/>
      </c>
      <c r="R1552" s="95" t="b">
        <f t="shared" si="98"/>
        <v>1</v>
      </c>
      <c r="S1552" s="95" t="str">
        <f t="shared" si="99"/>
        <v/>
      </c>
    </row>
    <row r="1553" spans="1:19" s="95" customFormat="1" ht="20.100000000000001" customHeight="1">
      <c r="A1553" s="88"/>
      <c r="B1553" s="88"/>
      <c r="C1553" s="88"/>
      <c r="D1553" s="88"/>
      <c r="E1553" s="88"/>
      <c r="F1553" s="88"/>
      <c r="G1553" s="90"/>
      <c r="H1553" s="90"/>
      <c r="I1553" s="91"/>
      <c r="J1553" s="91"/>
      <c r="K1553" s="91"/>
      <c r="L1553" s="91"/>
      <c r="M1553" s="91"/>
      <c r="N1553" s="92" t="str">
        <f t="shared" ca="1" si="96"/>
        <v/>
      </c>
      <c r="O1553" s="92" t="str">
        <f ca="1">IF(A1553="","",IF(ISERROR(MATCH($I1553,SorP!B:B,0)),"",INDIRECT("'SorP'!$A$"&amp;MATCH($N1553&amp;$I1553,SorP!C:C,0))))</f>
        <v/>
      </c>
      <c r="P1553" s="94"/>
      <c r="Q1553" s="95" t="str">
        <f t="shared" si="97"/>
        <v/>
      </c>
      <c r="R1553" s="95" t="b">
        <f t="shared" si="98"/>
        <v>1</v>
      </c>
      <c r="S1553" s="95" t="str">
        <f t="shared" si="99"/>
        <v/>
      </c>
    </row>
    <row r="1554" spans="1:19" s="95" customFormat="1" ht="20.100000000000001" customHeight="1">
      <c r="A1554" s="88"/>
      <c r="B1554" s="88"/>
      <c r="C1554" s="88"/>
      <c r="D1554" s="88"/>
      <c r="E1554" s="88"/>
      <c r="F1554" s="88"/>
      <c r="G1554" s="90"/>
      <c r="H1554" s="90"/>
      <c r="I1554" s="91"/>
      <c r="J1554" s="91"/>
      <c r="K1554" s="91"/>
      <c r="L1554" s="91"/>
      <c r="M1554" s="91"/>
      <c r="N1554" s="92" t="str">
        <f t="shared" ca="1" si="96"/>
        <v/>
      </c>
      <c r="O1554" s="92" t="str">
        <f ca="1">IF(A1554="","",IF(ISERROR(MATCH($I1554,SorP!B:B,0)),"",INDIRECT("'SorP'!$A$"&amp;MATCH($N1554&amp;$I1554,SorP!C:C,0))))</f>
        <v/>
      </c>
      <c r="P1554" s="94"/>
      <c r="Q1554" s="95" t="str">
        <f t="shared" si="97"/>
        <v/>
      </c>
      <c r="R1554" s="95" t="b">
        <f t="shared" si="98"/>
        <v>1</v>
      </c>
      <c r="S1554" s="95" t="str">
        <f t="shared" si="99"/>
        <v/>
      </c>
    </row>
    <row r="1555" spans="1:19" s="95" customFormat="1" ht="20.100000000000001" customHeight="1">
      <c r="A1555" s="88"/>
      <c r="B1555" s="88"/>
      <c r="C1555" s="88"/>
      <c r="D1555" s="88"/>
      <c r="E1555" s="88"/>
      <c r="F1555" s="88"/>
      <c r="G1555" s="90"/>
      <c r="H1555" s="90"/>
      <c r="I1555" s="91"/>
      <c r="J1555" s="91"/>
      <c r="K1555" s="91"/>
      <c r="L1555" s="91"/>
      <c r="M1555" s="91"/>
      <c r="N1555" s="92" t="str">
        <f t="shared" ca="1" si="96"/>
        <v/>
      </c>
      <c r="O1555" s="92" t="str">
        <f ca="1">IF(A1555="","",IF(ISERROR(MATCH($I1555,SorP!B:B,0)),"",INDIRECT("'SorP'!$A$"&amp;MATCH($N1555&amp;$I1555,SorP!C:C,0))))</f>
        <v/>
      </c>
      <c r="P1555" s="94"/>
      <c r="Q1555" s="95" t="str">
        <f t="shared" si="97"/>
        <v/>
      </c>
      <c r="R1555" s="95" t="b">
        <f t="shared" si="98"/>
        <v>1</v>
      </c>
      <c r="S1555" s="95" t="str">
        <f t="shared" si="99"/>
        <v/>
      </c>
    </row>
    <row r="1556" spans="1:19" s="95" customFormat="1" ht="20.100000000000001" customHeight="1">
      <c r="A1556" s="88"/>
      <c r="B1556" s="88"/>
      <c r="C1556" s="88"/>
      <c r="D1556" s="88"/>
      <c r="E1556" s="88"/>
      <c r="F1556" s="88"/>
      <c r="G1556" s="90"/>
      <c r="H1556" s="90"/>
      <c r="I1556" s="91"/>
      <c r="J1556" s="91"/>
      <c r="K1556" s="91"/>
      <c r="L1556" s="91"/>
      <c r="M1556" s="91"/>
      <c r="N1556" s="92" t="str">
        <f t="shared" ca="1" si="96"/>
        <v/>
      </c>
      <c r="O1556" s="92" t="str">
        <f ca="1">IF(A1556="","",IF(ISERROR(MATCH($I1556,SorP!B:B,0)),"",INDIRECT("'SorP'!$A$"&amp;MATCH($N1556&amp;$I1556,SorP!C:C,0))))</f>
        <v/>
      </c>
      <c r="P1556" s="94"/>
      <c r="Q1556" s="95" t="str">
        <f t="shared" si="97"/>
        <v/>
      </c>
      <c r="R1556" s="95" t="b">
        <f t="shared" si="98"/>
        <v>1</v>
      </c>
      <c r="S1556" s="95" t="str">
        <f t="shared" si="99"/>
        <v/>
      </c>
    </row>
    <row r="1557" spans="1:19" s="95" customFormat="1" ht="20.100000000000001" customHeight="1">
      <c r="A1557" s="88"/>
      <c r="B1557" s="88"/>
      <c r="C1557" s="88"/>
      <c r="D1557" s="88"/>
      <c r="E1557" s="88"/>
      <c r="F1557" s="88"/>
      <c r="G1557" s="90"/>
      <c r="H1557" s="90"/>
      <c r="I1557" s="91"/>
      <c r="J1557" s="91"/>
      <c r="K1557" s="91"/>
      <c r="L1557" s="91"/>
      <c r="M1557" s="91"/>
      <c r="N1557" s="92" t="str">
        <f t="shared" ca="1" si="96"/>
        <v/>
      </c>
      <c r="O1557" s="92" t="str">
        <f ca="1">IF(A1557="","",IF(ISERROR(MATCH($I1557,SorP!B:B,0)),"",INDIRECT("'SorP'!$A$"&amp;MATCH($N1557&amp;$I1557,SorP!C:C,0))))</f>
        <v/>
      </c>
      <c r="P1557" s="94"/>
      <c r="Q1557" s="95" t="str">
        <f t="shared" si="97"/>
        <v/>
      </c>
      <c r="R1557" s="95" t="b">
        <f t="shared" si="98"/>
        <v>1</v>
      </c>
      <c r="S1557" s="95" t="str">
        <f t="shared" si="99"/>
        <v/>
      </c>
    </row>
    <row r="1558" spans="1:19" s="95" customFormat="1" ht="20.100000000000001" customHeight="1">
      <c r="A1558" s="88"/>
      <c r="B1558" s="88"/>
      <c r="C1558" s="88"/>
      <c r="D1558" s="88"/>
      <c r="E1558" s="88"/>
      <c r="F1558" s="88"/>
      <c r="G1558" s="90"/>
      <c r="H1558" s="90"/>
      <c r="I1558" s="91"/>
      <c r="J1558" s="91"/>
      <c r="K1558" s="91"/>
      <c r="L1558" s="91"/>
      <c r="M1558" s="91"/>
      <c r="N1558" s="92" t="str">
        <f t="shared" ca="1" si="96"/>
        <v/>
      </c>
      <c r="O1558" s="92" t="str">
        <f ca="1">IF(A1558="","",IF(ISERROR(MATCH($I1558,SorP!B:B,0)),"",INDIRECT("'SorP'!$A$"&amp;MATCH($N1558&amp;$I1558,SorP!C:C,0))))</f>
        <v/>
      </c>
      <c r="P1558" s="94"/>
      <c r="Q1558" s="95" t="str">
        <f t="shared" si="97"/>
        <v/>
      </c>
      <c r="R1558" s="95" t="b">
        <f t="shared" si="98"/>
        <v>1</v>
      </c>
      <c r="S1558" s="95" t="str">
        <f t="shared" si="99"/>
        <v/>
      </c>
    </row>
    <row r="1559" spans="1:19" s="95" customFormat="1" ht="20.100000000000001" customHeight="1">
      <c r="A1559" s="88"/>
      <c r="B1559" s="88"/>
      <c r="C1559" s="88"/>
      <c r="D1559" s="88"/>
      <c r="E1559" s="88"/>
      <c r="F1559" s="88"/>
      <c r="G1559" s="90"/>
      <c r="H1559" s="90"/>
      <c r="I1559" s="91"/>
      <c r="J1559" s="91"/>
      <c r="K1559" s="91"/>
      <c r="L1559" s="91"/>
      <c r="M1559" s="91"/>
      <c r="N1559" s="92" t="str">
        <f t="shared" ca="1" si="96"/>
        <v/>
      </c>
      <c r="O1559" s="92" t="str">
        <f ca="1">IF(A1559="","",IF(ISERROR(MATCH($I1559,SorP!B:B,0)),"",INDIRECT("'SorP'!$A$"&amp;MATCH($N1559&amp;$I1559,SorP!C:C,0))))</f>
        <v/>
      </c>
      <c r="P1559" s="94"/>
      <c r="Q1559" s="95" t="str">
        <f t="shared" si="97"/>
        <v/>
      </c>
      <c r="R1559" s="95" t="b">
        <f t="shared" si="98"/>
        <v>1</v>
      </c>
      <c r="S1559" s="95" t="str">
        <f t="shared" si="99"/>
        <v/>
      </c>
    </row>
    <row r="1560" spans="1:19" s="95" customFormat="1" ht="20.100000000000001" customHeight="1">
      <c r="A1560" s="88"/>
      <c r="B1560" s="88"/>
      <c r="C1560" s="88"/>
      <c r="D1560" s="88"/>
      <c r="E1560" s="88"/>
      <c r="F1560" s="88"/>
      <c r="G1560" s="90"/>
      <c r="H1560" s="90"/>
      <c r="I1560" s="91"/>
      <c r="J1560" s="91"/>
      <c r="K1560" s="91"/>
      <c r="L1560" s="91"/>
      <c r="M1560" s="91"/>
      <c r="N1560" s="92" t="str">
        <f t="shared" ca="1" si="96"/>
        <v/>
      </c>
      <c r="O1560" s="92" t="str">
        <f ca="1">IF(A1560="","",IF(ISERROR(MATCH($I1560,SorP!B:B,0)),"",INDIRECT("'SorP'!$A$"&amp;MATCH($N1560&amp;$I1560,SorP!C:C,0))))</f>
        <v/>
      </c>
      <c r="P1560" s="94"/>
      <c r="Q1560" s="95" t="str">
        <f t="shared" si="97"/>
        <v/>
      </c>
      <c r="R1560" s="95" t="b">
        <f t="shared" si="98"/>
        <v>1</v>
      </c>
      <c r="S1560" s="95" t="str">
        <f t="shared" si="99"/>
        <v/>
      </c>
    </row>
    <row r="1561" spans="1:19" s="95" customFormat="1" ht="20.100000000000001" customHeight="1">
      <c r="A1561" s="88"/>
      <c r="B1561" s="88"/>
      <c r="C1561" s="88"/>
      <c r="D1561" s="88"/>
      <c r="E1561" s="88"/>
      <c r="F1561" s="88"/>
      <c r="G1561" s="90"/>
      <c r="H1561" s="90"/>
      <c r="I1561" s="91"/>
      <c r="J1561" s="91"/>
      <c r="K1561" s="91"/>
      <c r="L1561" s="91"/>
      <c r="M1561" s="91"/>
      <c r="N1561" s="92" t="str">
        <f t="shared" ca="1" si="96"/>
        <v/>
      </c>
      <c r="O1561" s="92" t="str">
        <f ca="1">IF(A1561="","",IF(ISERROR(MATCH($I1561,SorP!B:B,0)),"",INDIRECT("'SorP'!$A$"&amp;MATCH($N1561&amp;$I1561,SorP!C:C,0))))</f>
        <v/>
      </c>
      <c r="P1561" s="94"/>
      <c r="Q1561" s="95" t="str">
        <f t="shared" si="97"/>
        <v/>
      </c>
      <c r="R1561" s="95" t="b">
        <f t="shared" si="98"/>
        <v>1</v>
      </c>
      <c r="S1561" s="95" t="str">
        <f t="shared" si="99"/>
        <v/>
      </c>
    </row>
    <row r="1562" spans="1:19" s="95" customFormat="1" ht="20.100000000000001" customHeight="1">
      <c r="A1562" s="88"/>
      <c r="B1562" s="88"/>
      <c r="C1562" s="88"/>
      <c r="D1562" s="88"/>
      <c r="E1562" s="88"/>
      <c r="F1562" s="88"/>
      <c r="G1562" s="90"/>
      <c r="H1562" s="90"/>
      <c r="I1562" s="91"/>
      <c r="J1562" s="91"/>
      <c r="K1562" s="91"/>
      <c r="L1562" s="91"/>
      <c r="M1562" s="91"/>
      <c r="N1562" s="92" t="str">
        <f t="shared" ca="1" si="96"/>
        <v/>
      </c>
      <c r="O1562" s="92" t="str">
        <f ca="1">IF(A1562="","",IF(ISERROR(MATCH($I1562,SorP!B:B,0)),"",INDIRECT("'SorP'!$A$"&amp;MATCH($N1562&amp;$I1562,SorP!C:C,0))))</f>
        <v/>
      </c>
      <c r="P1562" s="94"/>
      <c r="Q1562" s="95" t="str">
        <f t="shared" si="97"/>
        <v/>
      </c>
      <c r="R1562" s="95" t="b">
        <f t="shared" si="98"/>
        <v>1</v>
      </c>
      <c r="S1562" s="95" t="str">
        <f t="shared" si="99"/>
        <v/>
      </c>
    </row>
    <row r="1563" spans="1:19" s="95" customFormat="1" ht="20.100000000000001" customHeight="1">
      <c r="A1563" s="88"/>
      <c r="B1563" s="88"/>
      <c r="C1563" s="88"/>
      <c r="D1563" s="88"/>
      <c r="E1563" s="88"/>
      <c r="F1563" s="88"/>
      <c r="G1563" s="90"/>
      <c r="H1563" s="90"/>
      <c r="I1563" s="91"/>
      <c r="J1563" s="91"/>
      <c r="K1563" s="91"/>
      <c r="L1563" s="91"/>
      <c r="M1563" s="91"/>
      <c r="N1563" s="92" t="str">
        <f t="shared" ca="1" si="96"/>
        <v/>
      </c>
      <c r="O1563" s="92" t="str">
        <f ca="1">IF(A1563="","",IF(ISERROR(MATCH($I1563,SorP!B:B,0)),"",INDIRECT("'SorP'!$A$"&amp;MATCH($N1563&amp;$I1563,SorP!C:C,0))))</f>
        <v/>
      </c>
      <c r="P1563" s="94"/>
      <c r="Q1563" s="95" t="str">
        <f t="shared" si="97"/>
        <v/>
      </c>
      <c r="R1563" s="95" t="b">
        <f t="shared" si="98"/>
        <v>1</v>
      </c>
      <c r="S1563" s="95" t="str">
        <f t="shared" si="99"/>
        <v/>
      </c>
    </row>
    <row r="1564" spans="1:19" s="95" customFormat="1" ht="20.100000000000001" customHeight="1">
      <c r="A1564" s="88"/>
      <c r="B1564" s="88"/>
      <c r="C1564" s="88"/>
      <c r="D1564" s="88"/>
      <c r="E1564" s="88"/>
      <c r="F1564" s="88"/>
      <c r="G1564" s="90"/>
      <c r="H1564" s="90"/>
      <c r="I1564" s="91"/>
      <c r="J1564" s="91"/>
      <c r="K1564" s="91"/>
      <c r="L1564" s="91"/>
      <c r="M1564" s="91"/>
      <c r="N1564" s="92" t="str">
        <f t="shared" ca="1" si="96"/>
        <v/>
      </c>
      <c r="O1564" s="92" t="str">
        <f ca="1">IF(A1564="","",IF(ISERROR(MATCH($I1564,SorP!B:B,0)),"",INDIRECT("'SorP'!$A$"&amp;MATCH($N1564&amp;$I1564,SorP!C:C,0))))</f>
        <v/>
      </c>
      <c r="P1564" s="94"/>
      <c r="Q1564" s="95" t="str">
        <f t="shared" si="97"/>
        <v/>
      </c>
      <c r="R1564" s="95" t="b">
        <f t="shared" si="98"/>
        <v>1</v>
      </c>
      <c r="S1564" s="95" t="str">
        <f t="shared" si="99"/>
        <v/>
      </c>
    </row>
    <row r="1565" spans="1:19" s="95" customFormat="1" ht="20.100000000000001" customHeight="1">
      <c r="A1565" s="88"/>
      <c r="B1565" s="88"/>
      <c r="C1565" s="88"/>
      <c r="D1565" s="88"/>
      <c r="E1565" s="88"/>
      <c r="F1565" s="88"/>
      <c r="G1565" s="90"/>
      <c r="H1565" s="90"/>
      <c r="I1565" s="91"/>
      <c r="J1565" s="91"/>
      <c r="K1565" s="91"/>
      <c r="L1565" s="91"/>
      <c r="M1565" s="91"/>
      <c r="N1565" s="92" t="str">
        <f t="shared" ca="1" si="96"/>
        <v/>
      </c>
      <c r="O1565" s="92" t="str">
        <f ca="1">IF(A1565="","",IF(ISERROR(MATCH($I1565,SorP!B:B,0)),"",INDIRECT("'SorP'!$A$"&amp;MATCH($N1565&amp;$I1565,SorP!C:C,0))))</f>
        <v/>
      </c>
      <c r="P1565" s="94"/>
      <c r="Q1565" s="95" t="str">
        <f t="shared" si="97"/>
        <v/>
      </c>
      <c r="R1565" s="95" t="b">
        <f t="shared" si="98"/>
        <v>1</v>
      </c>
      <c r="S1565" s="95" t="str">
        <f t="shared" si="99"/>
        <v/>
      </c>
    </row>
    <row r="1566" spans="1:19" s="95" customFormat="1" ht="20.100000000000001" customHeight="1">
      <c r="A1566" s="88"/>
      <c r="B1566" s="88"/>
      <c r="C1566" s="88"/>
      <c r="D1566" s="88"/>
      <c r="E1566" s="88"/>
      <c r="F1566" s="88"/>
      <c r="G1566" s="90"/>
      <c r="H1566" s="90"/>
      <c r="I1566" s="91"/>
      <c r="J1566" s="91"/>
      <c r="K1566" s="91"/>
      <c r="L1566" s="91"/>
      <c r="M1566" s="91"/>
      <c r="N1566" s="92" t="str">
        <f t="shared" ca="1" si="96"/>
        <v/>
      </c>
      <c r="O1566" s="92" t="str">
        <f ca="1">IF(A1566="","",IF(ISERROR(MATCH($I1566,SorP!B:B,0)),"",INDIRECT("'SorP'!$A$"&amp;MATCH($N1566&amp;$I1566,SorP!C:C,0))))</f>
        <v/>
      </c>
      <c r="P1566" s="94"/>
      <c r="Q1566" s="95" t="str">
        <f t="shared" si="97"/>
        <v/>
      </c>
      <c r="R1566" s="95" t="b">
        <f t="shared" si="98"/>
        <v>1</v>
      </c>
      <c r="S1566" s="95" t="str">
        <f t="shared" si="99"/>
        <v/>
      </c>
    </row>
    <row r="1567" spans="1:19" s="95" customFormat="1" ht="20.100000000000001" customHeight="1">
      <c r="A1567" s="88"/>
      <c r="B1567" s="88"/>
      <c r="C1567" s="88"/>
      <c r="D1567" s="88"/>
      <c r="E1567" s="88"/>
      <c r="F1567" s="88"/>
      <c r="G1567" s="90"/>
      <c r="H1567" s="90"/>
      <c r="I1567" s="91"/>
      <c r="J1567" s="91"/>
      <c r="K1567" s="91"/>
      <c r="L1567" s="91"/>
      <c r="M1567" s="91"/>
      <c r="N1567" s="92" t="str">
        <f t="shared" ca="1" si="96"/>
        <v/>
      </c>
      <c r="O1567" s="92" t="str">
        <f ca="1">IF(A1567="","",IF(ISERROR(MATCH($I1567,SorP!B:B,0)),"",INDIRECT("'SorP'!$A$"&amp;MATCH($N1567&amp;$I1567,SorP!C:C,0))))</f>
        <v/>
      </c>
      <c r="P1567" s="94"/>
      <c r="Q1567" s="95" t="str">
        <f t="shared" si="97"/>
        <v/>
      </c>
      <c r="R1567" s="95" t="b">
        <f t="shared" si="98"/>
        <v>1</v>
      </c>
      <c r="S1567" s="95" t="str">
        <f t="shared" si="99"/>
        <v/>
      </c>
    </row>
    <row r="1568" spans="1:19" s="95" customFormat="1" ht="20.100000000000001" customHeight="1">
      <c r="A1568" s="88"/>
      <c r="B1568" s="88"/>
      <c r="C1568" s="88"/>
      <c r="D1568" s="88"/>
      <c r="E1568" s="88"/>
      <c r="F1568" s="88"/>
      <c r="G1568" s="90"/>
      <c r="H1568" s="90"/>
      <c r="I1568" s="91"/>
      <c r="J1568" s="91"/>
      <c r="K1568" s="91"/>
      <c r="L1568" s="91"/>
      <c r="M1568" s="91"/>
      <c r="N1568" s="92" t="str">
        <f t="shared" ca="1" si="96"/>
        <v/>
      </c>
      <c r="O1568" s="92" t="str">
        <f ca="1">IF(A1568="","",IF(ISERROR(MATCH($I1568,SorP!B:B,0)),"",INDIRECT("'SorP'!$A$"&amp;MATCH($N1568&amp;$I1568,SorP!C:C,0))))</f>
        <v/>
      </c>
      <c r="P1568" s="94"/>
      <c r="Q1568" s="95" t="str">
        <f t="shared" si="97"/>
        <v/>
      </c>
      <c r="R1568" s="95" t="b">
        <f t="shared" si="98"/>
        <v>1</v>
      </c>
      <c r="S1568" s="95" t="str">
        <f t="shared" si="99"/>
        <v/>
      </c>
    </row>
    <row r="1569" spans="1:19" s="95" customFormat="1" ht="20.100000000000001" customHeight="1">
      <c r="A1569" s="88"/>
      <c r="B1569" s="88"/>
      <c r="C1569" s="88"/>
      <c r="D1569" s="88"/>
      <c r="E1569" s="88"/>
      <c r="F1569" s="88"/>
      <c r="G1569" s="90"/>
      <c r="H1569" s="90"/>
      <c r="I1569" s="91"/>
      <c r="J1569" s="91"/>
      <c r="K1569" s="91"/>
      <c r="L1569" s="91"/>
      <c r="M1569" s="91"/>
      <c r="N1569" s="92" t="str">
        <f t="shared" ca="1" si="96"/>
        <v/>
      </c>
      <c r="O1569" s="92" t="str">
        <f ca="1">IF(A1569="","",IF(ISERROR(MATCH($I1569,SorP!B:B,0)),"",INDIRECT("'SorP'!$A$"&amp;MATCH($N1569&amp;$I1569,SorP!C:C,0))))</f>
        <v/>
      </c>
      <c r="P1569" s="94"/>
      <c r="Q1569" s="95" t="str">
        <f t="shared" si="97"/>
        <v/>
      </c>
      <c r="R1569" s="95" t="b">
        <f t="shared" si="98"/>
        <v>1</v>
      </c>
      <c r="S1569" s="95" t="str">
        <f t="shared" si="99"/>
        <v/>
      </c>
    </row>
    <row r="1570" spans="1:19" s="95" customFormat="1" ht="20.100000000000001" customHeight="1">
      <c r="A1570" s="88"/>
      <c r="B1570" s="88"/>
      <c r="C1570" s="88"/>
      <c r="D1570" s="88"/>
      <c r="E1570" s="88"/>
      <c r="F1570" s="88"/>
      <c r="G1570" s="90"/>
      <c r="H1570" s="90"/>
      <c r="I1570" s="91"/>
      <c r="J1570" s="91"/>
      <c r="K1570" s="91"/>
      <c r="L1570" s="91"/>
      <c r="M1570" s="91"/>
      <c r="N1570" s="92" t="str">
        <f t="shared" ca="1" si="96"/>
        <v/>
      </c>
      <c r="O1570" s="92" t="str">
        <f ca="1">IF(A1570="","",IF(ISERROR(MATCH($I1570,SorP!B:B,0)),"",INDIRECT("'SorP'!$A$"&amp;MATCH($N1570&amp;$I1570,SorP!C:C,0))))</f>
        <v/>
      </c>
      <c r="P1570" s="94"/>
      <c r="Q1570" s="95" t="str">
        <f t="shared" si="97"/>
        <v/>
      </c>
      <c r="R1570" s="95" t="b">
        <f t="shared" si="98"/>
        <v>1</v>
      </c>
      <c r="S1570" s="95" t="str">
        <f t="shared" si="99"/>
        <v/>
      </c>
    </row>
    <row r="1571" spans="1:19" s="95" customFormat="1" ht="20.100000000000001" customHeight="1">
      <c r="A1571" s="88"/>
      <c r="B1571" s="88"/>
      <c r="C1571" s="88"/>
      <c r="D1571" s="88"/>
      <c r="E1571" s="88"/>
      <c r="F1571" s="88"/>
      <c r="G1571" s="90"/>
      <c r="H1571" s="90"/>
      <c r="I1571" s="91"/>
      <c r="J1571" s="91"/>
      <c r="K1571" s="91"/>
      <c r="L1571" s="91"/>
      <c r="M1571" s="91"/>
      <c r="N1571" s="92" t="str">
        <f t="shared" ca="1" si="96"/>
        <v/>
      </c>
      <c r="O1571" s="92" t="str">
        <f ca="1">IF(A1571="","",IF(ISERROR(MATCH($I1571,SorP!B:B,0)),"",INDIRECT("'SorP'!$A$"&amp;MATCH($N1571&amp;$I1571,SorP!C:C,0))))</f>
        <v/>
      </c>
      <c r="P1571" s="94"/>
      <c r="Q1571" s="95" t="str">
        <f t="shared" si="97"/>
        <v/>
      </c>
      <c r="R1571" s="95" t="b">
        <f t="shared" si="98"/>
        <v>1</v>
      </c>
      <c r="S1571" s="95" t="str">
        <f t="shared" si="99"/>
        <v/>
      </c>
    </row>
    <row r="1572" spans="1:19" s="95" customFormat="1" ht="20.100000000000001" customHeight="1">
      <c r="A1572" s="88"/>
      <c r="B1572" s="88"/>
      <c r="C1572" s="88"/>
      <c r="D1572" s="88"/>
      <c r="E1572" s="88"/>
      <c r="F1572" s="88"/>
      <c r="G1572" s="90"/>
      <c r="H1572" s="90"/>
      <c r="I1572" s="91"/>
      <c r="J1572" s="91"/>
      <c r="K1572" s="91"/>
      <c r="L1572" s="91"/>
      <c r="M1572" s="91"/>
      <c r="N1572" s="92" t="str">
        <f t="shared" ca="1" si="96"/>
        <v/>
      </c>
      <c r="O1572" s="92" t="str">
        <f ca="1">IF(A1572="","",IF(ISERROR(MATCH($I1572,SorP!B:B,0)),"",INDIRECT("'SorP'!$A$"&amp;MATCH($N1572&amp;$I1572,SorP!C:C,0))))</f>
        <v/>
      </c>
      <c r="P1572" s="94"/>
      <c r="Q1572" s="95" t="str">
        <f t="shared" si="97"/>
        <v/>
      </c>
      <c r="R1572" s="95" t="b">
        <f t="shared" si="98"/>
        <v>1</v>
      </c>
      <c r="S1572" s="95" t="str">
        <f t="shared" si="99"/>
        <v/>
      </c>
    </row>
    <row r="1573" spans="1:19" s="95" customFormat="1" ht="20.100000000000001" customHeight="1">
      <c r="A1573" s="88"/>
      <c r="B1573" s="88"/>
      <c r="C1573" s="88"/>
      <c r="D1573" s="88"/>
      <c r="E1573" s="88"/>
      <c r="F1573" s="88"/>
      <c r="G1573" s="90"/>
      <c r="H1573" s="90"/>
      <c r="I1573" s="91"/>
      <c r="J1573" s="91"/>
      <c r="K1573" s="91"/>
      <c r="L1573" s="91"/>
      <c r="M1573" s="91"/>
      <c r="N1573" s="92" t="str">
        <f t="shared" ca="1" si="96"/>
        <v/>
      </c>
      <c r="O1573" s="92" t="str">
        <f ca="1">IF(A1573="","",IF(ISERROR(MATCH($I1573,SorP!B:B,0)),"",INDIRECT("'SorP'!$A$"&amp;MATCH($N1573&amp;$I1573,SorP!C:C,0))))</f>
        <v/>
      </c>
      <c r="P1573" s="94"/>
      <c r="Q1573" s="95" t="str">
        <f t="shared" si="97"/>
        <v/>
      </c>
      <c r="R1573" s="95" t="b">
        <f t="shared" si="98"/>
        <v>1</v>
      </c>
      <c r="S1573" s="95" t="str">
        <f t="shared" si="99"/>
        <v/>
      </c>
    </row>
    <row r="1574" spans="1:19" s="95" customFormat="1" ht="20.100000000000001" customHeight="1">
      <c r="A1574" s="88"/>
      <c r="B1574" s="88"/>
      <c r="C1574" s="88"/>
      <c r="D1574" s="88"/>
      <c r="E1574" s="88"/>
      <c r="F1574" s="88"/>
      <c r="G1574" s="90"/>
      <c r="H1574" s="90"/>
      <c r="I1574" s="91"/>
      <c r="J1574" s="91"/>
      <c r="K1574" s="91"/>
      <c r="L1574" s="91"/>
      <c r="M1574" s="91"/>
      <c r="N1574" s="92" t="str">
        <f t="shared" ca="1" si="96"/>
        <v/>
      </c>
      <c r="O1574" s="92" t="str">
        <f ca="1">IF(A1574="","",IF(ISERROR(MATCH($I1574,SorP!B:B,0)),"",INDIRECT("'SorP'!$A$"&amp;MATCH($N1574&amp;$I1574,SorP!C:C,0))))</f>
        <v/>
      </c>
      <c r="P1574" s="94"/>
      <c r="Q1574" s="95" t="str">
        <f t="shared" si="97"/>
        <v/>
      </c>
      <c r="R1574" s="95" t="b">
        <f t="shared" si="98"/>
        <v>1</v>
      </c>
      <c r="S1574" s="95" t="str">
        <f t="shared" si="99"/>
        <v/>
      </c>
    </row>
    <row r="1575" spans="1:19" s="95" customFormat="1" ht="20.100000000000001" customHeight="1">
      <c r="A1575" s="88"/>
      <c r="B1575" s="88"/>
      <c r="C1575" s="88"/>
      <c r="D1575" s="88"/>
      <c r="E1575" s="88"/>
      <c r="F1575" s="88"/>
      <c r="G1575" s="90"/>
      <c r="H1575" s="90"/>
      <c r="I1575" s="91"/>
      <c r="J1575" s="91"/>
      <c r="K1575" s="91"/>
      <c r="L1575" s="91"/>
      <c r="M1575" s="91"/>
      <c r="N1575" s="92" t="str">
        <f t="shared" ca="1" si="96"/>
        <v/>
      </c>
      <c r="O1575" s="92" t="str">
        <f ca="1">IF(A1575="","",IF(ISERROR(MATCH($I1575,SorP!B:B,0)),"",INDIRECT("'SorP'!$A$"&amp;MATCH($N1575&amp;$I1575,SorP!C:C,0))))</f>
        <v/>
      </c>
      <c r="P1575" s="94"/>
      <c r="Q1575" s="95" t="str">
        <f t="shared" si="97"/>
        <v/>
      </c>
      <c r="R1575" s="95" t="b">
        <f t="shared" si="98"/>
        <v>1</v>
      </c>
      <c r="S1575" s="95" t="str">
        <f t="shared" si="99"/>
        <v/>
      </c>
    </row>
    <row r="1576" spans="1:19" s="95" customFormat="1" ht="20.100000000000001" customHeight="1">
      <c r="A1576" s="88"/>
      <c r="B1576" s="88"/>
      <c r="C1576" s="88"/>
      <c r="D1576" s="88"/>
      <c r="E1576" s="88"/>
      <c r="F1576" s="88"/>
      <c r="G1576" s="90"/>
      <c r="H1576" s="90"/>
      <c r="I1576" s="91"/>
      <c r="J1576" s="91"/>
      <c r="K1576" s="91"/>
      <c r="L1576" s="91"/>
      <c r="M1576" s="91"/>
      <c r="N1576" s="92" t="str">
        <f t="shared" ca="1" si="96"/>
        <v/>
      </c>
      <c r="O1576" s="92" t="str">
        <f ca="1">IF(A1576="","",IF(ISERROR(MATCH($I1576,SorP!B:B,0)),"",INDIRECT("'SorP'!$A$"&amp;MATCH($N1576&amp;$I1576,SorP!C:C,0))))</f>
        <v/>
      </c>
      <c r="P1576" s="94"/>
      <c r="Q1576" s="95" t="str">
        <f t="shared" si="97"/>
        <v/>
      </c>
      <c r="R1576" s="95" t="b">
        <f t="shared" si="98"/>
        <v>1</v>
      </c>
      <c r="S1576" s="95" t="str">
        <f t="shared" si="99"/>
        <v/>
      </c>
    </row>
    <row r="1577" spans="1:19" s="95" customFormat="1" ht="20.100000000000001" customHeight="1">
      <c r="A1577" s="88"/>
      <c r="B1577" s="88"/>
      <c r="C1577" s="88"/>
      <c r="D1577" s="88"/>
      <c r="E1577" s="88"/>
      <c r="F1577" s="88"/>
      <c r="G1577" s="90"/>
      <c r="H1577" s="90"/>
      <c r="I1577" s="91"/>
      <c r="J1577" s="91"/>
      <c r="K1577" s="91"/>
      <c r="L1577" s="91"/>
      <c r="M1577" s="91"/>
      <c r="N1577" s="92" t="str">
        <f t="shared" ca="1" si="96"/>
        <v/>
      </c>
      <c r="O1577" s="92" t="str">
        <f ca="1">IF(A1577="","",IF(ISERROR(MATCH($I1577,SorP!B:B,0)),"",INDIRECT("'SorP'!$A$"&amp;MATCH($N1577&amp;$I1577,SorP!C:C,0))))</f>
        <v/>
      </c>
      <c r="P1577" s="94"/>
      <c r="Q1577" s="95" t="str">
        <f t="shared" si="97"/>
        <v/>
      </c>
      <c r="R1577" s="95" t="b">
        <f t="shared" si="98"/>
        <v>1</v>
      </c>
      <c r="S1577" s="95" t="str">
        <f t="shared" si="99"/>
        <v/>
      </c>
    </row>
    <row r="1578" spans="1:19" s="95" customFormat="1" ht="20.100000000000001" customHeight="1">
      <c r="A1578" s="88"/>
      <c r="B1578" s="88"/>
      <c r="C1578" s="88"/>
      <c r="D1578" s="88"/>
      <c r="E1578" s="88"/>
      <c r="F1578" s="88"/>
      <c r="G1578" s="90"/>
      <c r="H1578" s="90"/>
      <c r="I1578" s="91"/>
      <c r="J1578" s="91"/>
      <c r="K1578" s="91"/>
      <c r="L1578" s="91"/>
      <c r="M1578" s="91"/>
      <c r="N1578" s="92" t="str">
        <f t="shared" ca="1" si="96"/>
        <v/>
      </c>
      <c r="O1578" s="92" t="str">
        <f ca="1">IF(A1578="","",IF(ISERROR(MATCH($I1578,SorP!B:B,0)),"",INDIRECT("'SorP'!$A$"&amp;MATCH($N1578&amp;$I1578,SorP!C:C,0))))</f>
        <v/>
      </c>
      <c r="P1578" s="94"/>
      <c r="Q1578" s="95" t="str">
        <f t="shared" si="97"/>
        <v/>
      </c>
      <c r="R1578" s="95" t="b">
        <f t="shared" si="98"/>
        <v>1</v>
      </c>
      <c r="S1578" s="95" t="str">
        <f t="shared" si="99"/>
        <v/>
      </c>
    </row>
    <row r="1579" spans="1:19" s="95" customFormat="1" ht="20.100000000000001" customHeight="1">
      <c r="A1579" s="88"/>
      <c r="B1579" s="88"/>
      <c r="C1579" s="88"/>
      <c r="D1579" s="88"/>
      <c r="E1579" s="88"/>
      <c r="F1579" s="88"/>
      <c r="G1579" s="90"/>
      <c r="H1579" s="90"/>
      <c r="I1579" s="91"/>
      <c r="J1579" s="91"/>
      <c r="K1579" s="91"/>
      <c r="L1579" s="91"/>
      <c r="M1579" s="91"/>
      <c r="N1579" s="92" t="str">
        <f t="shared" ca="1" si="96"/>
        <v/>
      </c>
      <c r="O1579" s="92" t="str">
        <f ca="1">IF(A1579="","",IF(ISERROR(MATCH($I1579,SorP!B:B,0)),"",INDIRECT("'SorP'!$A$"&amp;MATCH($N1579&amp;$I1579,SorP!C:C,0))))</f>
        <v/>
      </c>
      <c r="P1579" s="94"/>
      <c r="Q1579" s="95" t="str">
        <f t="shared" si="97"/>
        <v/>
      </c>
      <c r="R1579" s="95" t="b">
        <f t="shared" si="98"/>
        <v>1</v>
      </c>
      <c r="S1579" s="95" t="str">
        <f t="shared" si="99"/>
        <v/>
      </c>
    </row>
    <row r="1580" spans="1:19" s="95" customFormat="1" ht="20.100000000000001" customHeight="1">
      <c r="A1580" s="88"/>
      <c r="B1580" s="88"/>
      <c r="C1580" s="88"/>
      <c r="D1580" s="88"/>
      <c r="E1580" s="88"/>
      <c r="F1580" s="88"/>
      <c r="G1580" s="90"/>
      <c r="H1580" s="90"/>
      <c r="I1580" s="91"/>
      <c r="J1580" s="91"/>
      <c r="K1580" s="91"/>
      <c r="L1580" s="91"/>
      <c r="M1580" s="91"/>
      <c r="N1580" s="92" t="str">
        <f t="shared" ca="1" si="96"/>
        <v/>
      </c>
      <c r="O1580" s="92" t="str">
        <f ca="1">IF(A1580="","",IF(ISERROR(MATCH($I1580,SorP!B:B,0)),"",INDIRECT("'SorP'!$A$"&amp;MATCH($N1580&amp;$I1580,SorP!C:C,0))))</f>
        <v/>
      </c>
      <c r="P1580" s="94"/>
      <c r="Q1580" s="95" t="str">
        <f t="shared" si="97"/>
        <v/>
      </c>
      <c r="R1580" s="95" t="b">
        <f t="shared" si="98"/>
        <v>1</v>
      </c>
      <c r="S1580" s="95" t="str">
        <f t="shared" si="99"/>
        <v/>
      </c>
    </row>
    <row r="1581" spans="1:19" s="95" customFormat="1" ht="20.100000000000001" customHeight="1">
      <c r="A1581" s="88"/>
      <c r="B1581" s="88"/>
      <c r="C1581" s="88"/>
      <c r="D1581" s="88"/>
      <c r="E1581" s="88"/>
      <c r="F1581" s="88"/>
      <c r="G1581" s="90"/>
      <c r="H1581" s="90"/>
      <c r="I1581" s="91"/>
      <c r="J1581" s="91"/>
      <c r="K1581" s="91"/>
      <c r="L1581" s="91"/>
      <c r="M1581" s="91"/>
      <c r="N1581" s="92" t="str">
        <f t="shared" ca="1" si="96"/>
        <v/>
      </c>
      <c r="O1581" s="92" t="str">
        <f ca="1">IF(A1581="","",IF(ISERROR(MATCH($I1581,SorP!B:B,0)),"",INDIRECT("'SorP'!$A$"&amp;MATCH($N1581&amp;$I1581,SorP!C:C,0))))</f>
        <v/>
      </c>
      <c r="P1581" s="94"/>
      <c r="Q1581" s="95" t="str">
        <f t="shared" si="97"/>
        <v/>
      </c>
      <c r="R1581" s="95" t="b">
        <f t="shared" si="98"/>
        <v>1</v>
      </c>
      <c r="S1581" s="95" t="str">
        <f t="shared" si="99"/>
        <v/>
      </c>
    </row>
    <row r="1582" spans="1:19" s="95" customFormat="1" ht="20.100000000000001" customHeight="1">
      <c r="A1582" s="88"/>
      <c r="B1582" s="88"/>
      <c r="C1582" s="88"/>
      <c r="D1582" s="88"/>
      <c r="E1582" s="88"/>
      <c r="F1582" s="88"/>
      <c r="G1582" s="90"/>
      <c r="H1582" s="90"/>
      <c r="I1582" s="91"/>
      <c r="J1582" s="91"/>
      <c r="K1582" s="91"/>
      <c r="L1582" s="91"/>
      <c r="M1582" s="91"/>
      <c r="N1582" s="92" t="str">
        <f t="shared" ca="1" si="96"/>
        <v/>
      </c>
      <c r="O1582" s="92" t="str">
        <f ca="1">IF(A1582="","",IF(ISERROR(MATCH($I1582,SorP!B:B,0)),"",INDIRECT("'SorP'!$A$"&amp;MATCH($N1582&amp;$I1582,SorP!C:C,0))))</f>
        <v/>
      </c>
      <c r="P1582" s="94"/>
      <c r="Q1582" s="95" t="str">
        <f t="shared" si="97"/>
        <v/>
      </c>
      <c r="R1582" s="95" t="b">
        <f t="shared" si="98"/>
        <v>1</v>
      </c>
      <c r="S1582" s="95" t="str">
        <f t="shared" si="99"/>
        <v/>
      </c>
    </row>
    <row r="1583" spans="1:19" s="95" customFormat="1" ht="20.100000000000001" customHeight="1">
      <c r="A1583" s="88"/>
      <c r="B1583" s="88"/>
      <c r="C1583" s="88"/>
      <c r="D1583" s="88"/>
      <c r="E1583" s="88"/>
      <c r="F1583" s="88"/>
      <c r="G1583" s="90"/>
      <c r="H1583" s="90"/>
      <c r="I1583" s="91"/>
      <c r="J1583" s="91"/>
      <c r="K1583" s="91"/>
      <c r="L1583" s="91"/>
      <c r="M1583" s="91"/>
      <c r="N1583" s="92" t="str">
        <f t="shared" ca="1" si="96"/>
        <v/>
      </c>
      <c r="O1583" s="92" t="str">
        <f ca="1">IF(A1583="","",IF(ISERROR(MATCH($I1583,SorP!B:B,0)),"",INDIRECT("'SorP'!$A$"&amp;MATCH($N1583&amp;$I1583,SorP!C:C,0))))</f>
        <v/>
      </c>
      <c r="P1583" s="94"/>
      <c r="Q1583" s="95" t="str">
        <f t="shared" si="97"/>
        <v/>
      </c>
      <c r="R1583" s="95" t="b">
        <f t="shared" si="98"/>
        <v>1</v>
      </c>
      <c r="S1583" s="95" t="str">
        <f t="shared" si="99"/>
        <v/>
      </c>
    </row>
    <row r="1584" spans="1:19" s="95" customFormat="1" ht="20.100000000000001" customHeight="1">
      <c r="A1584" s="88"/>
      <c r="B1584" s="88"/>
      <c r="C1584" s="88"/>
      <c r="D1584" s="88"/>
      <c r="E1584" s="88"/>
      <c r="F1584" s="88"/>
      <c r="G1584" s="90"/>
      <c r="H1584" s="90"/>
      <c r="I1584" s="91"/>
      <c r="J1584" s="91"/>
      <c r="K1584" s="91"/>
      <c r="L1584" s="91"/>
      <c r="M1584" s="91"/>
      <c r="N1584" s="92" t="str">
        <f t="shared" ca="1" si="96"/>
        <v/>
      </c>
      <c r="O1584" s="92" t="str">
        <f ca="1">IF(A1584="","",IF(ISERROR(MATCH($I1584,SorP!B:B,0)),"",INDIRECT("'SorP'!$A$"&amp;MATCH($N1584&amp;$I1584,SorP!C:C,0))))</f>
        <v/>
      </c>
      <c r="P1584" s="94"/>
      <c r="Q1584" s="95" t="str">
        <f t="shared" si="97"/>
        <v/>
      </c>
      <c r="R1584" s="95" t="b">
        <f t="shared" si="98"/>
        <v>1</v>
      </c>
      <c r="S1584" s="95" t="str">
        <f t="shared" si="99"/>
        <v/>
      </c>
    </row>
    <row r="1585" spans="1:19" s="95" customFormat="1" ht="20.100000000000001" customHeight="1">
      <c r="A1585" s="88"/>
      <c r="B1585" s="88"/>
      <c r="C1585" s="88"/>
      <c r="D1585" s="88"/>
      <c r="E1585" s="88"/>
      <c r="F1585" s="88"/>
      <c r="G1585" s="90"/>
      <c r="H1585" s="90"/>
      <c r="I1585" s="91"/>
      <c r="J1585" s="91"/>
      <c r="K1585" s="91"/>
      <c r="L1585" s="91"/>
      <c r="M1585" s="91"/>
      <c r="N1585" s="92" t="str">
        <f t="shared" ca="1" si="96"/>
        <v/>
      </c>
      <c r="O1585" s="92" t="str">
        <f ca="1">IF(A1585="","",IF(ISERROR(MATCH($I1585,SorP!B:B,0)),"",INDIRECT("'SorP'!$A$"&amp;MATCH($N1585&amp;$I1585,SorP!C:C,0))))</f>
        <v/>
      </c>
      <c r="P1585" s="94"/>
      <c r="Q1585" s="95" t="str">
        <f t="shared" si="97"/>
        <v/>
      </c>
      <c r="R1585" s="95" t="b">
        <f t="shared" si="98"/>
        <v>1</v>
      </c>
      <c r="S1585" s="95" t="str">
        <f t="shared" si="99"/>
        <v/>
      </c>
    </row>
    <row r="1586" spans="1:19" s="95" customFormat="1" ht="20.100000000000001" customHeight="1">
      <c r="A1586" s="88"/>
      <c r="B1586" s="88"/>
      <c r="C1586" s="88"/>
      <c r="D1586" s="88"/>
      <c r="E1586" s="88"/>
      <c r="F1586" s="88"/>
      <c r="G1586" s="90"/>
      <c r="H1586" s="90"/>
      <c r="I1586" s="91"/>
      <c r="J1586" s="91"/>
      <c r="K1586" s="91"/>
      <c r="L1586" s="91"/>
      <c r="M1586" s="91"/>
      <c r="N1586" s="92" t="str">
        <f t="shared" ca="1" si="96"/>
        <v/>
      </c>
      <c r="O1586" s="92" t="str">
        <f ca="1">IF(A1586="","",IF(ISERROR(MATCH($I1586,SorP!B:B,0)),"",INDIRECT("'SorP'!$A$"&amp;MATCH($N1586&amp;$I1586,SorP!C:C,0))))</f>
        <v/>
      </c>
      <c r="P1586" s="94"/>
      <c r="Q1586" s="95" t="str">
        <f t="shared" si="97"/>
        <v/>
      </c>
      <c r="R1586" s="95" t="b">
        <f t="shared" si="98"/>
        <v>1</v>
      </c>
      <c r="S1586" s="95" t="str">
        <f t="shared" si="99"/>
        <v/>
      </c>
    </row>
    <row r="1587" spans="1:19" s="95" customFormat="1" ht="20.100000000000001" customHeight="1">
      <c r="A1587" s="88"/>
      <c r="B1587" s="88"/>
      <c r="C1587" s="88"/>
      <c r="D1587" s="88"/>
      <c r="E1587" s="88"/>
      <c r="F1587" s="88"/>
      <c r="G1587" s="90"/>
      <c r="H1587" s="90"/>
      <c r="I1587" s="91"/>
      <c r="J1587" s="91"/>
      <c r="K1587" s="91"/>
      <c r="L1587" s="91"/>
      <c r="M1587" s="91"/>
      <c r="N1587" s="92" t="str">
        <f t="shared" ca="1" si="96"/>
        <v/>
      </c>
      <c r="O1587" s="92" t="str">
        <f ca="1">IF(A1587="","",IF(ISERROR(MATCH($I1587,SorP!B:B,0)),"",INDIRECT("'SorP'!$A$"&amp;MATCH($N1587&amp;$I1587,SorP!C:C,0))))</f>
        <v/>
      </c>
      <c r="P1587" s="94"/>
      <c r="Q1587" s="95" t="str">
        <f t="shared" si="97"/>
        <v/>
      </c>
      <c r="R1587" s="95" t="b">
        <f t="shared" si="98"/>
        <v>1</v>
      </c>
      <c r="S1587" s="95" t="str">
        <f t="shared" si="99"/>
        <v/>
      </c>
    </row>
    <row r="1588" spans="1:19" s="95" customFormat="1" ht="20.100000000000001" customHeight="1">
      <c r="A1588" s="88"/>
      <c r="B1588" s="88"/>
      <c r="C1588" s="88"/>
      <c r="D1588" s="88"/>
      <c r="E1588" s="88"/>
      <c r="F1588" s="88"/>
      <c r="G1588" s="90"/>
      <c r="H1588" s="90"/>
      <c r="I1588" s="91"/>
      <c r="J1588" s="91"/>
      <c r="K1588" s="91"/>
      <c r="L1588" s="91"/>
      <c r="M1588" s="91"/>
      <c r="N1588" s="92" t="str">
        <f t="shared" ca="1" si="96"/>
        <v/>
      </c>
      <c r="O1588" s="92" t="str">
        <f ca="1">IF(A1588="","",IF(ISERROR(MATCH($I1588,SorP!B:B,0)),"",INDIRECT("'SorP'!$A$"&amp;MATCH($N1588&amp;$I1588,SorP!C:C,0))))</f>
        <v/>
      </c>
      <c r="P1588" s="94"/>
      <c r="Q1588" s="95" t="str">
        <f t="shared" si="97"/>
        <v/>
      </c>
      <c r="R1588" s="95" t="b">
        <f t="shared" si="98"/>
        <v>1</v>
      </c>
      <c r="S1588" s="95" t="str">
        <f t="shared" si="99"/>
        <v/>
      </c>
    </row>
    <row r="1589" spans="1:19" s="95" customFormat="1" ht="20.100000000000001" customHeight="1">
      <c r="A1589" s="88"/>
      <c r="B1589" s="88"/>
      <c r="C1589" s="88"/>
      <c r="D1589" s="88"/>
      <c r="E1589" s="88"/>
      <c r="F1589" s="88"/>
      <c r="G1589" s="90"/>
      <c r="H1589" s="90"/>
      <c r="I1589" s="91"/>
      <c r="J1589" s="91"/>
      <c r="K1589" s="91"/>
      <c r="L1589" s="91"/>
      <c r="M1589" s="91"/>
      <c r="N1589" s="92" t="str">
        <f t="shared" ca="1" si="96"/>
        <v/>
      </c>
      <c r="O1589" s="92" t="str">
        <f ca="1">IF(A1589="","",IF(ISERROR(MATCH($I1589,SorP!B:B,0)),"",INDIRECT("'SorP'!$A$"&amp;MATCH($N1589&amp;$I1589,SorP!C:C,0))))</f>
        <v/>
      </c>
      <c r="P1589" s="94"/>
      <c r="Q1589" s="95" t="str">
        <f t="shared" si="97"/>
        <v/>
      </c>
      <c r="R1589" s="95" t="b">
        <f t="shared" si="98"/>
        <v>1</v>
      </c>
      <c r="S1589" s="95" t="str">
        <f t="shared" si="99"/>
        <v/>
      </c>
    </row>
    <row r="1590" spans="1:19" s="95" customFormat="1" ht="20.100000000000001" customHeight="1">
      <c r="A1590" s="88"/>
      <c r="B1590" s="88"/>
      <c r="C1590" s="88"/>
      <c r="D1590" s="88"/>
      <c r="E1590" s="88"/>
      <c r="F1590" s="88"/>
      <c r="G1590" s="90"/>
      <c r="H1590" s="90"/>
      <c r="I1590" s="91"/>
      <c r="J1590" s="91"/>
      <c r="K1590" s="91"/>
      <c r="L1590" s="91"/>
      <c r="M1590" s="91"/>
      <c r="N1590" s="92" t="str">
        <f t="shared" ca="1" si="96"/>
        <v/>
      </c>
      <c r="O1590" s="92" t="str">
        <f ca="1">IF(A1590="","",IF(ISERROR(MATCH($I1590,SorP!B:B,0)),"",INDIRECT("'SorP'!$A$"&amp;MATCH($N1590&amp;$I1590,SorP!C:C,0))))</f>
        <v/>
      </c>
      <c r="P1590" s="94"/>
      <c r="Q1590" s="95" t="str">
        <f t="shared" si="97"/>
        <v/>
      </c>
      <c r="R1590" s="95" t="b">
        <f t="shared" si="98"/>
        <v>1</v>
      </c>
      <c r="S1590" s="95" t="str">
        <f t="shared" si="99"/>
        <v/>
      </c>
    </row>
    <row r="1591" spans="1:19" s="95" customFormat="1" ht="20.100000000000001" customHeight="1">
      <c r="A1591" s="88"/>
      <c r="B1591" s="88"/>
      <c r="C1591" s="88"/>
      <c r="D1591" s="88"/>
      <c r="E1591" s="88"/>
      <c r="F1591" s="88"/>
      <c r="G1591" s="90"/>
      <c r="H1591" s="90"/>
      <c r="I1591" s="91"/>
      <c r="J1591" s="91"/>
      <c r="K1591" s="91"/>
      <c r="L1591" s="91"/>
      <c r="M1591" s="91"/>
      <c r="N1591" s="92" t="str">
        <f t="shared" ca="1" si="96"/>
        <v/>
      </c>
      <c r="O1591" s="92" t="str">
        <f ca="1">IF(A1591="","",IF(ISERROR(MATCH($I1591,SorP!B:B,0)),"",INDIRECT("'SorP'!$A$"&amp;MATCH($N1591&amp;$I1591,SorP!C:C,0))))</f>
        <v/>
      </c>
      <c r="P1591" s="94"/>
      <c r="Q1591" s="95" t="str">
        <f t="shared" si="97"/>
        <v/>
      </c>
      <c r="R1591" s="95" t="b">
        <f t="shared" si="98"/>
        <v>1</v>
      </c>
      <c r="S1591" s="95" t="str">
        <f t="shared" si="99"/>
        <v/>
      </c>
    </row>
    <row r="1592" spans="1:19" s="95" customFormat="1" ht="20.100000000000001" customHeight="1">
      <c r="A1592" s="88"/>
      <c r="B1592" s="88"/>
      <c r="C1592" s="88"/>
      <c r="D1592" s="88"/>
      <c r="E1592" s="88"/>
      <c r="F1592" s="88"/>
      <c r="G1592" s="90"/>
      <c r="H1592" s="90"/>
      <c r="I1592" s="91"/>
      <c r="J1592" s="91"/>
      <c r="K1592" s="91"/>
      <c r="L1592" s="91"/>
      <c r="M1592" s="91"/>
      <c r="N1592" s="92" t="str">
        <f t="shared" ca="1" si="96"/>
        <v/>
      </c>
      <c r="O1592" s="92" t="str">
        <f ca="1">IF(A1592="","",IF(ISERROR(MATCH($I1592,SorP!B:B,0)),"",INDIRECT("'SorP'!$A$"&amp;MATCH($N1592&amp;$I1592,SorP!C:C,0))))</f>
        <v/>
      </c>
      <c r="P1592" s="94"/>
      <c r="Q1592" s="95" t="str">
        <f t="shared" si="97"/>
        <v/>
      </c>
      <c r="R1592" s="95" t="b">
        <f t="shared" si="98"/>
        <v>1</v>
      </c>
      <c r="S1592" s="95" t="str">
        <f t="shared" si="99"/>
        <v/>
      </c>
    </row>
    <row r="1593" spans="1:19" s="95" customFormat="1" ht="20.100000000000001" customHeight="1">
      <c r="A1593" s="88"/>
      <c r="B1593" s="88"/>
      <c r="C1593" s="88"/>
      <c r="D1593" s="88"/>
      <c r="E1593" s="88"/>
      <c r="F1593" s="88"/>
      <c r="G1593" s="90"/>
      <c r="H1593" s="90"/>
      <c r="I1593" s="91"/>
      <c r="J1593" s="91"/>
      <c r="K1593" s="91"/>
      <c r="L1593" s="91"/>
      <c r="M1593" s="91"/>
      <c r="N1593" s="92" t="str">
        <f t="shared" ca="1" si="96"/>
        <v/>
      </c>
      <c r="O1593" s="92" t="str">
        <f ca="1">IF(A1593="","",IF(ISERROR(MATCH($I1593,SorP!B:B,0)),"",INDIRECT("'SorP'!$A$"&amp;MATCH($N1593&amp;$I1593,SorP!C:C,0))))</f>
        <v/>
      </c>
      <c r="P1593" s="94"/>
      <c r="Q1593" s="95" t="str">
        <f t="shared" si="97"/>
        <v/>
      </c>
      <c r="R1593" s="95" t="b">
        <f t="shared" si="98"/>
        <v>1</v>
      </c>
      <c r="S1593" s="95" t="str">
        <f t="shared" si="99"/>
        <v/>
      </c>
    </row>
    <row r="1594" spans="1:19" s="95" customFormat="1" ht="20.100000000000001" customHeight="1">
      <c r="A1594" s="88"/>
      <c r="B1594" s="88"/>
      <c r="C1594" s="88"/>
      <c r="D1594" s="88"/>
      <c r="E1594" s="88"/>
      <c r="F1594" s="88"/>
      <c r="G1594" s="90"/>
      <c r="H1594" s="90"/>
      <c r="I1594" s="91"/>
      <c r="J1594" s="91"/>
      <c r="K1594" s="91"/>
      <c r="L1594" s="91"/>
      <c r="M1594" s="91"/>
      <c r="N1594" s="92" t="str">
        <f t="shared" ca="1" si="96"/>
        <v/>
      </c>
      <c r="O1594" s="92" t="str">
        <f ca="1">IF(A1594="","",IF(ISERROR(MATCH($I1594,SorP!B:B,0)),"",INDIRECT("'SorP'!$A$"&amp;MATCH($N1594&amp;$I1594,SorP!C:C,0))))</f>
        <v/>
      </c>
      <c r="P1594" s="94"/>
      <c r="Q1594" s="95" t="str">
        <f t="shared" si="97"/>
        <v/>
      </c>
      <c r="R1594" s="95" t="b">
        <f t="shared" si="98"/>
        <v>1</v>
      </c>
      <c r="S1594" s="95" t="str">
        <f t="shared" si="99"/>
        <v/>
      </c>
    </row>
    <row r="1595" spans="1:19" s="95" customFormat="1" ht="20.100000000000001" customHeight="1">
      <c r="A1595" s="88"/>
      <c r="B1595" s="88"/>
      <c r="C1595" s="88"/>
      <c r="D1595" s="88"/>
      <c r="E1595" s="88"/>
      <c r="F1595" s="88"/>
      <c r="G1595" s="90"/>
      <c r="H1595" s="90"/>
      <c r="I1595" s="91"/>
      <c r="J1595" s="91"/>
      <c r="K1595" s="91"/>
      <c r="L1595" s="91"/>
      <c r="M1595" s="91"/>
      <c r="N1595" s="92" t="str">
        <f t="shared" ca="1" si="96"/>
        <v/>
      </c>
      <c r="O1595" s="92" t="str">
        <f ca="1">IF(A1595="","",IF(ISERROR(MATCH($I1595,SorP!B:B,0)),"",INDIRECT("'SorP'!$A$"&amp;MATCH($N1595&amp;$I1595,SorP!C:C,0))))</f>
        <v/>
      </c>
      <c r="P1595" s="94"/>
      <c r="Q1595" s="95" t="str">
        <f t="shared" si="97"/>
        <v/>
      </c>
      <c r="R1595" s="95" t="b">
        <f t="shared" si="98"/>
        <v>1</v>
      </c>
      <c r="S1595" s="95" t="str">
        <f t="shared" si="99"/>
        <v/>
      </c>
    </row>
    <row r="1596" spans="1:19" s="95" customFormat="1" ht="20.100000000000001" customHeight="1">
      <c r="A1596" s="88"/>
      <c r="B1596" s="88"/>
      <c r="C1596" s="88"/>
      <c r="D1596" s="88"/>
      <c r="E1596" s="88"/>
      <c r="F1596" s="88"/>
      <c r="G1596" s="90"/>
      <c r="H1596" s="90"/>
      <c r="I1596" s="91"/>
      <c r="J1596" s="91"/>
      <c r="K1596" s="91"/>
      <c r="L1596" s="91"/>
      <c r="M1596" s="91"/>
      <c r="N1596" s="92" t="str">
        <f t="shared" ca="1" si="96"/>
        <v/>
      </c>
      <c r="O1596" s="92" t="str">
        <f ca="1">IF(A1596="","",IF(ISERROR(MATCH($I1596,SorP!B:B,0)),"",INDIRECT("'SorP'!$A$"&amp;MATCH($N1596&amp;$I1596,SorP!C:C,0))))</f>
        <v/>
      </c>
      <c r="P1596" s="94"/>
      <c r="Q1596" s="95" t="str">
        <f t="shared" si="97"/>
        <v/>
      </c>
      <c r="R1596" s="95" t="b">
        <f t="shared" si="98"/>
        <v>1</v>
      </c>
      <c r="S1596" s="95" t="str">
        <f t="shared" si="99"/>
        <v/>
      </c>
    </row>
    <row r="1597" spans="1:19" s="95" customFormat="1" ht="20.100000000000001" customHeight="1">
      <c r="A1597" s="88"/>
      <c r="B1597" s="88"/>
      <c r="C1597" s="88"/>
      <c r="D1597" s="88"/>
      <c r="E1597" s="88"/>
      <c r="F1597" s="88"/>
      <c r="G1597" s="90"/>
      <c r="H1597" s="90"/>
      <c r="I1597" s="91"/>
      <c r="J1597" s="91"/>
      <c r="K1597" s="91"/>
      <c r="L1597" s="91"/>
      <c r="M1597" s="91"/>
      <c r="N1597" s="92" t="str">
        <f t="shared" ca="1" si="96"/>
        <v/>
      </c>
      <c r="O1597" s="92" t="str">
        <f ca="1">IF(A1597="","",IF(ISERROR(MATCH($I1597,SorP!B:B,0)),"",INDIRECT("'SorP'!$A$"&amp;MATCH($N1597&amp;$I1597,SorP!C:C,0))))</f>
        <v/>
      </c>
      <c r="P1597" s="94"/>
      <c r="Q1597" s="95" t="str">
        <f t="shared" si="97"/>
        <v/>
      </c>
      <c r="R1597" s="95" t="b">
        <f t="shared" si="98"/>
        <v>1</v>
      </c>
      <c r="S1597" s="95" t="str">
        <f t="shared" si="99"/>
        <v/>
      </c>
    </row>
    <row r="1598" spans="1:19" s="95" customFormat="1" ht="20.100000000000001" customHeight="1">
      <c r="A1598" s="88"/>
      <c r="B1598" s="88"/>
      <c r="C1598" s="88"/>
      <c r="D1598" s="88"/>
      <c r="E1598" s="88"/>
      <c r="F1598" s="88"/>
      <c r="G1598" s="90"/>
      <c r="H1598" s="90"/>
      <c r="I1598" s="91"/>
      <c r="J1598" s="91"/>
      <c r="K1598" s="91"/>
      <c r="L1598" s="91"/>
      <c r="M1598" s="91"/>
      <c r="N1598" s="92" t="str">
        <f t="shared" ca="1" si="96"/>
        <v/>
      </c>
      <c r="O1598" s="92" t="str">
        <f ca="1">IF(A1598="","",IF(ISERROR(MATCH($I1598,SorP!B:B,0)),"",INDIRECT("'SorP'!$A$"&amp;MATCH($N1598&amp;$I1598,SorP!C:C,0))))</f>
        <v/>
      </c>
      <c r="P1598" s="94"/>
      <c r="Q1598" s="95" t="str">
        <f t="shared" si="97"/>
        <v/>
      </c>
      <c r="R1598" s="95" t="b">
        <f t="shared" si="98"/>
        <v>1</v>
      </c>
      <c r="S1598" s="95" t="str">
        <f t="shared" si="99"/>
        <v/>
      </c>
    </row>
    <row r="1599" spans="1:19" s="95" customFormat="1" ht="20.100000000000001" customHeight="1">
      <c r="A1599" s="88"/>
      <c r="B1599" s="88"/>
      <c r="C1599" s="88"/>
      <c r="D1599" s="88"/>
      <c r="E1599" s="88"/>
      <c r="F1599" s="88"/>
      <c r="G1599" s="90"/>
      <c r="H1599" s="90"/>
      <c r="I1599" s="91"/>
      <c r="J1599" s="91"/>
      <c r="K1599" s="91"/>
      <c r="L1599" s="91"/>
      <c r="M1599" s="91"/>
      <c r="N1599" s="92" t="str">
        <f t="shared" ca="1" si="96"/>
        <v/>
      </c>
      <c r="O1599" s="92" t="str">
        <f ca="1">IF(A1599="","",IF(ISERROR(MATCH($I1599,SorP!B:B,0)),"",INDIRECT("'SorP'!$A$"&amp;MATCH($N1599&amp;$I1599,SorP!C:C,0))))</f>
        <v/>
      </c>
      <c r="P1599" s="94"/>
      <c r="Q1599" s="95" t="str">
        <f t="shared" si="97"/>
        <v/>
      </c>
      <c r="R1599" s="95" t="b">
        <f t="shared" si="98"/>
        <v>1</v>
      </c>
      <c r="S1599" s="95" t="str">
        <f t="shared" si="99"/>
        <v/>
      </c>
    </row>
    <row r="1600" spans="1:19" s="95" customFormat="1" ht="20.100000000000001" customHeight="1">
      <c r="A1600" s="88"/>
      <c r="B1600" s="88"/>
      <c r="C1600" s="88"/>
      <c r="D1600" s="88"/>
      <c r="E1600" s="88"/>
      <c r="F1600" s="88"/>
      <c r="G1600" s="90"/>
      <c r="H1600" s="90"/>
      <c r="I1600" s="91"/>
      <c r="J1600" s="91"/>
      <c r="K1600" s="91"/>
      <c r="L1600" s="91"/>
      <c r="M1600" s="91"/>
      <c r="N1600" s="92" t="str">
        <f t="shared" ca="1" si="96"/>
        <v/>
      </c>
      <c r="O1600" s="92" t="str">
        <f ca="1">IF(A1600="","",IF(ISERROR(MATCH($I1600,SorP!B:B,0)),"",INDIRECT("'SorP'!$A$"&amp;MATCH($N1600&amp;$I1600,SorP!C:C,0))))</f>
        <v/>
      </c>
      <c r="P1600" s="94"/>
      <c r="Q1600" s="95" t="str">
        <f t="shared" si="97"/>
        <v/>
      </c>
      <c r="R1600" s="95" t="b">
        <f t="shared" si="98"/>
        <v>1</v>
      </c>
      <c r="S1600" s="95" t="str">
        <f t="shared" si="99"/>
        <v/>
      </c>
    </row>
    <row r="1601" spans="1:19" s="95" customFormat="1" ht="20.100000000000001" customHeight="1">
      <c r="A1601" s="88"/>
      <c r="B1601" s="88"/>
      <c r="C1601" s="88"/>
      <c r="D1601" s="88"/>
      <c r="E1601" s="88"/>
      <c r="F1601" s="88"/>
      <c r="G1601" s="90"/>
      <c r="H1601" s="90"/>
      <c r="I1601" s="91"/>
      <c r="J1601" s="91"/>
      <c r="K1601" s="91"/>
      <c r="L1601" s="91"/>
      <c r="M1601" s="91"/>
      <c r="N1601" s="92" t="str">
        <f t="shared" ca="1" si="96"/>
        <v/>
      </c>
      <c r="O1601" s="92" t="str">
        <f ca="1">IF(A1601="","",IF(ISERROR(MATCH($I1601,SorP!B:B,0)),"",INDIRECT("'SorP'!$A$"&amp;MATCH($N1601&amp;$I1601,SorP!C:C,0))))</f>
        <v/>
      </c>
      <c r="P1601" s="94"/>
      <c r="Q1601" s="95" t="str">
        <f t="shared" si="97"/>
        <v/>
      </c>
      <c r="R1601" s="95" t="b">
        <f t="shared" si="98"/>
        <v>1</v>
      </c>
      <c r="S1601" s="95" t="str">
        <f t="shared" si="99"/>
        <v/>
      </c>
    </row>
    <row r="1602" spans="1:19" s="95" customFormat="1" ht="20.100000000000001" customHeight="1">
      <c r="A1602" s="88"/>
      <c r="B1602" s="88"/>
      <c r="C1602" s="88"/>
      <c r="D1602" s="88"/>
      <c r="E1602" s="88"/>
      <c r="F1602" s="88"/>
      <c r="G1602" s="90"/>
      <c r="H1602" s="90"/>
      <c r="I1602" s="91"/>
      <c r="J1602" s="91"/>
      <c r="K1602" s="91"/>
      <c r="L1602" s="91"/>
      <c r="M1602" s="91"/>
      <c r="N1602" s="92" t="str">
        <f t="shared" ca="1" si="96"/>
        <v/>
      </c>
      <c r="O1602" s="92" t="str">
        <f ca="1">IF(A1602="","",IF(ISERROR(MATCH($I1602,SorP!B:B,0)),"",INDIRECT("'SorP'!$A$"&amp;MATCH($N1602&amp;$I1602,SorP!C:C,0))))</f>
        <v/>
      </c>
      <c r="P1602" s="94"/>
      <c r="Q1602" s="95" t="str">
        <f t="shared" si="97"/>
        <v/>
      </c>
      <c r="R1602" s="95" t="b">
        <f t="shared" si="98"/>
        <v>1</v>
      </c>
      <c r="S1602" s="95" t="str">
        <f t="shared" si="99"/>
        <v/>
      </c>
    </row>
    <row r="1603" spans="1:19" s="95" customFormat="1" ht="20.100000000000001" customHeight="1">
      <c r="A1603" s="88"/>
      <c r="B1603" s="88"/>
      <c r="C1603" s="88"/>
      <c r="D1603" s="88"/>
      <c r="E1603" s="88"/>
      <c r="F1603" s="88"/>
      <c r="G1603" s="90"/>
      <c r="H1603" s="90"/>
      <c r="I1603" s="91"/>
      <c r="J1603" s="91"/>
      <c r="K1603" s="91"/>
      <c r="L1603" s="91"/>
      <c r="M1603" s="91"/>
      <c r="N1603" s="92" t="str">
        <f t="shared" ca="1" si="96"/>
        <v/>
      </c>
      <c r="O1603" s="92" t="str">
        <f ca="1">IF(A1603="","",IF(ISERROR(MATCH($I1603,SorP!B:B,0)),"",INDIRECT("'SorP'!$A$"&amp;MATCH($N1603&amp;$I1603,SorP!C:C,0))))</f>
        <v/>
      </c>
      <c r="P1603" s="94"/>
      <c r="Q1603" s="95" t="str">
        <f t="shared" si="97"/>
        <v/>
      </c>
      <c r="R1603" s="95" t="b">
        <f t="shared" si="98"/>
        <v>1</v>
      </c>
      <c r="S1603" s="95" t="str">
        <f t="shared" si="99"/>
        <v/>
      </c>
    </row>
    <row r="1604" spans="1:19" s="95" customFormat="1" ht="20.100000000000001" customHeight="1">
      <c r="A1604" s="88"/>
      <c r="B1604" s="88"/>
      <c r="C1604" s="88"/>
      <c r="D1604" s="88"/>
      <c r="E1604" s="88"/>
      <c r="F1604" s="88"/>
      <c r="G1604" s="90"/>
      <c r="H1604" s="90"/>
      <c r="I1604" s="91"/>
      <c r="J1604" s="91"/>
      <c r="K1604" s="91"/>
      <c r="L1604" s="91"/>
      <c r="M1604" s="91"/>
      <c r="N1604" s="92" t="str">
        <f t="shared" ca="1" si="96"/>
        <v/>
      </c>
      <c r="O1604" s="92" t="str">
        <f ca="1">IF(A1604="","",IF(ISERROR(MATCH($I1604,SorP!B:B,0)),"",INDIRECT("'SorP'!$A$"&amp;MATCH($N1604&amp;$I1604,SorP!C:C,0))))</f>
        <v/>
      </c>
      <c r="P1604" s="94"/>
      <c r="Q1604" s="95" t="str">
        <f t="shared" si="97"/>
        <v/>
      </c>
      <c r="R1604" s="95" t="b">
        <f t="shared" si="98"/>
        <v>1</v>
      </c>
      <c r="S1604" s="95" t="str">
        <f t="shared" si="99"/>
        <v/>
      </c>
    </row>
    <row r="1605" spans="1:19" s="95" customFormat="1" ht="20.100000000000001" customHeight="1">
      <c r="A1605" s="88"/>
      <c r="B1605" s="88"/>
      <c r="C1605" s="88"/>
      <c r="D1605" s="88"/>
      <c r="E1605" s="88"/>
      <c r="F1605" s="88"/>
      <c r="G1605" s="90"/>
      <c r="H1605" s="90"/>
      <c r="I1605" s="91"/>
      <c r="J1605" s="91"/>
      <c r="K1605" s="91"/>
      <c r="L1605" s="91"/>
      <c r="M1605" s="91"/>
      <c r="N1605" s="92" t="str">
        <f t="shared" ref="N1605:N1668" ca="1" si="100">IF(A1605="","",IF(ISERROR(MATCH($F1605,CL,0)),"Unknown",INDIRECT("'C'!$A$"&amp;MATCH($F1605,CL,0)+1)))</f>
        <v/>
      </c>
      <c r="O1605" s="92" t="str">
        <f ca="1">IF(A1605="","",IF(ISERROR(MATCH($I1605,SorP!B:B,0)),"",INDIRECT("'SorP'!$A$"&amp;MATCH($N1605&amp;$I1605,SorP!C:C,0))))</f>
        <v/>
      </c>
      <c r="P1605" s="94"/>
      <c r="Q1605" s="95" t="str">
        <f t="shared" ref="Q1605:Q1668" si="101">A1605&amp;B1605</f>
        <v/>
      </c>
      <c r="R1605" s="95" t="b">
        <f t="shared" ref="R1605:R1668" si="102">OR(ISBLANK(B1605),ISBLANK(C1605))</f>
        <v>1</v>
      </c>
      <c r="S1605" s="95" t="str">
        <f t="shared" ref="S1605:S1668" si="103">IF(R1605,"",A1605&amp;"+")</f>
        <v/>
      </c>
    </row>
    <row r="1606" spans="1:19" s="95" customFormat="1" ht="20.100000000000001" customHeight="1">
      <c r="A1606" s="88"/>
      <c r="B1606" s="88"/>
      <c r="C1606" s="88"/>
      <c r="D1606" s="88"/>
      <c r="E1606" s="88"/>
      <c r="F1606" s="88"/>
      <c r="G1606" s="90"/>
      <c r="H1606" s="90"/>
      <c r="I1606" s="91"/>
      <c r="J1606" s="91"/>
      <c r="K1606" s="91"/>
      <c r="L1606" s="91"/>
      <c r="M1606" s="91"/>
      <c r="N1606" s="92" t="str">
        <f t="shared" ca="1" si="100"/>
        <v/>
      </c>
      <c r="O1606" s="92" t="str">
        <f ca="1">IF(A1606="","",IF(ISERROR(MATCH($I1606,SorP!B:B,0)),"",INDIRECT("'SorP'!$A$"&amp;MATCH($N1606&amp;$I1606,SorP!C:C,0))))</f>
        <v/>
      </c>
      <c r="P1606" s="94"/>
      <c r="Q1606" s="95" t="str">
        <f t="shared" si="101"/>
        <v/>
      </c>
      <c r="R1606" s="95" t="b">
        <f t="shared" si="102"/>
        <v>1</v>
      </c>
      <c r="S1606" s="95" t="str">
        <f t="shared" si="103"/>
        <v/>
      </c>
    </row>
    <row r="1607" spans="1:19" s="95" customFormat="1" ht="20.100000000000001" customHeight="1">
      <c r="A1607" s="88"/>
      <c r="B1607" s="88"/>
      <c r="C1607" s="88"/>
      <c r="D1607" s="88"/>
      <c r="E1607" s="88"/>
      <c r="F1607" s="88"/>
      <c r="G1607" s="90"/>
      <c r="H1607" s="90"/>
      <c r="I1607" s="91"/>
      <c r="J1607" s="91"/>
      <c r="K1607" s="91"/>
      <c r="L1607" s="91"/>
      <c r="M1607" s="91"/>
      <c r="N1607" s="92" t="str">
        <f t="shared" ca="1" si="100"/>
        <v/>
      </c>
      <c r="O1607" s="92" t="str">
        <f ca="1">IF(A1607="","",IF(ISERROR(MATCH($I1607,SorP!B:B,0)),"",INDIRECT("'SorP'!$A$"&amp;MATCH($N1607&amp;$I1607,SorP!C:C,0))))</f>
        <v/>
      </c>
      <c r="P1607" s="94"/>
      <c r="Q1607" s="95" t="str">
        <f t="shared" si="101"/>
        <v/>
      </c>
      <c r="R1607" s="95" t="b">
        <f t="shared" si="102"/>
        <v>1</v>
      </c>
      <c r="S1607" s="95" t="str">
        <f t="shared" si="103"/>
        <v/>
      </c>
    </row>
    <row r="1608" spans="1:19" s="95" customFormat="1" ht="20.100000000000001" customHeight="1">
      <c r="A1608" s="88"/>
      <c r="B1608" s="88"/>
      <c r="C1608" s="88"/>
      <c r="D1608" s="88"/>
      <c r="E1608" s="88"/>
      <c r="F1608" s="88"/>
      <c r="G1608" s="90"/>
      <c r="H1608" s="90"/>
      <c r="I1608" s="91"/>
      <c r="J1608" s="91"/>
      <c r="K1608" s="91"/>
      <c r="L1608" s="91"/>
      <c r="M1608" s="91"/>
      <c r="N1608" s="92" t="str">
        <f t="shared" ca="1" si="100"/>
        <v/>
      </c>
      <c r="O1608" s="92" t="str">
        <f ca="1">IF(A1608="","",IF(ISERROR(MATCH($I1608,SorP!B:B,0)),"",INDIRECT("'SorP'!$A$"&amp;MATCH($N1608&amp;$I1608,SorP!C:C,0))))</f>
        <v/>
      </c>
      <c r="P1608" s="94"/>
      <c r="Q1608" s="95" t="str">
        <f t="shared" si="101"/>
        <v/>
      </c>
      <c r="R1608" s="95" t="b">
        <f t="shared" si="102"/>
        <v>1</v>
      </c>
      <c r="S1608" s="95" t="str">
        <f t="shared" si="103"/>
        <v/>
      </c>
    </row>
    <row r="1609" spans="1:19" s="95" customFormat="1" ht="20.100000000000001" customHeight="1">
      <c r="A1609" s="88"/>
      <c r="B1609" s="88"/>
      <c r="C1609" s="88"/>
      <c r="D1609" s="88"/>
      <c r="E1609" s="88"/>
      <c r="F1609" s="88"/>
      <c r="G1609" s="90"/>
      <c r="H1609" s="90"/>
      <c r="I1609" s="91"/>
      <c r="J1609" s="91"/>
      <c r="K1609" s="91"/>
      <c r="L1609" s="91"/>
      <c r="M1609" s="91"/>
      <c r="N1609" s="92" t="str">
        <f t="shared" ca="1" si="100"/>
        <v/>
      </c>
      <c r="O1609" s="92" t="str">
        <f ca="1">IF(A1609="","",IF(ISERROR(MATCH($I1609,SorP!B:B,0)),"",INDIRECT("'SorP'!$A$"&amp;MATCH($N1609&amp;$I1609,SorP!C:C,0))))</f>
        <v/>
      </c>
      <c r="P1609" s="94"/>
      <c r="Q1609" s="95" t="str">
        <f t="shared" si="101"/>
        <v/>
      </c>
      <c r="R1609" s="95" t="b">
        <f t="shared" si="102"/>
        <v>1</v>
      </c>
      <c r="S1609" s="95" t="str">
        <f t="shared" si="103"/>
        <v/>
      </c>
    </row>
    <row r="1610" spans="1:19" s="95" customFormat="1" ht="20.100000000000001" customHeight="1">
      <c r="A1610" s="88"/>
      <c r="B1610" s="88"/>
      <c r="C1610" s="88"/>
      <c r="D1610" s="88"/>
      <c r="E1610" s="88"/>
      <c r="F1610" s="88"/>
      <c r="G1610" s="90"/>
      <c r="H1610" s="90"/>
      <c r="I1610" s="91"/>
      <c r="J1610" s="91"/>
      <c r="K1610" s="91"/>
      <c r="L1610" s="91"/>
      <c r="M1610" s="91"/>
      <c r="N1610" s="92" t="str">
        <f t="shared" ca="1" si="100"/>
        <v/>
      </c>
      <c r="O1610" s="92" t="str">
        <f ca="1">IF(A1610="","",IF(ISERROR(MATCH($I1610,SorP!B:B,0)),"",INDIRECT("'SorP'!$A$"&amp;MATCH($N1610&amp;$I1610,SorP!C:C,0))))</f>
        <v/>
      </c>
      <c r="P1610" s="94"/>
      <c r="Q1610" s="95" t="str">
        <f t="shared" si="101"/>
        <v/>
      </c>
      <c r="R1610" s="95" t="b">
        <f t="shared" si="102"/>
        <v>1</v>
      </c>
      <c r="S1610" s="95" t="str">
        <f t="shared" si="103"/>
        <v/>
      </c>
    </row>
    <row r="1611" spans="1:19" s="95" customFormat="1" ht="20.100000000000001" customHeight="1">
      <c r="A1611" s="88"/>
      <c r="B1611" s="88"/>
      <c r="C1611" s="88"/>
      <c r="D1611" s="88"/>
      <c r="E1611" s="88"/>
      <c r="F1611" s="88"/>
      <c r="G1611" s="90"/>
      <c r="H1611" s="90"/>
      <c r="I1611" s="91"/>
      <c r="J1611" s="91"/>
      <c r="K1611" s="91"/>
      <c r="L1611" s="91"/>
      <c r="M1611" s="91"/>
      <c r="N1611" s="92" t="str">
        <f t="shared" ca="1" si="100"/>
        <v/>
      </c>
      <c r="O1611" s="92" t="str">
        <f ca="1">IF(A1611="","",IF(ISERROR(MATCH($I1611,SorP!B:B,0)),"",INDIRECT("'SorP'!$A$"&amp;MATCH($N1611&amp;$I1611,SorP!C:C,0))))</f>
        <v/>
      </c>
      <c r="P1611" s="94"/>
      <c r="Q1611" s="95" t="str">
        <f t="shared" si="101"/>
        <v/>
      </c>
      <c r="R1611" s="95" t="b">
        <f t="shared" si="102"/>
        <v>1</v>
      </c>
      <c r="S1611" s="95" t="str">
        <f t="shared" si="103"/>
        <v/>
      </c>
    </row>
    <row r="1612" spans="1:19" s="95" customFormat="1" ht="20.100000000000001" customHeight="1">
      <c r="A1612" s="88"/>
      <c r="B1612" s="88"/>
      <c r="C1612" s="88"/>
      <c r="D1612" s="88"/>
      <c r="E1612" s="88"/>
      <c r="F1612" s="88"/>
      <c r="G1612" s="90"/>
      <c r="H1612" s="90"/>
      <c r="I1612" s="91"/>
      <c r="J1612" s="91"/>
      <c r="K1612" s="91"/>
      <c r="L1612" s="91"/>
      <c r="M1612" s="91"/>
      <c r="N1612" s="92" t="str">
        <f t="shared" ca="1" si="100"/>
        <v/>
      </c>
      <c r="O1612" s="92" t="str">
        <f ca="1">IF(A1612="","",IF(ISERROR(MATCH($I1612,SorP!B:B,0)),"",INDIRECT("'SorP'!$A$"&amp;MATCH($N1612&amp;$I1612,SorP!C:C,0))))</f>
        <v/>
      </c>
      <c r="P1612" s="94"/>
      <c r="Q1612" s="95" t="str">
        <f t="shared" si="101"/>
        <v/>
      </c>
      <c r="R1612" s="95" t="b">
        <f t="shared" si="102"/>
        <v>1</v>
      </c>
      <c r="S1612" s="95" t="str">
        <f t="shared" si="103"/>
        <v/>
      </c>
    </row>
    <row r="1613" spans="1:19" s="95" customFormat="1" ht="20.100000000000001" customHeight="1">
      <c r="A1613" s="88"/>
      <c r="B1613" s="88"/>
      <c r="C1613" s="88"/>
      <c r="D1613" s="88"/>
      <c r="E1613" s="88"/>
      <c r="F1613" s="88"/>
      <c r="G1613" s="90"/>
      <c r="H1613" s="90"/>
      <c r="I1613" s="91"/>
      <c r="J1613" s="91"/>
      <c r="K1613" s="91"/>
      <c r="L1613" s="91"/>
      <c r="M1613" s="91"/>
      <c r="N1613" s="92" t="str">
        <f t="shared" ca="1" si="100"/>
        <v/>
      </c>
      <c r="O1613" s="92" t="str">
        <f ca="1">IF(A1613="","",IF(ISERROR(MATCH($I1613,SorP!B:B,0)),"",INDIRECT("'SorP'!$A$"&amp;MATCH($N1613&amp;$I1613,SorP!C:C,0))))</f>
        <v/>
      </c>
      <c r="P1613" s="94"/>
      <c r="Q1613" s="95" t="str">
        <f t="shared" si="101"/>
        <v/>
      </c>
      <c r="R1613" s="95" t="b">
        <f t="shared" si="102"/>
        <v>1</v>
      </c>
      <c r="S1613" s="95" t="str">
        <f t="shared" si="103"/>
        <v/>
      </c>
    </row>
    <row r="1614" spans="1:19" s="95" customFormat="1" ht="20.100000000000001" customHeight="1">
      <c r="A1614" s="88"/>
      <c r="B1614" s="88"/>
      <c r="C1614" s="88"/>
      <c r="D1614" s="88"/>
      <c r="E1614" s="88"/>
      <c r="F1614" s="88"/>
      <c r="G1614" s="90"/>
      <c r="H1614" s="90"/>
      <c r="I1614" s="91"/>
      <c r="J1614" s="91"/>
      <c r="K1614" s="91"/>
      <c r="L1614" s="91"/>
      <c r="M1614" s="91"/>
      <c r="N1614" s="92" t="str">
        <f t="shared" ca="1" si="100"/>
        <v/>
      </c>
      <c r="O1614" s="92" t="str">
        <f ca="1">IF(A1614="","",IF(ISERROR(MATCH($I1614,SorP!B:B,0)),"",INDIRECT("'SorP'!$A$"&amp;MATCH($N1614&amp;$I1614,SorP!C:C,0))))</f>
        <v/>
      </c>
      <c r="P1614" s="94"/>
      <c r="Q1614" s="95" t="str">
        <f t="shared" si="101"/>
        <v/>
      </c>
      <c r="R1614" s="95" t="b">
        <f t="shared" si="102"/>
        <v>1</v>
      </c>
      <c r="S1614" s="95" t="str">
        <f t="shared" si="103"/>
        <v/>
      </c>
    </row>
    <row r="1615" spans="1:19" s="95" customFormat="1" ht="20.100000000000001" customHeight="1">
      <c r="A1615" s="88"/>
      <c r="B1615" s="88"/>
      <c r="C1615" s="88"/>
      <c r="D1615" s="88"/>
      <c r="E1615" s="88"/>
      <c r="F1615" s="88"/>
      <c r="G1615" s="90"/>
      <c r="H1615" s="90"/>
      <c r="I1615" s="91"/>
      <c r="J1615" s="91"/>
      <c r="K1615" s="91"/>
      <c r="L1615" s="91"/>
      <c r="M1615" s="91"/>
      <c r="N1615" s="92" t="str">
        <f t="shared" ca="1" si="100"/>
        <v/>
      </c>
      <c r="O1615" s="92" t="str">
        <f ca="1">IF(A1615="","",IF(ISERROR(MATCH($I1615,SorP!B:B,0)),"",INDIRECT("'SorP'!$A$"&amp;MATCH($N1615&amp;$I1615,SorP!C:C,0))))</f>
        <v/>
      </c>
      <c r="P1615" s="94"/>
      <c r="Q1615" s="95" t="str">
        <f t="shared" si="101"/>
        <v/>
      </c>
      <c r="R1615" s="95" t="b">
        <f t="shared" si="102"/>
        <v>1</v>
      </c>
      <c r="S1615" s="95" t="str">
        <f t="shared" si="103"/>
        <v/>
      </c>
    </row>
    <row r="1616" spans="1:19" s="95" customFormat="1" ht="20.100000000000001" customHeight="1">
      <c r="A1616" s="88"/>
      <c r="B1616" s="88"/>
      <c r="C1616" s="88"/>
      <c r="D1616" s="88"/>
      <c r="E1616" s="88"/>
      <c r="F1616" s="88"/>
      <c r="G1616" s="90"/>
      <c r="H1616" s="90"/>
      <c r="I1616" s="91"/>
      <c r="J1616" s="91"/>
      <c r="K1616" s="91"/>
      <c r="L1616" s="91"/>
      <c r="M1616" s="91"/>
      <c r="N1616" s="92" t="str">
        <f t="shared" ca="1" si="100"/>
        <v/>
      </c>
      <c r="O1616" s="92" t="str">
        <f ca="1">IF(A1616="","",IF(ISERROR(MATCH($I1616,SorP!B:B,0)),"",INDIRECT("'SorP'!$A$"&amp;MATCH($N1616&amp;$I1616,SorP!C:C,0))))</f>
        <v/>
      </c>
      <c r="P1616" s="94"/>
      <c r="Q1616" s="95" t="str">
        <f t="shared" si="101"/>
        <v/>
      </c>
      <c r="R1616" s="95" t="b">
        <f t="shared" si="102"/>
        <v>1</v>
      </c>
      <c r="S1616" s="95" t="str">
        <f t="shared" si="103"/>
        <v/>
      </c>
    </row>
    <row r="1617" spans="1:19" s="95" customFormat="1" ht="20.100000000000001" customHeight="1">
      <c r="A1617" s="88"/>
      <c r="B1617" s="88"/>
      <c r="C1617" s="88"/>
      <c r="D1617" s="88"/>
      <c r="E1617" s="88"/>
      <c r="F1617" s="88"/>
      <c r="G1617" s="90"/>
      <c r="H1617" s="90"/>
      <c r="I1617" s="91"/>
      <c r="J1617" s="91"/>
      <c r="K1617" s="91"/>
      <c r="L1617" s="91"/>
      <c r="M1617" s="91"/>
      <c r="N1617" s="92" t="str">
        <f t="shared" ca="1" si="100"/>
        <v/>
      </c>
      <c r="O1617" s="92" t="str">
        <f ca="1">IF(A1617="","",IF(ISERROR(MATCH($I1617,SorP!B:B,0)),"",INDIRECT("'SorP'!$A$"&amp;MATCH($N1617&amp;$I1617,SorP!C:C,0))))</f>
        <v/>
      </c>
      <c r="P1617" s="94"/>
      <c r="Q1617" s="95" t="str">
        <f t="shared" si="101"/>
        <v/>
      </c>
      <c r="R1617" s="95" t="b">
        <f t="shared" si="102"/>
        <v>1</v>
      </c>
      <c r="S1617" s="95" t="str">
        <f t="shared" si="103"/>
        <v/>
      </c>
    </row>
    <row r="1618" spans="1:19" s="95" customFormat="1" ht="20.100000000000001" customHeight="1">
      <c r="A1618" s="88"/>
      <c r="B1618" s="88"/>
      <c r="C1618" s="88"/>
      <c r="D1618" s="88"/>
      <c r="E1618" s="88"/>
      <c r="F1618" s="88"/>
      <c r="G1618" s="90"/>
      <c r="H1618" s="90"/>
      <c r="I1618" s="91"/>
      <c r="J1618" s="91"/>
      <c r="K1618" s="91"/>
      <c r="L1618" s="91"/>
      <c r="M1618" s="91"/>
      <c r="N1618" s="92" t="str">
        <f t="shared" ca="1" si="100"/>
        <v/>
      </c>
      <c r="O1618" s="92" t="str">
        <f ca="1">IF(A1618="","",IF(ISERROR(MATCH($I1618,SorP!B:B,0)),"",INDIRECT("'SorP'!$A$"&amp;MATCH($N1618&amp;$I1618,SorP!C:C,0))))</f>
        <v/>
      </c>
      <c r="P1618" s="94"/>
      <c r="Q1618" s="95" t="str">
        <f t="shared" si="101"/>
        <v/>
      </c>
      <c r="R1618" s="95" t="b">
        <f t="shared" si="102"/>
        <v>1</v>
      </c>
      <c r="S1618" s="95" t="str">
        <f t="shared" si="103"/>
        <v/>
      </c>
    </row>
    <row r="1619" spans="1:19" s="95" customFormat="1" ht="20.100000000000001" customHeight="1">
      <c r="A1619" s="88"/>
      <c r="B1619" s="88"/>
      <c r="C1619" s="88"/>
      <c r="D1619" s="88"/>
      <c r="E1619" s="88"/>
      <c r="F1619" s="88"/>
      <c r="G1619" s="90"/>
      <c r="H1619" s="90"/>
      <c r="I1619" s="91"/>
      <c r="J1619" s="91"/>
      <c r="K1619" s="91"/>
      <c r="L1619" s="91"/>
      <c r="M1619" s="91"/>
      <c r="N1619" s="92" t="str">
        <f t="shared" ca="1" si="100"/>
        <v/>
      </c>
      <c r="O1619" s="92" t="str">
        <f ca="1">IF(A1619="","",IF(ISERROR(MATCH($I1619,SorP!B:B,0)),"",INDIRECT("'SorP'!$A$"&amp;MATCH($N1619&amp;$I1619,SorP!C:C,0))))</f>
        <v/>
      </c>
      <c r="P1619" s="94"/>
      <c r="Q1619" s="95" t="str">
        <f t="shared" si="101"/>
        <v/>
      </c>
      <c r="R1619" s="95" t="b">
        <f t="shared" si="102"/>
        <v>1</v>
      </c>
      <c r="S1619" s="95" t="str">
        <f t="shared" si="103"/>
        <v/>
      </c>
    </row>
    <row r="1620" spans="1:19" s="95" customFormat="1" ht="20.100000000000001" customHeight="1">
      <c r="A1620" s="88"/>
      <c r="B1620" s="88"/>
      <c r="C1620" s="88"/>
      <c r="D1620" s="88"/>
      <c r="E1620" s="88"/>
      <c r="F1620" s="88"/>
      <c r="G1620" s="90"/>
      <c r="H1620" s="90"/>
      <c r="I1620" s="91"/>
      <c r="J1620" s="91"/>
      <c r="K1620" s="91"/>
      <c r="L1620" s="91"/>
      <c r="M1620" s="91"/>
      <c r="N1620" s="92" t="str">
        <f t="shared" ca="1" si="100"/>
        <v/>
      </c>
      <c r="O1620" s="92" t="str">
        <f ca="1">IF(A1620="","",IF(ISERROR(MATCH($I1620,SorP!B:B,0)),"",INDIRECT("'SorP'!$A$"&amp;MATCH($N1620&amp;$I1620,SorP!C:C,0))))</f>
        <v/>
      </c>
      <c r="P1620" s="94"/>
      <c r="Q1620" s="95" t="str">
        <f t="shared" si="101"/>
        <v/>
      </c>
      <c r="R1620" s="95" t="b">
        <f t="shared" si="102"/>
        <v>1</v>
      </c>
      <c r="S1620" s="95" t="str">
        <f t="shared" si="103"/>
        <v/>
      </c>
    </row>
    <row r="1621" spans="1:19" s="95" customFormat="1" ht="20.100000000000001" customHeight="1">
      <c r="A1621" s="88"/>
      <c r="B1621" s="88"/>
      <c r="C1621" s="88"/>
      <c r="D1621" s="88"/>
      <c r="E1621" s="88"/>
      <c r="F1621" s="88"/>
      <c r="G1621" s="90"/>
      <c r="H1621" s="90"/>
      <c r="I1621" s="91"/>
      <c r="J1621" s="91"/>
      <c r="K1621" s="91"/>
      <c r="L1621" s="91"/>
      <c r="M1621" s="91"/>
      <c r="N1621" s="92" t="str">
        <f t="shared" ca="1" si="100"/>
        <v/>
      </c>
      <c r="O1621" s="92" t="str">
        <f ca="1">IF(A1621="","",IF(ISERROR(MATCH($I1621,SorP!B:B,0)),"",INDIRECT("'SorP'!$A$"&amp;MATCH($N1621&amp;$I1621,SorP!C:C,0))))</f>
        <v/>
      </c>
      <c r="P1621" s="94"/>
      <c r="Q1621" s="95" t="str">
        <f t="shared" si="101"/>
        <v/>
      </c>
      <c r="R1621" s="95" t="b">
        <f t="shared" si="102"/>
        <v>1</v>
      </c>
      <c r="S1621" s="95" t="str">
        <f t="shared" si="103"/>
        <v/>
      </c>
    </row>
    <row r="1622" spans="1:19" s="95" customFormat="1" ht="20.100000000000001" customHeight="1">
      <c r="A1622" s="88"/>
      <c r="B1622" s="88"/>
      <c r="C1622" s="88"/>
      <c r="D1622" s="88"/>
      <c r="E1622" s="88"/>
      <c r="F1622" s="88"/>
      <c r="G1622" s="90"/>
      <c r="H1622" s="90"/>
      <c r="I1622" s="91"/>
      <c r="J1622" s="91"/>
      <c r="K1622" s="91"/>
      <c r="L1622" s="91"/>
      <c r="M1622" s="91"/>
      <c r="N1622" s="92" t="str">
        <f t="shared" ca="1" si="100"/>
        <v/>
      </c>
      <c r="O1622" s="92" t="str">
        <f ca="1">IF(A1622="","",IF(ISERROR(MATCH($I1622,SorP!B:B,0)),"",INDIRECT("'SorP'!$A$"&amp;MATCH($N1622&amp;$I1622,SorP!C:C,0))))</f>
        <v/>
      </c>
      <c r="P1622" s="94"/>
      <c r="Q1622" s="95" t="str">
        <f t="shared" si="101"/>
        <v/>
      </c>
      <c r="R1622" s="95" t="b">
        <f t="shared" si="102"/>
        <v>1</v>
      </c>
      <c r="S1622" s="95" t="str">
        <f t="shared" si="103"/>
        <v/>
      </c>
    </row>
    <row r="1623" spans="1:19" s="95" customFormat="1" ht="20.100000000000001" customHeight="1">
      <c r="A1623" s="88"/>
      <c r="B1623" s="88"/>
      <c r="C1623" s="88"/>
      <c r="D1623" s="88"/>
      <c r="E1623" s="88"/>
      <c r="F1623" s="88"/>
      <c r="G1623" s="90"/>
      <c r="H1623" s="90"/>
      <c r="I1623" s="91"/>
      <c r="J1623" s="91"/>
      <c r="K1623" s="91"/>
      <c r="L1623" s="91"/>
      <c r="M1623" s="91"/>
      <c r="N1623" s="92" t="str">
        <f t="shared" ca="1" si="100"/>
        <v/>
      </c>
      <c r="O1623" s="92" t="str">
        <f ca="1">IF(A1623="","",IF(ISERROR(MATCH($I1623,SorP!B:B,0)),"",INDIRECT("'SorP'!$A$"&amp;MATCH($N1623&amp;$I1623,SorP!C:C,0))))</f>
        <v/>
      </c>
      <c r="P1623" s="94"/>
      <c r="Q1623" s="95" t="str">
        <f t="shared" si="101"/>
        <v/>
      </c>
      <c r="R1623" s="95" t="b">
        <f t="shared" si="102"/>
        <v>1</v>
      </c>
      <c r="S1623" s="95" t="str">
        <f t="shared" si="103"/>
        <v/>
      </c>
    </row>
    <row r="1624" spans="1:19" s="95" customFormat="1" ht="20.100000000000001" customHeight="1">
      <c r="A1624" s="88"/>
      <c r="B1624" s="88"/>
      <c r="C1624" s="88"/>
      <c r="D1624" s="88"/>
      <c r="E1624" s="88"/>
      <c r="F1624" s="88"/>
      <c r="G1624" s="90"/>
      <c r="H1624" s="90"/>
      <c r="I1624" s="91"/>
      <c r="J1624" s="91"/>
      <c r="K1624" s="91"/>
      <c r="L1624" s="91"/>
      <c r="M1624" s="91"/>
      <c r="N1624" s="92" t="str">
        <f t="shared" ca="1" si="100"/>
        <v/>
      </c>
      <c r="O1624" s="92" t="str">
        <f ca="1">IF(A1624="","",IF(ISERROR(MATCH($I1624,SorP!B:B,0)),"",INDIRECT("'SorP'!$A$"&amp;MATCH($N1624&amp;$I1624,SorP!C:C,0))))</f>
        <v/>
      </c>
      <c r="P1624" s="94"/>
      <c r="Q1624" s="95" t="str">
        <f t="shared" si="101"/>
        <v/>
      </c>
      <c r="R1624" s="95" t="b">
        <f t="shared" si="102"/>
        <v>1</v>
      </c>
      <c r="S1624" s="95" t="str">
        <f t="shared" si="103"/>
        <v/>
      </c>
    </row>
    <row r="1625" spans="1:19" s="95" customFormat="1" ht="20.100000000000001" customHeight="1">
      <c r="A1625" s="88"/>
      <c r="B1625" s="88"/>
      <c r="C1625" s="88"/>
      <c r="D1625" s="88"/>
      <c r="E1625" s="88"/>
      <c r="F1625" s="88"/>
      <c r="G1625" s="90"/>
      <c r="H1625" s="90"/>
      <c r="I1625" s="91"/>
      <c r="J1625" s="91"/>
      <c r="K1625" s="91"/>
      <c r="L1625" s="91"/>
      <c r="M1625" s="91"/>
      <c r="N1625" s="92" t="str">
        <f t="shared" ca="1" si="100"/>
        <v/>
      </c>
      <c r="O1625" s="92" t="str">
        <f ca="1">IF(A1625="","",IF(ISERROR(MATCH($I1625,SorP!B:B,0)),"",INDIRECT("'SorP'!$A$"&amp;MATCH($N1625&amp;$I1625,SorP!C:C,0))))</f>
        <v/>
      </c>
      <c r="P1625" s="94"/>
      <c r="Q1625" s="95" t="str">
        <f t="shared" si="101"/>
        <v/>
      </c>
      <c r="R1625" s="95" t="b">
        <f t="shared" si="102"/>
        <v>1</v>
      </c>
      <c r="S1625" s="95" t="str">
        <f t="shared" si="103"/>
        <v/>
      </c>
    </row>
    <row r="1626" spans="1:19" s="95" customFormat="1" ht="20.100000000000001" customHeight="1">
      <c r="A1626" s="88"/>
      <c r="B1626" s="88"/>
      <c r="C1626" s="88"/>
      <c r="D1626" s="88"/>
      <c r="E1626" s="88"/>
      <c r="F1626" s="88"/>
      <c r="G1626" s="90"/>
      <c r="H1626" s="90"/>
      <c r="I1626" s="91"/>
      <c r="J1626" s="91"/>
      <c r="K1626" s="91"/>
      <c r="L1626" s="91"/>
      <c r="M1626" s="91"/>
      <c r="N1626" s="92" t="str">
        <f t="shared" ca="1" si="100"/>
        <v/>
      </c>
      <c r="O1626" s="92" t="str">
        <f ca="1">IF(A1626="","",IF(ISERROR(MATCH($I1626,SorP!B:B,0)),"",INDIRECT("'SorP'!$A$"&amp;MATCH($N1626&amp;$I1626,SorP!C:C,0))))</f>
        <v/>
      </c>
      <c r="P1626" s="94"/>
      <c r="Q1626" s="95" t="str">
        <f t="shared" si="101"/>
        <v/>
      </c>
      <c r="R1626" s="95" t="b">
        <f t="shared" si="102"/>
        <v>1</v>
      </c>
      <c r="S1626" s="95" t="str">
        <f t="shared" si="103"/>
        <v/>
      </c>
    </row>
    <row r="1627" spans="1:19" s="95" customFormat="1" ht="20.100000000000001" customHeight="1">
      <c r="A1627" s="88"/>
      <c r="B1627" s="88"/>
      <c r="C1627" s="88"/>
      <c r="D1627" s="88"/>
      <c r="E1627" s="88"/>
      <c r="F1627" s="88"/>
      <c r="G1627" s="90"/>
      <c r="H1627" s="90"/>
      <c r="I1627" s="91"/>
      <c r="J1627" s="91"/>
      <c r="K1627" s="91"/>
      <c r="L1627" s="91"/>
      <c r="M1627" s="91"/>
      <c r="N1627" s="92" t="str">
        <f t="shared" ca="1" si="100"/>
        <v/>
      </c>
      <c r="O1627" s="92" t="str">
        <f ca="1">IF(A1627="","",IF(ISERROR(MATCH($I1627,SorP!B:B,0)),"",INDIRECT("'SorP'!$A$"&amp;MATCH($N1627&amp;$I1627,SorP!C:C,0))))</f>
        <v/>
      </c>
      <c r="P1627" s="94"/>
      <c r="Q1627" s="95" t="str">
        <f t="shared" si="101"/>
        <v/>
      </c>
      <c r="R1627" s="95" t="b">
        <f t="shared" si="102"/>
        <v>1</v>
      </c>
      <c r="S1627" s="95" t="str">
        <f t="shared" si="103"/>
        <v/>
      </c>
    </row>
    <row r="1628" spans="1:19" s="95" customFormat="1" ht="20.100000000000001" customHeight="1">
      <c r="A1628" s="88"/>
      <c r="B1628" s="88"/>
      <c r="C1628" s="88"/>
      <c r="D1628" s="88"/>
      <c r="E1628" s="88"/>
      <c r="F1628" s="88"/>
      <c r="G1628" s="90"/>
      <c r="H1628" s="90"/>
      <c r="I1628" s="91"/>
      <c r="J1628" s="91"/>
      <c r="K1628" s="91"/>
      <c r="L1628" s="91"/>
      <c r="M1628" s="91"/>
      <c r="N1628" s="92" t="str">
        <f t="shared" ca="1" si="100"/>
        <v/>
      </c>
      <c r="O1628" s="92" t="str">
        <f ca="1">IF(A1628="","",IF(ISERROR(MATCH($I1628,SorP!B:B,0)),"",INDIRECT("'SorP'!$A$"&amp;MATCH($N1628&amp;$I1628,SorP!C:C,0))))</f>
        <v/>
      </c>
      <c r="P1628" s="94"/>
      <c r="Q1628" s="95" t="str">
        <f t="shared" si="101"/>
        <v/>
      </c>
      <c r="R1628" s="95" t="b">
        <f t="shared" si="102"/>
        <v>1</v>
      </c>
      <c r="S1628" s="95" t="str">
        <f t="shared" si="103"/>
        <v/>
      </c>
    </row>
    <row r="1629" spans="1:19" s="95" customFormat="1" ht="20.100000000000001" customHeight="1">
      <c r="A1629" s="88"/>
      <c r="B1629" s="88"/>
      <c r="C1629" s="88"/>
      <c r="D1629" s="88"/>
      <c r="E1629" s="88"/>
      <c r="F1629" s="88"/>
      <c r="G1629" s="90"/>
      <c r="H1629" s="90"/>
      <c r="I1629" s="91"/>
      <c r="J1629" s="91"/>
      <c r="K1629" s="91"/>
      <c r="L1629" s="91"/>
      <c r="M1629" s="91"/>
      <c r="N1629" s="92" t="str">
        <f t="shared" ca="1" si="100"/>
        <v/>
      </c>
      <c r="O1629" s="92" t="str">
        <f ca="1">IF(A1629="","",IF(ISERROR(MATCH($I1629,SorP!B:B,0)),"",INDIRECT("'SorP'!$A$"&amp;MATCH($N1629&amp;$I1629,SorP!C:C,0))))</f>
        <v/>
      </c>
      <c r="P1629" s="94"/>
      <c r="Q1629" s="95" t="str">
        <f t="shared" si="101"/>
        <v/>
      </c>
      <c r="R1629" s="95" t="b">
        <f t="shared" si="102"/>
        <v>1</v>
      </c>
      <c r="S1629" s="95" t="str">
        <f t="shared" si="103"/>
        <v/>
      </c>
    </row>
    <row r="1630" spans="1:19" s="95" customFormat="1" ht="20.100000000000001" customHeight="1">
      <c r="A1630" s="88"/>
      <c r="B1630" s="88"/>
      <c r="C1630" s="88"/>
      <c r="D1630" s="88"/>
      <c r="E1630" s="88"/>
      <c r="F1630" s="88"/>
      <c r="G1630" s="90"/>
      <c r="H1630" s="90"/>
      <c r="I1630" s="91"/>
      <c r="J1630" s="91"/>
      <c r="K1630" s="91"/>
      <c r="L1630" s="91"/>
      <c r="M1630" s="91"/>
      <c r="N1630" s="92" t="str">
        <f t="shared" ca="1" si="100"/>
        <v/>
      </c>
      <c r="O1630" s="92" t="str">
        <f ca="1">IF(A1630="","",IF(ISERROR(MATCH($I1630,SorP!B:B,0)),"",INDIRECT("'SorP'!$A$"&amp;MATCH($N1630&amp;$I1630,SorP!C:C,0))))</f>
        <v/>
      </c>
      <c r="P1630" s="94"/>
      <c r="Q1630" s="95" t="str">
        <f t="shared" si="101"/>
        <v/>
      </c>
      <c r="R1630" s="95" t="b">
        <f t="shared" si="102"/>
        <v>1</v>
      </c>
      <c r="S1630" s="95" t="str">
        <f t="shared" si="103"/>
        <v/>
      </c>
    </row>
    <row r="1631" spans="1:19" s="95" customFormat="1" ht="20.100000000000001" customHeight="1">
      <c r="A1631" s="88"/>
      <c r="B1631" s="88"/>
      <c r="C1631" s="88"/>
      <c r="D1631" s="88"/>
      <c r="E1631" s="88"/>
      <c r="F1631" s="88"/>
      <c r="G1631" s="90"/>
      <c r="H1631" s="90"/>
      <c r="I1631" s="91"/>
      <c r="J1631" s="91"/>
      <c r="K1631" s="91"/>
      <c r="L1631" s="91"/>
      <c r="M1631" s="91"/>
      <c r="N1631" s="92" t="str">
        <f t="shared" ca="1" si="100"/>
        <v/>
      </c>
      <c r="O1631" s="92" t="str">
        <f ca="1">IF(A1631="","",IF(ISERROR(MATCH($I1631,SorP!B:B,0)),"",INDIRECT("'SorP'!$A$"&amp;MATCH($N1631&amp;$I1631,SorP!C:C,0))))</f>
        <v/>
      </c>
      <c r="P1631" s="94"/>
      <c r="Q1631" s="95" t="str">
        <f t="shared" si="101"/>
        <v/>
      </c>
      <c r="R1631" s="95" t="b">
        <f t="shared" si="102"/>
        <v>1</v>
      </c>
      <c r="S1631" s="95" t="str">
        <f t="shared" si="103"/>
        <v/>
      </c>
    </row>
    <row r="1632" spans="1:19" s="95" customFormat="1" ht="20.100000000000001" customHeight="1">
      <c r="A1632" s="88"/>
      <c r="B1632" s="88"/>
      <c r="C1632" s="88"/>
      <c r="D1632" s="88"/>
      <c r="E1632" s="88"/>
      <c r="F1632" s="88"/>
      <c r="G1632" s="90"/>
      <c r="H1632" s="90"/>
      <c r="I1632" s="91"/>
      <c r="J1632" s="91"/>
      <c r="K1632" s="91"/>
      <c r="L1632" s="91"/>
      <c r="M1632" s="91"/>
      <c r="N1632" s="92" t="str">
        <f t="shared" ca="1" si="100"/>
        <v/>
      </c>
      <c r="O1632" s="92" t="str">
        <f ca="1">IF(A1632="","",IF(ISERROR(MATCH($I1632,SorP!B:B,0)),"",INDIRECT("'SorP'!$A$"&amp;MATCH($N1632&amp;$I1632,SorP!C:C,0))))</f>
        <v/>
      </c>
      <c r="P1632" s="94"/>
      <c r="Q1632" s="95" t="str">
        <f t="shared" si="101"/>
        <v/>
      </c>
      <c r="R1632" s="95" t="b">
        <f t="shared" si="102"/>
        <v>1</v>
      </c>
      <c r="S1632" s="95" t="str">
        <f t="shared" si="103"/>
        <v/>
      </c>
    </row>
    <row r="1633" spans="1:19" s="95" customFormat="1" ht="20.100000000000001" customHeight="1">
      <c r="A1633" s="88"/>
      <c r="B1633" s="88"/>
      <c r="C1633" s="88"/>
      <c r="D1633" s="88"/>
      <c r="E1633" s="88"/>
      <c r="F1633" s="88"/>
      <c r="G1633" s="90"/>
      <c r="H1633" s="90"/>
      <c r="I1633" s="91"/>
      <c r="J1633" s="91"/>
      <c r="K1633" s="91"/>
      <c r="L1633" s="91"/>
      <c r="M1633" s="91"/>
      <c r="N1633" s="92" t="str">
        <f t="shared" ca="1" si="100"/>
        <v/>
      </c>
      <c r="O1633" s="92" t="str">
        <f ca="1">IF(A1633="","",IF(ISERROR(MATCH($I1633,SorP!B:B,0)),"",INDIRECT("'SorP'!$A$"&amp;MATCH($N1633&amp;$I1633,SorP!C:C,0))))</f>
        <v/>
      </c>
      <c r="P1633" s="94"/>
      <c r="Q1633" s="95" t="str">
        <f t="shared" si="101"/>
        <v/>
      </c>
      <c r="R1633" s="95" t="b">
        <f t="shared" si="102"/>
        <v>1</v>
      </c>
      <c r="S1633" s="95" t="str">
        <f t="shared" si="103"/>
        <v/>
      </c>
    </row>
    <row r="1634" spans="1:19" s="95" customFormat="1" ht="20.100000000000001" customHeight="1">
      <c r="A1634" s="88"/>
      <c r="B1634" s="88"/>
      <c r="C1634" s="88"/>
      <c r="D1634" s="88"/>
      <c r="E1634" s="88"/>
      <c r="F1634" s="88"/>
      <c r="G1634" s="90"/>
      <c r="H1634" s="90"/>
      <c r="I1634" s="91"/>
      <c r="J1634" s="91"/>
      <c r="K1634" s="91"/>
      <c r="L1634" s="91"/>
      <c r="M1634" s="91"/>
      <c r="N1634" s="92" t="str">
        <f t="shared" ca="1" si="100"/>
        <v/>
      </c>
      <c r="O1634" s="92" t="str">
        <f ca="1">IF(A1634="","",IF(ISERROR(MATCH($I1634,SorP!B:B,0)),"",INDIRECT("'SorP'!$A$"&amp;MATCH($N1634&amp;$I1634,SorP!C:C,0))))</f>
        <v/>
      </c>
      <c r="P1634" s="94"/>
      <c r="Q1634" s="95" t="str">
        <f t="shared" si="101"/>
        <v/>
      </c>
      <c r="R1634" s="95" t="b">
        <f t="shared" si="102"/>
        <v>1</v>
      </c>
      <c r="S1634" s="95" t="str">
        <f t="shared" si="103"/>
        <v/>
      </c>
    </row>
    <row r="1635" spans="1:19" s="95" customFormat="1" ht="20.100000000000001" customHeight="1">
      <c r="A1635" s="88"/>
      <c r="B1635" s="88"/>
      <c r="C1635" s="88"/>
      <c r="D1635" s="88"/>
      <c r="E1635" s="88"/>
      <c r="F1635" s="88"/>
      <c r="G1635" s="90"/>
      <c r="H1635" s="90"/>
      <c r="I1635" s="91"/>
      <c r="J1635" s="91"/>
      <c r="K1635" s="91"/>
      <c r="L1635" s="91"/>
      <c r="M1635" s="91"/>
      <c r="N1635" s="92" t="str">
        <f t="shared" ca="1" si="100"/>
        <v/>
      </c>
      <c r="O1635" s="92" t="str">
        <f ca="1">IF(A1635="","",IF(ISERROR(MATCH($I1635,SorP!B:B,0)),"",INDIRECT("'SorP'!$A$"&amp;MATCH($N1635&amp;$I1635,SorP!C:C,0))))</f>
        <v/>
      </c>
      <c r="P1635" s="94"/>
      <c r="Q1635" s="95" t="str">
        <f t="shared" si="101"/>
        <v/>
      </c>
      <c r="R1635" s="95" t="b">
        <f t="shared" si="102"/>
        <v>1</v>
      </c>
      <c r="S1635" s="95" t="str">
        <f t="shared" si="103"/>
        <v/>
      </c>
    </row>
    <row r="1636" spans="1:19" s="95" customFormat="1" ht="20.100000000000001" customHeight="1">
      <c r="A1636" s="88"/>
      <c r="B1636" s="88"/>
      <c r="C1636" s="88"/>
      <c r="D1636" s="88"/>
      <c r="E1636" s="88"/>
      <c r="F1636" s="88"/>
      <c r="G1636" s="90"/>
      <c r="H1636" s="90"/>
      <c r="I1636" s="91"/>
      <c r="J1636" s="91"/>
      <c r="K1636" s="91"/>
      <c r="L1636" s="91"/>
      <c r="M1636" s="91"/>
      <c r="N1636" s="92" t="str">
        <f t="shared" ca="1" si="100"/>
        <v/>
      </c>
      <c r="O1636" s="92" t="str">
        <f ca="1">IF(A1636="","",IF(ISERROR(MATCH($I1636,SorP!B:B,0)),"",INDIRECT("'SorP'!$A$"&amp;MATCH($N1636&amp;$I1636,SorP!C:C,0))))</f>
        <v/>
      </c>
      <c r="P1636" s="94"/>
      <c r="Q1636" s="95" t="str">
        <f t="shared" si="101"/>
        <v/>
      </c>
      <c r="R1636" s="95" t="b">
        <f t="shared" si="102"/>
        <v>1</v>
      </c>
      <c r="S1636" s="95" t="str">
        <f t="shared" si="103"/>
        <v/>
      </c>
    </row>
    <row r="1637" spans="1:19" s="95" customFormat="1" ht="20.100000000000001" customHeight="1">
      <c r="A1637" s="88"/>
      <c r="B1637" s="88"/>
      <c r="C1637" s="88"/>
      <c r="D1637" s="88"/>
      <c r="E1637" s="88"/>
      <c r="F1637" s="88"/>
      <c r="G1637" s="90"/>
      <c r="H1637" s="90"/>
      <c r="I1637" s="91"/>
      <c r="J1637" s="91"/>
      <c r="K1637" s="91"/>
      <c r="L1637" s="91"/>
      <c r="M1637" s="91"/>
      <c r="N1637" s="92" t="str">
        <f t="shared" ca="1" si="100"/>
        <v/>
      </c>
      <c r="O1637" s="92" t="str">
        <f ca="1">IF(A1637="","",IF(ISERROR(MATCH($I1637,SorP!B:B,0)),"",INDIRECT("'SorP'!$A$"&amp;MATCH($N1637&amp;$I1637,SorP!C:C,0))))</f>
        <v/>
      </c>
      <c r="P1637" s="94"/>
      <c r="Q1637" s="95" t="str">
        <f t="shared" si="101"/>
        <v/>
      </c>
      <c r="R1637" s="95" t="b">
        <f t="shared" si="102"/>
        <v>1</v>
      </c>
      <c r="S1637" s="95" t="str">
        <f t="shared" si="103"/>
        <v/>
      </c>
    </row>
    <row r="1638" spans="1:19" s="95" customFormat="1" ht="20.100000000000001" customHeight="1">
      <c r="A1638" s="88"/>
      <c r="B1638" s="88"/>
      <c r="C1638" s="88"/>
      <c r="D1638" s="88"/>
      <c r="E1638" s="88"/>
      <c r="F1638" s="88"/>
      <c r="G1638" s="90"/>
      <c r="H1638" s="90"/>
      <c r="I1638" s="91"/>
      <c r="J1638" s="91"/>
      <c r="K1638" s="91"/>
      <c r="L1638" s="91"/>
      <c r="M1638" s="91"/>
      <c r="N1638" s="92" t="str">
        <f t="shared" ca="1" si="100"/>
        <v/>
      </c>
      <c r="O1638" s="92" t="str">
        <f ca="1">IF(A1638="","",IF(ISERROR(MATCH($I1638,SorP!B:B,0)),"",INDIRECT("'SorP'!$A$"&amp;MATCH($N1638&amp;$I1638,SorP!C:C,0))))</f>
        <v/>
      </c>
      <c r="P1638" s="94"/>
      <c r="Q1638" s="95" t="str">
        <f t="shared" si="101"/>
        <v/>
      </c>
      <c r="R1638" s="95" t="b">
        <f t="shared" si="102"/>
        <v>1</v>
      </c>
      <c r="S1638" s="95" t="str">
        <f t="shared" si="103"/>
        <v/>
      </c>
    </row>
    <row r="1639" spans="1:19" s="95" customFormat="1" ht="20.100000000000001" customHeight="1">
      <c r="A1639" s="88"/>
      <c r="B1639" s="88"/>
      <c r="C1639" s="88"/>
      <c r="D1639" s="88"/>
      <c r="E1639" s="88"/>
      <c r="F1639" s="88"/>
      <c r="G1639" s="90"/>
      <c r="H1639" s="90"/>
      <c r="I1639" s="91"/>
      <c r="J1639" s="91"/>
      <c r="K1639" s="91"/>
      <c r="L1639" s="91"/>
      <c r="M1639" s="91"/>
      <c r="N1639" s="92" t="str">
        <f t="shared" ca="1" si="100"/>
        <v/>
      </c>
      <c r="O1639" s="92" t="str">
        <f ca="1">IF(A1639="","",IF(ISERROR(MATCH($I1639,SorP!B:B,0)),"",INDIRECT("'SorP'!$A$"&amp;MATCH($N1639&amp;$I1639,SorP!C:C,0))))</f>
        <v/>
      </c>
      <c r="P1639" s="94"/>
      <c r="Q1639" s="95" t="str">
        <f t="shared" si="101"/>
        <v/>
      </c>
      <c r="R1639" s="95" t="b">
        <f t="shared" si="102"/>
        <v>1</v>
      </c>
      <c r="S1639" s="95" t="str">
        <f t="shared" si="103"/>
        <v/>
      </c>
    </row>
    <row r="1640" spans="1:19" s="95" customFormat="1" ht="20.100000000000001" customHeight="1">
      <c r="A1640" s="88"/>
      <c r="B1640" s="88"/>
      <c r="C1640" s="88"/>
      <c r="D1640" s="88"/>
      <c r="E1640" s="88"/>
      <c r="F1640" s="88"/>
      <c r="G1640" s="90"/>
      <c r="H1640" s="90"/>
      <c r="I1640" s="91"/>
      <c r="J1640" s="91"/>
      <c r="K1640" s="91"/>
      <c r="L1640" s="91"/>
      <c r="M1640" s="91"/>
      <c r="N1640" s="92" t="str">
        <f t="shared" ca="1" si="100"/>
        <v/>
      </c>
      <c r="O1640" s="92" t="str">
        <f ca="1">IF(A1640="","",IF(ISERROR(MATCH($I1640,SorP!B:B,0)),"",INDIRECT("'SorP'!$A$"&amp;MATCH($N1640&amp;$I1640,SorP!C:C,0))))</f>
        <v/>
      </c>
      <c r="P1640" s="94"/>
      <c r="Q1640" s="95" t="str">
        <f t="shared" si="101"/>
        <v/>
      </c>
      <c r="R1640" s="95" t="b">
        <f t="shared" si="102"/>
        <v>1</v>
      </c>
      <c r="S1640" s="95" t="str">
        <f t="shared" si="103"/>
        <v/>
      </c>
    </row>
    <row r="1641" spans="1:19" s="95" customFormat="1" ht="20.100000000000001" customHeight="1">
      <c r="A1641" s="88"/>
      <c r="B1641" s="88"/>
      <c r="C1641" s="88"/>
      <c r="D1641" s="88"/>
      <c r="E1641" s="88"/>
      <c r="F1641" s="88"/>
      <c r="G1641" s="90"/>
      <c r="H1641" s="90"/>
      <c r="I1641" s="91"/>
      <c r="J1641" s="91"/>
      <c r="K1641" s="91"/>
      <c r="L1641" s="91"/>
      <c r="M1641" s="91"/>
      <c r="N1641" s="92" t="str">
        <f t="shared" ca="1" si="100"/>
        <v/>
      </c>
      <c r="O1641" s="92" t="str">
        <f ca="1">IF(A1641="","",IF(ISERROR(MATCH($I1641,SorP!B:B,0)),"",INDIRECT("'SorP'!$A$"&amp;MATCH($N1641&amp;$I1641,SorP!C:C,0))))</f>
        <v/>
      </c>
      <c r="P1641" s="94"/>
      <c r="Q1641" s="95" t="str">
        <f t="shared" si="101"/>
        <v/>
      </c>
      <c r="R1641" s="95" t="b">
        <f t="shared" si="102"/>
        <v>1</v>
      </c>
      <c r="S1641" s="95" t="str">
        <f t="shared" si="103"/>
        <v/>
      </c>
    </row>
    <row r="1642" spans="1:19" s="95" customFormat="1" ht="20.100000000000001" customHeight="1">
      <c r="A1642" s="88"/>
      <c r="B1642" s="88"/>
      <c r="C1642" s="88"/>
      <c r="D1642" s="88"/>
      <c r="E1642" s="88"/>
      <c r="F1642" s="88"/>
      <c r="G1642" s="90"/>
      <c r="H1642" s="90"/>
      <c r="I1642" s="91"/>
      <c r="J1642" s="91"/>
      <c r="K1642" s="91"/>
      <c r="L1642" s="91"/>
      <c r="M1642" s="91"/>
      <c r="N1642" s="92" t="str">
        <f t="shared" ca="1" si="100"/>
        <v/>
      </c>
      <c r="O1642" s="92" t="str">
        <f ca="1">IF(A1642="","",IF(ISERROR(MATCH($I1642,SorP!B:B,0)),"",INDIRECT("'SorP'!$A$"&amp;MATCH($N1642&amp;$I1642,SorP!C:C,0))))</f>
        <v/>
      </c>
      <c r="P1642" s="94"/>
      <c r="Q1642" s="95" t="str">
        <f t="shared" si="101"/>
        <v/>
      </c>
      <c r="R1642" s="95" t="b">
        <f t="shared" si="102"/>
        <v>1</v>
      </c>
      <c r="S1642" s="95" t="str">
        <f t="shared" si="103"/>
        <v/>
      </c>
    </row>
    <row r="1643" spans="1:19" s="95" customFormat="1" ht="20.100000000000001" customHeight="1">
      <c r="A1643" s="88"/>
      <c r="B1643" s="88"/>
      <c r="C1643" s="88"/>
      <c r="D1643" s="88"/>
      <c r="E1643" s="88"/>
      <c r="F1643" s="88"/>
      <c r="G1643" s="90"/>
      <c r="H1643" s="90"/>
      <c r="I1643" s="91"/>
      <c r="J1643" s="91"/>
      <c r="K1643" s="91"/>
      <c r="L1643" s="91"/>
      <c r="M1643" s="91"/>
      <c r="N1643" s="92" t="str">
        <f t="shared" ca="1" si="100"/>
        <v/>
      </c>
      <c r="O1643" s="92" t="str">
        <f ca="1">IF(A1643="","",IF(ISERROR(MATCH($I1643,SorP!B:B,0)),"",INDIRECT("'SorP'!$A$"&amp;MATCH($N1643&amp;$I1643,SorP!C:C,0))))</f>
        <v/>
      </c>
      <c r="P1643" s="94"/>
      <c r="Q1643" s="95" t="str">
        <f t="shared" si="101"/>
        <v/>
      </c>
      <c r="R1643" s="95" t="b">
        <f t="shared" si="102"/>
        <v>1</v>
      </c>
      <c r="S1643" s="95" t="str">
        <f t="shared" si="103"/>
        <v/>
      </c>
    </row>
    <row r="1644" spans="1:19" s="95" customFormat="1" ht="20.100000000000001" customHeight="1">
      <c r="A1644" s="88"/>
      <c r="B1644" s="88"/>
      <c r="C1644" s="88"/>
      <c r="D1644" s="88"/>
      <c r="E1644" s="88"/>
      <c r="F1644" s="88"/>
      <c r="G1644" s="90"/>
      <c r="H1644" s="90"/>
      <c r="I1644" s="91"/>
      <c r="J1644" s="91"/>
      <c r="K1644" s="91"/>
      <c r="L1644" s="91"/>
      <c r="M1644" s="91"/>
      <c r="N1644" s="92" t="str">
        <f t="shared" ca="1" si="100"/>
        <v/>
      </c>
      <c r="O1644" s="92" t="str">
        <f ca="1">IF(A1644="","",IF(ISERROR(MATCH($I1644,SorP!B:B,0)),"",INDIRECT("'SorP'!$A$"&amp;MATCH($N1644&amp;$I1644,SorP!C:C,0))))</f>
        <v/>
      </c>
      <c r="P1644" s="94"/>
      <c r="Q1644" s="95" t="str">
        <f t="shared" si="101"/>
        <v/>
      </c>
      <c r="R1644" s="95" t="b">
        <f t="shared" si="102"/>
        <v>1</v>
      </c>
      <c r="S1644" s="95" t="str">
        <f t="shared" si="103"/>
        <v/>
      </c>
    </row>
    <row r="1645" spans="1:19" s="95" customFormat="1" ht="20.100000000000001" customHeight="1">
      <c r="A1645" s="88"/>
      <c r="B1645" s="88"/>
      <c r="C1645" s="88"/>
      <c r="D1645" s="88"/>
      <c r="E1645" s="88"/>
      <c r="F1645" s="88"/>
      <c r="G1645" s="90"/>
      <c r="H1645" s="90"/>
      <c r="I1645" s="91"/>
      <c r="J1645" s="91"/>
      <c r="K1645" s="91"/>
      <c r="L1645" s="91"/>
      <c r="M1645" s="91"/>
      <c r="N1645" s="92" t="str">
        <f t="shared" ca="1" si="100"/>
        <v/>
      </c>
      <c r="O1645" s="92" t="str">
        <f ca="1">IF(A1645="","",IF(ISERROR(MATCH($I1645,SorP!B:B,0)),"",INDIRECT("'SorP'!$A$"&amp;MATCH($N1645&amp;$I1645,SorP!C:C,0))))</f>
        <v/>
      </c>
      <c r="P1645" s="94"/>
      <c r="Q1645" s="95" t="str">
        <f t="shared" si="101"/>
        <v/>
      </c>
      <c r="R1645" s="95" t="b">
        <f t="shared" si="102"/>
        <v>1</v>
      </c>
      <c r="S1645" s="95" t="str">
        <f t="shared" si="103"/>
        <v/>
      </c>
    </row>
    <row r="1646" spans="1:19" s="95" customFormat="1" ht="20.100000000000001" customHeight="1">
      <c r="A1646" s="88"/>
      <c r="B1646" s="88"/>
      <c r="C1646" s="88"/>
      <c r="D1646" s="88"/>
      <c r="E1646" s="88"/>
      <c r="F1646" s="88"/>
      <c r="G1646" s="90"/>
      <c r="H1646" s="90"/>
      <c r="I1646" s="91"/>
      <c r="J1646" s="91"/>
      <c r="K1646" s="91"/>
      <c r="L1646" s="91"/>
      <c r="M1646" s="91"/>
      <c r="N1646" s="92" t="str">
        <f t="shared" ca="1" si="100"/>
        <v/>
      </c>
      <c r="O1646" s="92" t="str">
        <f ca="1">IF(A1646="","",IF(ISERROR(MATCH($I1646,SorP!B:B,0)),"",INDIRECT("'SorP'!$A$"&amp;MATCH($N1646&amp;$I1646,SorP!C:C,0))))</f>
        <v/>
      </c>
      <c r="P1646" s="94"/>
      <c r="Q1646" s="95" t="str">
        <f t="shared" si="101"/>
        <v/>
      </c>
      <c r="R1646" s="95" t="b">
        <f t="shared" si="102"/>
        <v>1</v>
      </c>
      <c r="S1646" s="95" t="str">
        <f t="shared" si="103"/>
        <v/>
      </c>
    </row>
    <row r="1647" spans="1:19" s="95" customFormat="1" ht="20.100000000000001" customHeight="1">
      <c r="A1647" s="88"/>
      <c r="B1647" s="88"/>
      <c r="C1647" s="88"/>
      <c r="D1647" s="88"/>
      <c r="E1647" s="88"/>
      <c r="F1647" s="88"/>
      <c r="G1647" s="90"/>
      <c r="H1647" s="90"/>
      <c r="I1647" s="91"/>
      <c r="J1647" s="91"/>
      <c r="K1647" s="91"/>
      <c r="L1647" s="91"/>
      <c r="M1647" s="91"/>
      <c r="N1647" s="92" t="str">
        <f t="shared" ca="1" si="100"/>
        <v/>
      </c>
      <c r="O1647" s="92" t="str">
        <f ca="1">IF(A1647="","",IF(ISERROR(MATCH($I1647,SorP!B:B,0)),"",INDIRECT("'SorP'!$A$"&amp;MATCH($N1647&amp;$I1647,SorP!C:C,0))))</f>
        <v/>
      </c>
      <c r="P1647" s="94"/>
      <c r="Q1647" s="95" t="str">
        <f t="shared" si="101"/>
        <v/>
      </c>
      <c r="R1647" s="95" t="b">
        <f t="shared" si="102"/>
        <v>1</v>
      </c>
      <c r="S1647" s="95" t="str">
        <f t="shared" si="103"/>
        <v/>
      </c>
    </row>
    <row r="1648" spans="1:19" s="95" customFormat="1" ht="20.100000000000001" customHeight="1">
      <c r="A1648" s="88"/>
      <c r="B1648" s="88"/>
      <c r="C1648" s="88"/>
      <c r="D1648" s="88"/>
      <c r="E1648" s="88"/>
      <c r="F1648" s="88"/>
      <c r="G1648" s="90"/>
      <c r="H1648" s="90"/>
      <c r="I1648" s="91"/>
      <c r="J1648" s="91"/>
      <c r="K1648" s="91"/>
      <c r="L1648" s="91"/>
      <c r="M1648" s="91"/>
      <c r="N1648" s="92" t="str">
        <f t="shared" ca="1" si="100"/>
        <v/>
      </c>
      <c r="O1648" s="92" t="str">
        <f ca="1">IF(A1648="","",IF(ISERROR(MATCH($I1648,SorP!B:B,0)),"",INDIRECT("'SorP'!$A$"&amp;MATCH($N1648&amp;$I1648,SorP!C:C,0))))</f>
        <v/>
      </c>
      <c r="P1648" s="94"/>
      <c r="Q1648" s="95" t="str">
        <f t="shared" si="101"/>
        <v/>
      </c>
      <c r="R1648" s="95" t="b">
        <f t="shared" si="102"/>
        <v>1</v>
      </c>
      <c r="S1648" s="95" t="str">
        <f t="shared" si="103"/>
        <v/>
      </c>
    </row>
    <row r="1649" spans="1:19" s="95" customFormat="1" ht="20.100000000000001" customHeight="1">
      <c r="A1649" s="88"/>
      <c r="B1649" s="88"/>
      <c r="C1649" s="88"/>
      <c r="D1649" s="88"/>
      <c r="E1649" s="88"/>
      <c r="F1649" s="88"/>
      <c r="G1649" s="90"/>
      <c r="H1649" s="90"/>
      <c r="I1649" s="91"/>
      <c r="J1649" s="91"/>
      <c r="K1649" s="91"/>
      <c r="L1649" s="91"/>
      <c r="M1649" s="91"/>
      <c r="N1649" s="92" t="str">
        <f t="shared" ca="1" si="100"/>
        <v/>
      </c>
      <c r="O1649" s="92" t="str">
        <f ca="1">IF(A1649="","",IF(ISERROR(MATCH($I1649,SorP!B:B,0)),"",INDIRECT("'SorP'!$A$"&amp;MATCH($N1649&amp;$I1649,SorP!C:C,0))))</f>
        <v/>
      </c>
      <c r="P1649" s="94"/>
      <c r="Q1649" s="95" t="str">
        <f t="shared" si="101"/>
        <v/>
      </c>
      <c r="R1649" s="95" t="b">
        <f t="shared" si="102"/>
        <v>1</v>
      </c>
      <c r="S1649" s="95" t="str">
        <f t="shared" si="103"/>
        <v/>
      </c>
    </row>
    <row r="1650" spans="1:19" s="95" customFormat="1" ht="20.100000000000001" customHeight="1">
      <c r="A1650" s="88"/>
      <c r="B1650" s="88"/>
      <c r="C1650" s="88"/>
      <c r="D1650" s="88"/>
      <c r="E1650" s="88"/>
      <c r="F1650" s="88"/>
      <c r="G1650" s="90"/>
      <c r="H1650" s="90"/>
      <c r="I1650" s="91"/>
      <c r="J1650" s="91"/>
      <c r="K1650" s="91"/>
      <c r="L1650" s="91"/>
      <c r="M1650" s="91"/>
      <c r="N1650" s="92" t="str">
        <f t="shared" ca="1" si="100"/>
        <v/>
      </c>
      <c r="O1650" s="92" t="str">
        <f ca="1">IF(A1650="","",IF(ISERROR(MATCH($I1650,SorP!B:B,0)),"",INDIRECT("'SorP'!$A$"&amp;MATCH($N1650&amp;$I1650,SorP!C:C,0))))</f>
        <v/>
      </c>
      <c r="P1650" s="94"/>
      <c r="Q1650" s="95" t="str">
        <f t="shared" si="101"/>
        <v/>
      </c>
      <c r="R1650" s="95" t="b">
        <f t="shared" si="102"/>
        <v>1</v>
      </c>
      <c r="S1650" s="95" t="str">
        <f t="shared" si="103"/>
        <v/>
      </c>
    </row>
    <row r="1651" spans="1:19" s="95" customFormat="1" ht="20.100000000000001" customHeight="1">
      <c r="A1651" s="88"/>
      <c r="B1651" s="88"/>
      <c r="C1651" s="88"/>
      <c r="D1651" s="88"/>
      <c r="E1651" s="88"/>
      <c r="F1651" s="88"/>
      <c r="G1651" s="90"/>
      <c r="H1651" s="90"/>
      <c r="I1651" s="91"/>
      <c r="J1651" s="91"/>
      <c r="K1651" s="91"/>
      <c r="L1651" s="91"/>
      <c r="M1651" s="91"/>
      <c r="N1651" s="92" t="str">
        <f t="shared" ca="1" si="100"/>
        <v/>
      </c>
      <c r="O1651" s="92" t="str">
        <f ca="1">IF(A1651="","",IF(ISERROR(MATCH($I1651,SorP!B:B,0)),"",INDIRECT("'SorP'!$A$"&amp;MATCH($N1651&amp;$I1651,SorP!C:C,0))))</f>
        <v/>
      </c>
      <c r="P1651" s="94"/>
      <c r="Q1651" s="95" t="str">
        <f t="shared" si="101"/>
        <v/>
      </c>
      <c r="R1651" s="95" t="b">
        <f t="shared" si="102"/>
        <v>1</v>
      </c>
      <c r="S1651" s="95" t="str">
        <f t="shared" si="103"/>
        <v/>
      </c>
    </row>
    <row r="1652" spans="1:19" s="95" customFormat="1" ht="20.100000000000001" customHeight="1">
      <c r="A1652" s="88"/>
      <c r="B1652" s="88"/>
      <c r="C1652" s="88"/>
      <c r="D1652" s="88"/>
      <c r="E1652" s="88"/>
      <c r="F1652" s="88"/>
      <c r="G1652" s="90"/>
      <c r="H1652" s="90"/>
      <c r="I1652" s="91"/>
      <c r="J1652" s="91"/>
      <c r="K1652" s="91"/>
      <c r="L1652" s="91"/>
      <c r="M1652" s="91"/>
      <c r="N1652" s="92" t="str">
        <f t="shared" ca="1" si="100"/>
        <v/>
      </c>
      <c r="O1652" s="92" t="str">
        <f ca="1">IF(A1652="","",IF(ISERROR(MATCH($I1652,SorP!B:B,0)),"",INDIRECT("'SorP'!$A$"&amp;MATCH($N1652&amp;$I1652,SorP!C:C,0))))</f>
        <v/>
      </c>
      <c r="P1652" s="94"/>
      <c r="Q1652" s="95" t="str">
        <f t="shared" si="101"/>
        <v/>
      </c>
      <c r="R1652" s="95" t="b">
        <f t="shared" si="102"/>
        <v>1</v>
      </c>
      <c r="S1652" s="95" t="str">
        <f t="shared" si="103"/>
        <v/>
      </c>
    </row>
    <row r="1653" spans="1:19" s="95" customFormat="1" ht="20.100000000000001" customHeight="1">
      <c r="A1653" s="88"/>
      <c r="B1653" s="88"/>
      <c r="C1653" s="88"/>
      <c r="D1653" s="88"/>
      <c r="E1653" s="88"/>
      <c r="F1653" s="88"/>
      <c r="G1653" s="90"/>
      <c r="H1653" s="90"/>
      <c r="I1653" s="91"/>
      <c r="J1653" s="91"/>
      <c r="K1653" s="91"/>
      <c r="L1653" s="91"/>
      <c r="M1653" s="91"/>
      <c r="N1653" s="92" t="str">
        <f t="shared" ca="1" si="100"/>
        <v/>
      </c>
      <c r="O1653" s="92" t="str">
        <f ca="1">IF(A1653="","",IF(ISERROR(MATCH($I1653,SorP!B:B,0)),"",INDIRECT("'SorP'!$A$"&amp;MATCH($N1653&amp;$I1653,SorP!C:C,0))))</f>
        <v/>
      </c>
      <c r="P1653" s="94"/>
      <c r="Q1653" s="95" t="str">
        <f t="shared" si="101"/>
        <v/>
      </c>
      <c r="R1653" s="95" t="b">
        <f t="shared" si="102"/>
        <v>1</v>
      </c>
      <c r="S1653" s="95" t="str">
        <f t="shared" si="103"/>
        <v/>
      </c>
    </row>
    <row r="1654" spans="1:19" s="95" customFormat="1" ht="20.100000000000001" customHeight="1">
      <c r="A1654" s="88"/>
      <c r="B1654" s="88"/>
      <c r="C1654" s="88"/>
      <c r="D1654" s="88"/>
      <c r="E1654" s="88"/>
      <c r="F1654" s="88"/>
      <c r="G1654" s="90"/>
      <c r="H1654" s="90"/>
      <c r="I1654" s="91"/>
      <c r="J1654" s="91"/>
      <c r="K1654" s="91"/>
      <c r="L1654" s="91"/>
      <c r="M1654" s="91"/>
      <c r="N1654" s="92" t="str">
        <f t="shared" ca="1" si="100"/>
        <v/>
      </c>
      <c r="O1654" s="92" t="str">
        <f ca="1">IF(A1654="","",IF(ISERROR(MATCH($I1654,SorP!B:B,0)),"",INDIRECT("'SorP'!$A$"&amp;MATCH($N1654&amp;$I1654,SorP!C:C,0))))</f>
        <v/>
      </c>
      <c r="P1654" s="94"/>
      <c r="Q1654" s="95" t="str">
        <f t="shared" si="101"/>
        <v/>
      </c>
      <c r="R1654" s="95" t="b">
        <f t="shared" si="102"/>
        <v>1</v>
      </c>
      <c r="S1654" s="95" t="str">
        <f t="shared" si="103"/>
        <v/>
      </c>
    </row>
    <row r="1655" spans="1:19" s="95" customFormat="1" ht="20.100000000000001" customHeight="1">
      <c r="A1655" s="88"/>
      <c r="B1655" s="88"/>
      <c r="C1655" s="88"/>
      <c r="D1655" s="88"/>
      <c r="E1655" s="88"/>
      <c r="F1655" s="88"/>
      <c r="G1655" s="90"/>
      <c r="H1655" s="90"/>
      <c r="I1655" s="91"/>
      <c r="J1655" s="91"/>
      <c r="K1655" s="91"/>
      <c r="L1655" s="91"/>
      <c r="M1655" s="91"/>
      <c r="N1655" s="92" t="str">
        <f t="shared" ca="1" si="100"/>
        <v/>
      </c>
      <c r="O1655" s="92" t="str">
        <f ca="1">IF(A1655="","",IF(ISERROR(MATCH($I1655,SorP!B:B,0)),"",INDIRECT("'SorP'!$A$"&amp;MATCH($N1655&amp;$I1655,SorP!C:C,0))))</f>
        <v/>
      </c>
      <c r="P1655" s="94"/>
      <c r="Q1655" s="95" t="str">
        <f t="shared" si="101"/>
        <v/>
      </c>
      <c r="R1655" s="95" t="b">
        <f t="shared" si="102"/>
        <v>1</v>
      </c>
      <c r="S1655" s="95" t="str">
        <f t="shared" si="103"/>
        <v/>
      </c>
    </row>
    <row r="1656" spans="1:19" s="95" customFormat="1" ht="20.100000000000001" customHeight="1">
      <c r="A1656" s="88"/>
      <c r="B1656" s="88"/>
      <c r="C1656" s="88"/>
      <c r="D1656" s="88"/>
      <c r="E1656" s="88"/>
      <c r="F1656" s="88"/>
      <c r="G1656" s="90"/>
      <c r="H1656" s="90"/>
      <c r="I1656" s="91"/>
      <c r="J1656" s="91"/>
      <c r="K1656" s="91"/>
      <c r="L1656" s="91"/>
      <c r="M1656" s="91"/>
      <c r="N1656" s="92" t="str">
        <f t="shared" ca="1" si="100"/>
        <v/>
      </c>
      <c r="O1656" s="92" t="str">
        <f ca="1">IF(A1656="","",IF(ISERROR(MATCH($I1656,SorP!B:B,0)),"",INDIRECT("'SorP'!$A$"&amp;MATCH($N1656&amp;$I1656,SorP!C:C,0))))</f>
        <v/>
      </c>
      <c r="P1656" s="94"/>
      <c r="Q1656" s="95" t="str">
        <f t="shared" si="101"/>
        <v/>
      </c>
      <c r="R1656" s="95" t="b">
        <f t="shared" si="102"/>
        <v>1</v>
      </c>
      <c r="S1656" s="95" t="str">
        <f t="shared" si="103"/>
        <v/>
      </c>
    </row>
    <row r="1657" spans="1:19" s="95" customFormat="1" ht="20.100000000000001" customHeight="1">
      <c r="A1657" s="88"/>
      <c r="B1657" s="88"/>
      <c r="C1657" s="88"/>
      <c r="D1657" s="88"/>
      <c r="E1657" s="88"/>
      <c r="F1657" s="88"/>
      <c r="G1657" s="90"/>
      <c r="H1657" s="90"/>
      <c r="I1657" s="91"/>
      <c r="J1657" s="91"/>
      <c r="K1657" s="91"/>
      <c r="L1657" s="91"/>
      <c r="M1657" s="91"/>
      <c r="N1657" s="92" t="str">
        <f t="shared" ca="1" si="100"/>
        <v/>
      </c>
      <c r="O1657" s="92" t="str">
        <f ca="1">IF(A1657="","",IF(ISERROR(MATCH($I1657,SorP!B:B,0)),"",INDIRECT("'SorP'!$A$"&amp;MATCH($N1657&amp;$I1657,SorP!C:C,0))))</f>
        <v/>
      </c>
      <c r="P1657" s="94"/>
      <c r="Q1657" s="95" t="str">
        <f t="shared" si="101"/>
        <v/>
      </c>
      <c r="R1657" s="95" t="b">
        <f t="shared" si="102"/>
        <v>1</v>
      </c>
      <c r="S1657" s="95" t="str">
        <f t="shared" si="103"/>
        <v/>
      </c>
    </row>
    <row r="1658" spans="1:19" s="95" customFormat="1" ht="20.100000000000001" customHeight="1">
      <c r="A1658" s="88"/>
      <c r="B1658" s="88"/>
      <c r="C1658" s="88"/>
      <c r="D1658" s="88"/>
      <c r="E1658" s="88"/>
      <c r="F1658" s="88"/>
      <c r="G1658" s="90"/>
      <c r="H1658" s="90"/>
      <c r="I1658" s="91"/>
      <c r="J1658" s="91"/>
      <c r="K1658" s="91"/>
      <c r="L1658" s="91"/>
      <c r="M1658" s="91"/>
      <c r="N1658" s="92" t="str">
        <f t="shared" ca="1" si="100"/>
        <v/>
      </c>
      <c r="O1658" s="92" t="str">
        <f ca="1">IF(A1658="","",IF(ISERROR(MATCH($I1658,SorP!B:B,0)),"",INDIRECT("'SorP'!$A$"&amp;MATCH($N1658&amp;$I1658,SorP!C:C,0))))</f>
        <v/>
      </c>
      <c r="P1658" s="94"/>
      <c r="Q1658" s="95" t="str">
        <f t="shared" si="101"/>
        <v/>
      </c>
      <c r="R1658" s="95" t="b">
        <f t="shared" si="102"/>
        <v>1</v>
      </c>
      <c r="S1658" s="95" t="str">
        <f t="shared" si="103"/>
        <v/>
      </c>
    </row>
    <row r="1659" spans="1:19" s="95" customFormat="1" ht="20.100000000000001" customHeight="1">
      <c r="A1659" s="88"/>
      <c r="B1659" s="88"/>
      <c r="C1659" s="88"/>
      <c r="D1659" s="88"/>
      <c r="E1659" s="88"/>
      <c r="F1659" s="88"/>
      <c r="G1659" s="90"/>
      <c r="H1659" s="90"/>
      <c r="I1659" s="91"/>
      <c r="J1659" s="91"/>
      <c r="K1659" s="91"/>
      <c r="L1659" s="91"/>
      <c r="M1659" s="91"/>
      <c r="N1659" s="92" t="str">
        <f t="shared" ca="1" si="100"/>
        <v/>
      </c>
      <c r="O1659" s="92" t="str">
        <f ca="1">IF(A1659="","",IF(ISERROR(MATCH($I1659,SorP!B:B,0)),"",INDIRECT("'SorP'!$A$"&amp;MATCH($N1659&amp;$I1659,SorP!C:C,0))))</f>
        <v/>
      </c>
      <c r="P1659" s="94"/>
      <c r="Q1659" s="95" t="str">
        <f t="shared" si="101"/>
        <v/>
      </c>
      <c r="R1659" s="95" t="b">
        <f t="shared" si="102"/>
        <v>1</v>
      </c>
      <c r="S1659" s="95" t="str">
        <f t="shared" si="103"/>
        <v/>
      </c>
    </row>
    <row r="1660" spans="1:19" s="95" customFormat="1" ht="20.100000000000001" customHeight="1">
      <c r="A1660" s="88"/>
      <c r="B1660" s="88"/>
      <c r="C1660" s="88"/>
      <c r="D1660" s="88"/>
      <c r="E1660" s="88"/>
      <c r="F1660" s="88"/>
      <c r="G1660" s="90"/>
      <c r="H1660" s="90"/>
      <c r="I1660" s="91"/>
      <c r="J1660" s="91"/>
      <c r="K1660" s="91"/>
      <c r="L1660" s="91"/>
      <c r="M1660" s="91"/>
      <c r="N1660" s="92" t="str">
        <f t="shared" ca="1" si="100"/>
        <v/>
      </c>
      <c r="O1660" s="92" t="str">
        <f ca="1">IF(A1660="","",IF(ISERROR(MATCH($I1660,SorP!B:B,0)),"",INDIRECT("'SorP'!$A$"&amp;MATCH($N1660&amp;$I1660,SorP!C:C,0))))</f>
        <v/>
      </c>
      <c r="P1660" s="94"/>
      <c r="Q1660" s="95" t="str">
        <f t="shared" si="101"/>
        <v/>
      </c>
      <c r="R1660" s="95" t="b">
        <f t="shared" si="102"/>
        <v>1</v>
      </c>
      <c r="S1660" s="95" t="str">
        <f t="shared" si="103"/>
        <v/>
      </c>
    </row>
    <row r="1661" spans="1:19" s="95" customFormat="1" ht="20.100000000000001" customHeight="1">
      <c r="A1661" s="88"/>
      <c r="B1661" s="88"/>
      <c r="C1661" s="88"/>
      <c r="D1661" s="88"/>
      <c r="E1661" s="88"/>
      <c r="F1661" s="88"/>
      <c r="G1661" s="90"/>
      <c r="H1661" s="90"/>
      <c r="I1661" s="91"/>
      <c r="J1661" s="91"/>
      <c r="K1661" s="91"/>
      <c r="L1661" s="91"/>
      <c r="M1661" s="91"/>
      <c r="N1661" s="92" t="str">
        <f t="shared" ca="1" si="100"/>
        <v/>
      </c>
      <c r="O1661" s="92" t="str">
        <f ca="1">IF(A1661="","",IF(ISERROR(MATCH($I1661,SorP!B:B,0)),"",INDIRECT("'SorP'!$A$"&amp;MATCH($N1661&amp;$I1661,SorP!C:C,0))))</f>
        <v/>
      </c>
      <c r="P1661" s="94"/>
      <c r="Q1661" s="95" t="str">
        <f t="shared" si="101"/>
        <v/>
      </c>
      <c r="R1661" s="95" t="b">
        <f t="shared" si="102"/>
        <v>1</v>
      </c>
      <c r="S1661" s="95" t="str">
        <f t="shared" si="103"/>
        <v/>
      </c>
    </row>
    <row r="1662" spans="1:19" s="95" customFormat="1" ht="20.100000000000001" customHeight="1">
      <c r="A1662" s="88"/>
      <c r="B1662" s="88"/>
      <c r="C1662" s="88"/>
      <c r="D1662" s="88"/>
      <c r="E1662" s="88"/>
      <c r="F1662" s="88"/>
      <c r="G1662" s="90"/>
      <c r="H1662" s="90"/>
      <c r="I1662" s="91"/>
      <c r="J1662" s="91"/>
      <c r="K1662" s="91"/>
      <c r="L1662" s="91"/>
      <c r="M1662" s="91"/>
      <c r="N1662" s="92" t="str">
        <f t="shared" ca="1" si="100"/>
        <v/>
      </c>
      <c r="O1662" s="92" t="str">
        <f ca="1">IF(A1662="","",IF(ISERROR(MATCH($I1662,SorP!B:B,0)),"",INDIRECT("'SorP'!$A$"&amp;MATCH($N1662&amp;$I1662,SorP!C:C,0))))</f>
        <v/>
      </c>
      <c r="P1662" s="94"/>
      <c r="Q1662" s="95" t="str">
        <f t="shared" si="101"/>
        <v/>
      </c>
      <c r="R1662" s="95" t="b">
        <f t="shared" si="102"/>
        <v>1</v>
      </c>
      <c r="S1662" s="95" t="str">
        <f t="shared" si="103"/>
        <v/>
      </c>
    </row>
    <row r="1663" spans="1:19" s="95" customFormat="1" ht="20.100000000000001" customHeight="1">
      <c r="A1663" s="88"/>
      <c r="B1663" s="88"/>
      <c r="C1663" s="88"/>
      <c r="D1663" s="88"/>
      <c r="E1663" s="88"/>
      <c r="F1663" s="88"/>
      <c r="G1663" s="90"/>
      <c r="H1663" s="90"/>
      <c r="I1663" s="91"/>
      <c r="J1663" s="91"/>
      <c r="K1663" s="91"/>
      <c r="L1663" s="91"/>
      <c r="M1663" s="91"/>
      <c r="N1663" s="92" t="str">
        <f t="shared" ca="1" si="100"/>
        <v/>
      </c>
      <c r="O1663" s="92" t="str">
        <f ca="1">IF(A1663="","",IF(ISERROR(MATCH($I1663,SorP!B:B,0)),"",INDIRECT("'SorP'!$A$"&amp;MATCH($N1663&amp;$I1663,SorP!C:C,0))))</f>
        <v/>
      </c>
      <c r="P1663" s="94"/>
      <c r="Q1663" s="95" t="str">
        <f t="shared" si="101"/>
        <v/>
      </c>
      <c r="R1663" s="95" t="b">
        <f t="shared" si="102"/>
        <v>1</v>
      </c>
      <c r="S1663" s="95" t="str">
        <f t="shared" si="103"/>
        <v/>
      </c>
    </row>
    <row r="1664" spans="1:19" s="95" customFormat="1" ht="20.100000000000001" customHeight="1">
      <c r="A1664" s="88"/>
      <c r="B1664" s="88"/>
      <c r="C1664" s="88"/>
      <c r="D1664" s="88"/>
      <c r="E1664" s="88"/>
      <c r="F1664" s="88"/>
      <c r="G1664" s="90"/>
      <c r="H1664" s="90"/>
      <c r="I1664" s="91"/>
      <c r="J1664" s="91"/>
      <c r="K1664" s="91"/>
      <c r="L1664" s="91"/>
      <c r="M1664" s="91"/>
      <c r="N1664" s="92" t="str">
        <f t="shared" ca="1" si="100"/>
        <v/>
      </c>
      <c r="O1664" s="92" t="str">
        <f ca="1">IF(A1664="","",IF(ISERROR(MATCH($I1664,SorP!B:B,0)),"",INDIRECT("'SorP'!$A$"&amp;MATCH($N1664&amp;$I1664,SorP!C:C,0))))</f>
        <v/>
      </c>
      <c r="P1664" s="94"/>
      <c r="Q1664" s="95" t="str">
        <f t="shared" si="101"/>
        <v/>
      </c>
      <c r="R1664" s="95" t="b">
        <f t="shared" si="102"/>
        <v>1</v>
      </c>
      <c r="S1664" s="95" t="str">
        <f t="shared" si="103"/>
        <v/>
      </c>
    </row>
    <row r="1665" spans="1:19" s="95" customFormat="1" ht="20.100000000000001" customHeight="1">
      <c r="A1665" s="88"/>
      <c r="B1665" s="88"/>
      <c r="C1665" s="88"/>
      <c r="D1665" s="88"/>
      <c r="E1665" s="88"/>
      <c r="F1665" s="88"/>
      <c r="G1665" s="90"/>
      <c r="H1665" s="90"/>
      <c r="I1665" s="91"/>
      <c r="J1665" s="91"/>
      <c r="K1665" s="91"/>
      <c r="L1665" s="91"/>
      <c r="M1665" s="91"/>
      <c r="N1665" s="92" t="str">
        <f t="shared" ca="1" si="100"/>
        <v/>
      </c>
      <c r="O1665" s="92" t="str">
        <f ca="1">IF(A1665="","",IF(ISERROR(MATCH($I1665,SorP!B:B,0)),"",INDIRECT("'SorP'!$A$"&amp;MATCH($N1665&amp;$I1665,SorP!C:C,0))))</f>
        <v/>
      </c>
      <c r="P1665" s="94"/>
      <c r="Q1665" s="95" t="str">
        <f t="shared" si="101"/>
        <v/>
      </c>
      <c r="R1665" s="95" t="b">
        <f t="shared" si="102"/>
        <v>1</v>
      </c>
      <c r="S1665" s="95" t="str">
        <f t="shared" si="103"/>
        <v/>
      </c>
    </row>
    <row r="1666" spans="1:19" s="95" customFormat="1" ht="20.100000000000001" customHeight="1">
      <c r="A1666" s="88"/>
      <c r="B1666" s="88"/>
      <c r="C1666" s="88"/>
      <c r="D1666" s="88"/>
      <c r="E1666" s="88"/>
      <c r="F1666" s="88"/>
      <c r="G1666" s="90"/>
      <c r="H1666" s="90"/>
      <c r="I1666" s="91"/>
      <c r="J1666" s="91"/>
      <c r="K1666" s="91"/>
      <c r="L1666" s="91"/>
      <c r="M1666" s="91"/>
      <c r="N1666" s="92" t="str">
        <f t="shared" ca="1" si="100"/>
        <v/>
      </c>
      <c r="O1666" s="92" t="str">
        <f ca="1">IF(A1666="","",IF(ISERROR(MATCH($I1666,SorP!B:B,0)),"",INDIRECT("'SorP'!$A$"&amp;MATCH($N1666&amp;$I1666,SorP!C:C,0))))</f>
        <v/>
      </c>
      <c r="P1666" s="94"/>
      <c r="Q1666" s="95" t="str">
        <f t="shared" si="101"/>
        <v/>
      </c>
      <c r="R1666" s="95" t="b">
        <f t="shared" si="102"/>
        <v>1</v>
      </c>
      <c r="S1666" s="95" t="str">
        <f t="shared" si="103"/>
        <v/>
      </c>
    </row>
    <row r="1667" spans="1:19" s="95" customFormat="1" ht="20.100000000000001" customHeight="1">
      <c r="A1667" s="88"/>
      <c r="B1667" s="88"/>
      <c r="C1667" s="88"/>
      <c r="D1667" s="88"/>
      <c r="E1667" s="88"/>
      <c r="F1667" s="88"/>
      <c r="G1667" s="90"/>
      <c r="H1667" s="90"/>
      <c r="I1667" s="91"/>
      <c r="J1667" s="91"/>
      <c r="K1667" s="91"/>
      <c r="L1667" s="91"/>
      <c r="M1667" s="91"/>
      <c r="N1667" s="92" t="str">
        <f t="shared" ca="1" si="100"/>
        <v/>
      </c>
      <c r="O1667" s="92" t="str">
        <f ca="1">IF(A1667="","",IF(ISERROR(MATCH($I1667,SorP!B:B,0)),"",INDIRECT("'SorP'!$A$"&amp;MATCH($N1667&amp;$I1667,SorP!C:C,0))))</f>
        <v/>
      </c>
      <c r="P1667" s="94"/>
      <c r="Q1667" s="95" t="str">
        <f t="shared" si="101"/>
        <v/>
      </c>
      <c r="R1667" s="95" t="b">
        <f t="shared" si="102"/>
        <v>1</v>
      </c>
      <c r="S1667" s="95" t="str">
        <f t="shared" si="103"/>
        <v/>
      </c>
    </row>
    <row r="1668" spans="1:19" s="95" customFormat="1" ht="20.100000000000001" customHeight="1">
      <c r="A1668" s="88"/>
      <c r="B1668" s="88"/>
      <c r="C1668" s="88"/>
      <c r="D1668" s="88"/>
      <c r="E1668" s="88"/>
      <c r="F1668" s="88"/>
      <c r="G1668" s="90"/>
      <c r="H1668" s="90"/>
      <c r="I1668" s="91"/>
      <c r="J1668" s="91"/>
      <c r="K1668" s="91"/>
      <c r="L1668" s="91"/>
      <c r="M1668" s="91"/>
      <c r="N1668" s="92" t="str">
        <f t="shared" ca="1" si="100"/>
        <v/>
      </c>
      <c r="O1668" s="92" t="str">
        <f ca="1">IF(A1668="","",IF(ISERROR(MATCH($I1668,SorP!B:B,0)),"",INDIRECT("'SorP'!$A$"&amp;MATCH($N1668&amp;$I1668,SorP!C:C,0))))</f>
        <v/>
      </c>
      <c r="P1668" s="94"/>
      <c r="Q1668" s="95" t="str">
        <f t="shared" si="101"/>
        <v/>
      </c>
      <c r="R1668" s="95" t="b">
        <f t="shared" si="102"/>
        <v>1</v>
      </c>
      <c r="S1668" s="95" t="str">
        <f t="shared" si="103"/>
        <v/>
      </c>
    </row>
    <row r="1669" spans="1:19" s="95" customFormat="1" ht="20.100000000000001" customHeight="1">
      <c r="A1669" s="88"/>
      <c r="B1669" s="88"/>
      <c r="C1669" s="88"/>
      <c r="D1669" s="88"/>
      <c r="E1669" s="88"/>
      <c r="F1669" s="88"/>
      <c r="G1669" s="90"/>
      <c r="H1669" s="90"/>
      <c r="I1669" s="91"/>
      <c r="J1669" s="91"/>
      <c r="K1669" s="91"/>
      <c r="L1669" s="91"/>
      <c r="M1669" s="91"/>
      <c r="N1669" s="92" t="str">
        <f t="shared" ref="N1669:N1732" ca="1" si="104">IF(A1669="","",IF(ISERROR(MATCH($F1669,CL,0)),"Unknown",INDIRECT("'C'!$A$"&amp;MATCH($F1669,CL,0)+1)))</f>
        <v/>
      </c>
      <c r="O1669" s="92" t="str">
        <f ca="1">IF(A1669="","",IF(ISERROR(MATCH($I1669,SorP!B:B,0)),"",INDIRECT("'SorP'!$A$"&amp;MATCH($N1669&amp;$I1669,SorP!C:C,0))))</f>
        <v/>
      </c>
      <c r="P1669" s="94"/>
      <c r="Q1669" s="95" t="str">
        <f t="shared" ref="Q1669:Q1732" si="105">A1669&amp;B1669</f>
        <v/>
      </c>
      <c r="R1669" s="95" t="b">
        <f t="shared" ref="R1669:R1732" si="106">OR(ISBLANK(B1669),ISBLANK(C1669))</f>
        <v>1</v>
      </c>
      <c r="S1669" s="95" t="str">
        <f t="shared" ref="S1669:S1732" si="107">IF(R1669,"",A1669&amp;"+")</f>
        <v/>
      </c>
    </row>
    <row r="1670" spans="1:19" s="95" customFormat="1" ht="20.100000000000001" customHeight="1">
      <c r="A1670" s="88"/>
      <c r="B1670" s="88"/>
      <c r="C1670" s="88"/>
      <c r="D1670" s="88"/>
      <c r="E1670" s="88"/>
      <c r="F1670" s="88"/>
      <c r="G1670" s="90"/>
      <c r="H1670" s="90"/>
      <c r="I1670" s="91"/>
      <c r="J1670" s="91"/>
      <c r="K1670" s="91"/>
      <c r="L1670" s="91"/>
      <c r="M1670" s="91"/>
      <c r="N1670" s="92" t="str">
        <f t="shared" ca="1" si="104"/>
        <v/>
      </c>
      <c r="O1670" s="92" t="str">
        <f ca="1">IF(A1670="","",IF(ISERROR(MATCH($I1670,SorP!B:B,0)),"",INDIRECT("'SorP'!$A$"&amp;MATCH($N1670&amp;$I1670,SorP!C:C,0))))</f>
        <v/>
      </c>
      <c r="P1670" s="94"/>
      <c r="Q1670" s="95" t="str">
        <f t="shared" si="105"/>
        <v/>
      </c>
      <c r="R1670" s="95" t="b">
        <f t="shared" si="106"/>
        <v>1</v>
      </c>
      <c r="S1670" s="95" t="str">
        <f t="shared" si="107"/>
        <v/>
      </c>
    </row>
    <row r="1671" spans="1:19" s="95" customFormat="1" ht="20.100000000000001" customHeight="1">
      <c r="A1671" s="88"/>
      <c r="B1671" s="88"/>
      <c r="C1671" s="88"/>
      <c r="D1671" s="88"/>
      <c r="E1671" s="88"/>
      <c r="F1671" s="88"/>
      <c r="G1671" s="90"/>
      <c r="H1671" s="90"/>
      <c r="I1671" s="91"/>
      <c r="J1671" s="91"/>
      <c r="K1671" s="91"/>
      <c r="L1671" s="91"/>
      <c r="M1671" s="91"/>
      <c r="N1671" s="92" t="str">
        <f t="shared" ca="1" si="104"/>
        <v/>
      </c>
      <c r="O1671" s="92" t="str">
        <f ca="1">IF(A1671="","",IF(ISERROR(MATCH($I1671,SorP!B:B,0)),"",INDIRECT("'SorP'!$A$"&amp;MATCH($N1671&amp;$I1671,SorP!C:C,0))))</f>
        <v/>
      </c>
      <c r="P1671" s="94"/>
      <c r="Q1671" s="95" t="str">
        <f t="shared" si="105"/>
        <v/>
      </c>
      <c r="R1671" s="95" t="b">
        <f t="shared" si="106"/>
        <v>1</v>
      </c>
      <c r="S1671" s="95" t="str">
        <f t="shared" si="107"/>
        <v/>
      </c>
    </row>
    <row r="1672" spans="1:19" s="95" customFormat="1" ht="20.100000000000001" customHeight="1">
      <c r="A1672" s="88"/>
      <c r="B1672" s="88"/>
      <c r="C1672" s="88"/>
      <c r="D1672" s="88"/>
      <c r="E1672" s="88"/>
      <c r="F1672" s="88"/>
      <c r="G1672" s="90"/>
      <c r="H1672" s="90"/>
      <c r="I1672" s="91"/>
      <c r="J1672" s="91"/>
      <c r="K1672" s="91"/>
      <c r="L1672" s="91"/>
      <c r="M1672" s="91"/>
      <c r="N1672" s="92" t="str">
        <f t="shared" ca="1" si="104"/>
        <v/>
      </c>
      <c r="O1672" s="92" t="str">
        <f ca="1">IF(A1672="","",IF(ISERROR(MATCH($I1672,SorP!B:B,0)),"",INDIRECT("'SorP'!$A$"&amp;MATCH($N1672&amp;$I1672,SorP!C:C,0))))</f>
        <v/>
      </c>
      <c r="P1672" s="94"/>
      <c r="Q1672" s="95" t="str">
        <f t="shared" si="105"/>
        <v/>
      </c>
      <c r="R1672" s="95" t="b">
        <f t="shared" si="106"/>
        <v>1</v>
      </c>
      <c r="S1672" s="95" t="str">
        <f t="shared" si="107"/>
        <v/>
      </c>
    </row>
    <row r="1673" spans="1:19" s="95" customFormat="1" ht="20.100000000000001" customHeight="1">
      <c r="A1673" s="88"/>
      <c r="B1673" s="88"/>
      <c r="C1673" s="88"/>
      <c r="D1673" s="88"/>
      <c r="E1673" s="88"/>
      <c r="F1673" s="88"/>
      <c r="G1673" s="90"/>
      <c r="H1673" s="90"/>
      <c r="I1673" s="91"/>
      <c r="J1673" s="91"/>
      <c r="K1673" s="91"/>
      <c r="L1673" s="91"/>
      <c r="M1673" s="91"/>
      <c r="N1673" s="92" t="str">
        <f t="shared" ca="1" si="104"/>
        <v/>
      </c>
      <c r="O1673" s="92" t="str">
        <f ca="1">IF(A1673="","",IF(ISERROR(MATCH($I1673,SorP!B:B,0)),"",INDIRECT("'SorP'!$A$"&amp;MATCH($N1673&amp;$I1673,SorP!C:C,0))))</f>
        <v/>
      </c>
      <c r="P1673" s="94"/>
      <c r="Q1673" s="95" t="str">
        <f t="shared" si="105"/>
        <v/>
      </c>
      <c r="R1673" s="95" t="b">
        <f t="shared" si="106"/>
        <v>1</v>
      </c>
      <c r="S1673" s="95" t="str">
        <f t="shared" si="107"/>
        <v/>
      </c>
    </row>
    <row r="1674" spans="1:19" s="95" customFormat="1" ht="20.100000000000001" customHeight="1">
      <c r="A1674" s="88"/>
      <c r="B1674" s="88"/>
      <c r="C1674" s="88"/>
      <c r="D1674" s="88"/>
      <c r="E1674" s="88"/>
      <c r="F1674" s="88"/>
      <c r="G1674" s="90"/>
      <c r="H1674" s="90"/>
      <c r="I1674" s="91"/>
      <c r="J1674" s="91"/>
      <c r="K1674" s="91"/>
      <c r="L1674" s="91"/>
      <c r="M1674" s="91"/>
      <c r="N1674" s="92" t="str">
        <f t="shared" ca="1" si="104"/>
        <v/>
      </c>
      <c r="O1674" s="92" t="str">
        <f ca="1">IF(A1674="","",IF(ISERROR(MATCH($I1674,SorP!B:B,0)),"",INDIRECT("'SorP'!$A$"&amp;MATCH($N1674&amp;$I1674,SorP!C:C,0))))</f>
        <v/>
      </c>
      <c r="P1674" s="94"/>
      <c r="Q1674" s="95" t="str">
        <f t="shared" si="105"/>
        <v/>
      </c>
      <c r="R1674" s="95" t="b">
        <f t="shared" si="106"/>
        <v>1</v>
      </c>
      <c r="S1674" s="95" t="str">
        <f t="shared" si="107"/>
        <v/>
      </c>
    </row>
    <row r="1675" spans="1:19" s="95" customFormat="1" ht="20.100000000000001" customHeight="1">
      <c r="A1675" s="88"/>
      <c r="B1675" s="88"/>
      <c r="C1675" s="88"/>
      <c r="D1675" s="88"/>
      <c r="E1675" s="88"/>
      <c r="F1675" s="88"/>
      <c r="G1675" s="90"/>
      <c r="H1675" s="90"/>
      <c r="I1675" s="91"/>
      <c r="J1675" s="91"/>
      <c r="K1675" s="91"/>
      <c r="L1675" s="91"/>
      <c r="M1675" s="91"/>
      <c r="N1675" s="92" t="str">
        <f t="shared" ca="1" si="104"/>
        <v/>
      </c>
      <c r="O1675" s="92" t="str">
        <f ca="1">IF(A1675="","",IF(ISERROR(MATCH($I1675,SorP!B:B,0)),"",INDIRECT("'SorP'!$A$"&amp;MATCH($N1675&amp;$I1675,SorP!C:C,0))))</f>
        <v/>
      </c>
      <c r="P1675" s="94"/>
      <c r="Q1675" s="95" t="str">
        <f t="shared" si="105"/>
        <v/>
      </c>
      <c r="R1675" s="95" t="b">
        <f t="shared" si="106"/>
        <v>1</v>
      </c>
      <c r="S1675" s="95" t="str">
        <f t="shared" si="107"/>
        <v/>
      </c>
    </row>
    <row r="1676" spans="1:19" s="95" customFormat="1" ht="20.100000000000001" customHeight="1">
      <c r="A1676" s="88"/>
      <c r="B1676" s="88"/>
      <c r="C1676" s="88"/>
      <c r="D1676" s="88"/>
      <c r="E1676" s="88"/>
      <c r="F1676" s="88"/>
      <c r="G1676" s="90"/>
      <c r="H1676" s="90"/>
      <c r="I1676" s="91"/>
      <c r="J1676" s="91"/>
      <c r="K1676" s="91"/>
      <c r="L1676" s="91"/>
      <c r="M1676" s="91"/>
      <c r="N1676" s="92" t="str">
        <f t="shared" ca="1" si="104"/>
        <v/>
      </c>
      <c r="O1676" s="92" t="str">
        <f ca="1">IF(A1676="","",IF(ISERROR(MATCH($I1676,SorP!B:B,0)),"",INDIRECT("'SorP'!$A$"&amp;MATCH($N1676&amp;$I1676,SorP!C:C,0))))</f>
        <v/>
      </c>
      <c r="P1676" s="94"/>
      <c r="Q1676" s="95" t="str">
        <f t="shared" si="105"/>
        <v/>
      </c>
      <c r="R1676" s="95" t="b">
        <f t="shared" si="106"/>
        <v>1</v>
      </c>
      <c r="S1676" s="95" t="str">
        <f t="shared" si="107"/>
        <v/>
      </c>
    </row>
    <row r="1677" spans="1:19" s="95" customFormat="1" ht="20.100000000000001" customHeight="1">
      <c r="A1677" s="88"/>
      <c r="B1677" s="88"/>
      <c r="C1677" s="88"/>
      <c r="D1677" s="88"/>
      <c r="E1677" s="88"/>
      <c r="F1677" s="88"/>
      <c r="G1677" s="90"/>
      <c r="H1677" s="90"/>
      <c r="I1677" s="91"/>
      <c r="J1677" s="91"/>
      <c r="K1677" s="91"/>
      <c r="L1677" s="91"/>
      <c r="M1677" s="91"/>
      <c r="N1677" s="92" t="str">
        <f t="shared" ca="1" si="104"/>
        <v/>
      </c>
      <c r="O1677" s="92" t="str">
        <f ca="1">IF(A1677="","",IF(ISERROR(MATCH($I1677,SorP!B:B,0)),"",INDIRECT("'SorP'!$A$"&amp;MATCH($N1677&amp;$I1677,SorP!C:C,0))))</f>
        <v/>
      </c>
      <c r="P1677" s="94"/>
      <c r="Q1677" s="95" t="str">
        <f t="shared" si="105"/>
        <v/>
      </c>
      <c r="R1677" s="95" t="b">
        <f t="shared" si="106"/>
        <v>1</v>
      </c>
      <c r="S1677" s="95" t="str">
        <f t="shared" si="107"/>
        <v/>
      </c>
    </row>
    <row r="1678" spans="1:19" s="95" customFormat="1" ht="20.100000000000001" customHeight="1">
      <c r="A1678" s="88"/>
      <c r="B1678" s="88"/>
      <c r="C1678" s="88"/>
      <c r="D1678" s="88"/>
      <c r="E1678" s="88"/>
      <c r="F1678" s="88"/>
      <c r="G1678" s="90"/>
      <c r="H1678" s="90"/>
      <c r="I1678" s="91"/>
      <c r="J1678" s="91"/>
      <c r="K1678" s="91"/>
      <c r="L1678" s="91"/>
      <c r="M1678" s="91"/>
      <c r="N1678" s="92" t="str">
        <f t="shared" ca="1" si="104"/>
        <v/>
      </c>
      <c r="O1678" s="92" t="str">
        <f ca="1">IF(A1678="","",IF(ISERROR(MATCH($I1678,SorP!B:B,0)),"",INDIRECT("'SorP'!$A$"&amp;MATCH($N1678&amp;$I1678,SorP!C:C,0))))</f>
        <v/>
      </c>
      <c r="P1678" s="94"/>
      <c r="Q1678" s="95" t="str">
        <f t="shared" si="105"/>
        <v/>
      </c>
      <c r="R1678" s="95" t="b">
        <f t="shared" si="106"/>
        <v>1</v>
      </c>
      <c r="S1678" s="95" t="str">
        <f t="shared" si="107"/>
        <v/>
      </c>
    </row>
    <row r="1679" spans="1:19" s="95" customFormat="1" ht="20.100000000000001" customHeight="1">
      <c r="A1679" s="88"/>
      <c r="B1679" s="88"/>
      <c r="C1679" s="88"/>
      <c r="D1679" s="88"/>
      <c r="E1679" s="88"/>
      <c r="F1679" s="88"/>
      <c r="G1679" s="90"/>
      <c r="H1679" s="90"/>
      <c r="I1679" s="91"/>
      <c r="J1679" s="91"/>
      <c r="K1679" s="91"/>
      <c r="L1679" s="91"/>
      <c r="M1679" s="91"/>
      <c r="N1679" s="92" t="str">
        <f t="shared" ca="1" si="104"/>
        <v/>
      </c>
      <c r="O1679" s="92" t="str">
        <f ca="1">IF(A1679="","",IF(ISERROR(MATCH($I1679,SorP!B:B,0)),"",INDIRECT("'SorP'!$A$"&amp;MATCH($N1679&amp;$I1679,SorP!C:C,0))))</f>
        <v/>
      </c>
      <c r="P1679" s="94"/>
      <c r="Q1679" s="95" t="str">
        <f t="shared" si="105"/>
        <v/>
      </c>
      <c r="R1679" s="95" t="b">
        <f t="shared" si="106"/>
        <v>1</v>
      </c>
      <c r="S1679" s="95" t="str">
        <f t="shared" si="107"/>
        <v/>
      </c>
    </row>
    <row r="1680" spans="1:19" s="95" customFormat="1" ht="20.100000000000001" customHeight="1">
      <c r="A1680" s="88"/>
      <c r="B1680" s="88"/>
      <c r="C1680" s="88"/>
      <c r="D1680" s="88"/>
      <c r="E1680" s="88"/>
      <c r="F1680" s="88"/>
      <c r="G1680" s="90"/>
      <c r="H1680" s="90"/>
      <c r="I1680" s="91"/>
      <c r="J1680" s="91"/>
      <c r="K1680" s="91"/>
      <c r="L1680" s="91"/>
      <c r="M1680" s="91"/>
      <c r="N1680" s="92" t="str">
        <f t="shared" ca="1" si="104"/>
        <v/>
      </c>
      <c r="O1680" s="92" t="str">
        <f ca="1">IF(A1680="","",IF(ISERROR(MATCH($I1680,SorP!B:B,0)),"",INDIRECT("'SorP'!$A$"&amp;MATCH($N1680&amp;$I1680,SorP!C:C,0))))</f>
        <v/>
      </c>
      <c r="P1680" s="94"/>
      <c r="Q1680" s="95" t="str">
        <f t="shared" si="105"/>
        <v/>
      </c>
      <c r="R1680" s="95" t="b">
        <f t="shared" si="106"/>
        <v>1</v>
      </c>
      <c r="S1680" s="95" t="str">
        <f t="shared" si="107"/>
        <v/>
      </c>
    </row>
    <row r="1681" spans="1:19" s="95" customFormat="1" ht="20.100000000000001" customHeight="1">
      <c r="A1681" s="88"/>
      <c r="B1681" s="88"/>
      <c r="C1681" s="88"/>
      <c r="D1681" s="88"/>
      <c r="E1681" s="88"/>
      <c r="F1681" s="88"/>
      <c r="G1681" s="90"/>
      <c r="H1681" s="90"/>
      <c r="I1681" s="91"/>
      <c r="J1681" s="91"/>
      <c r="K1681" s="91"/>
      <c r="L1681" s="91"/>
      <c r="M1681" s="91"/>
      <c r="N1681" s="92" t="str">
        <f t="shared" ca="1" si="104"/>
        <v/>
      </c>
      <c r="O1681" s="92" t="str">
        <f ca="1">IF(A1681="","",IF(ISERROR(MATCH($I1681,SorP!B:B,0)),"",INDIRECT("'SorP'!$A$"&amp;MATCH($N1681&amp;$I1681,SorP!C:C,0))))</f>
        <v/>
      </c>
      <c r="P1681" s="94"/>
      <c r="Q1681" s="95" t="str">
        <f t="shared" si="105"/>
        <v/>
      </c>
      <c r="R1681" s="95" t="b">
        <f t="shared" si="106"/>
        <v>1</v>
      </c>
      <c r="S1681" s="95" t="str">
        <f t="shared" si="107"/>
        <v/>
      </c>
    </row>
    <row r="1682" spans="1:19" s="95" customFormat="1" ht="20.100000000000001" customHeight="1">
      <c r="A1682" s="88"/>
      <c r="B1682" s="88"/>
      <c r="C1682" s="88"/>
      <c r="D1682" s="88"/>
      <c r="E1682" s="88"/>
      <c r="F1682" s="88"/>
      <c r="G1682" s="90"/>
      <c r="H1682" s="90"/>
      <c r="I1682" s="91"/>
      <c r="J1682" s="91"/>
      <c r="K1682" s="91"/>
      <c r="L1682" s="91"/>
      <c r="M1682" s="91"/>
      <c r="N1682" s="92" t="str">
        <f t="shared" ca="1" si="104"/>
        <v/>
      </c>
      <c r="O1682" s="92" t="str">
        <f ca="1">IF(A1682="","",IF(ISERROR(MATCH($I1682,SorP!B:B,0)),"",INDIRECT("'SorP'!$A$"&amp;MATCH($N1682&amp;$I1682,SorP!C:C,0))))</f>
        <v/>
      </c>
      <c r="P1682" s="94"/>
      <c r="Q1682" s="95" t="str">
        <f t="shared" si="105"/>
        <v/>
      </c>
      <c r="R1682" s="95" t="b">
        <f t="shared" si="106"/>
        <v>1</v>
      </c>
      <c r="S1682" s="95" t="str">
        <f t="shared" si="107"/>
        <v/>
      </c>
    </row>
    <row r="1683" spans="1:19" s="95" customFormat="1" ht="20.100000000000001" customHeight="1">
      <c r="A1683" s="88"/>
      <c r="B1683" s="88"/>
      <c r="C1683" s="88"/>
      <c r="D1683" s="88"/>
      <c r="E1683" s="88"/>
      <c r="F1683" s="88"/>
      <c r="G1683" s="90"/>
      <c r="H1683" s="90"/>
      <c r="I1683" s="91"/>
      <c r="J1683" s="91"/>
      <c r="K1683" s="91"/>
      <c r="L1683" s="91"/>
      <c r="M1683" s="91"/>
      <c r="N1683" s="92" t="str">
        <f t="shared" ca="1" si="104"/>
        <v/>
      </c>
      <c r="O1683" s="92" t="str">
        <f ca="1">IF(A1683="","",IF(ISERROR(MATCH($I1683,SorP!B:B,0)),"",INDIRECT("'SorP'!$A$"&amp;MATCH($N1683&amp;$I1683,SorP!C:C,0))))</f>
        <v/>
      </c>
      <c r="P1683" s="94"/>
      <c r="Q1683" s="95" t="str">
        <f t="shared" si="105"/>
        <v/>
      </c>
      <c r="R1683" s="95" t="b">
        <f t="shared" si="106"/>
        <v>1</v>
      </c>
      <c r="S1683" s="95" t="str">
        <f t="shared" si="107"/>
        <v/>
      </c>
    </row>
    <row r="1684" spans="1:19" s="95" customFormat="1" ht="20.100000000000001" customHeight="1">
      <c r="A1684" s="88"/>
      <c r="B1684" s="88"/>
      <c r="C1684" s="88"/>
      <c r="D1684" s="88"/>
      <c r="E1684" s="88"/>
      <c r="F1684" s="88"/>
      <c r="G1684" s="90"/>
      <c r="H1684" s="90"/>
      <c r="I1684" s="91"/>
      <c r="J1684" s="91"/>
      <c r="K1684" s="91"/>
      <c r="L1684" s="91"/>
      <c r="M1684" s="91"/>
      <c r="N1684" s="92" t="str">
        <f t="shared" ca="1" si="104"/>
        <v/>
      </c>
      <c r="O1684" s="92" t="str">
        <f ca="1">IF(A1684="","",IF(ISERROR(MATCH($I1684,SorP!B:B,0)),"",INDIRECT("'SorP'!$A$"&amp;MATCH($N1684&amp;$I1684,SorP!C:C,0))))</f>
        <v/>
      </c>
      <c r="P1684" s="94"/>
      <c r="Q1684" s="95" t="str">
        <f t="shared" si="105"/>
        <v/>
      </c>
      <c r="R1684" s="95" t="b">
        <f t="shared" si="106"/>
        <v>1</v>
      </c>
      <c r="S1684" s="95" t="str">
        <f t="shared" si="107"/>
        <v/>
      </c>
    </row>
    <row r="1685" spans="1:19" s="95" customFormat="1" ht="20.100000000000001" customHeight="1">
      <c r="A1685" s="88"/>
      <c r="B1685" s="88"/>
      <c r="C1685" s="88"/>
      <c r="D1685" s="88"/>
      <c r="E1685" s="88"/>
      <c r="F1685" s="88"/>
      <c r="G1685" s="90"/>
      <c r="H1685" s="90"/>
      <c r="I1685" s="91"/>
      <c r="J1685" s="91"/>
      <c r="K1685" s="91"/>
      <c r="L1685" s="91"/>
      <c r="M1685" s="91"/>
      <c r="N1685" s="92" t="str">
        <f t="shared" ca="1" si="104"/>
        <v/>
      </c>
      <c r="O1685" s="92" t="str">
        <f ca="1">IF(A1685="","",IF(ISERROR(MATCH($I1685,SorP!B:B,0)),"",INDIRECT("'SorP'!$A$"&amp;MATCH($N1685&amp;$I1685,SorP!C:C,0))))</f>
        <v/>
      </c>
      <c r="P1685" s="94"/>
      <c r="Q1685" s="95" t="str">
        <f t="shared" si="105"/>
        <v/>
      </c>
      <c r="R1685" s="95" t="b">
        <f t="shared" si="106"/>
        <v>1</v>
      </c>
      <c r="S1685" s="95" t="str">
        <f t="shared" si="107"/>
        <v/>
      </c>
    </row>
    <row r="1686" spans="1:19" s="95" customFormat="1" ht="20.100000000000001" customHeight="1">
      <c r="A1686" s="88"/>
      <c r="B1686" s="88"/>
      <c r="C1686" s="88"/>
      <c r="D1686" s="88"/>
      <c r="E1686" s="88"/>
      <c r="F1686" s="88"/>
      <c r="G1686" s="90"/>
      <c r="H1686" s="90"/>
      <c r="I1686" s="91"/>
      <c r="J1686" s="91"/>
      <c r="K1686" s="91"/>
      <c r="L1686" s="91"/>
      <c r="M1686" s="91"/>
      <c r="N1686" s="92" t="str">
        <f t="shared" ca="1" si="104"/>
        <v/>
      </c>
      <c r="O1686" s="92" t="str">
        <f ca="1">IF(A1686="","",IF(ISERROR(MATCH($I1686,SorP!B:B,0)),"",INDIRECT("'SorP'!$A$"&amp;MATCH($N1686&amp;$I1686,SorP!C:C,0))))</f>
        <v/>
      </c>
      <c r="P1686" s="94"/>
      <c r="Q1686" s="95" t="str">
        <f t="shared" si="105"/>
        <v/>
      </c>
      <c r="R1686" s="95" t="b">
        <f t="shared" si="106"/>
        <v>1</v>
      </c>
      <c r="S1686" s="95" t="str">
        <f t="shared" si="107"/>
        <v/>
      </c>
    </row>
    <row r="1687" spans="1:19" s="95" customFormat="1" ht="20.100000000000001" customHeight="1">
      <c r="A1687" s="88"/>
      <c r="B1687" s="88"/>
      <c r="C1687" s="88"/>
      <c r="D1687" s="88"/>
      <c r="E1687" s="88"/>
      <c r="F1687" s="88"/>
      <c r="G1687" s="90"/>
      <c r="H1687" s="90"/>
      <c r="I1687" s="91"/>
      <c r="J1687" s="91"/>
      <c r="K1687" s="91"/>
      <c r="L1687" s="91"/>
      <c r="M1687" s="91"/>
      <c r="N1687" s="92" t="str">
        <f t="shared" ca="1" si="104"/>
        <v/>
      </c>
      <c r="O1687" s="92" t="str">
        <f ca="1">IF(A1687="","",IF(ISERROR(MATCH($I1687,SorP!B:B,0)),"",INDIRECT("'SorP'!$A$"&amp;MATCH($N1687&amp;$I1687,SorP!C:C,0))))</f>
        <v/>
      </c>
      <c r="P1687" s="94"/>
      <c r="Q1687" s="95" t="str">
        <f t="shared" si="105"/>
        <v/>
      </c>
      <c r="R1687" s="95" t="b">
        <f t="shared" si="106"/>
        <v>1</v>
      </c>
      <c r="S1687" s="95" t="str">
        <f t="shared" si="107"/>
        <v/>
      </c>
    </row>
    <row r="1688" spans="1:19" s="95" customFormat="1" ht="20.100000000000001" customHeight="1">
      <c r="A1688" s="88"/>
      <c r="B1688" s="88"/>
      <c r="C1688" s="88"/>
      <c r="D1688" s="88"/>
      <c r="E1688" s="88"/>
      <c r="F1688" s="88"/>
      <c r="G1688" s="90"/>
      <c r="H1688" s="90"/>
      <c r="I1688" s="91"/>
      <c r="J1688" s="91"/>
      <c r="K1688" s="91"/>
      <c r="L1688" s="91"/>
      <c r="M1688" s="91"/>
      <c r="N1688" s="92" t="str">
        <f t="shared" ca="1" si="104"/>
        <v/>
      </c>
      <c r="O1688" s="92" t="str">
        <f ca="1">IF(A1688="","",IF(ISERROR(MATCH($I1688,SorP!B:B,0)),"",INDIRECT("'SorP'!$A$"&amp;MATCH($N1688&amp;$I1688,SorP!C:C,0))))</f>
        <v/>
      </c>
      <c r="P1688" s="94"/>
      <c r="Q1688" s="95" t="str">
        <f t="shared" si="105"/>
        <v/>
      </c>
      <c r="R1688" s="95" t="b">
        <f t="shared" si="106"/>
        <v>1</v>
      </c>
      <c r="S1688" s="95" t="str">
        <f t="shared" si="107"/>
        <v/>
      </c>
    </row>
    <row r="1689" spans="1:19" s="95" customFormat="1" ht="20.100000000000001" customHeight="1">
      <c r="A1689" s="88"/>
      <c r="B1689" s="88"/>
      <c r="C1689" s="88"/>
      <c r="D1689" s="88"/>
      <c r="E1689" s="88"/>
      <c r="F1689" s="88"/>
      <c r="G1689" s="90"/>
      <c r="H1689" s="90"/>
      <c r="I1689" s="91"/>
      <c r="J1689" s="91"/>
      <c r="K1689" s="91"/>
      <c r="L1689" s="91"/>
      <c r="M1689" s="91"/>
      <c r="N1689" s="92" t="str">
        <f t="shared" ca="1" si="104"/>
        <v/>
      </c>
      <c r="O1689" s="92" t="str">
        <f ca="1">IF(A1689="","",IF(ISERROR(MATCH($I1689,SorP!B:B,0)),"",INDIRECT("'SorP'!$A$"&amp;MATCH($N1689&amp;$I1689,SorP!C:C,0))))</f>
        <v/>
      </c>
      <c r="P1689" s="94"/>
      <c r="Q1689" s="95" t="str">
        <f t="shared" si="105"/>
        <v/>
      </c>
      <c r="R1689" s="95" t="b">
        <f t="shared" si="106"/>
        <v>1</v>
      </c>
      <c r="S1689" s="95" t="str">
        <f t="shared" si="107"/>
        <v/>
      </c>
    </row>
    <row r="1690" spans="1:19" s="95" customFormat="1" ht="20.100000000000001" customHeight="1">
      <c r="A1690" s="88"/>
      <c r="B1690" s="88"/>
      <c r="C1690" s="88"/>
      <c r="D1690" s="88"/>
      <c r="E1690" s="88"/>
      <c r="F1690" s="88"/>
      <c r="G1690" s="90"/>
      <c r="H1690" s="90"/>
      <c r="I1690" s="91"/>
      <c r="J1690" s="91"/>
      <c r="K1690" s="91"/>
      <c r="L1690" s="91"/>
      <c r="M1690" s="91"/>
      <c r="N1690" s="92" t="str">
        <f t="shared" ca="1" si="104"/>
        <v/>
      </c>
      <c r="O1690" s="92" t="str">
        <f ca="1">IF(A1690="","",IF(ISERROR(MATCH($I1690,SorP!B:B,0)),"",INDIRECT("'SorP'!$A$"&amp;MATCH($N1690&amp;$I1690,SorP!C:C,0))))</f>
        <v/>
      </c>
      <c r="P1690" s="94"/>
      <c r="Q1690" s="95" t="str">
        <f t="shared" si="105"/>
        <v/>
      </c>
      <c r="R1690" s="95" t="b">
        <f t="shared" si="106"/>
        <v>1</v>
      </c>
      <c r="S1690" s="95" t="str">
        <f t="shared" si="107"/>
        <v/>
      </c>
    </row>
    <row r="1691" spans="1:19" s="95" customFormat="1" ht="20.100000000000001" customHeight="1">
      <c r="A1691" s="88"/>
      <c r="B1691" s="88"/>
      <c r="C1691" s="88"/>
      <c r="D1691" s="88"/>
      <c r="E1691" s="88"/>
      <c r="F1691" s="88"/>
      <c r="G1691" s="90"/>
      <c r="H1691" s="90"/>
      <c r="I1691" s="91"/>
      <c r="J1691" s="91"/>
      <c r="K1691" s="91"/>
      <c r="L1691" s="91"/>
      <c r="M1691" s="91"/>
      <c r="N1691" s="92" t="str">
        <f t="shared" ca="1" si="104"/>
        <v/>
      </c>
      <c r="O1691" s="92" t="str">
        <f ca="1">IF(A1691="","",IF(ISERROR(MATCH($I1691,SorP!B:B,0)),"",INDIRECT("'SorP'!$A$"&amp;MATCH($N1691&amp;$I1691,SorP!C:C,0))))</f>
        <v/>
      </c>
      <c r="P1691" s="94"/>
      <c r="Q1691" s="95" t="str">
        <f t="shared" si="105"/>
        <v/>
      </c>
      <c r="R1691" s="95" t="b">
        <f t="shared" si="106"/>
        <v>1</v>
      </c>
      <c r="S1691" s="95" t="str">
        <f t="shared" si="107"/>
        <v/>
      </c>
    </row>
    <row r="1692" spans="1:19" s="95" customFormat="1" ht="20.100000000000001" customHeight="1">
      <c r="A1692" s="88"/>
      <c r="B1692" s="88"/>
      <c r="C1692" s="88"/>
      <c r="D1692" s="88"/>
      <c r="E1692" s="88"/>
      <c r="F1692" s="88"/>
      <c r="G1692" s="90"/>
      <c r="H1692" s="90"/>
      <c r="I1692" s="91"/>
      <c r="J1692" s="91"/>
      <c r="K1692" s="91"/>
      <c r="L1692" s="91"/>
      <c r="M1692" s="91"/>
      <c r="N1692" s="92" t="str">
        <f t="shared" ca="1" si="104"/>
        <v/>
      </c>
      <c r="O1692" s="92" t="str">
        <f ca="1">IF(A1692="","",IF(ISERROR(MATCH($I1692,SorP!B:B,0)),"",INDIRECT("'SorP'!$A$"&amp;MATCH($N1692&amp;$I1692,SorP!C:C,0))))</f>
        <v/>
      </c>
      <c r="P1692" s="94"/>
      <c r="Q1692" s="95" t="str">
        <f t="shared" si="105"/>
        <v/>
      </c>
      <c r="R1692" s="95" t="b">
        <f t="shared" si="106"/>
        <v>1</v>
      </c>
      <c r="S1692" s="95" t="str">
        <f t="shared" si="107"/>
        <v/>
      </c>
    </row>
    <row r="1693" spans="1:19" s="95" customFormat="1" ht="20.100000000000001" customHeight="1">
      <c r="A1693" s="88"/>
      <c r="B1693" s="88"/>
      <c r="C1693" s="88"/>
      <c r="D1693" s="88"/>
      <c r="E1693" s="88"/>
      <c r="F1693" s="88"/>
      <c r="G1693" s="90"/>
      <c r="H1693" s="90"/>
      <c r="I1693" s="91"/>
      <c r="J1693" s="91"/>
      <c r="K1693" s="91"/>
      <c r="L1693" s="91"/>
      <c r="M1693" s="91"/>
      <c r="N1693" s="92" t="str">
        <f t="shared" ca="1" si="104"/>
        <v/>
      </c>
      <c r="O1693" s="92" t="str">
        <f ca="1">IF(A1693="","",IF(ISERROR(MATCH($I1693,SorP!B:B,0)),"",INDIRECT("'SorP'!$A$"&amp;MATCH($N1693&amp;$I1693,SorP!C:C,0))))</f>
        <v/>
      </c>
      <c r="P1693" s="94"/>
      <c r="Q1693" s="95" t="str">
        <f t="shared" si="105"/>
        <v/>
      </c>
      <c r="R1693" s="95" t="b">
        <f t="shared" si="106"/>
        <v>1</v>
      </c>
      <c r="S1693" s="95" t="str">
        <f t="shared" si="107"/>
        <v/>
      </c>
    </row>
    <row r="1694" spans="1:19" s="95" customFormat="1" ht="20.100000000000001" customHeight="1">
      <c r="A1694" s="88"/>
      <c r="B1694" s="88"/>
      <c r="C1694" s="88"/>
      <c r="D1694" s="88"/>
      <c r="E1694" s="88"/>
      <c r="F1694" s="88"/>
      <c r="G1694" s="90"/>
      <c r="H1694" s="90"/>
      <c r="I1694" s="91"/>
      <c r="J1694" s="91"/>
      <c r="K1694" s="91"/>
      <c r="L1694" s="91"/>
      <c r="M1694" s="91"/>
      <c r="N1694" s="92" t="str">
        <f t="shared" ca="1" si="104"/>
        <v/>
      </c>
      <c r="O1694" s="92" t="str">
        <f ca="1">IF(A1694="","",IF(ISERROR(MATCH($I1694,SorP!B:B,0)),"",INDIRECT("'SorP'!$A$"&amp;MATCH($N1694&amp;$I1694,SorP!C:C,0))))</f>
        <v/>
      </c>
      <c r="P1694" s="94"/>
      <c r="Q1694" s="95" t="str">
        <f t="shared" si="105"/>
        <v/>
      </c>
      <c r="R1694" s="95" t="b">
        <f t="shared" si="106"/>
        <v>1</v>
      </c>
      <c r="S1694" s="95" t="str">
        <f t="shared" si="107"/>
        <v/>
      </c>
    </row>
    <row r="1695" spans="1:19" s="95" customFormat="1" ht="20.100000000000001" customHeight="1">
      <c r="A1695" s="88"/>
      <c r="B1695" s="88"/>
      <c r="C1695" s="88"/>
      <c r="D1695" s="88"/>
      <c r="E1695" s="88"/>
      <c r="F1695" s="88"/>
      <c r="G1695" s="90"/>
      <c r="H1695" s="90"/>
      <c r="I1695" s="91"/>
      <c r="J1695" s="91"/>
      <c r="K1695" s="91"/>
      <c r="L1695" s="91"/>
      <c r="M1695" s="91"/>
      <c r="N1695" s="92" t="str">
        <f t="shared" ca="1" si="104"/>
        <v/>
      </c>
      <c r="O1695" s="92" t="str">
        <f ca="1">IF(A1695="","",IF(ISERROR(MATCH($I1695,SorP!B:B,0)),"",INDIRECT("'SorP'!$A$"&amp;MATCH($N1695&amp;$I1695,SorP!C:C,0))))</f>
        <v/>
      </c>
      <c r="P1695" s="94"/>
      <c r="Q1695" s="95" t="str">
        <f t="shared" si="105"/>
        <v/>
      </c>
      <c r="R1695" s="95" t="b">
        <f t="shared" si="106"/>
        <v>1</v>
      </c>
      <c r="S1695" s="95" t="str">
        <f t="shared" si="107"/>
        <v/>
      </c>
    </row>
    <row r="1696" spans="1:19" s="95" customFormat="1" ht="20.100000000000001" customHeight="1">
      <c r="A1696" s="88"/>
      <c r="B1696" s="88"/>
      <c r="C1696" s="88"/>
      <c r="D1696" s="88"/>
      <c r="E1696" s="88"/>
      <c r="F1696" s="88"/>
      <c r="G1696" s="90"/>
      <c r="H1696" s="90"/>
      <c r="I1696" s="91"/>
      <c r="J1696" s="91"/>
      <c r="K1696" s="91"/>
      <c r="L1696" s="91"/>
      <c r="M1696" s="91"/>
      <c r="N1696" s="92" t="str">
        <f t="shared" ca="1" si="104"/>
        <v/>
      </c>
      <c r="O1696" s="92" t="str">
        <f ca="1">IF(A1696="","",IF(ISERROR(MATCH($I1696,SorP!B:B,0)),"",INDIRECT("'SorP'!$A$"&amp;MATCH($N1696&amp;$I1696,SorP!C:C,0))))</f>
        <v/>
      </c>
      <c r="P1696" s="94"/>
      <c r="Q1696" s="95" t="str">
        <f t="shared" si="105"/>
        <v/>
      </c>
      <c r="R1696" s="95" t="b">
        <f t="shared" si="106"/>
        <v>1</v>
      </c>
      <c r="S1696" s="95" t="str">
        <f t="shared" si="107"/>
        <v/>
      </c>
    </row>
    <row r="1697" spans="1:19" s="95" customFormat="1" ht="20.100000000000001" customHeight="1">
      <c r="A1697" s="88"/>
      <c r="B1697" s="88"/>
      <c r="C1697" s="88"/>
      <c r="D1697" s="88"/>
      <c r="E1697" s="88"/>
      <c r="F1697" s="88"/>
      <c r="G1697" s="90"/>
      <c r="H1697" s="90"/>
      <c r="I1697" s="91"/>
      <c r="J1697" s="91"/>
      <c r="K1697" s="91"/>
      <c r="L1697" s="91"/>
      <c r="M1697" s="91"/>
      <c r="N1697" s="92" t="str">
        <f t="shared" ca="1" si="104"/>
        <v/>
      </c>
      <c r="O1697" s="92" t="str">
        <f ca="1">IF(A1697="","",IF(ISERROR(MATCH($I1697,SorP!B:B,0)),"",INDIRECT("'SorP'!$A$"&amp;MATCH($N1697&amp;$I1697,SorP!C:C,0))))</f>
        <v/>
      </c>
      <c r="P1697" s="94"/>
      <c r="Q1697" s="95" t="str">
        <f t="shared" si="105"/>
        <v/>
      </c>
      <c r="R1697" s="95" t="b">
        <f t="shared" si="106"/>
        <v>1</v>
      </c>
      <c r="S1697" s="95" t="str">
        <f t="shared" si="107"/>
        <v/>
      </c>
    </row>
    <row r="1698" spans="1:19" s="95" customFormat="1" ht="20.100000000000001" customHeight="1">
      <c r="A1698" s="88"/>
      <c r="B1698" s="88"/>
      <c r="C1698" s="88"/>
      <c r="D1698" s="88"/>
      <c r="E1698" s="88"/>
      <c r="F1698" s="88"/>
      <c r="G1698" s="90"/>
      <c r="H1698" s="90"/>
      <c r="I1698" s="91"/>
      <c r="J1698" s="91"/>
      <c r="K1698" s="91"/>
      <c r="L1698" s="91"/>
      <c r="M1698" s="91"/>
      <c r="N1698" s="92" t="str">
        <f t="shared" ca="1" si="104"/>
        <v/>
      </c>
      <c r="O1698" s="92" t="str">
        <f ca="1">IF(A1698="","",IF(ISERROR(MATCH($I1698,SorP!B:B,0)),"",INDIRECT("'SorP'!$A$"&amp;MATCH($N1698&amp;$I1698,SorP!C:C,0))))</f>
        <v/>
      </c>
      <c r="P1698" s="94"/>
      <c r="Q1698" s="95" t="str">
        <f t="shared" si="105"/>
        <v/>
      </c>
      <c r="R1698" s="95" t="b">
        <f t="shared" si="106"/>
        <v>1</v>
      </c>
      <c r="S1698" s="95" t="str">
        <f t="shared" si="107"/>
        <v/>
      </c>
    </row>
    <row r="1699" spans="1:19" s="95" customFormat="1" ht="20.100000000000001" customHeight="1">
      <c r="A1699" s="88"/>
      <c r="B1699" s="88"/>
      <c r="C1699" s="88"/>
      <c r="D1699" s="88"/>
      <c r="E1699" s="88"/>
      <c r="F1699" s="88"/>
      <c r="G1699" s="90"/>
      <c r="H1699" s="90"/>
      <c r="I1699" s="91"/>
      <c r="J1699" s="91"/>
      <c r="K1699" s="91"/>
      <c r="L1699" s="91"/>
      <c r="M1699" s="91"/>
      <c r="N1699" s="92" t="str">
        <f t="shared" ca="1" si="104"/>
        <v/>
      </c>
      <c r="O1699" s="92" t="str">
        <f ca="1">IF(A1699="","",IF(ISERROR(MATCH($I1699,SorP!B:B,0)),"",INDIRECT("'SorP'!$A$"&amp;MATCH($N1699&amp;$I1699,SorP!C:C,0))))</f>
        <v/>
      </c>
      <c r="P1699" s="94"/>
      <c r="Q1699" s="95" t="str">
        <f t="shared" si="105"/>
        <v/>
      </c>
      <c r="R1699" s="95" t="b">
        <f t="shared" si="106"/>
        <v>1</v>
      </c>
      <c r="S1699" s="95" t="str">
        <f t="shared" si="107"/>
        <v/>
      </c>
    </row>
    <row r="1700" spans="1:19" s="95" customFormat="1" ht="20.100000000000001" customHeight="1">
      <c r="A1700" s="88"/>
      <c r="B1700" s="88"/>
      <c r="C1700" s="88"/>
      <c r="D1700" s="88"/>
      <c r="E1700" s="88"/>
      <c r="F1700" s="88"/>
      <c r="G1700" s="90"/>
      <c r="H1700" s="90"/>
      <c r="I1700" s="91"/>
      <c r="J1700" s="91"/>
      <c r="K1700" s="91"/>
      <c r="L1700" s="91"/>
      <c r="M1700" s="91"/>
      <c r="N1700" s="92" t="str">
        <f t="shared" ca="1" si="104"/>
        <v/>
      </c>
      <c r="O1700" s="92" t="str">
        <f ca="1">IF(A1700="","",IF(ISERROR(MATCH($I1700,SorP!B:B,0)),"",INDIRECT("'SorP'!$A$"&amp;MATCH($N1700&amp;$I1700,SorP!C:C,0))))</f>
        <v/>
      </c>
      <c r="P1700" s="94"/>
      <c r="Q1700" s="95" t="str">
        <f t="shared" si="105"/>
        <v/>
      </c>
      <c r="R1700" s="95" t="b">
        <f t="shared" si="106"/>
        <v>1</v>
      </c>
      <c r="S1700" s="95" t="str">
        <f t="shared" si="107"/>
        <v/>
      </c>
    </row>
    <row r="1701" spans="1:19" s="95" customFormat="1" ht="20.100000000000001" customHeight="1">
      <c r="A1701" s="88"/>
      <c r="B1701" s="88"/>
      <c r="C1701" s="88"/>
      <c r="D1701" s="88"/>
      <c r="E1701" s="88"/>
      <c r="F1701" s="88"/>
      <c r="G1701" s="90"/>
      <c r="H1701" s="90"/>
      <c r="I1701" s="91"/>
      <c r="J1701" s="91"/>
      <c r="K1701" s="91"/>
      <c r="L1701" s="91"/>
      <c r="M1701" s="91"/>
      <c r="N1701" s="92" t="str">
        <f t="shared" ca="1" si="104"/>
        <v/>
      </c>
      <c r="O1701" s="92" t="str">
        <f ca="1">IF(A1701="","",IF(ISERROR(MATCH($I1701,SorP!B:B,0)),"",INDIRECT("'SorP'!$A$"&amp;MATCH($N1701&amp;$I1701,SorP!C:C,0))))</f>
        <v/>
      </c>
      <c r="P1701" s="94"/>
      <c r="Q1701" s="95" t="str">
        <f t="shared" si="105"/>
        <v/>
      </c>
      <c r="R1701" s="95" t="b">
        <f t="shared" si="106"/>
        <v>1</v>
      </c>
      <c r="S1701" s="95" t="str">
        <f t="shared" si="107"/>
        <v/>
      </c>
    </row>
    <row r="1702" spans="1:19" s="95" customFormat="1" ht="20.100000000000001" customHeight="1">
      <c r="A1702" s="88"/>
      <c r="B1702" s="88"/>
      <c r="C1702" s="88"/>
      <c r="D1702" s="88"/>
      <c r="E1702" s="88"/>
      <c r="F1702" s="88"/>
      <c r="G1702" s="90"/>
      <c r="H1702" s="90"/>
      <c r="I1702" s="91"/>
      <c r="J1702" s="91"/>
      <c r="K1702" s="91"/>
      <c r="L1702" s="91"/>
      <c r="M1702" s="91"/>
      <c r="N1702" s="92" t="str">
        <f t="shared" ca="1" si="104"/>
        <v/>
      </c>
      <c r="O1702" s="92" t="str">
        <f ca="1">IF(A1702="","",IF(ISERROR(MATCH($I1702,SorP!B:B,0)),"",INDIRECT("'SorP'!$A$"&amp;MATCH($N1702&amp;$I1702,SorP!C:C,0))))</f>
        <v/>
      </c>
      <c r="P1702" s="94"/>
      <c r="Q1702" s="95" t="str">
        <f t="shared" si="105"/>
        <v/>
      </c>
      <c r="R1702" s="95" t="b">
        <f t="shared" si="106"/>
        <v>1</v>
      </c>
      <c r="S1702" s="95" t="str">
        <f t="shared" si="107"/>
        <v/>
      </c>
    </row>
    <row r="1703" spans="1:19" s="95" customFormat="1" ht="20.100000000000001" customHeight="1">
      <c r="A1703" s="88"/>
      <c r="B1703" s="88"/>
      <c r="C1703" s="88"/>
      <c r="D1703" s="88"/>
      <c r="E1703" s="88"/>
      <c r="F1703" s="88"/>
      <c r="G1703" s="90"/>
      <c r="H1703" s="90"/>
      <c r="I1703" s="91"/>
      <c r="J1703" s="91"/>
      <c r="K1703" s="91"/>
      <c r="L1703" s="91"/>
      <c r="M1703" s="91"/>
      <c r="N1703" s="92" t="str">
        <f t="shared" ca="1" si="104"/>
        <v/>
      </c>
      <c r="O1703" s="92" t="str">
        <f ca="1">IF(A1703="","",IF(ISERROR(MATCH($I1703,SorP!B:B,0)),"",INDIRECT("'SorP'!$A$"&amp;MATCH($N1703&amp;$I1703,SorP!C:C,0))))</f>
        <v/>
      </c>
      <c r="P1703" s="94"/>
      <c r="Q1703" s="95" t="str">
        <f t="shared" si="105"/>
        <v/>
      </c>
      <c r="R1703" s="95" t="b">
        <f t="shared" si="106"/>
        <v>1</v>
      </c>
      <c r="S1703" s="95" t="str">
        <f t="shared" si="107"/>
        <v/>
      </c>
    </row>
    <row r="1704" spans="1:19" s="95" customFormat="1" ht="20.100000000000001" customHeight="1">
      <c r="A1704" s="88"/>
      <c r="B1704" s="88"/>
      <c r="C1704" s="88"/>
      <c r="D1704" s="88"/>
      <c r="E1704" s="88"/>
      <c r="F1704" s="88"/>
      <c r="G1704" s="90"/>
      <c r="H1704" s="90"/>
      <c r="I1704" s="91"/>
      <c r="J1704" s="91"/>
      <c r="K1704" s="91"/>
      <c r="L1704" s="91"/>
      <c r="M1704" s="91"/>
      <c r="N1704" s="92" t="str">
        <f t="shared" ca="1" si="104"/>
        <v/>
      </c>
      <c r="O1704" s="92" t="str">
        <f ca="1">IF(A1704="","",IF(ISERROR(MATCH($I1704,SorP!B:B,0)),"",INDIRECT("'SorP'!$A$"&amp;MATCH($N1704&amp;$I1704,SorP!C:C,0))))</f>
        <v/>
      </c>
      <c r="P1704" s="94"/>
      <c r="Q1704" s="95" t="str">
        <f t="shared" si="105"/>
        <v/>
      </c>
      <c r="R1704" s="95" t="b">
        <f t="shared" si="106"/>
        <v>1</v>
      </c>
      <c r="S1704" s="95" t="str">
        <f t="shared" si="107"/>
        <v/>
      </c>
    </row>
    <row r="1705" spans="1:19" s="95" customFormat="1" ht="20.100000000000001" customHeight="1">
      <c r="A1705" s="88"/>
      <c r="B1705" s="88"/>
      <c r="C1705" s="88"/>
      <c r="D1705" s="88"/>
      <c r="E1705" s="88"/>
      <c r="F1705" s="88"/>
      <c r="G1705" s="90"/>
      <c r="H1705" s="90"/>
      <c r="I1705" s="91"/>
      <c r="J1705" s="91"/>
      <c r="K1705" s="91"/>
      <c r="L1705" s="91"/>
      <c r="M1705" s="91"/>
      <c r="N1705" s="92" t="str">
        <f t="shared" ca="1" si="104"/>
        <v/>
      </c>
      <c r="O1705" s="92" t="str">
        <f ca="1">IF(A1705="","",IF(ISERROR(MATCH($I1705,SorP!B:B,0)),"",INDIRECT("'SorP'!$A$"&amp;MATCH($N1705&amp;$I1705,SorP!C:C,0))))</f>
        <v/>
      </c>
      <c r="P1705" s="94"/>
      <c r="Q1705" s="95" t="str">
        <f t="shared" si="105"/>
        <v/>
      </c>
      <c r="R1705" s="95" t="b">
        <f t="shared" si="106"/>
        <v>1</v>
      </c>
      <c r="S1705" s="95" t="str">
        <f t="shared" si="107"/>
        <v/>
      </c>
    </row>
    <row r="1706" spans="1:19" s="95" customFormat="1" ht="20.100000000000001" customHeight="1">
      <c r="A1706" s="88"/>
      <c r="B1706" s="88"/>
      <c r="C1706" s="88"/>
      <c r="D1706" s="88"/>
      <c r="E1706" s="88"/>
      <c r="F1706" s="88"/>
      <c r="G1706" s="90"/>
      <c r="H1706" s="90"/>
      <c r="I1706" s="91"/>
      <c r="J1706" s="91"/>
      <c r="K1706" s="91"/>
      <c r="L1706" s="91"/>
      <c r="M1706" s="91"/>
      <c r="N1706" s="92" t="str">
        <f t="shared" ca="1" si="104"/>
        <v/>
      </c>
      <c r="O1706" s="92" t="str">
        <f ca="1">IF(A1706="","",IF(ISERROR(MATCH($I1706,SorP!B:B,0)),"",INDIRECT("'SorP'!$A$"&amp;MATCH($N1706&amp;$I1706,SorP!C:C,0))))</f>
        <v/>
      </c>
      <c r="P1706" s="94"/>
      <c r="Q1706" s="95" t="str">
        <f t="shared" si="105"/>
        <v/>
      </c>
      <c r="R1706" s="95" t="b">
        <f t="shared" si="106"/>
        <v>1</v>
      </c>
      <c r="S1706" s="95" t="str">
        <f t="shared" si="107"/>
        <v/>
      </c>
    </row>
    <row r="1707" spans="1:19" s="95" customFormat="1" ht="20.100000000000001" customHeight="1">
      <c r="A1707" s="88"/>
      <c r="B1707" s="88"/>
      <c r="C1707" s="88"/>
      <c r="D1707" s="88"/>
      <c r="E1707" s="88"/>
      <c r="F1707" s="88"/>
      <c r="G1707" s="90"/>
      <c r="H1707" s="90"/>
      <c r="I1707" s="91"/>
      <c r="J1707" s="91"/>
      <c r="K1707" s="91"/>
      <c r="L1707" s="91"/>
      <c r="M1707" s="91"/>
      <c r="N1707" s="92" t="str">
        <f t="shared" ca="1" si="104"/>
        <v/>
      </c>
      <c r="O1707" s="92" t="str">
        <f ca="1">IF(A1707="","",IF(ISERROR(MATCH($I1707,SorP!B:B,0)),"",INDIRECT("'SorP'!$A$"&amp;MATCH($N1707&amp;$I1707,SorP!C:C,0))))</f>
        <v/>
      </c>
      <c r="P1707" s="94"/>
      <c r="Q1707" s="95" t="str">
        <f t="shared" si="105"/>
        <v/>
      </c>
      <c r="R1707" s="95" t="b">
        <f t="shared" si="106"/>
        <v>1</v>
      </c>
      <c r="S1707" s="95" t="str">
        <f t="shared" si="107"/>
        <v/>
      </c>
    </row>
    <row r="1708" spans="1:19" s="95" customFormat="1" ht="20.100000000000001" customHeight="1">
      <c r="A1708" s="88"/>
      <c r="B1708" s="88"/>
      <c r="C1708" s="88"/>
      <c r="D1708" s="88"/>
      <c r="E1708" s="88"/>
      <c r="F1708" s="88"/>
      <c r="G1708" s="90"/>
      <c r="H1708" s="90"/>
      <c r="I1708" s="91"/>
      <c r="J1708" s="91"/>
      <c r="K1708" s="91"/>
      <c r="L1708" s="91"/>
      <c r="M1708" s="91"/>
      <c r="N1708" s="92" t="str">
        <f t="shared" ca="1" si="104"/>
        <v/>
      </c>
      <c r="O1708" s="92" t="str">
        <f ca="1">IF(A1708="","",IF(ISERROR(MATCH($I1708,SorP!B:B,0)),"",INDIRECT("'SorP'!$A$"&amp;MATCH($N1708&amp;$I1708,SorP!C:C,0))))</f>
        <v/>
      </c>
      <c r="P1708" s="94"/>
      <c r="Q1708" s="95" t="str">
        <f t="shared" si="105"/>
        <v/>
      </c>
      <c r="R1708" s="95" t="b">
        <f t="shared" si="106"/>
        <v>1</v>
      </c>
      <c r="S1708" s="95" t="str">
        <f t="shared" si="107"/>
        <v/>
      </c>
    </row>
    <row r="1709" spans="1:19" s="95" customFormat="1" ht="20.100000000000001" customHeight="1">
      <c r="A1709" s="88"/>
      <c r="B1709" s="88"/>
      <c r="C1709" s="88"/>
      <c r="D1709" s="88"/>
      <c r="E1709" s="88"/>
      <c r="F1709" s="88"/>
      <c r="G1709" s="90"/>
      <c r="H1709" s="90"/>
      <c r="I1709" s="91"/>
      <c r="J1709" s="91"/>
      <c r="K1709" s="91"/>
      <c r="L1709" s="91"/>
      <c r="M1709" s="91"/>
      <c r="N1709" s="92" t="str">
        <f t="shared" ca="1" si="104"/>
        <v/>
      </c>
      <c r="O1709" s="92" t="str">
        <f ca="1">IF(A1709="","",IF(ISERROR(MATCH($I1709,SorP!B:B,0)),"",INDIRECT("'SorP'!$A$"&amp;MATCH($N1709&amp;$I1709,SorP!C:C,0))))</f>
        <v/>
      </c>
      <c r="P1709" s="94"/>
      <c r="Q1709" s="95" t="str">
        <f t="shared" si="105"/>
        <v/>
      </c>
      <c r="R1709" s="95" t="b">
        <f t="shared" si="106"/>
        <v>1</v>
      </c>
      <c r="S1709" s="95" t="str">
        <f t="shared" si="107"/>
        <v/>
      </c>
    </row>
    <row r="1710" spans="1:19" s="95" customFormat="1" ht="20.100000000000001" customHeight="1">
      <c r="A1710" s="88"/>
      <c r="B1710" s="88"/>
      <c r="C1710" s="88"/>
      <c r="D1710" s="88"/>
      <c r="E1710" s="88"/>
      <c r="F1710" s="88"/>
      <c r="G1710" s="90"/>
      <c r="H1710" s="90"/>
      <c r="I1710" s="91"/>
      <c r="J1710" s="91"/>
      <c r="K1710" s="91"/>
      <c r="L1710" s="91"/>
      <c r="M1710" s="91"/>
      <c r="N1710" s="92" t="str">
        <f t="shared" ca="1" si="104"/>
        <v/>
      </c>
      <c r="O1710" s="92" t="str">
        <f ca="1">IF(A1710="","",IF(ISERROR(MATCH($I1710,SorP!B:B,0)),"",INDIRECT("'SorP'!$A$"&amp;MATCH($N1710&amp;$I1710,SorP!C:C,0))))</f>
        <v/>
      </c>
      <c r="P1710" s="94"/>
      <c r="Q1710" s="95" t="str">
        <f t="shared" si="105"/>
        <v/>
      </c>
      <c r="R1710" s="95" t="b">
        <f t="shared" si="106"/>
        <v>1</v>
      </c>
      <c r="S1710" s="95" t="str">
        <f t="shared" si="107"/>
        <v/>
      </c>
    </row>
    <row r="1711" spans="1:19" s="95" customFormat="1" ht="20.100000000000001" customHeight="1">
      <c r="A1711" s="88"/>
      <c r="B1711" s="88"/>
      <c r="C1711" s="88"/>
      <c r="D1711" s="88"/>
      <c r="E1711" s="88"/>
      <c r="F1711" s="88"/>
      <c r="G1711" s="90"/>
      <c r="H1711" s="90"/>
      <c r="I1711" s="91"/>
      <c r="J1711" s="91"/>
      <c r="K1711" s="91"/>
      <c r="L1711" s="91"/>
      <c r="M1711" s="91"/>
      <c r="N1711" s="92" t="str">
        <f t="shared" ca="1" si="104"/>
        <v/>
      </c>
      <c r="O1711" s="92" t="str">
        <f ca="1">IF(A1711="","",IF(ISERROR(MATCH($I1711,SorP!B:B,0)),"",INDIRECT("'SorP'!$A$"&amp;MATCH($N1711&amp;$I1711,SorP!C:C,0))))</f>
        <v/>
      </c>
      <c r="P1711" s="94"/>
      <c r="Q1711" s="95" t="str">
        <f t="shared" si="105"/>
        <v/>
      </c>
      <c r="R1711" s="95" t="b">
        <f t="shared" si="106"/>
        <v>1</v>
      </c>
      <c r="S1711" s="95" t="str">
        <f t="shared" si="107"/>
        <v/>
      </c>
    </row>
    <row r="1712" spans="1:19" s="95" customFormat="1" ht="20.100000000000001" customHeight="1">
      <c r="A1712" s="88"/>
      <c r="B1712" s="88"/>
      <c r="C1712" s="88"/>
      <c r="D1712" s="88"/>
      <c r="E1712" s="88"/>
      <c r="F1712" s="88"/>
      <c r="G1712" s="90"/>
      <c r="H1712" s="90"/>
      <c r="I1712" s="91"/>
      <c r="J1712" s="91"/>
      <c r="K1712" s="91"/>
      <c r="L1712" s="91"/>
      <c r="M1712" s="91"/>
      <c r="N1712" s="92" t="str">
        <f t="shared" ca="1" si="104"/>
        <v/>
      </c>
      <c r="O1712" s="92" t="str">
        <f ca="1">IF(A1712="","",IF(ISERROR(MATCH($I1712,SorP!B:B,0)),"",INDIRECT("'SorP'!$A$"&amp;MATCH($N1712&amp;$I1712,SorP!C:C,0))))</f>
        <v/>
      </c>
      <c r="P1712" s="94"/>
      <c r="Q1712" s="95" t="str">
        <f t="shared" si="105"/>
        <v/>
      </c>
      <c r="R1712" s="95" t="b">
        <f t="shared" si="106"/>
        <v>1</v>
      </c>
      <c r="S1712" s="95" t="str">
        <f t="shared" si="107"/>
        <v/>
      </c>
    </row>
    <row r="1713" spans="1:19" s="95" customFormat="1" ht="20.100000000000001" customHeight="1">
      <c r="A1713" s="88"/>
      <c r="B1713" s="88"/>
      <c r="C1713" s="88"/>
      <c r="D1713" s="88"/>
      <c r="E1713" s="88"/>
      <c r="F1713" s="88"/>
      <c r="G1713" s="90"/>
      <c r="H1713" s="90"/>
      <c r="I1713" s="91"/>
      <c r="J1713" s="91"/>
      <c r="K1713" s="91"/>
      <c r="L1713" s="91"/>
      <c r="M1713" s="91"/>
      <c r="N1713" s="92" t="str">
        <f t="shared" ca="1" si="104"/>
        <v/>
      </c>
      <c r="O1713" s="92" t="str">
        <f ca="1">IF(A1713="","",IF(ISERROR(MATCH($I1713,SorP!B:B,0)),"",INDIRECT("'SorP'!$A$"&amp;MATCH($N1713&amp;$I1713,SorP!C:C,0))))</f>
        <v/>
      </c>
      <c r="P1713" s="94"/>
      <c r="Q1713" s="95" t="str">
        <f t="shared" si="105"/>
        <v/>
      </c>
      <c r="R1713" s="95" t="b">
        <f t="shared" si="106"/>
        <v>1</v>
      </c>
      <c r="S1713" s="95" t="str">
        <f t="shared" si="107"/>
        <v/>
      </c>
    </row>
    <row r="1714" spans="1:19" s="95" customFormat="1" ht="20.100000000000001" customHeight="1">
      <c r="A1714" s="88"/>
      <c r="B1714" s="88"/>
      <c r="C1714" s="88"/>
      <c r="D1714" s="88"/>
      <c r="E1714" s="88"/>
      <c r="F1714" s="88"/>
      <c r="G1714" s="90"/>
      <c r="H1714" s="90"/>
      <c r="I1714" s="91"/>
      <c r="J1714" s="91"/>
      <c r="K1714" s="91"/>
      <c r="L1714" s="91"/>
      <c r="M1714" s="91"/>
      <c r="N1714" s="92" t="str">
        <f t="shared" ca="1" si="104"/>
        <v/>
      </c>
      <c r="O1714" s="92" t="str">
        <f ca="1">IF(A1714="","",IF(ISERROR(MATCH($I1714,SorP!B:B,0)),"",INDIRECT("'SorP'!$A$"&amp;MATCH($N1714&amp;$I1714,SorP!C:C,0))))</f>
        <v/>
      </c>
      <c r="P1714" s="94"/>
      <c r="Q1714" s="95" t="str">
        <f t="shared" si="105"/>
        <v/>
      </c>
      <c r="R1714" s="95" t="b">
        <f t="shared" si="106"/>
        <v>1</v>
      </c>
      <c r="S1714" s="95" t="str">
        <f t="shared" si="107"/>
        <v/>
      </c>
    </row>
    <row r="1715" spans="1:19" s="95" customFormat="1" ht="20.100000000000001" customHeight="1">
      <c r="A1715" s="88"/>
      <c r="B1715" s="88"/>
      <c r="C1715" s="88"/>
      <c r="D1715" s="88"/>
      <c r="E1715" s="88"/>
      <c r="F1715" s="88"/>
      <c r="G1715" s="90"/>
      <c r="H1715" s="90"/>
      <c r="I1715" s="91"/>
      <c r="J1715" s="91"/>
      <c r="K1715" s="91"/>
      <c r="L1715" s="91"/>
      <c r="M1715" s="91"/>
      <c r="N1715" s="92" t="str">
        <f t="shared" ca="1" si="104"/>
        <v/>
      </c>
      <c r="O1715" s="92" t="str">
        <f ca="1">IF(A1715="","",IF(ISERROR(MATCH($I1715,SorP!B:B,0)),"",INDIRECT("'SorP'!$A$"&amp;MATCH($N1715&amp;$I1715,SorP!C:C,0))))</f>
        <v/>
      </c>
      <c r="P1715" s="94"/>
      <c r="Q1715" s="95" t="str">
        <f t="shared" si="105"/>
        <v/>
      </c>
      <c r="R1715" s="95" t="b">
        <f t="shared" si="106"/>
        <v>1</v>
      </c>
      <c r="S1715" s="95" t="str">
        <f t="shared" si="107"/>
        <v/>
      </c>
    </row>
    <row r="1716" spans="1:19" s="95" customFormat="1" ht="20.100000000000001" customHeight="1">
      <c r="A1716" s="88"/>
      <c r="B1716" s="88"/>
      <c r="C1716" s="88"/>
      <c r="D1716" s="88"/>
      <c r="E1716" s="88"/>
      <c r="F1716" s="88"/>
      <c r="G1716" s="90"/>
      <c r="H1716" s="90"/>
      <c r="I1716" s="91"/>
      <c r="J1716" s="91"/>
      <c r="K1716" s="91"/>
      <c r="L1716" s="91"/>
      <c r="M1716" s="91"/>
      <c r="N1716" s="92" t="str">
        <f t="shared" ca="1" si="104"/>
        <v/>
      </c>
      <c r="O1716" s="92" t="str">
        <f ca="1">IF(A1716="","",IF(ISERROR(MATCH($I1716,SorP!B:B,0)),"",INDIRECT("'SorP'!$A$"&amp;MATCH($N1716&amp;$I1716,SorP!C:C,0))))</f>
        <v/>
      </c>
      <c r="P1716" s="94"/>
      <c r="Q1716" s="95" t="str">
        <f t="shared" si="105"/>
        <v/>
      </c>
      <c r="R1716" s="95" t="b">
        <f t="shared" si="106"/>
        <v>1</v>
      </c>
      <c r="S1716" s="95" t="str">
        <f t="shared" si="107"/>
        <v/>
      </c>
    </row>
    <row r="1717" spans="1:19" s="95" customFormat="1" ht="20.100000000000001" customHeight="1">
      <c r="A1717" s="88"/>
      <c r="B1717" s="88"/>
      <c r="C1717" s="88"/>
      <c r="D1717" s="88"/>
      <c r="E1717" s="88"/>
      <c r="F1717" s="88"/>
      <c r="G1717" s="90"/>
      <c r="H1717" s="90"/>
      <c r="I1717" s="91"/>
      <c r="J1717" s="91"/>
      <c r="K1717" s="91"/>
      <c r="L1717" s="91"/>
      <c r="M1717" s="91"/>
      <c r="N1717" s="92" t="str">
        <f t="shared" ca="1" si="104"/>
        <v/>
      </c>
      <c r="O1717" s="92" t="str">
        <f ca="1">IF(A1717="","",IF(ISERROR(MATCH($I1717,SorP!B:B,0)),"",INDIRECT("'SorP'!$A$"&amp;MATCH($N1717&amp;$I1717,SorP!C:C,0))))</f>
        <v/>
      </c>
      <c r="P1717" s="94"/>
      <c r="Q1717" s="95" t="str">
        <f t="shared" si="105"/>
        <v/>
      </c>
      <c r="R1717" s="95" t="b">
        <f t="shared" si="106"/>
        <v>1</v>
      </c>
      <c r="S1717" s="95" t="str">
        <f t="shared" si="107"/>
        <v/>
      </c>
    </row>
    <row r="1718" spans="1:19" s="95" customFormat="1" ht="20.100000000000001" customHeight="1">
      <c r="A1718" s="88"/>
      <c r="B1718" s="88"/>
      <c r="C1718" s="88"/>
      <c r="D1718" s="88"/>
      <c r="E1718" s="88"/>
      <c r="F1718" s="88"/>
      <c r="G1718" s="90"/>
      <c r="H1718" s="90"/>
      <c r="I1718" s="91"/>
      <c r="J1718" s="91"/>
      <c r="K1718" s="91"/>
      <c r="L1718" s="91"/>
      <c r="M1718" s="91"/>
      <c r="N1718" s="92" t="str">
        <f t="shared" ca="1" si="104"/>
        <v/>
      </c>
      <c r="O1718" s="92" t="str">
        <f ca="1">IF(A1718="","",IF(ISERROR(MATCH($I1718,SorP!B:B,0)),"",INDIRECT("'SorP'!$A$"&amp;MATCH($N1718&amp;$I1718,SorP!C:C,0))))</f>
        <v/>
      </c>
      <c r="P1718" s="94"/>
      <c r="Q1718" s="95" t="str">
        <f t="shared" si="105"/>
        <v/>
      </c>
      <c r="R1718" s="95" t="b">
        <f t="shared" si="106"/>
        <v>1</v>
      </c>
      <c r="S1718" s="95" t="str">
        <f t="shared" si="107"/>
        <v/>
      </c>
    </row>
    <row r="1719" spans="1:19" s="95" customFormat="1" ht="20.100000000000001" customHeight="1">
      <c r="A1719" s="88"/>
      <c r="B1719" s="88"/>
      <c r="C1719" s="88"/>
      <c r="D1719" s="88"/>
      <c r="E1719" s="88"/>
      <c r="F1719" s="88"/>
      <c r="G1719" s="90"/>
      <c r="H1719" s="90"/>
      <c r="I1719" s="91"/>
      <c r="J1719" s="91"/>
      <c r="K1719" s="91"/>
      <c r="L1719" s="91"/>
      <c r="M1719" s="91"/>
      <c r="N1719" s="92" t="str">
        <f t="shared" ca="1" si="104"/>
        <v/>
      </c>
      <c r="O1719" s="92" t="str">
        <f ca="1">IF(A1719="","",IF(ISERROR(MATCH($I1719,SorP!B:B,0)),"",INDIRECT("'SorP'!$A$"&amp;MATCH($N1719&amp;$I1719,SorP!C:C,0))))</f>
        <v/>
      </c>
      <c r="P1719" s="94"/>
      <c r="Q1719" s="95" t="str">
        <f t="shared" si="105"/>
        <v/>
      </c>
      <c r="R1719" s="95" t="b">
        <f t="shared" si="106"/>
        <v>1</v>
      </c>
      <c r="S1719" s="95" t="str">
        <f t="shared" si="107"/>
        <v/>
      </c>
    </row>
    <row r="1720" spans="1:19" s="95" customFormat="1" ht="20.100000000000001" customHeight="1">
      <c r="A1720" s="88"/>
      <c r="B1720" s="88"/>
      <c r="C1720" s="88"/>
      <c r="D1720" s="88"/>
      <c r="E1720" s="88"/>
      <c r="F1720" s="88"/>
      <c r="G1720" s="90"/>
      <c r="H1720" s="90"/>
      <c r="I1720" s="91"/>
      <c r="J1720" s="91"/>
      <c r="K1720" s="91"/>
      <c r="L1720" s="91"/>
      <c r="M1720" s="91"/>
      <c r="N1720" s="92" t="str">
        <f t="shared" ca="1" si="104"/>
        <v/>
      </c>
      <c r="O1720" s="92" t="str">
        <f ca="1">IF(A1720="","",IF(ISERROR(MATCH($I1720,SorP!B:B,0)),"",INDIRECT("'SorP'!$A$"&amp;MATCH($N1720&amp;$I1720,SorP!C:C,0))))</f>
        <v/>
      </c>
      <c r="P1720" s="94"/>
      <c r="Q1720" s="95" t="str">
        <f t="shared" si="105"/>
        <v/>
      </c>
      <c r="R1720" s="95" t="b">
        <f t="shared" si="106"/>
        <v>1</v>
      </c>
      <c r="S1720" s="95" t="str">
        <f t="shared" si="107"/>
        <v/>
      </c>
    </row>
    <row r="1721" spans="1:19" s="95" customFormat="1" ht="20.100000000000001" customHeight="1">
      <c r="A1721" s="88"/>
      <c r="B1721" s="88"/>
      <c r="C1721" s="88"/>
      <c r="D1721" s="88"/>
      <c r="E1721" s="88"/>
      <c r="F1721" s="88"/>
      <c r="G1721" s="90"/>
      <c r="H1721" s="90"/>
      <c r="I1721" s="91"/>
      <c r="J1721" s="91"/>
      <c r="K1721" s="91"/>
      <c r="L1721" s="91"/>
      <c r="M1721" s="91"/>
      <c r="N1721" s="92" t="str">
        <f t="shared" ca="1" si="104"/>
        <v/>
      </c>
      <c r="O1721" s="92" t="str">
        <f ca="1">IF(A1721="","",IF(ISERROR(MATCH($I1721,SorP!B:B,0)),"",INDIRECT("'SorP'!$A$"&amp;MATCH($N1721&amp;$I1721,SorP!C:C,0))))</f>
        <v/>
      </c>
      <c r="P1721" s="94"/>
      <c r="Q1721" s="95" t="str">
        <f t="shared" si="105"/>
        <v/>
      </c>
      <c r="R1721" s="95" t="b">
        <f t="shared" si="106"/>
        <v>1</v>
      </c>
      <c r="S1721" s="95" t="str">
        <f t="shared" si="107"/>
        <v/>
      </c>
    </row>
    <row r="1722" spans="1:19" s="95" customFormat="1" ht="20.100000000000001" customHeight="1">
      <c r="A1722" s="88"/>
      <c r="B1722" s="88"/>
      <c r="C1722" s="88"/>
      <c r="D1722" s="88"/>
      <c r="E1722" s="88"/>
      <c r="F1722" s="88"/>
      <c r="G1722" s="90"/>
      <c r="H1722" s="90"/>
      <c r="I1722" s="91"/>
      <c r="J1722" s="91"/>
      <c r="K1722" s="91"/>
      <c r="L1722" s="91"/>
      <c r="M1722" s="91"/>
      <c r="N1722" s="92" t="str">
        <f t="shared" ca="1" si="104"/>
        <v/>
      </c>
      <c r="O1722" s="92" t="str">
        <f ca="1">IF(A1722="","",IF(ISERROR(MATCH($I1722,SorP!B:B,0)),"",INDIRECT("'SorP'!$A$"&amp;MATCH($N1722&amp;$I1722,SorP!C:C,0))))</f>
        <v/>
      </c>
      <c r="P1722" s="94"/>
      <c r="Q1722" s="95" t="str">
        <f t="shared" si="105"/>
        <v/>
      </c>
      <c r="R1722" s="95" t="b">
        <f t="shared" si="106"/>
        <v>1</v>
      </c>
      <c r="S1722" s="95" t="str">
        <f t="shared" si="107"/>
        <v/>
      </c>
    </row>
    <row r="1723" spans="1:19" s="95" customFormat="1" ht="20.100000000000001" customHeight="1">
      <c r="A1723" s="88"/>
      <c r="B1723" s="88"/>
      <c r="C1723" s="88"/>
      <c r="D1723" s="88"/>
      <c r="E1723" s="88"/>
      <c r="F1723" s="88"/>
      <c r="G1723" s="90"/>
      <c r="H1723" s="90"/>
      <c r="I1723" s="91"/>
      <c r="J1723" s="91"/>
      <c r="K1723" s="91"/>
      <c r="L1723" s="91"/>
      <c r="M1723" s="91"/>
      <c r="N1723" s="92" t="str">
        <f t="shared" ca="1" si="104"/>
        <v/>
      </c>
      <c r="O1723" s="92" t="str">
        <f ca="1">IF(A1723="","",IF(ISERROR(MATCH($I1723,SorP!B:B,0)),"",INDIRECT("'SorP'!$A$"&amp;MATCH($N1723&amp;$I1723,SorP!C:C,0))))</f>
        <v/>
      </c>
      <c r="P1723" s="94"/>
      <c r="Q1723" s="95" t="str">
        <f t="shared" si="105"/>
        <v/>
      </c>
      <c r="R1723" s="95" t="b">
        <f t="shared" si="106"/>
        <v>1</v>
      </c>
      <c r="S1723" s="95" t="str">
        <f t="shared" si="107"/>
        <v/>
      </c>
    </row>
    <row r="1724" spans="1:19" s="95" customFormat="1" ht="20.100000000000001" customHeight="1">
      <c r="A1724" s="88"/>
      <c r="B1724" s="88"/>
      <c r="C1724" s="88"/>
      <c r="D1724" s="88"/>
      <c r="E1724" s="88"/>
      <c r="F1724" s="88"/>
      <c r="G1724" s="90"/>
      <c r="H1724" s="90"/>
      <c r="I1724" s="91"/>
      <c r="J1724" s="91"/>
      <c r="K1724" s="91"/>
      <c r="L1724" s="91"/>
      <c r="M1724" s="91"/>
      <c r="N1724" s="92" t="str">
        <f t="shared" ca="1" si="104"/>
        <v/>
      </c>
      <c r="O1724" s="92" t="str">
        <f ca="1">IF(A1724="","",IF(ISERROR(MATCH($I1724,SorP!B:B,0)),"",INDIRECT("'SorP'!$A$"&amp;MATCH($N1724&amp;$I1724,SorP!C:C,0))))</f>
        <v/>
      </c>
      <c r="P1724" s="94"/>
      <c r="Q1724" s="95" t="str">
        <f t="shared" si="105"/>
        <v/>
      </c>
      <c r="R1724" s="95" t="b">
        <f t="shared" si="106"/>
        <v>1</v>
      </c>
      <c r="S1724" s="95" t="str">
        <f t="shared" si="107"/>
        <v/>
      </c>
    </row>
    <row r="1725" spans="1:19" s="95" customFormat="1" ht="20.100000000000001" customHeight="1">
      <c r="A1725" s="88"/>
      <c r="B1725" s="88"/>
      <c r="C1725" s="88"/>
      <c r="D1725" s="88"/>
      <c r="E1725" s="88"/>
      <c r="F1725" s="88"/>
      <c r="G1725" s="90"/>
      <c r="H1725" s="90"/>
      <c r="I1725" s="91"/>
      <c r="J1725" s="91"/>
      <c r="K1725" s="91"/>
      <c r="L1725" s="91"/>
      <c r="M1725" s="91"/>
      <c r="N1725" s="92" t="str">
        <f t="shared" ca="1" si="104"/>
        <v/>
      </c>
      <c r="O1725" s="92" t="str">
        <f ca="1">IF(A1725="","",IF(ISERROR(MATCH($I1725,SorP!B:B,0)),"",INDIRECT("'SorP'!$A$"&amp;MATCH($N1725&amp;$I1725,SorP!C:C,0))))</f>
        <v/>
      </c>
      <c r="P1725" s="94"/>
      <c r="Q1725" s="95" t="str">
        <f t="shared" si="105"/>
        <v/>
      </c>
      <c r="R1725" s="95" t="b">
        <f t="shared" si="106"/>
        <v>1</v>
      </c>
      <c r="S1725" s="95" t="str">
        <f t="shared" si="107"/>
        <v/>
      </c>
    </row>
    <row r="1726" spans="1:19" s="95" customFormat="1" ht="20.100000000000001" customHeight="1">
      <c r="A1726" s="88"/>
      <c r="B1726" s="88"/>
      <c r="C1726" s="88"/>
      <c r="D1726" s="88"/>
      <c r="E1726" s="88"/>
      <c r="F1726" s="88"/>
      <c r="G1726" s="90"/>
      <c r="H1726" s="90"/>
      <c r="I1726" s="91"/>
      <c r="J1726" s="91"/>
      <c r="K1726" s="91"/>
      <c r="L1726" s="91"/>
      <c r="M1726" s="91"/>
      <c r="N1726" s="92" t="str">
        <f t="shared" ca="1" si="104"/>
        <v/>
      </c>
      <c r="O1726" s="92" t="str">
        <f ca="1">IF(A1726="","",IF(ISERROR(MATCH($I1726,SorP!B:B,0)),"",INDIRECT("'SorP'!$A$"&amp;MATCH($N1726&amp;$I1726,SorP!C:C,0))))</f>
        <v/>
      </c>
      <c r="P1726" s="94"/>
      <c r="Q1726" s="95" t="str">
        <f t="shared" si="105"/>
        <v/>
      </c>
      <c r="R1726" s="95" t="b">
        <f t="shared" si="106"/>
        <v>1</v>
      </c>
      <c r="S1726" s="95" t="str">
        <f t="shared" si="107"/>
        <v/>
      </c>
    </row>
    <row r="1727" spans="1:19" s="95" customFormat="1" ht="20.100000000000001" customHeight="1">
      <c r="A1727" s="88"/>
      <c r="B1727" s="88"/>
      <c r="C1727" s="88"/>
      <c r="D1727" s="88"/>
      <c r="E1727" s="88"/>
      <c r="F1727" s="88"/>
      <c r="G1727" s="90"/>
      <c r="H1727" s="90"/>
      <c r="I1727" s="91"/>
      <c r="J1727" s="91"/>
      <c r="K1727" s="91"/>
      <c r="L1727" s="91"/>
      <c r="M1727" s="91"/>
      <c r="N1727" s="92" t="str">
        <f t="shared" ca="1" si="104"/>
        <v/>
      </c>
      <c r="O1727" s="92" t="str">
        <f ca="1">IF(A1727="","",IF(ISERROR(MATCH($I1727,SorP!B:B,0)),"",INDIRECT("'SorP'!$A$"&amp;MATCH($N1727&amp;$I1727,SorP!C:C,0))))</f>
        <v/>
      </c>
      <c r="P1727" s="94"/>
      <c r="Q1727" s="95" t="str">
        <f t="shared" si="105"/>
        <v/>
      </c>
      <c r="R1727" s="95" t="b">
        <f t="shared" si="106"/>
        <v>1</v>
      </c>
      <c r="S1727" s="95" t="str">
        <f t="shared" si="107"/>
        <v/>
      </c>
    </row>
    <row r="1728" spans="1:19" s="95" customFormat="1" ht="20.100000000000001" customHeight="1">
      <c r="A1728" s="88"/>
      <c r="B1728" s="88"/>
      <c r="C1728" s="88"/>
      <c r="D1728" s="88"/>
      <c r="E1728" s="88"/>
      <c r="F1728" s="88"/>
      <c r="G1728" s="90"/>
      <c r="H1728" s="90"/>
      <c r="I1728" s="91"/>
      <c r="J1728" s="91"/>
      <c r="K1728" s="91"/>
      <c r="L1728" s="91"/>
      <c r="M1728" s="91"/>
      <c r="N1728" s="92" t="str">
        <f t="shared" ca="1" si="104"/>
        <v/>
      </c>
      <c r="O1728" s="92" t="str">
        <f ca="1">IF(A1728="","",IF(ISERROR(MATCH($I1728,SorP!B:B,0)),"",INDIRECT("'SorP'!$A$"&amp;MATCH($N1728&amp;$I1728,SorP!C:C,0))))</f>
        <v/>
      </c>
      <c r="P1728" s="94"/>
      <c r="Q1728" s="95" t="str">
        <f t="shared" si="105"/>
        <v/>
      </c>
      <c r="R1728" s="95" t="b">
        <f t="shared" si="106"/>
        <v>1</v>
      </c>
      <c r="S1728" s="95" t="str">
        <f t="shared" si="107"/>
        <v/>
      </c>
    </row>
    <row r="1729" spans="1:19" s="95" customFormat="1" ht="20.100000000000001" customHeight="1">
      <c r="A1729" s="88"/>
      <c r="B1729" s="88"/>
      <c r="C1729" s="88"/>
      <c r="D1729" s="88"/>
      <c r="E1729" s="88"/>
      <c r="F1729" s="88"/>
      <c r="G1729" s="90"/>
      <c r="H1729" s="90"/>
      <c r="I1729" s="91"/>
      <c r="J1729" s="91"/>
      <c r="K1729" s="91"/>
      <c r="L1729" s="91"/>
      <c r="M1729" s="91"/>
      <c r="N1729" s="92" t="str">
        <f t="shared" ca="1" si="104"/>
        <v/>
      </c>
      <c r="O1729" s="92" t="str">
        <f ca="1">IF(A1729="","",IF(ISERROR(MATCH($I1729,SorP!B:B,0)),"",INDIRECT("'SorP'!$A$"&amp;MATCH($N1729&amp;$I1729,SorP!C:C,0))))</f>
        <v/>
      </c>
      <c r="P1729" s="94"/>
      <c r="Q1729" s="95" t="str">
        <f t="shared" si="105"/>
        <v/>
      </c>
      <c r="R1729" s="95" t="b">
        <f t="shared" si="106"/>
        <v>1</v>
      </c>
      <c r="S1729" s="95" t="str">
        <f t="shared" si="107"/>
        <v/>
      </c>
    </row>
    <row r="1730" spans="1:19" s="95" customFormat="1" ht="20.100000000000001" customHeight="1">
      <c r="A1730" s="88"/>
      <c r="B1730" s="88"/>
      <c r="C1730" s="88"/>
      <c r="D1730" s="88"/>
      <c r="E1730" s="88"/>
      <c r="F1730" s="88"/>
      <c r="G1730" s="90"/>
      <c r="H1730" s="90"/>
      <c r="I1730" s="91"/>
      <c r="J1730" s="91"/>
      <c r="K1730" s="91"/>
      <c r="L1730" s="91"/>
      <c r="M1730" s="91"/>
      <c r="N1730" s="92" t="str">
        <f t="shared" ca="1" si="104"/>
        <v/>
      </c>
      <c r="O1730" s="92" t="str">
        <f ca="1">IF(A1730="","",IF(ISERROR(MATCH($I1730,SorP!B:B,0)),"",INDIRECT("'SorP'!$A$"&amp;MATCH($N1730&amp;$I1730,SorP!C:C,0))))</f>
        <v/>
      </c>
      <c r="P1730" s="94"/>
      <c r="Q1730" s="95" t="str">
        <f t="shared" si="105"/>
        <v/>
      </c>
      <c r="R1730" s="95" t="b">
        <f t="shared" si="106"/>
        <v>1</v>
      </c>
      <c r="S1730" s="95" t="str">
        <f t="shared" si="107"/>
        <v/>
      </c>
    </row>
    <row r="1731" spans="1:19" s="95" customFormat="1" ht="20.100000000000001" customHeight="1">
      <c r="A1731" s="88"/>
      <c r="B1731" s="88"/>
      <c r="C1731" s="88"/>
      <c r="D1731" s="88"/>
      <c r="E1731" s="88"/>
      <c r="F1731" s="88"/>
      <c r="G1731" s="90"/>
      <c r="H1731" s="90"/>
      <c r="I1731" s="91"/>
      <c r="J1731" s="91"/>
      <c r="K1731" s="91"/>
      <c r="L1731" s="91"/>
      <c r="M1731" s="91"/>
      <c r="N1731" s="92" t="str">
        <f t="shared" ca="1" si="104"/>
        <v/>
      </c>
      <c r="O1731" s="92" t="str">
        <f ca="1">IF(A1731="","",IF(ISERROR(MATCH($I1731,SorP!B:B,0)),"",INDIRECT("'SorP'!$A$"&amp;MATCH($N1731&amp;$I1731,SorP!C:C,0))))</f>
        <v/>
      </c>
      <c r="P1731" s="94"/>
      <c r="Q1731" s="95" t="str">
        <f t="shared" si="105"/>
        <v/>
      </c>
      <c r="R1731" s="95" t="b">
        <f t="shared" si="106"/>
        <v>1</v>
      </c>
      <c r="S1731" s="95" t="str">
        <f t="shared" si="107"/>
        <v/>
      </c>
    </row>
    <row r="1732" spans="1:19" s="95" customFormat="1" ht="20.100000000000001" customHeight="1">
      <c r="A1732" s="88"/>
      <c r="B1732" s="88"/>
      <c r="C1732" s="88"/>
      <c r="D1732" s="88"/>
      <c r="E1732" s="88"/>
      <c r="F1732" s="88"/>
      <c r="G1732" s="90"/>
      <c r="H1732" s="90"/>
      <c r="I1732" s="91"/>
      <c r="J1732" s="91"/>
      <c r="K1732" s="91"/>
      <c r="L1732" s="91"/>
      <c r="M1732" s="91"/>
      <c r="N1732" s="92" t="str">
        <f t="shared" ca="1" si="104"/>
        <v/>
      </c>
      <c r="O1732" s="92" t="str">
        <f ca="1">IF(A1732="","",IF(ISERROR(MATCH($I1732,SorP!B:B,0)),"",INDIRECT("'SorP'!$A$"&amp;MATCH($N1732&amp;$I1732,SorP!C:C,0))))</f>
        <v/>
      </c>
      <c r="P1732" s="94"/>
      <c r="Q1732" s="95" t="str">
        <f t="shared" si="105"/>
        <v/>
      </c>
      <c r="R1732" s="95" t="b">
        <f t="shared" si="106"/>
        <v>1</v>
      </c>
      <c r="S1732" s="95" t="str">
        <f t="shared" si="107"/>
        <v/>
      </c>
    </row>
    <row r="1733" spans="1:19" s="95" customFormat="1" ht="20.100000000000001" customHeight="1">
      <c r="A1733" s="88"/>
      <c r="B1733" s="88"/>
      <c r="C1733" s="88"/>
      <c r="D1733" s="88"/>
      <c r="E1733" s="88"/>
      <c r="F1733" s="88"/>
      <c r="G1733" s="90"/>
      <c r="H1733" s="90"/>
      <c r="I1733" s="91"/>
      <c r="J1733" s="91"/>
      <c r="K1733" s="91"/>
      <c r="L1733" s="91"/>
      <c r="M1733" s="91"/>
      <c r="N1733" s="92" t="str">
        <f t="shared" ref="N1733:N1796" ca="1" si="108">IF(A1733="","",IF(ISERROR(MATCH($F1733,CL,0)),"Unknown",INDIRECT("'C'!$A$"&amp;MATCH($F1733,CL,0)+1)))</f>
        <v/>
      </c>
      <c r="O1733" s="92" t="str">
        <f ca="1">IF(A1733="","",IF(ISERROR(MATCH($I1733,SorP!B:B,0)),"",INDIRECT("'SorP'!$A$"&amp;MATCH($N1733&amp;$I1733,SorP!C:C,0))))</f>
        <v/>
      </c>
      <c r="P1733" s="94"/>
      <c r="Q1733" s="95" t="str">
        <f t="shared" ref="Q1733:Q1796" si="109">A1733&amp;B1733</f>
        <v/>
      </c>
      <c r="R1733" s="95" t="b">
        <f t="shared" ref="R1733:R1796" si="110">OR(ISBLANK(B1733),ISBLANK(C1733))</f>
        <v>1</v>
      </c>
      <c r="S1733" s="95" t="str">
        <f t="shared" ref="S1733:S1796" si="111">IF(R1733,"",A1733&amp;"+")</f>
        <v/>
      </c>
    </row>
    <row r="1734" spans="1:19" s="95" customFormat="1" ht="20.100000000000001" customHeight="1">
      <c r="A1734" s="88"/>
      <c r="B1734" s="88"/>
      <c r="C1734" s="88"/>
      <c r="D1734" s="88"/>
      <c r="E1734" s="88"/>
      <c r="F1734" s="88"/>
      <c r="G1734" s="90"/>
      <c r="H1734" s="90"/>
      <c r="I1734" s="91"/>
      <c r="J1734" s="91"/>
      <c r="K1734" s="91"/>
      <c r="L1734" s="91"/>
      <c r="M1734" s="91"/>
      <c r="N1734" s="92" t="str">
        <f t="shared" ca="1" si="108"/>
        <v/>
      </c>
      <c r="O1734" s="92" t="str">
        <f ca="1">IF(A1734="","",IF(ISERROR(MATCH($I1734,SorP!B:B,0)),"",INDIRECT("'SorP'!$A$"&amp;MATCH($N1734&amp;$I1734,SorP!C:C,0))))</f>
        <v/>
      </c>
      <c r="P1734" s="94"/>
      <c r="Q1734" s="95" t="str">
        <f t="shared" si="109"/>
        <v/>
      </c>
      <c r="R1734" s="95" t="b">
        <f t="shared" si="110"/>
        <v>1</v>
      </c>
      <c r="S1734" s="95" t="str">
        <f t="shared" si="111"/>
        <v/>
      </c>
    </row>
    <row r="1735" spans="1:19" s="95" customFormat="1" ht="20.100000000000001" customHeight="1">
      <c r="A1735" s="88"/>
      <c r="B1735" s="88"/>
      <c r="C1735" s="88"/>
      <c r="D1735" s="88"/>
      <c r="E1735" s="88"/>
      <c r="F1735" s="88"/>
      <c r="G1735" s="90"/>
      <c r="H1735" s="90"/>
      <c r="I1735" s="91"/>
      <c r="J1735" s="91"/>
      <c r="K1735" s="91"/>
      <c r="L1735" s="91"/>
      <c r="M1735" s="91"/>
      <c r="N1735" s="92" t="str">
        <f t="shared" ca="1" si="108"/>
        <v/>
      </c>
      <c r="O1735" s="92" t="str">
        <f ca="1">IF(A1735="","",IF(ISERROR(MATCH($I1735,SorP!B:B,0)),"",INDIRECT("'SorP'!$A$"&amp;MATCH($N1735&amp;$I1735,SorP!C:C,0))))</f>
        <v/>
      </c>
      <c r="P1735" s="94"/>
      <c r="Q1735" s="95" t="str">
        <f t="shared" si="109"/>
        <v/>
      </c>
      <c r="R1735" s="95" t="b">
        <f t="shared" si="110"/>
        <v>1</v>
      </c>
      <c r="S1735" s="95" t="str">
        <f t="shared" si="111"/>
        <v/>
      </c>
    </row>
    <row r="1736" spans="1:19" s="95" customFormat="1" ht="20.100000000000001" customHeight="1">
      <c r="A1736" s="88"/>
      <c r="B1736" s="88"/>
      <c r="C1736" s="88"/>
      <c r="D1736" s="88"/>
      <c r="E1736" s="88"/>
      <c r="F1736" s="88"/>
      <c r="G1736" s="90"/>
      <c r="H1736" s="90"/>
      <c r="I1736" s="91"/>
      <c r="J1736" s="91"/>
      <c r="K1736" s="91"/>
      <c r="L1736" s="91"/>
      <c r="M1736" s="91"/>
      <c r="N1736" s="92" t="str">
        <f t="shared" ca="1" si="108"/>
        <v/>
      </c>
      <c r="O1736" s="92" t="str">
        <f ca="1">IF(A1736="","",IF(ISERROR(MATCH($I1736,SorP!B:B,0)),"",INDIRECT("'SorP'!$A$"&amp;MATCH($N1736&amp;$I1736,SorP!C:C,0))))</f>
        <v/>
      </c>
      <c r="P1736" s="94"/>
      <c r="Q1736" s="95" t="str">
        <f t="shared" si="109"/>
        <v/>
      </c>
      <c r="R1736" s="95" t="b">
        <f t="shared" si="110"/>
        <v>1</v>
      </c>
      <c r="S1736" s="95" t="str">
        <f t="shared" si="111"/>
        <v/>
      </c>
    </row>
    <row r="1737" spans="1:19" s="95" customFormat="1" ht="20.100000000000001" customHeight="1">
      <c r="A1737" s="88"/>
      <c r="B1737" s="88"/>
      <c r="C1737" s="88"/>
      <c r="D1737" s="88"/>
      <c r="E1737" s="88"/>
      <c r="F1737" s="88"/>
      <c r="G1737" s="90"/>
      <c r="H1737" s="90"/>
      <c r="I1737" s="91"/>
      <c r="J1737" s="91"/>
      <c r="K1737" s="91"/>
      <c r="L1737" s="91"/>
      <c r="M1737" s="91"/>
      <c r="N1737" s="92" t="str">
        <f t="shared" ca="1" si="108"/>
        <v/>
      </c>
      <c r="O1737" s="92" t="str">
        <f ca="1">IF(A1737="","",IF(ISERROR(MATCH($I1737,SorP!B:B,0)),"",INDIRECT("'SorP'!$A$"&amp;MATCH($N1737&amp;$I1737,SorP!C:C,0))))</f>
        <v/>
      </c>
      <c r="P1737" s="94"/>
      <c r="Q1737" s="95" t="str">
        <f t="shared" si="109"/>
        <v/>
      </c>
      <c r="R1737" s="95" t="b">
        <f t="shared" si="110"/>
        <v>1</v>
      </c>
      <c r="S1737" s="95" t="str">
        <f t="shared" si="111"/>
        <v/>
      </c>
    </row>
    <row r="1738" spans="1:19" s="95" customFormat="1" ht="20.100000000000001" customHeight="1">
      <c r="A1738" s="88"/>
      <c r="B1738" s="88"/>
      <c r="C1738" s="88"/>
      <c r="D1738" s="88"/>
      <c r="E1738" s="88"/>
      <c r="F1738" s="88"/>
      <c r="G1738" s="90"/>
      <c r="H1738" s="90"/>
      <c r="I1738" s="91"/>
      <c r="J1738" s="91"/>
      <c r="K1738" s="91"/>
      <c r="L1738" s="91"/>
      <c r="M1738" s="91"/>
      <c r="N1738" s="92" t="str">
        <f t="shared" ca="1" si="108"/>
        <v/>
      </c>
      <c r="O1738" s="92" t="str">
        <f ca="1">IF(A1738="","",IF(ISERROR(MATCH($I1738,SorP!B:B,0)),"",INDIRECT("'SorP'!$A$"&amp;MATCH($N1738&amp;$I1738,SorP!C:C,0))))</f>
        <v/>
      </c>
      <c r="P1738" s="94"/>
      <c r="Q1738" s="95" t="str">
        <f t="shared" si="109"/>
        <v/>
      </c>
      <c r="R1738" s="95" t="b">
        <f t="shared" si="110"/>
        <v>1</v>
      </c>
      <c r="S1738" s="95" t="str">
        <f t="shared" si="111"/>
        <v/>
      </c>
    </row>
    <row r="1739" spans="1:19" s="95" customFormat="1" ht="20.100000000000001" customHeight="1">
      <c r="A1739" s="88"/>
      <c r="B1739" s="88"/>
      <c r="C1739" s="88"/>
      <c r="D1739" s="88"/>
      <c r="E1739" s="88"/>
      <c r="F1739" s="88"/>
      <c r="G1739" s="90"/>
      <c r="H1739" s="90"/>
      <c r="I1739" s="91"/>
      <c r="J1739" s="91"/>
      <c r="K1739" s="91"/>
      <c r="L1739" s="91"/>
      <c r="M1739" s="91"/>
      <c r="N1739" s="92" t="str">
        <f t="shared" ca="1" si="108"/>
        <v/>
      </c>
      <c r="O1739" s="92" t="str">
        <f ca="1">IF(A1739="","",IF(ISERROR(MATCH($I1739,SorP!B:B,0)),"",INDIRECT("'SorP'!$A$"&amp;MATCH($N1739&amp;$I1739,SorP!C:C,0))))</f>
        <v/>
      </c>
      <c r="P1739" s="94"/>
      <c r="Q1739" s="95" t="str">
        <f t="shared" si="109"/>
        <v/>
      </c>
      <c r="R1739" s="95" t="b">
        <f t="shared" si="110"/>
        <v>1</v>
      </c>
      <c r="S1739" s="95" t="str">
        <f t="shared" si="111"/>
        <v/>
      </c>
    </row>
    <row r="1740" spans="1:19" s="95" customFormat="1" ht="20.100000000000001" customHeight="1">
      <c r="A1740" s="88"/>
      <c r="B1740" s="88"/>
      <c r="C1740" s="88"/>
      <c r="D1740" s="88"/>
      <c r="E1740" s="88"/>
      <c r="F1740" s="88"/>
      <c r="G1740" s="90"/>
      <c r="H1740" s="90"/>
      <c r="I1740" s="91"/>
      <c r="J1740" s="91"/>
      <c r="K1740" s="91"/>
      <c r="L1740" s="91"/>
      <c r="M1740" s="91"/>
      <c r="N1740" s="92" t="str">
        <f t="shared" ca="1" si="108"/>
        <v/>
      </c>
      <c r="O1740" s="92" t="str">
        <f ca="1">IF(A1740="","",IF(ISERROR(MATCH($I1740,SorP!B:B,0)),"",INDIRECT("'SorP'!$A$"&amp;MATCH($N1740&amp;$I1740,SorP!C:C,0))))</f>
        <v/>
      </c>
      <c r="P1740" s="94"/>
      <c r="Q1740" s="95" t="str">
        <f t="shared" si="109"/>
        <v/>
      </c>
      <c r="R1740" s="95" t="b">
        <f t="shared" si="110"/>
        <v>1</v>
      </c>
      <c r="S1740" s="95" t="str">
        <f t="shared" si="111"/>
        <v/>
      </c>
    </row>
    <row r="1741" spans="1:19" s="95" customFormat="1" ht="20.100000000000001" customHeight="1">
      <c r="A1741" s="88"/>
      <c r="B1741" s="88"/>
      <c r="C1741" s="88"/>
      <c r="D1741" s="88"/>
      <c r="E1741" s="88"/>
      <c r="F1741" s="88"/>
      <c r="G1741" s="90"/>
      <c r="H1741" s="90"/>
      <c r="I1741" s="91"/>
      <c r="J1741" s="91"/>
      <c r="K1741" s="91"/>
      <c r="L1741" s="91"/>
      <c r="M1741" s="91"/>
      <c r="N1741" s="92" t="str">
        <f t="shared" ca="1" si="108"/>
        <v/>
      </c>
      <c r="O1741" s="92" t="str">
        <f ca="1">IF(A1741="","",IF(ISERROR(MATCH($I1741,SorP!B:B,0)),"",INDIRECT("'SorP'!$A$"&amp;MATCH($N1741&amp;$I1741,SorP!C:C,0))))</f>
        <v/>
      </c>
      <c r="P1741" s="94"/>
      <c r="Q1741" s="95" t="str">
        <f t="shared" si="109"/>
        <v/>
      </c>
      <c r="R1741" s="95" t="b">
        <f t="shared" si="110"/>
        <v>1</v>
      </c>
      <c r="S1741" s="95" t="str">
        <f t="shared" si="111"/>
        <v/>
      </c>
    </row>
    <row r="1742" spans="1:19" s="95" customFormat="1" ht="20.100000000000001" customHeight="1">
      <c r="A1742" s="88"/>
      <c r="B1742" s="88"/>
      <c r="C1742" s="88"/>
      <c r="D1742" s="88"/>
      <c r="E1742" s="88"/>
      <c r="F1742" s="88"/>
      <c r="G1742" s="90"/>
      <c r="H1742" s="90"/>
      <c r="I1742" s="91"/>
      <c r="J1742" s="91"/>
      <c r="K1742" s="91"/>
      <c r="L1742" s="91"/>
      <c r="M1742" s="91"/>
      <c r="N1742" s="92" t="str">
        <f t="shared" ca="1" si="108"/>
        <v/>
      </c>
      <c r="O1742" s="92" t="str">
        <f ca="1">IF(A1742="","",IF(ISERROR(MATCH($I1742,SorP!B:B,0)),"",INDIRECT("'SorP'!$A$"&amp;MATCH($N1742&amp;$I1742,SorP!C:C,0))))</f>
        <v/>
      </c>
      <c r="P1742" s="94"/>
      <c r="Q1742" s="95" t="str">
        <f t="shared" si="109"/>
        <v/>
      </c>
      <c r="R1742" s="95" t="b">
        <f t="shared" si="110"/>
        <v>1</v>
      </c>
      <c r="S1742" s="95" t="str">
        <f t="shared" si="111"/>
        <v/>
      </c>
    </row>
    <row r="1743" spans="1:19" s="95" customFormat="1" ht="20.100000000000001" customHeight="1">
      <c r="A1743" s="88"/>
      <c r="B1743" s="88"/>
      <c r="C1743" s="88"/>
      <c r="D1743" s="88"/>
      <c r="E1743" s="88"/>
      <c r="F1743" s="88"/>
      <c r="G1743" s="90"/>
      <c r="H1743" s="90"/>
      <c r="I1743" s="91"/>
      <c r="J1743" s="91"/>
      <c r="K1743" s="91"/>
      <c r="L1743" s="91"/>
      <c r="M1743" s="91"/>
      <c r="N1743" s="92" t="str">
        <f t="shared" ca="1" si="108"/>
        <v/>
      </c>
      <c r="O1743" s="92" t="str">
        <f ca="1">IF(A1743="","",IF(ISERROR(MATCH($I1743,SorP!B:B,0)),"",INDIRECT("'SorP'!$A$"&amp;MATCH($N1743&amp;$I1743,SorP!C:C,0))))</f>
        <v/>
      </c>
      <c r="P1743" s="94"/>
      <c r="Q1743" s="95" t="str">
        <f t="shared" si="109"/>
        <v/>
      </c>
      <c r="R1743" s="95" t="b">
        <f t="shared" si="110"/>
        <v>1</v>
      </c>
      <c r="S1743" s="95" t="str">
        <f t="shared" si="111"/>
        <v/>
      </c>
    </row>
    <row r="1744" spans="1:19" s="95" customFormat="1" ht="20.100000000000001" customHeight="1">
      <c r="A1744" s="88"/>
      <c r="B1744" s="88"/>
      <c r="C1744" s="88"/>
      <c r="D1744" s="88"/>
      <c r="E1744" s="88"/>
      <c r="F1744" s="88"/>
      <c r="G1744" s="90"/>
      <c r="H1744" s="90"/>
      <c r="I1744" s="91"/>
      <c r="J1744" s="91"/>
      <c r="K1744" s="91"/>
      <c r="L1744" s="91"/>
      <c r="M1744" s="91"/>
      <c r="N1744" s="92" t="str">
        <f t="shared" ca="1" si="108"/>
        <v/>
      </c>
      <c r="O1744" s="92" t="str">
        <f ca="1">IF(A1744="","",IF(ISERROR(MATCH($I1744,SorP!B:B,0)),"",INDIRECT("'SorP'!$A$"&amp;MATCH($N1744&amp;$I1744,SorP!C:C,0))))</f>
        <v/>
      </c>
      <c r="P1744" s="94"/>
      <c r="Q1744" s="95" t="str">
        <f t="shared" si="109"/>
        <v/>
      </c>
      <c r="R1744" s="95" t="b">
        <f t="shared" si="110"/>
        <v>1</v>
      </c>
      <c r="S1744" s="95" t="str">
        <f t="shared" si="111"/>
        <v/>
      </c>
    </row>
    <row r="1745" spans="1:19" s="95" customFormat="1" ht="20.100000000000001" customHeight="1">
      <c r="A1745" s="88"/>
      <c r="B1745" s="88"/>
      <c r="C1745" s="88"/>
      <c r="D1745" s="88"/>
      <c r="E1745" s="88"/>
      <c r="F1745" s="88"/>
      <c r="G1745" s="90"/>
      <c r="H1745" s="90"/>
      <c r="I1745" s="91"/>
      <c r="J1745" s="91"/>
      <c r="K1745" s="91"/>
      <c r="L1745" s="91"/>
      <c r="M1745" s="91"/>
      <c r="N1745" s="92" t="str">
        <f t="shared" ca="1" si="108"/>
        <v/>
      </c>
      <c r="O1745" s="92" t="str">
        <f ca="1">IF(A1745="","",IF(ISERROR(MATCH($I1745,SorP!B:B,0)),"",INDIRECT("'SorP'!$A$"&amp;MATCH($N1745&amp;$I1745,SorP!C:C,0))))</f>
        <v/>
      </c>
      <c r="P1745" s="94"/>
      <c r="Q1745" s="95" t="str">
        <f t="shared" si="109"/>
        <v/>
      </c>
      <c r="R1745" s="95" t="b">
        <f t="shared" si="110"/>
        <v>1</v>
      </c>
      <c r="S1745" s="95" t="str">
        <f t="shared" si="111"/>
        <v/>
      </c>
    </row>
    <row r="1746" spans="1:19" s="95" customFormat="1" ht="20.100000000000001" customHeight="1">
      <c r="A1746" s="88"/>
      <c r="B1746" s="88"/>
      <c r="C1746" s="88"/>
      <c r="D1746" s="88"/>
      <c r="E1746" s="88"/>
      <c r="F1746" s="88"/>
      <c r="G1746" s="90"/>
      <c r="H1746" s="90"/>
      <c r="I1746" s="91"/>
      <c r="J1746" s="91"/>
      <c r="K1746" s="91"/>
      <c r="L1746" s="91"/>
      <c r="M1746" s="91"/>
      <c r="N1746" s="92" t="str">
        <f t="shared" ca="1" si="108"/>
        <v/>
      </c>
      <c r="O1746" s="92" t="str">
        <f ca="1">IF(A1746="","",IF(ISERROR(MATCH($I1746,SorP!B:B,0)),"",INDIRECT("'SorP'!$A$"&amp;MATCH($N1746&amp;$I1746,SorP!C:C,0))))</f>
        <v/>
      </c>
      <c r="P1746" s="94"/>
      <c r="Q1746" s="95" t="str">
        <f t="shared" si="109"/>
        <v/>
      </c>
      <c r="R1746" s="95" t="b">
        <f t="shared" si="110"/>
        <v>1</v>
      </c>
      <c r="S1746" s="95" t="str">
        <f t="shared" si="111"/>
        <v/>
      </c>
    </row>
    <row r="1747" spans="1:19" s="95" customFormat="1" ht="20.100000000000001" customHeight="1">
      <c r="A1747" s="88"/>
      <c r="B1747" s="88"/>
      <c r="C1747" s="88"/>
      <c r="D1747" s="88"/>
      <c r="E1747" s="88"/>
      <c r="F1747" s="88"/>
      <c r="G1747" s="90"/>
      <c r="H1747" s="90"/>
      <c r="I1747" s="91"/>
      <c r="J1747" s="91"/>
      <c r="K1747" s="91"/>
      <c r="L1747" s="91"/>
      <c r="M1747" s="91"/>
      <c r="N1747" s="92" t="str">
        <f t="shared" ca="1" si="108"/>
        <v/>
      </c>
      <c r="O1747" s="92" t="str">
        <f ca="1">IF(A1747="","",IF(ISERROR(MATCH($I1747,SorP!B:B,0)),"",INDIRECT("'SorP'!$A$"&amp;MATCH($N1747&amp;$I1747,SorP!C:C,0))))</f>
        <v/>
      </c>
      <c r="P1747" s="94"/>
      <c r="Q1747" s="95" t="str">
        <f t="shared" si="109"/>
        <v/>
      </c>
      <c r="R1747" s="95" t="b">
        <f t="shared" si="110"/>
        <v>1</v>
      </c>
      <c r="S1747" s="95" t="str">
        <f t="shared" si="111"/>
        <v/>
      </c>
    </row>
    <row r="1748" spans="1:19" s="95" customFormat="1" ht="20.100000000000001" customHeight="1">
      <c r="A1748" s="88"/>
      <c r="B1748" s="88"/>
      <c r="C1748" s="88"/>
      <c r="D1748" s="88"/>
      <c r="E1748" s="88"/>
      <c r="F1748" s="88"/>
      <c r="G1748" s="90"/>
      <c r="H1748" s="90"/>
      <c r="I1748" s="91"/>
      <c r="J1748" s="91"/>
      <c r="K1748" s="91"/>
      <c r="L1748" s="91"/>
      <c r="M1748" s="91"/>
      <c r="N1748" s="92" t="str">
        <f t="shared" ca="1" si="108"/>
        <v/>
      </c>
      <c r="O1748" s="92" t="str">
        <f ca="1">IF(A1748="","",IF(ISERROR(MATCH($I1748,SorP!B:B,0)),"",INDIRECT("'SorP'!$A$"&amp;MATCH($N1748&amp;$I1748,SorP!C:C,0))))</f>
        <v/>
      </c>
      <c r="P1748" s="94"/>
      <c r="Q1748" s="95" t="str">
        <f t="shared" si="109"/>
        <v/>
      </c>
      <c r="R1748" s="95" t="b">
        <f t="shared" si="110"/>
        <v>1</v>
      </c>
      <c r="S1748" s="95" t="str">
        <f t="shared" si="111"/>
        <v/>
      </c>
    </row>
    <row r="1749" spans="1:19" s="95" customFormat="1" ht="20.100000000000001" customHeight="1">
      <c r="A1749" s="88"/>
      <c r="B1749" s="88"/>
      <c r="C1749" s="88"/>
      <c r="D1749" s="88"/>
      <c r="E1749" s="88"/>
      <c r="F1749" s="88"/>
      <c r="G1749" s="90"/>
      <c r="H1749" s="90"/>
      <c r="I1749" s="91"/>
      <c r="J1749" s="91"/>
      <c r="K1749" s="91"/>
      <c r="L1749" s="91"/>
      <c r="M1749" s="91"/>
      <c r="N1749" s="92" t="str">
        <f t="shared" ca="1" si="108"/>
        <v/>
      </c>
      <c r="O1749" s="92" t="str">
        <f ca="1">IF(A1749="","",IF(ISERROR(MATCH($I1749,SorP!B:B,0)),"",INDIRECT("'SorP'!$A$"&amp;MATCH($N1749&amp;$I1749,SorP!C:C,0))))</f>
        <v/>
      </c>
      <c r="P1749" s="94"/>
      <c r="Q1749" s="95" t="str">
        <f t="shared" si="109"/>
        <v/>
      </c>
      <c r="R1749" s="95" t="b">
        <f t="shared" si="110"/>
        <v>1</v>
      </c>
      <c r="S1749" s="95" t="str">
        <f t="shared" si="111"/>
        <v/>
      </c>
    </row>
    <row r="1750" spans="1:19" s="95" customFormat="1" ht="20.100000000000001" customHeight="1">
      <c r="A1750" s="88"/>
      <c r="B1750" s="88"/>
      <c r="C1750" s="88"/>
      <c r="D1750" s="88"/>
      <c r="E1750" s="88"/>
      <c r="F1750" s="88"/>
      <c r="G1750" s="90"/>
      <c r="H1750" s="90"/>
      <c r="I1750" s="91"/>
      <c r="J1750" s="91"/>
      <c r="K1750" s="91"/>
      <c r="L1750" s="91"/>
      <c r="M1750" s="91"/>
      <c r="N1750" s="92" t="str">
        <f t="shared" ca="1" si="108"/>
        <v/>
      </c>
      <c r="O1750" s="92" t="str">
        <f ca="1">IF(A1750="","",IF(ISERROR(MATCH($I1750,SorP!B:B,0)),"",INDIRECT("'SorP'!$A$"&amp;MATCH($N1750&amp;$I1750,SorP!C:C,0))))</f>
        <v/>
      </c>
      <c r="P1750" s="94"/>
      <c r="Q1750" s="95" t="str">
        <f t="shared" si="109"/>
        <v/>
      </c>
      <c r="R1750" s="95" t="b">
        <f t="shared" si="110"/>
        <v>1</v>
      </c>
      <c r="S1750" s="95" t="str">
        <f t="shared" si="111"/>
        <v/>
      </c>
    </row>
    <row r="1751" spans="1:19" s="95" customFormat="1" ht="20.100000000000001" customHeight="1">
      <c r="A1751" s="88"/>
      <c r="B1751" s="88"/>
      <c r="C1751" s="88"/>
      <c r="D1751" s="88"/>
      <c r="E1751" s="88"/>
      <c r="F1751" s="88"/>
      <c r="G1751" s="90"/>
      <c r="H1751" s="90"/>
      <c r="I1751" s="91"/>
      <c r="J1751" s="91"/>
      <c r="K1751" s="91"/>
      <c r="L1751" s="91"/>
      <c r="M1751" s="91"/>
      <c r="N1751" s="92" t="str">
        <f t="shared" ca="1" si="108"/>
        <v/>
      </c>
      <c r="O1751" s="92" t="str">
        <f ca="1">IF(A1751="","",IF(ISERROR(MATCH($I1751,SorP!B:B,0)),"",INDIRECT("'SorP'!$A$"&amp;MATCH($N1751&amp;$I1751,SorP!C:C,0))))</f>
        <v/>
      </c>
      <c r="P1751" s="94"/>
      <c r="Q1751" s="95" t="str">
        <f t="shared" si="109"/>
        <v/>
      </c>
      <c r="R1751" s="95" t="b">
        <f t="shared" si="110"/>
        <v>1</v>
      </c>
      <c r="S1751" s="95" t="str">
        <f t="shared" si="111"/>
        <v/>
      </c>
    </row>
    <row r="1752" spans="1:19" s="95" customFormat="1" ht="20.100000000000001" customHeight="1">
      <c r="A1752" s="88"/>
      <c r="B1752" s="88"/>
      <c r="C1752" s="88"/>
      <c r="D1752" s="88"/>
      <c r="E1752" s="88"/>
      <c r="F1752" s="88"/>
      <c r="G1752" s="90"/>
      <c r="H1752" s="90"/>
      <c r="I1752" s="91"/>
      <c r="J1752" s="91"/>
      <c r="K1752" s="91"/>
      <c r="L1752" s="91"/>
      <c r="M1752" s="91"/>
      <c r="N1752" s="92" t="str">
        <f t="shared" ca="1" si="108"/>
        <v/>
      </c>
      <c r="O1752" s="92" t="str">
        <f ca="1">IF(A1752="","",IF(ISERROR(MATCH($I1752,SorP!B:B,0)),"",INDIRECT("'SorP'!$A$"&amp;MATCH($N1752&amp;$I1752,SorP!C:C,0))))</f>
        <v/>
      </c>
      <c r="P1752" s="94"/>
      <c r="Q1752" s="95" t="str">
        <f t="shared" si="109"/>
        <v/>
      </c>
      <c r="R1752" s="95" t="b">
        <f t="shared" si="110"/>
        <v>1</v>
      </c>
      <c r="S1752" s="95" t="str">
        <f t="shared" si="111"/>
        <v/>
      </c>
    </row>
    <row r="1753" spans="1:19" s="95" customFormat="1" ht="20.100000000000001" customHeight="1">
      <c r="A1753" s="88"/>
      <c r="B1753" s="88"/>
      <c r="C1753" s="88"/>
      <c r="D1753" s="88"/>
      <c r="E1753" s="88"/>
      <c r="F1753" s="88"/>
      <c r="G1753" s="90"/>
      <c r="H1753" s="90"/>
      <c r="I1753" s="91"/>
      <c r="J1753" s="91"/>
      <c r="K1753" s="91"/>
      <c r="L1753" s="91"/>
      <c r="M1753" s="91"/>
      <c r="N1753" s="92" t="str">
        <f t="shared" ca="1" si="108"/>
        <v/>
      </c>
      <c r="O1753" s="92" t="str">
        <f ca="1">IF(A1753="","",IF(ISERROR(MATCH($I1753,SorP!B:B,0)),"",INDIRECT("'SorP'!$A$"&amp;MATCH($N1753&amp;$I1753,SorP!C:C,0))))</f>
        <v/>
      </c>
      <c r="P1753" s="94"/>
      <c r="Q1753" s="95" t="str">
        <f t="shared" si="109"/>
        <v/>
      </c>
      <c r="R1753" s="95" t="b">
        <f t="shared" si="110"/>
        <v>1</v>
      </c>
      <c r="S1753" s="95" t="str">
        <f t="shared" si="111"/>
        <v/>
      </c>
    </row>
    <row r="1754" spans="1:19" s="95" customFormat="1" ht="20.100000000000001" customHeight="1">
      <c r="A1754" s="88"/>
      <c r="B1754" s="88"/>
      <c r="C1754" s="88"/>
      <c r="D1754" s="88"/>
      <c r="E1754" s="88"/>
      <c r="F1754" s="88"/>
      <c r="G1754" s="90"/>
      <c r="H1754" s="90"/>
      <c r="I1754" s="91"/>
      <c r="J1754" s="91"/>
      <c r="K1754" s="91"/>
      <c r="L1754" s="91"/>
      <c r="M1754" s="91"/>
      <c r="N1754" s="92" t="str">
        <f t="shared" ca="1" si="108"/>
        <v/>
      </c>
      <c r="O1754" s="92" t="str">
        <f ca="1">IF(A1754="","",IF(ISERROR(MATCH($I1754,SorP!B:B,0)),"",INDIRECT("'SorP'!$A$"&amp;MATCH($N1754&amp;$I1754,SorP!C:C,0))))</f>
        <v/>
      </c>
      <c r="P1754" s="94"/>
      <c r="Q1754" s="95" t="str">
        <f t="shared" si="109"/>
        <v/>
      </c>
      <c r="R1754" s="95" t="b">
        <f t="shared" si="110"/>
        <v>1</v>
      </c>
      <c r="S1754" s="95" t="str">
        <f t="shared" si="111"/>
        <v/>
      </c>
    </row>
    <row r="1755" spans="1:19" s="95" customFormat="1" ht="20.100000000000001" customHeight="1">
      <c r="A1755" s="88"/>
      <c r="B1755" s="88"/>
      <c r="C1755" s="88"/>
      <c r="D1755" s="88"/>
      <c r="E1755" s="88"/>
      <c r="F1755" s="88"/>
      <c r="G1755" s="90"/>
      <c r="H1755" s="90"/>
      <c r="I1755" s="91"/>
      <c r="J1755" s="91"/>
      <c r="K1755" s="91"/>
      <c r="L1755" s="91"/>
      <c r="M1755" s="91"/>
      <c r="N1755" s="92" t="str">
        <f t="shared" ca="1" si="108"/>
        <v/>
      </c>
      <c r="O1755" s="92" t="str">
        <f ca="1">IF(A1755="","",IF(ISERROR(MATCH($I1755,SorP!B:B,0)),"",INDIRECT("'SorP'!$A$"&amp;MATCH($N1755&amp;$I1755,SorP!C:C,0))))</f>
        <v/>
      </c>
      <c r="P1755" s="94"/>
      <c r="Q1755" s="95" t="str">
        <f t="shared" si="109"/>
        <v/>
      </c>
      <c r="R1755" s="95" t="b">
        <f t="shared" si="110"/>
        <v>1</v>
      </c>
      <c r="S1755" s="95" t="str">
        <f t="shared" si="111"/>
        <v/>
      </c>
    </row>
    <row r="1756" spans="1:19" s="95" customFormat="1" ht="20.100000000000001" customHeight="1">
      <c r="A1756" s="88"/>
      <c r="B1756" s="88"/>
      <c r="C1756" s="88"/>
      <c r="D1756" s="88"/>
      <c r="E1756" s="88"/>
      <c r="F1756" s="88"/>
      <c r="G1756" s="90"/>
      <c r="H1756" s="90"/>
      <c r="I1756" s="91"/>
      <c r="J1756" s="91"/>
      <c r="K1756" s="91"/>
      <c r="L1756" s="91"/>
      <c r="M1756" s="91"/>
      <c r="N1756" s="92" t="str">
        <f t="shared" ca="1" si="108"/>
        <v/>
      </c>
      <c r="O1756" s="92" t="str">
        <f ca="1">IF(A1756="","",IF(ISERROR(MATCH($I1756,SorP!B:B,0)),"",INDIRECT("'SorP'!$A$"&amp;MATCH($N1756&amp;$I1756,SorP!C:C,0))))</f>
        <v/>
      </c>
      <c r="P1756" s="94"/>
      <c r="Q1756" s="95" t="str">
        <f t="shared" si="109"/>
        <v/>
      </c>
      <c r="R1756" s="95" t="b">
        <f t="shared" si="110"/>
        <v>1</v>
      </c>
      <c r="S1756" s="95" t="str">
        <f t="shared" si="111"/>
        <v/>
      </c>
    </row>
    <row r="1757" spans="1:19" s="95" customFormat="1" ht="20.100000000000001" customHeight="1">
      <c r="A1757" s="88"/>
      <c r="B1757" s="88"/>
      <c r="C1757" s="88"/>
      <c r="D1757" s="88"/>
      <c r="E1757" s="88"/>
      <c r="F1757" s="88"/>
      <c r="G1757" s="90"/>
      <c r="H1757" s="90"/>
      <c r="I1757" s="91"/>
      <c r="J1757" s="91"/>
      <c r="K1757" s="91"/>
      <c r="L1757" s="91"/>
      <c r="M1757" s="91"/>
      <c r="N1757" s="92" t="str">
        <f t="shared" ca="1" si="108"/>
        <v/>
      </c>
      <c r="O1757" s="92" t="str">
        <f ca="1">IF(A1757="","",IF(ISERROR(MATCH($I1757,SorP!B:B,0)),"",INDIRECT("'SorP'!$A$"&amp;MATCH($N1757&amp;$I1757,SorP!C:C,0))))</f>
        <v/>
      </c>
      <c r="P1757" s="94"/>
      <c r="Q1757" s="95" t="str">
        <f t="shared" si="109"/>
        <v/>
      </c>
      <c r="R1757" s="95" t="b">
        <f t="shared" si="110"/>
        <v>1</v>
      </c>
      <c r="S1757" s="95" t="str">
        <f t="shared" si="111"/>
        <v/>
      </c>
    </row>
    <row r="1758" spans="1:19" s="95" customFormat="1" ht="20.100000000000001" customHeight="1">
      <c r="A1758" s="88"/>
      <c r="B1758" s="88"/>
      <c r="C1758" s="88"/>
      <c r="D1758" s="88"/>
      <c r="E1758" s="88"/>
      <c r="F1758" s="88"/>
      <c r="G1758" s="90"/>
      <c r="H1758" s="90"/>
      <c r="I1758" s="91"/>
      <c r="J1758" s="91"/>
      <c r="K1758" s="91"/>
      <c r="L1758" s="91"/>
      <c r="M1758" s="91"/>
      <c r="N1758" s="92" t="str">
        <f t="shared" ca="1" si="108"/>
        <v/>
      </c>
      <c r="O1758" s="92" t="str">
        <f ca="1">IF(A1758="","",IF(ISERROR(MATCH($I1758,SorP!B:B,0)),"",INDIRECT("'SorP'!$A$"&amp;MATCH($N1758&amp;$I1758,SorP!C:C,0))))</f>
        <v/>
      </c>
      <c r="P1758" s="94"/>
      <c r="Q1758" s="95" t="str">
        <f t="shared" si="109"/>
        <v/>
      </c>
      <c r="R1758" s="95" t="b">
        <f t="shared" si="110"/>
        <v>1</v>
      </c>
      <c r="S1758" s="95" t="str">
        <f t="shared" si="111"/>
        <v/>
      </c>
    </row>
    <row r="1759" spans="1:19" s="95" customFormat="1" ht="20.100000000000001" customHeight="1">
      <c r="A1759" s="88"/>
      <c r="B1759" s="88"/>
      <c r="C1759" s="88"/>
      <c r="D1759" s="88"/>
      <c r="E1759" s="88"/>
      <c r="F1759" s="88"/>
      <c r="G1759" s="90"/>
      <c r="H1759" s="90"/>
      <c r="I1759" s="91"/>
      <c r="J1759" s="91"/>
      <c r="K1759" s="91"/>
      <c r="L1759" s="91"/>
      <c r="M1759" s="91"/>
      <c r="N1759" s="92" t="str">
        <f t="shared" ca="1" si="108"/>
        <v/>
      </c>
      <c r="O1759" s="92" t="str">
        <f ca="1">IF(A1759="","",IF(ISERROR(MATCH($I1759,SorP!B:B,0)),"",INDIRECT("'SorP'!$A$"&amp;MATCH($N1759&amp;$I1759,SorP!C:C,0))))</f>
        <v/>
      </c>
      <c r="P1759" s="94"/>
      <c r="Q1759" s="95" t="str">
        <f t="shared" si="109"/>
        <v/>
      </c>
      <c r="R1759" s="95" t="b">
        <f t="shared" si="110"/>
        <v>1</v>
      </c>
      <c r="S1759" s="95" t="str">
        <f t="shared" si="111"/>
        <v/>
      </c>
    </row>
    <row r="1760" spans="1:19" s="95" customFormat="1" ht="20.100000000000001" customHeight="1">
      <c r="A1760" s="88"/>
      <c r="B1760" s="88"/>
      <c r="C1760" s="88"/>
      <c r="D1760" s="88"/>
      <c r="E1760" s="88"/>
      <c r="F1760" s="88"/>
      <c r="G1760" s="90"/>
      <c r="H1760" s="90"/>
      <c r="I1760" s="91"/>
      <c r="J1760" s="91"/>
      <c r="K1760" s="91"/>
      <c r="L1760" s="91"/>
      <c r="M1760" s="91"/>
      <c r="N1760" s="92" t="str">
        <f t="shared" ca="1" si="108"/>
        <v/>
      </c>
      <c r="O1760" s="92" t="str">
        <f ca="1">IF(A1760="","",IF(ISERROR(MATCH($I1760,SorP!B:B,0)),"",INDIRECT("'SorP'!$A$"&amp;MATCH($N1760&amp;$I1760,SorP!C:C,0))))</f>
        <v/>
      </c>
      <c r="P1760" s="94"/>
      <c r="Q1760" s="95" t="str">
        <f t="shared" si="109"/>
        <v/>
      </c>
      <c r="R1760" s="95" t="b">
        <f t="shared" si="110"/>
        <v>1</v>
      </c>
      <c r="S1760" s="95" t="str">
        <f t="shared" si="111"/>
        <v/>
      </c>
    </row>
    <row r="1761" spans="1:19" s="95" customFormat="1" ht="20.100000000000001" customHeight="1">
      <c r="A1761" s="88"/>
      <c r="B1761" s="88"/>
      <c r="C1761" s="88"/>
      <c r="D1761" s="88"/>
      <c r="E1761" s="88"/>
      <c r="F1761" s="88"/>
      <c r="G1761" s="90"/>
      <c r="H1761" s="90"/>
      <c r="I1761" s="91"/>
      <c r="J1761" s="91"/>
      <c r="K1761" s="91"/>
      <c r="L1761" s="91"/>
      <c r="M1761" s="91"/>
      <c r="N1761" s="92" t="str">
        <f t="shared" ca="1" si="108"/>
        <v/>
      </c>
      <c r="O1761" s="92" t="str">
        <f ca="1">IF(A1761="","",IF(ISERROR(MATCH($I1761,SorP!B:B,0)),"",INDIRECT("'SorP'!$A$"&amp;MATCH($N1761&amp;$I1761,SorP!C:C,0))))</f>
        <v/>
      </c>
      <c r="P1761" s="94"/>
      <c r="Q1761" s="95" t="str">
        <f t="shared" si="109"/>
        <v/>
      </c>
      <c r="R1761" s="95" t="b">
        <f t="shared" si="110"/>
        <v>1</v>
      </c>
      <c r="S1761" s="95" t="str">
        <f t="shared" si="111"/>
        <v/>
      </c>
    </row>
    <row r="1762" spans="1:19" s="95" customFormat="1" ht="20.100000000000001" customHeight="1">
      <c r="A1762" s="88"/>
      <c r="B1762" s="88"/>
      <c r="C1762" s="88"/>
      <c r="D1762" s="88"/>
      <c r="E1762" s="88"/>
      <c r="F1762" s="88"/>
      <c r="G1762" s="90"/>
      <c r="H1762" s="90"/>
      <c r="I1762" s="91"/>
      <c r="J1762" s="91"/>
      <c r="K1762" s="91"/>
      <c r="L1762" s="91"/>
      <c r="M1762" s="91"/>
      <c r="N1762" s="92" t="str">
        <f t="shared" ca="1" si="108"/>
        <v/>
      </c>
      <c r="O1762" s="92" t="str">
        <f ca="1">IF(A1762="","",IF(ISERROR(MATCH($I1762,SorP!B:B,0)),"",INDIRECT("'SorP'!$A$"&amp;MATCH($N1762&amp;$I1762,SorP!C:C,0))))</f>
        <v/>
      </c>
      <c r="P1762" s="94"/>
      <c r="Q1762" s="95" t="str">
        <f t="shared" si="109"/>
        <v/>
      </c>
      <c r="R1762" s="95" t="b">
        <f t="shared" si="110"/>
        <v>1</v>
      </c>
      <c r="S1762" s="95" t="str">
        <f t="shared" si="111"/>
        <v/>
      </c>
    </row>
    <row r="1763" spans="1:19" s="95" customFormat="1" ht="20.100000000000001" customHeight="1">
      <c r="A1763" s="88"/>
      <c r="B1763" s="88"/>
      <c r="C1763" s="88"/>
      <c r="D1763" s="88"/>
      <c r="E1763" s="88"/>
      <c r="F1763" s="88"/>
      <c r="G1763" s="90"/>
      <c r="H1763" s="90"/>
      <c r="I1763" s="91"/>
      <c r="J1763" s="91"/>
      <c r="K1763" s="91"/>
      <c r="L1763" s="91"/>
      <c r="M1763" s="91"/>
      <c r="N1763" s="92" t="str">
        <f t="shared" ca="1" si="108"/>
        <v/>
      </c>
      <c r="O1763" s="92" t="str">
        <f ca="1">IF(A1763="","",IF(ISERROR(MATCH($I1763,SorP!B:B,0)),"",INDIRECT("'SorP'!$A$"&amp;MATCH($N1763&amp;$I1763,SorP!C:C,0))))</f>
        <v/>
      </c>
      <c r="P1763" s="94"/>
      <c r="Q1763" s="95" t="str">
        <f t="shared" si="109"/>
        <v/>
      </c>
      <c r="R1763" s="95" t="b">
        <f t="shared" si="110"/>
        <v>1</v>
      </c>
      <c r="S1763" s="95" t="str">
        <f t="shared" si="111"/>
        <v/>
      </c>
    </row>
    <row r="1764" spans="1:19" s="95" customFormat="1" ht="20.100000000000001" customHeight="1">
      <c r="A1764" s="88"/>
      <c r="B1764" s="88"/>
      <c r="C1764" s="88"/>
      <c r="D1764" s="88"/>
      <c r="E1764" s="88"/>
      <c r="F1764" s="88"/>
      <c r="G1764" s="90"/>
      <c r="H1764" s="90"/>
      <c r="I1764" s="91"/>
      <c r="J1764" s="91"/>
      <c r="K1764" s="91"/>
      <c r="L1764" s="91"/>
      <c r="M1764" s="91"/>
      <c r="N1764" s="92" t="str">
        <f t="shared" ca="1" si="108"/>
        <v/>
      </c>
      <c r="O1764" s="92" t="str">
        <f ca="1">IF(A1764="","",IF(ISERROR(MATCH($I1764,SorP!B:B,0)),"",INDIRECT("'SorP'!$A$"&amp;MATCH($N1764&amp;$I1764,SorP!C:C,0))))</f>
        <v/>
      </c>
      <c r="P1764" s="94"/>
      <c r="Q1764" s="95" t="str">
        <f t="shared" si="109"/>
        <v/>
      </c>
      <c r="R1764" s="95" t="b">
        <f t="shared" si="110"/>
        <v>1</v>
      </c>
      <c r="S1764" s="95" t="str">
        <f t="shared" si="111"/>
        <v/>
      </c>
    </row>
    <row r="1765" spans="1:19" s="95" customFormat="1" ht="20.100000000000001" customHeight="1">
      <c r="A1765" s="88"/>
      <c r="B1765" s="88"/>
      <c r="C1765" s="88"/>
      <c r="D1765" s="88"/>
      <c r="E1765" s="88"/>
      <c r="F1765" s="88"/>
      <c r="G1765" s="90"/>
      <c r="H1765" s="90"/>
      <c r="I1765" s="91"/>
      <c r="J1765" s="91"/>
      <c r="K1765" s="91"/>
      <c r="L1765" s="91"/>
      <c r="M1765" s="91"/>
      <c r="N1765" s="92" t="str">
        <f t="shared" ca="1" si="108"/>
        <v/>
      </c>
      <c r="O1765" s="92" t="str">
        <f ca="1">IF(A1765="","",IF(ISERROR(MATCH($I1765,SorP!B:B,0)),"",INDIRECT("'SorP'!$A$"&amp;MATCH($N1765&amp;$I1765,SorP!C:C,0))))</f>
        <v/>
      </c>
      <c r="P1765" s="94"/>
      <c r="Q1765" s="95" t="str">
        <f t="shared" si="109"/>
        <v/>
      </c>
      <c r="R1765" s="95" t="b">
        <f t="shared" si="110"/>
        <v>1</v>
      </c>
      <c r="S1765" s="95" t="str">
        <f t="shared" si="111"/>
        <v/>
      </c>
    </row>
    <row r="1766" spans="1:19" s="95" customFormat="1" ht="20.100000000000001" customHeight="1">
      <c r="A1766" s="88"/>
      <c r="B1766" s="88"/>
      <c r="C1766" s="88"/>
      <c r="D1766" s="88"/>
      <c r="E1766" s="88"/>
      <c r="F1766" s="88"/>
      <c r="G1766" s="90"/>
      <c r="H1766" s="90"/>
      <c r="I1766" s="91"/>
      <c r="J1766" s="91"/>
      <c r="K1766" s="91"/>
      <c r="L1766" s="91"/>
      <c r="M1766" s="91"/>
      <c r="N1766" s="92" t="str">
        <f t="shared" ca="1" si="108"/>
        <v/>
      </c>
      <c r="O1766" s="92" t="str">
        <f ca="1">IF(A1766="","",IF(ISERROR(MATCH($I1766,SorP!B:B,0)),"",INDIRECT("'SorP'!$A$"&amp;MATCH($N1766&amp;$I1766,SorP!C:C,0))))</f>
        <v/>
      </c>
      <c r="P1766" s="94"/>
      <c r="Q1766" s="95" t="str">
        <f t="shared" si="109"/>
        <v/>
      </c>
      <c r="R1766" s="95" t="b">
        <f t="shared" si="110"/>
        <v>1</v>
      </c>
      <c r="S1766" s="95" t="str">
        <f t="shared" si="111"/>
        <v/>
      </c>
    </row>
    <row r="1767" spans="1:19" s="95" customFormat="1" ht="20.100000000000001" customHeight="1">
      <c r="A1767" s="88"/>
      <c r="B1767" s="88"/>
      <c r="C1767" s="88"/>
      <c r="D1767" s="88"/>
      <c r="E1767" s="88"/>
      <c r="F1767" s="88"/>
      <c r="G1767" s="90"/>
      <c r="H1767" s="90"/>
      <c r="I1767" s="91"/>
      <c r="J1767" s="91"/>
      <c r="K1767" s="91"/>
      <c r="L1767" s="91"/>
      <c r="M1767" s="91"/>
      <c r="N1767" s="92" t="str">
        <f t="shared" ca="1" si="108"/>
        <v/>
      </c>
      <c r="O1767" s="92" t="str">
        <f ca="1">IF(A1767="","",IF(ISERROR(MATCH($I1767,SorP!B:B,0)),"",INDIRECT("'SorP'!$A$"&amp;MATCH($N1767&amp;$I1767,SorP!C:C,0))))</f>
        <v/>
      </c>
      <c r="P1767" s="94"/>
      <c r="Q1767" s="95" t="str">
        <f t="shared" si="109"/>
        <v/>
      </c>
      <c r="R1767" s="95" t="b">
        <f t="shared" si="110"/>
        <v>1</v>
      </c>
      <c r="S1767" s="95" t="str">
        <f t="shared" si="111"/>
        <v/>
      </c>
    </row>
    <row r="1768" spans="1:19" s="95" customFormat="1" ht="20.100000000000001" customHeight="1">
      <c r="A1768" s="88"/>
      <c r="B1768" s="88"/>
      <c r="C1768" s="88"/>
      <c r="D1768" s="88"/>
      <c r="E1768" s="88"/>
      <c r="F1768" s="88"/>
      <c r="G1768" s="90"/>
      <c r="H1768" s="90"/>
      <c r="I1768" s="91"/>
      <c r="J1768" s="91"/>
      <c r="K1768" s="91"/>
      <c r="L1768" s="91"/>
      <c r="M1768" s="91"/>
      <c r="N1768" s="92" t="str">
        <f t="shared" ca="1" si="108"/>
        <v/>
      </c>
      <c r="O1768" s="92" t="str">
        <f ca="1">IF(A1768="","",IF(ISERROR(MATCH($I1768,SorP!B:B,0)),"",INDIRECT("'SorP'!$A$"&amp;MATCH($N1768&amp;$I1768,SorP!C:C,0))))</f>
        <v/>
      </c>
      <c r="P1768" s="94"/>
      <c r="Q1768" s="95" t="str">
        <f t="shared" si="109"/>
        <v/>
      </c>
      <c r="R1768" s="95" t="b">
        <f t="shared" si="110"/>
        <v>1</v>
      </c>
      <c r="S1768" s="95" t="str">
        <f t="shared" si="111"/>
        <v/>
      </c>
    </row>
    <row r="1769" spans="1:19" s="95" customFormat="1" ht="20.100000000000001" customHeight="1">
      <c r="A1769" s="88"/>
      <c r="B1769" s="88"/>
      <c r="C1769" s="88"/>
      <c r="D1769" s="88"/>
      <c r="E1769" s="88"/>
      <c r="F1769" s="88"/>
      <c r="G1769" s="90"/>
      <c r="H1769" s="90"/>
      <c r="I1769" s="91"/>
      <c r="J1769" s="91"/>
      <c r="K1769" s="91"/>
      <c r="L1769" s="91"/>
      <c r="M1769" s="91"/>
      <c r="N1769" s="92" t="str">
        <f t="shared" ca="1" si="108"/>
        <v/>
      </c>
      <c r="O1769" s="92" t="str">
        <f ca="1">IF(A1769="","",IF(ISERROR(MATCH($I1769,SorP!B:B,0)),"",INDIRECT("'SorP'!$A$"&amp;MATCH($N1769&amp;$I1769,SorP!C:C,0))))</f>
        <v/>
      </c>
      <c r="P1769" s="94"/>
      <c r="Q1769" s="95" t="str">
        <f t="shared" si="109"/>
        <v/>
      </c>
      <c r="R1769" s="95" t="b">
        <f t="shared" si="110"/>
        <v>1</v>
      </c>
      <c r="S1769" s="95" t="str">
        <f t="shared" si="111"/>
        <v/>
      </c>
    </row>
    <row r="1770" spans="1:19" s="95" customFormat="1" ht="20.100000000000001" customHeight="1">
      <c r="A1770" s="88"/>
      <c r="B1770" s="88"/>
      <c r="C1770" s="88"/>
      <c r="D1770" s="88"/>
      <c r="E1770" s="88"/>
      <c r="F1770" s="88"/>
      <c r="G1770" s="90"/>
      <c r="H1770" s="90"/>
      <c r="I1770" s="91"/>
      <c r="J1770" s="91"/>
      <c r="K1770" s="91"/>
      <c r="L1770" s="91"/>
      <c r="M1770" s="91"/>
      <c r="N1770" s="92" t="str">
        <f t="shared" ca="1" si="108"/>
        <v/>
      </c>
      <c r="O1770" s="92" t="str">
        <f ca="1">IF(A1770="","",IF(ISERROR(MATCH($I1770,SorP!B:B,0)),"",INDIRECT("'SorP'!$A$"&amp;MATCH($N1770&amp;$I1770,SorP!C:C,0))))</f>
        <v/>
      </c>
      <c r="P1770" s="94"/>
      <c r="Q1770" s="95" t="str">
        <f t="shared" si="109"/>
        <v/>
      </c>
      <c r="R1770" s="95" t="b">
        <f t="shared" si="110"/>
        <v>1</v>
      </c>
      <c r="S1770" s="95" t="str">
        <f t="shared" si="111"/>
        <v/>
      </c>
    </row>
    <row r="1771" spans="1:19" s="95" customFormat="1" ht="20.100000000000001" customHeight="1">
      <c r="A1771" s="88"/>
      <c r="B1771" s="88"/>
      <c r="C1771" s="88"/>
      <c r="D1771" s="88"/>
      <c r="E1771" s="88"/>
      <c r="F1771" s="88"/>
      <c r="G1771" s="90"/>
      <c r="H1771" s="90"/>
      <c r="I1771" s="91"/>
      <c r="J1771" s="91"/>
      <c r="K1771" s="91"/>
      <c r="L1771" s="91"/>
      <c r="M1771" s="91"/>
      <c r="N1771" s="92" t="str">
        <f t="shared" ca="1" si="108"/>
        <v/>
      </c>
      <c r="O1771" s="92" t="str">
        <f ca="1">IF(A1771="","",IF(ISERROR(MATCH($I1771,SorP!B:B,0)),"",INDIRECT("'SorP'!$A$"&amp;MATCH($N1771&amp;$I1771,SorP!C:C,0))))</f>
        <v/>
      </c>
      <c r="P1771" s="94"/>
      <c r="Q1771" s="95" t="str">
        <f t="shared" si="109"/>
        <v/>
      </c>
      <c r="R1771" s="95" t="b">
        <f t="shared" si="110"/>
        <v>1</v>
      </c>
      <c r="S1771" s="95" t="str">
        <f t="shared" si="111"/>
        <v/>
      </c>
    </row>
    <row r="1772" spans="1:19" s="95" customFormat="1" ht="20.100000000000001" customHeight="1">
      <c r="A1772" s="88"/>
      <c r="B1772" s="88"/>
      <c r="C1772" s="88"/>
      <c r="D1772" s="88"/>
      <c r="E1772" s="88"/>
      <c r="F1772" s="88"/>
      <c r="G1772" s="90"/>
      <c r="H1772" s="90"/>
      <c r="I1772" s="91"/>
      <c r="J1772" s="91"/>
      <c r="K1772" s="91"/>
      <c r="L1772" s="91"/>
      <c r="M1772" s="91"/>
      <c r="N1772" s="92" t="str">
        <f t="shared" ca="1" si="108"/>
        <v/>
      </c>
      <c r="O1772" s="92" t="str">
        <f ca="1">IF(A1772="","",IF(ISERROR(MATCH($I1772,SorP!B:B,0)),"",INDIRECT("'SorP'!$A$"&amp;MATCH($N1772&amp;$I1772,SorP!C:C,0))))</f>
        <v/>
      </c>
      <c r="P1772" s="94"/>
      <c r="Q1772" s="95" t="str">
        <f t="shared" si="109"/>
        <v/>
      </c>
      <c r="R1772" s="95" t="b">
        <f t="shared" si="110"/>
        <v>1</v>
      </c>
      <c r="S1772" s="95" t="str">
        <f t="shared" si="111"/>
        <v/>
      </c>
    </row>
    <row r="1773" spans="1:19" s="95" customFormat="1" ht="20.100000000000001" customHeight="1">
      <c r="A1773" s="88"/>
      <c r="B1773" s="88"/>
      <c r="C1773" s="88"/>
      <c r="D1773" s="88"/>
      <c r="E1773" s="88"/>
      <c r="F1773" s="88"/>
      <c r="G1773" s="90"/>
      <c r="H1773" s="90"/>
      <c r="I1773" s="91"/>
      <c r="J1773" s="91"/>
      <c r="K1773" s="91"/>
      <c r="L1773" s="91"/>
      <c r="M1773" s="91"/>
      <c r="N1773" s="92" t="str">
        <f t="shared" ca="1" si="108"/>
        <v/>
      </c>
      <c r="O1773" s="92" t="str">
        <f ca="1">IF(A1773="","",IF(ISERROR(MATCH($I1773,SorP!B:B,0)),"",INDIRECT("'SorP'!$A$"&amp;MATCH($N1773&amp;$I1773,SorP!C:C,0))))</f>
        <v/>
      </c>
      <c r="P1773" s="94"/>
      <c r="Q1773" s="95" t="str">
        <f t="shared" si="109"/>
        <v/>
      </c>
      <c r="R1773" s="95" t="b">
        <f t="shared" si="110"/>
        <v>1</v>
      </c>
      <c r="S1773" s="95" t="str">
        <f t="shared" si="111"/>
        <v/>
      </c>
    </row>
    <row r="1774" spans="1:19" s="95" customFormat="1" ht="20.100000000000001" customHeight="1">
      <c r="A1774" s="88"/>
      <c r="B1774" s="88"/>
      <c r="C1774" s="88"/>
      <c r="D1774" s="88"/>
      <c r="E1774" s="88"/>
      <c r="F1774" s="88"/>
      <c r="G1774" s="90"/>
      <c r="H1774" s="90"/>
      <c r="I1774" s="91"/>
      <c r="J1774" s="91"/>
      <c r="K1774" s="91"/>
      <c r="L1774" s="91"/>
      <c r="M1774" s="91"/>
      <c r="N1774" s="92" t="str">
        <f t="shared" ca="1" si="108"/>
        <v/>
      </c>
      <c r="O1774" s="92" t="str">
        <f ca="1">IF(A1774="","",IF(ISERROR(MATCH($I1774,SorP!B:B,0)),"",INDIRECT("'SorP'!$A$"&amp;MATCH($N1774&amp;$I1774,SorP!C:C,0))))</f>
        <v/>
      </c>
      <c r="P1774" s="94"/>
      <c r="Q1774" s="95" t="str">
        <f t="shared" si="109"/>
        <v/>
      </c>
      <c r="R1774" s="95" t="b">
        <f t="shared" si="110"/>
        <v>1</v>
      </c>
      <c r="S1774" s="95" t="str">
        <f t="shared" si="111"/>
        <v/>
      </c>
    </row>
    <row r="1775" spans="1:19" s="95" customFormat="1" ht="20.100000000000001" customHeight="1">
      <c r="A1775" s="88"/>
      <c r="B1775" s="88"/>
      <c r="C1775" s="88"/>
      <c r="D1775" s="88"/>
      <c r="E1775" s="88"/>
      <c r="F1775" s="88"/>
      <c r="G1775" s="90"/>
      <c r="H1775" s="90"/>
      <c r="I1775" s="91"/>
      <c r="J1775" s="91"/>
      <c r="K1775" s="91"/>
      <c r="L1775" s="91"/>
      <c r="M1775" s="91"/>
      <c r="N1775" s="92" t="str">
        <f t="shared" ca="1" si="108"/>
        <v/>
      </c>
      <c r="O1775" s="92" t="str">
        <f ca="1">IF(A1775="","",IF(ISERROR(MATCH($I1775,SorP!B:B,0)),"",INDIRECT("'SorP'!$A$"&amp;MATCH($N1775&amp;$I1775,SorP!C:C,0))))</f>
        <v/>
      </c>
      <c r="P1775" s="94"/>
      <c r="Q1775" s="95" t="str">
        <f t="shared" si="109"/>
        <v/>
      </c>
      <c r="R1775" s="95" t="b">
        <f t="shared" si="110"/>
        <v>1</v>
      </c>
      <c r="S1775" s="95" t="str">
        <f t="shared" si="111"/>
        <v/>
      </c>
    </row>
    <row r="1776" spans="1:19" s="95" customFormat="1" ht="20.100000000000001" customHeight="1">
      <c r="A1776" s="88"/>
      <c r="B1776" s="88"/>
      <c r="C1776" s="88"/>
      <c r="D1776" s="88"/>
      <c r="E1776" s="88"/>
      <c r="F1776" s="88"/>
      <c r="G1776" s="90"/>
      <c r="H1776" s="90"/>
      <c r="I1776" s="91"/>
      <c r="J1776" s="91"/>
      <c r="K1776" s="91"/>
      <c r="L1776" s="91"/>
      <c r="M1776" s="91"/>
      <c r="N1776" s="92" t="str">
        <f t="shared" ca="1" si="108"/>
        <v/>
      </c>
      <c r="O1776" s="92" t="str">
        <f ca="1">IF(A1776="","",IF(ISERROR(MATCH($I1776,SorP!B:B,0)),"",INDIRECT("'SorP'!$A$"&amp;MATCH($N1776&amp;$I1776,SorP!C:C,0))))</f>
        <v/>
      </c>
      <c r="P1776" s="94"/>
      <c r="Q1776" s="95" t="str">
        <f t="shared" si="109"/>
        <v/>
      </c>
      <c r="R1776" s="95" t="b">
        <f t="shared" si="110"/>
        <v>1</v>
      </c>
      <c r="S1776" s="95" t="str">
        <f t="shared" si="111"/>
        <v/>
      </c>
    </row>
    <row r="1777" spans="1:19" s="95" customFormat="1" ht="20.100000000000001" customHeight="1">
      <c r="A1777" s="88"/>
      <c r="B1777" s="88"/>
      <c r="C1777" s="88"/>
      <c r="D1777" s="88"/>
      <c r="E1777" s="88"/>
      <c r="F1777" s="88"/>
      <c r="G1777" s="90"/>
      <c r="H1777" s="90"/>
      <c r="I1777" s="91"/>
      <c r="J1777" s="91"/>
      <c r="K1777" s="91"/>
      <c r="L1777" s="91"/>
      <c r="M1777" s="91"/>
      <c r="N1777" s="92" t="str">
        <f t="shared" ca="1" si="108"/>
        <v/>
      </c>
      <c r="O1777" s="92" t="str">
        <f ca="1">IF(A1777="","",IF(ISERROR(MATCH($I1777,SorP!B:B,0)),"",INDIRECT("'SorP'!$A$"&amp;MATCH($N1777&amp;$I1777,SorP!C:C,0))))</f>
        <v/>
      </c>
      <c r="P1777" s="94"/>
      <c r="Q1777" s="95" t="str">
        <f t="shared" si="109"/>
        <v/>
      </c>
      <c r="R1777" s="95" t="b">
        <f t="shared" si="110"/>
        <v>1</v>
      </c>
      <c r="S1777" s="95" t="str">
        <f t="shared" si="111"/>
        <v/>
      </c>
    </row>
    <row r="1778" spans="1:19" s="95" customFormat="1" ht="20.100000000000001" customHeight="1">
      <c r="A1778" s="88"/>
      <c r="B1778" s="88"/>
      <c r="C1778" s="88"/>
      <c r="D1778" s="88"/>
      <c r="E1778" s="88"/>
      <c r="F1778" s="88"/>
      <c r="G1778" s="90"/>
      <c r="H1778" s="90"/>
      <c r="I1778" s="91"/>
      <c r="J1778" s="91"/>
      <c r="K1778" s="91"/>
      <c r="L1778" s="91"/>
      <c r="M1778" s="91"/>
      <c r="N1778" s="92" t="str">
        <f t="shared" ca="1" si="108"/>
        <v/>
      </c>
      <c r="O1778" s="92" t="str">
        <f ca="1">IF(A1778="","",IF(ISERROR(MATCH($I1778,SorP!B:B,0)),"",INDIRECT("'SorP'!$A$"&amp;MATCH($N1778&amp;$I1778,SorP!C:C,0))))</f>
        <v/>
      </c>
      <c r="P1778" s="94"/>
      <c r="Q1778" s="95" t="str">
        <f t="shared" si="109"/>
        <v/>
      </c>
      <c r="R1778" s="95" t="b">
        <f t="shared" si="110"/>
        <v>1</v>
      </c>
      <c r="S1778" s="95" t="str">
        <f t="shared" si="111"/>
        <v/>
      </c>
    </row>
    <row r="1779" spans="1:19" s="95" customFormat="1" ht="20.100000000000001" customHeight="1">
      <c r="A1779" s="88"/>
      <c r="B1779" s="88"/>
      <c r="C1779" s="88"/>
      <c r="D1779" s="88"/>
      <c r="E1779" s="88"/>
      <c r="F1779" s="88"/>
      <c r="G1779" s="90"/>
      <c r="H1779" s="90"/>
      <c r="I1779" s="91"/>
      <c r="J1779" s="91"/>
      <c r="K1779" s="91"/>
      <c r="L1779" s="91"/>
      <c r="M1779" s="91"/>
      <c r="N1779" s="92" t="str">
        <f t="shared" ca="1" si="108"/>
        <v/>
      </c>
      <c r="O1779" s="92" t="str">
        <f ca="1">IF(A1779="","",IF(ISERROR(MATCH($I1779,SorP!B:B,0)),"",INDIRECT("'SorP'!$A$"&amp;MATCH($N1779&amp;$I1779,SorP!C:C,0))))</f>
        <v/>
      </c>
      <c r="P1779" s="94"/>
      <c r="Q1779" s="95" t="str">
        <f t="shared" si="109"/>
        <v/>
      </c>
      <c r="R1779" s="95" t="b">
        <f t="shared" si="110"/>
        <v>1</v>
      </c>
      <c r="S1779" s="95" t="str">
        <f t="shared" si="111"/>
        <v/>
      </c>
    </row>
    <row r="1780" spans="1:19" s="95" customFormat="1" ht="20.100000000000001" customHeight="1">
      <c r="A1780" s="88"/>
      <c r="B1780" s="88"/>
      <c r="C1780" s="88"/>
      <c r="D1780" s="88"/>
      <c r="E1780" s="88"/>
      <c r="F1780" s="88"/>
      <c r="G1780" s="90"/>
      <c r="H1780" s="90"/>
      <c r="I1780" s="91"/>
      <c r="J1780" s="91"/>
      <c r="K1780" s="91"/>
      <c r="L1780" s="91"/>
      <c r="M1780" s="91"/>
      <c r="N1780" s="92" t="str">
        <f t="shared" ca="1" si="108"/>
        <v/>
      </c>
      <c r="O1780" s="92" t="str">
        <f ca="1">IF(A1780="","",IF(ISERROR(MATCH($I1780,SorP!B:B,0)),"",INDIRECT("'SorP'!$A$"&amp;MATCH($N1780&amp;$I1780,SorP!C:C,0))))</f>
        <v/>
      </c>
      <c r="P1780" s="94"/>
      <c r="Q1780" s="95" t="str">
        <f t="shared" si="109"/>
        <v/>
      </c>
      <c r="R1780" s="95" t="b">
        <f t="shared" si="110"/>
        <v>1</v>
      </c>
      <c r="S1780" s="95" t="str">
        <f t="shared" si="111"/>
        <v/>
      </c>
    </row>
    <row r="1781" spans="1:19" s="95" customFormat="1" ht="20.100000000000001" customHeight="1">
      <c r="A1781" s="88"/>
      <c r="B1781" s="88"/>
      <c r="C1781" s="88"/>
      <c r="D1781" s="88"/>
      <c r="E1781" s="88"/>
      <c r="F1781" s="88"/>
      <c r="G1781" s="90"/>
      <c r="H1781" s="90"/>
      <c r="I1781" s="91"/>
      <c r="J1781" s="91"/>
      <c r="K1781" s="91"/>
      <c r="L1781" s="91"/>
      <c r="M1781" s="91"/>
      <c r="N1781" s="92" t="str">
        <f t="shared" ca="1" si="108"/>
        <v/>
      </c>
      <c r="O1781" s="92" t="str">
        <f ca="1">IF(A1781="","",IF(ISERROR(MATCH($I1781,SorP!B:B,0)),"",INDIRECT("'SorP'!$A$"&amp;MATCH($N1781&amp;$I1781,SorP!C:C,0))))</f>
        <v/>
      </c>
      <c r="P1781" s="94"/>
      <c r="Q1781" s="95" t="str">
        <f t="shared" si="109"/>
        <v/>
      </c>
      <c r="R1781" s="95" t="b">
        <f t="shared" si="110"/>
        <v>1</v>
      </c>
      <c r="S1781" s="95" t="str">
        <f t="shared" si="111"/>
        <v/>
      </c>
    </row>
    <row r="1782" spans="1:19" s="95" customFormat="1" ht="20.100000000000001" customHeight="1">
      <c r="A1782" s="88"/>
      <c r="B1782" s="88"/>
      <c r="C1782" s="88"/>
      <c r="D1782" s="88"/>
      <c r="E1782" s="88"/>
      <c r="F1782" s="88"/>
      <c r="G1782" s="90"/>
      <c r="H1782" s="90"/>
      <c r="I1782" s="91"/>
      <c r="J1782" s="91"/>
      <c r="K1782" s="91"/>
      <c r="L1782" s="91"/>
      <c r="M1782" s="91"/>
      <c r="N1782" s="92" t="str">
        <f t="shared" ca="1" si="108"/>
        <v/>
      </c>
      <c r="O1782" s="92" t="str">
        <f ca="1">IF(A1782="","",IF(ISERROR(MATCH($I1782,SorP!B:B,0)),"",INDIRECT("'SorP'!$A$"&amp;MATCH($N1782&amp;$I1782,SorP!C:C,0))))</f>
        <v/>
      </c>
      <c r="P1782" s="94"/>
      <c r="Q1782" s="95" t="str">
        <f t="shared" si="109"/>
        <v/>
      </c>
      <c r="R1782" s="95" t="b">
        <f t="shared" si="110"/>
        <v>1</v>
      </c>
      <c r="S1782" s="95" t="str">
        <f t="shared" si="111"/>
        <v/>
      </c>
    </row>
    <row r="1783" spans="1:19" s="95" customFormat="1" ht="20.100000000000001" customHeight="1">
      <c r="A1783" s="88"/>
      <c r="B1783" s="88"/>
      <c r="C1783" s="88"/>
      <c r="D1783" s="88"/>
      <c r="E1783" s="88"/>
      <c r="F1783" s="88"/>
      <c r="G1783" s="90"/>
      <c r="H1783" s="90"/>
      <c r="I1783" s="91"/>
      <c r="J1783" s="91"/>
      <c r="K1783" s="91"/>
      <c r="L1783" s="91"/>
      <c r="M1783" s="91"/>
      <c r="N1783" s="92" t="str">
        <f t="shared" ca="1" si="108"/>
        <v/>
      </c>
      <c r="O1783" s="92" t="str">
        <f ca="1">IF(A1783="","",IF(ISERROR(MATCH($I1783,SorP!B:B,0)),"",INDIRECT("'SorP'!$A$"&amp;MATCH($N1783&amp;$I1783,SorP!C:C,0))))</f>
        <v/>
      </c>
      <c r="P1783" s="94"/>
      <c r="Q1783" s="95" t="str">
        <f t="shared" si="109"/>
        <v/>
      </c>
      <c r="R1783" s="95" t="b">
        <f t="shared" si="110"/>
        <v>1</v>
      </c>
      <c r="S1783" s="95" t="str">
        <f t="shared" si="111"/>
        <v/>
      </c>
    </row>
    <row r="1784" spans="1:19" s="95" customFormat="1" ht="20.100000000000001" customHeight="1">
      <c r="A1784" s="88"/>
      <c r="B1784" s="88"/>
      <c r="C1784" s="88"/>
      <c r="D1784" s="88"/>
      <c r="E1784" s="88"/>
      <c r="F1784" s="88"/>
      <c r="G1784" s="90"/>
      <c r="H1784" s="90"/>
      <c r="I1784" s="91"/>
      <c r="J1784" s="91"/>
      <c r="K1784" s="91"/>
      <c r="L1784" s="91"/>
      <c r="M1784" s="91"/>
      <c r="N1784" s="92" t="str">
        <f t="shared" ca="1" si="108"/>
        <v/>
      </c>
      <c r="O1784" s="92" t="str">
        <f ca="1">IF(A1784="","",IF(ISERROR(MATCH($I1784,SorP!B:B,0)),"",INDIRECT("'SorP'!$A$"&amp;MATCH($N1784&amp;$I1784,SorP!C:C,0))))</f>
        <v/>
      </c>
      <c r="P1784" s="94"/>
      <c r="Q1784" s="95" t="str">
        <f t="shared" si="109"/>
        <v/>
      </c>
      <c r="R1784" s="95" t="b">
        <f t="shared" si="110"/>
        <v>1</v>
      </c>
      <c r="S1784" s="95" t="str">
        <f t="shared" si="111"/>
        <v/>
      </c>
    </row>
    <row r="1785" spans="1:19" s="95" customFormat="1" ht="20.100000000000001" customHeight="1">
      <c r="A1785" s="88"/>
      <c r="B1785" s="88"/>
      <c r="C1785" s="88"/>
      <c r="D1785" s="88"/>
      <c r="E1785" s="88"/>
      <c r="F1785" s="88"/>
      <c r="G1785" s="90"/>
      <c r="H1785" s="90"/>
      <c r="I1785" s="91"/>
      <c r="J1785" s="91"/>
      <c r="K1785" s="91"/>
      <c r="L1785" s="91"/>
      <c r="M1785" s="91"/>
      <c r="N1785" s="92" t="str">
        <f t="shared" ca="1" si="108"/>
        <v/>
      </c>
      <c r="O1785" s="92" t="str">
        <f ca="1">IF(A1785="","",IF(ISERROR(MATCH($I1785,SorP!B:B,0)),"",INDIRECT("'SorP'!$A$"&amp;MATCH($N1785&amp;$I1785,SorP!C:C,0))))</f>
        <v/>
      </c>
      <c r="P1785" s="94"/>
      <c r="Q1785" s="95" t="str">
        <f t="shared" si="109"/>
        <v/>
      </c>
      <c r="R1785" s="95" t="b">
        <f t="shared" si="110"/>
        <v>1</v>
      </c>
      <c r="S1785" s="95" t="str">
        <f t="shared" si="111"/>
        <v/>
      </c>
    </row>
    <row r="1786" spans="1:19" s="95" customFormat="1" ht="20.100000000000001" customHeight="1">
      <c r="A1786" s="88"/>
      <c r="B1786" s="88"/>
      <c r="C1786" s="88"/>
      <c r="D1786" s="88"/>
      <c r="E1786" s="88"/>
      <c r="F1786" s="88"/>
      <c r="G1786" s="90"/>
      <c r="H1786" s="90"/>
      <c r="I1786" s="91"/>
      <c r="J1786" s="91"/>
      <c r="K1786" s="91"/>
      <c r="L1786" s="91"/>
      <c r="M1786" s="91"/>
      <c r="N1786" s="92" t="str">
        <f t="shared" ca="1" si="108"/>
        <v/>
      </c>
      <c r="O1786" s="92" t="str">
        <f ca="1">IF(A1786="","",IF(ISERROR(MATCH($I1786,SorP!B:B,0)),"",INDIRECT("'SorP'!$A$"&amp;MATCH($N1786&amp;$I1786,SorP!C:C,0))))</f>
        <v/>
      </c>
      <c r="P1786" s="94"/>
      <c r="Q1786" s="95" t="str">
        <f t="shared" si="109"/>
        <v/>
      </c>
      <c r="R1786" s="95" t="b">
        <f t="shared" si="110"/>
        <v>1</v>
      </c>
      <c r="S1786" s="95" t="str">
        <f t="shared" si="111"/>
        <v/>
      </c>
    </row>
    <row r="1787" spans="1:19" s="95" customFormat="1" ht="20.100000000000001" customHeight="1">
      <c r="A1787" s="88"/>
      <c r="B1787" s="88"/>
      <c r="C1787" s="88"/>
      <c r="D1787" s="88"/>
      <c r="E1787" s="88"/>
      <c r="F1787" s="88"/>
      <c r="G1787" s="90"/>
      <c r="H1787" s="90"/>
      <c r="I1787" s="91"/>
      <c r="J1787" s="91"/>
      <c r="K1787" s="91"/>
      <c r="L1787" s="91"/>
      <c r="M1787" s="91"/>
      <c r="N1787" s="92" t="str">
        <f t="shared" ca="1" si="108"/>
        <v/>
      </c>
      <c r="O1787" s="92" t="str">
        <f ca="1">IF(A1787="","",IF(ISERROR(MATCH($I1787,SorP!B:B,0)),"",INDIRECT("'SorP'!$A$"&amp;MATCH($N1787&amp;$I1787,SorP!C:C,0))))</f>
        <v/>
      </c>
      <c r="P1787" s="94"/>
      <c r="Q1787" s="95" t="str">
        <f t="shared" si="109"/>
        <v/>
      </c>
      <c r="R1787" s="95" t="b">
        <f t="shared" si="110"/>
        <v>1</v>
      </c>
      <c r="S1787" s="95" t="str">
        <f t="shared" si="111"/>
        <v/>
      </c>
    </row>
    <row r="1788" spans="1:19" s="95" customFormat="1" ht="20.100000000000001" customHeight="1">
      <c r="A1788" s="88"/>
      <c r="B1788" s="88"/>
      <c r="C1788" s="88"/>
      <c r="D1788" s="88"/>
      <c r="E1788" s="88"/>
      <c r="F1788" s="88"/>
      <c r="G1788" s="90"/>
      <c r="H1788" s="90"/>
      <c r="I1788" s="91"/>
      <c r="J1788" s="91"/>
      <c r="K1788" s="91"/>
      <c r="L1788" s="91"/>
      <c r="M1788" s="91"/>
      <c r="N1788" s="92" t="str">
        <f t="shared" ca="1" si="108"/>
        <v/>
      </c>
      <c r="O1788" s="92" t="str">
        <f ca="1">IF(A1788="","",IF(ISERROR(MATCH($I1788,SorP!B:B,0)),"",INDIRECT("'SorP'!$A$"&amp;MATCH($N1788&amp;$I1788,SorP!C:C,0))))</f>
        <v/>
      </c>
      <c r="P1788" s="94"/>
      <c r="Q1788" s="95" t="str">
        <f t="shared" si="109"/>
        <v/>
      </c>
      <c r="R1788" s="95" t="b">
        <f t="shared" si="110"/>
        <v>1</v>
      </c>
      <c r="S1788" s="95" t="str">
        <f t="shared" si="111"/>
        <v/>
      </c>
    </row>
    <row r="1789" spans="1:19" s="95" customFormat="1" ht="20.100000000000001" customHeight="1">
      <c r="A1789" s="88"/>
      <c r="B1789" s="88"/>
      <c r="C1789" s="88"/>
      <c r="D1789" s="88"/>
      <c r="E1789" s="88"/>
      <c r="F1789" s="88"/>
      <c r="G1789" s="90"/>
      <c r="H1789" s="90"/>
      <c r="I1789" s="91"/>
      <c r="J1789" s="91"/>
      <c r="K1789" s="91"/>
      <c r="L1789" s="91"/>
      <c r="M1789" s="91"/>
      <c r="N1789" s="92" t="str">
        <f t="shared" ca="1" si="108"/>
        <v/>
      </c>
      <c r="O1789" s="92" t="str">
        <f ca="1">IF(A1789="","",IF(ISERROR(MATCH($I1789,SorP!B:B,0)),"",INDIRECT("'SorP'!$A$"&amp;MATCH($N1789&amp;$I1789,SorP!C:C,0))))</f>
        <v/>
      </c>
      <c r="P1789" s="94"/>
      <c r="Q1789" s="95" t="str">
        <f t="shared" si="109"/>
        <v/>
      </c>
      <c r="R1789" s="95" t="b">
        <f t="shared" si="110"/>
        <v>1</v>
      </c>
      <c r="S1789" s="95" t="str">
        <f t="shared" si="111"/>
        <v/>
      </c>
    </row>
    <row r="1790" spans="1:19" s="95" customFormat="1" ht="20.100000000000001" customHeight="1">
      <c r="A1790" s="88"/>
      <c r="B1790" s="88"/>
      <c r="C1790" s="88"/>
      <c r="D1790" s="88"/>
      <c r="E1790" s="88"/>
      <c r="F1790" s="88"/>
      <c r="G1790" s="90"/>
      <c r="H1790" s="90"/>
      <c r="I1790" s="91"/>
      <c r="J1790" s="91"/>
      <c r="K1790" s="91"/>
      <c r="L1790" s="91"/>
      <c r="M1790" s="91"/>
      <c r="N1790" s="92" t="str">
        <f t="shared" ca="1" si="108"/>
        <v/>
      </c>
      <c r="O1790" s="92" t="str">
        <f ca="1">IF(A1790="","",IF(ISERROR(MATCH($I1790,SorP!B:B,0)),"",INDIRECT("'SorP'!$A$"&amp;MATCH($N1790&amp;$I1790,SorP!C:C,0))))</f>
        <v/>
      </c>
      <c r="P1790" s="94"/>
      <c r="Q1790" s="95" t="str">
        <f t="shared" si="109"/>
        <v/>
      </c>
      <c r="R1790" s="95" t="b">
        <f t="shared" si="110"/>
        <v>1</v>
      </c>
      <c r="S1790" s="95" t="str">
        <f t="shared" si="111"/>
        <v/>
      </c>
    </row>
    <row r="1791" spans="1:19" s="95" customFormat="1" ht="20.100000000000001" customHeight="1">
      <c r="A1791" s="88"/>
      <c r="B1791" s="88"/>
      <c r="C1791" s="88"/>
      <c r="D1791" s="88"/>
      <c r="E1791" s="88"/>
      <c r="F1791" s="88"/>
      <c r="G1791" s="90"/>
      <c r="H1791" s="90"/>
      <c r="I1791" s="91"/>
      <c r="J1791" s="91"/>
      <c r="K1791" s="91"/>
      <c r="L1791" s="91"/>
      <c r="M1791" s="91"/>
      <c r="N1791" s="92" t="str">
        <f t="shared" ca="1" si="108"/>
        <v/>
      </c>
      <c r="O1791" s="92" t="str">
        <f ca="1">IF(A1791="","",IF(ISERROR(MATCH($I1791,SorP!B:B,0)),"",INDIRECT("'SorP'!$A$"&amp;MATCH($N1791&amp;$I1791,SorP!C:C,0))))</f>
        <v/>
      </c>
      <c r="P1791" s="94"/>
      <c r="Q1791" s="95" t="str">
        <f t="shared" si="109"/>
        <v/>
      </c>
      <c r="R1791" s="95" t="b">
        <f t="shared" si="110"/>
        <v>1</v>
      </c>
      <c r="S1791" s="95" t="str">
        <f t="shared" si="111"/>
        <v/>
      </c>
    </row>
    <row r="1792" spans="1:19" s="95" customFormat="1" ht="20.100000000000001" customHeight="1">
      <c r="A1792" s="88"/>
      <c r="B1792" s="88"/>
      <c r="C1792" s="88"/>
      <c r="D1792" s="88"/>
      <c r="E1792" s="88"/>
      <c r="F1792" s="88"/>
      <c r="G1792" s="90"/>
      <c r="H1792" s="90"/>
      <c r="I1792" s="91"/>
      <c r="J1792" s="91"/>
      <c r="K1792" s="91"/>
      <c r="L1792" s="91"/>
      <c r="M1792" s="91"/>
      <c r="N1792" s="92" t="str">
        <f t="shared" ca="1" si="108"/>
        <v/>
      </c>
      <c r="O1792" s="92" t="str">
        <f ca="1">IF(A1792="","",IF(ISERROR(MATCH($I1792,SorP!B:B,0)),"",INDIRECT("'SorP'!$A$"&amp;MATCH($N1792&amp;$I1792,SorP!C:C,0))))</f>
        <v/>
      </c>
      <c r="P1792" s="94"/>
      <c r="Q1792" s="95" t="str">
        <f t="shared" si="109"/>
        <v/>
      </c>
      <c r="R1792" s="95" t="b">
        <f t="shared" si="110"/>
        <v>1</v>
      </c>
      <c r="S1792" s="95" t="str">
        <f t="shared" si="111"/>
        <v/>
      </c>
    </row>
    <row r="1793" spans="1:19" s="95" customFormat="1" ht="20.100000000000001" customHeight="1">
      <c r="A1793" s="88"/>
      <c r="B1793" s="88"/>
      <c r="C1793" s="88"/>
      <c r="D1793" s="88"/>
      <c r="E1793" s="88"/>
      <c r="F1793" s="88"/>
      <c r="G1793" s="90"/>
      <c r="H1793" s="90"/>
      <c r="I1793" s="91"/>
      <c r="J1793" s="91"/>
      <c r="K1793" s="91"/>
      <c r="L1793" s="91"/>
      <c r="M1793" s="91"/>
      <c r="N1793" s="92" t="str">
        <f t="shared" ca="1" si="108"/>
        <v/>
      </c>
      <c r="O1793" s="92" t="str">
        <f ca="1">IF(A1793="","",IF(ISERROR(MATCH($I1793,SorP!B:B,0)),"",INDIRECT("'SorP'!$A$"&amp;MATCH($N1793&amp;$I1793,SorP!C:C,0))))</f>
        <v/>
      </c>
      <c r="P1793" s="94"/>
      <c r="Q1793" s="95" t="str">
        <f t="shared" si="109"/>
        <v/>
      </c>
      <c r="R1793" s="95" t="b">
        <f t="shared" si="110"/>
        <v>1</v>
      </c>
      <c r="S1793" s="95" t="str">
        <f t="shared" si="111"/>
        <v/>
      </c>
    </row>
    <row r="1794" spans="1:19" s="95" customFormat="1" ht="20.100000000000001" customHeight="1">
      <c r="A1794" s="88"/>
      <c r="B1794" s="88"/>
      <c r="C1794" s="88"/>
      <c r="D1794" s="88"/>
      <c r="E1794" s="88"/>
      <c r="F1794" s="88"/>
      <c r="G1794" s="90"/>
      <c r="H1794" s="90"/>
      <c r="I1794" s="91"/>
      <c r="J1794" s="91"/>
      <c r="K1794" s="91"/>
      <c r="L1794" s="91"/>
      <c r="M1794" s="91"/>
      <c r="N1794" s="92" t="str">
        <f t="shared" ca="1" si="108"/>
        <v/>
      </c>
      <c r="O1794" s="92" t="str">
        <f ca="1">IF(A1794="","",IF(ISERROR(MATCH($I1794,SorP!B:B,0)),"",INDIRECT("'SorP'!$A$"&amp;MATCH($N1794&amp;$I1794,SorP!C:C,0))))</f>
        <v/>
      </c>
      <c r="P1794" s="94"/>
      <c r="Q1794" s="95" t="str">
        <f t="shared" si="109"/>
        <v/>
      </c>
      <c r="R1794" s="95" t="b">
        <f t="shared" si="110"/>
        <v>1</v>
      </c>
      <c r="S1794" s="95" t="str">
        <f t="shared" si="111"/>
        <v/>
      </c>
    </row>
    <row r="1795" spans="1:19" s="95" customFormat="1" ht="20.100000000000001" customHeight="1">
      <c r="A1795" s="88"/>
      <c r="B1795" s="88"/>
      <c r="C1795" s="88"/>
      <c r="D1795" s="88"/>
      <c r="E1795" s="88"/>
      <c r="F1795" s="88"/>
      <c r="G1795" s="90"/>
      <c r="H1795" s="90"/>
      <c r="I1795" s="91"/>
      <c r="J1795" s="91"/>
      <c r="K1795" s="91"/>
      <c r="L1795" s="91"/>
      <c r="M1795" s="91"/>
      <c r="N1795" s="92" t="str">
        <f t="shared" ca="1" si="108"/>
        <v/>
      </c>
      <c r="O1795" s="92" t="str">
        <f ca="1">IF(A1795="","",IF(ISERROR(MATCH($I1795,SorP!B:B,0)),"",INDIRECT("'SorP'!$A$"&amp;MATCH($N1795&amp;$I1795,SorP!C:C,0))))</f>
        <v/>
      </c>
      <c r="P1795" s="94"/>
      <c r="Q1795" s="95" t="str">
        <f t="shared" si="109"/>
        <v/>
      </c>
      <c r="R1795" s="95" t="b">
        <f t="shared" si="110"/>
        <v>1</v>
      </c>
      <c r="S1795" s="95" t="str">
        <f t="shared" si="111"/>
        <v/>
      </c>
    </row>
    <row r="1796" spans="1:19" s="95" customFormat="1" ht="20.100000000000001" customHeight="1">
      <c r="A1796" s="88"/>
      <c r="B1796" s="88"/>
      <c r="C1796" s="88"/>
      <c r="D1796" s="88"/>
      <c r="E1796" s="88"/>
      <c r="F1796" s="88"/>
      <c r="G1796" s="90"/>
      <c r="H1796" s="90"/>
      <c r="I1796" s="91"/>
      <c r="J1796" s="91"/>
      <c r="K1796" s="91"/>
      <c r="L1796" s="91"/>
      <c r="M1796" s="91"/>
      <c r="N1796" s="92" t="str">
        <f t="shared" ca="1" si="108"/>
        <v/>
      </c>
      <c r="O1796" s="92" t="str">
        <f ca="1">IF(A1796="","",IF(ISERROR(MATCH($I1796,SorP!B:B,0)),"",INDIRECT("'SorP'!$A$"&amp;MATCH($N1796&amp;$I1796,SorP!C:C,0))))</f>
        <v/>
      </c>
      <c r="P1796" s="94"/>
      <c r="Q1796" s="95" t="str">
        <f t="shared" si="109"/>
        <v/>
      </c>
      <c r="R1796" s="95" t="b">
        <f t="shared" si="110"/>
        <v>1</v>
      </c>
      <c r="S1796" s="95" t="str">
        <f t="shared" si="111"/>
        <v/>
      </c>
    </row>
    <row r="1797" spans="1:19" s="95" customFormat="1" ht="20.100000000000001" customHeight="1">
      <c r="A1797" s="88"/>
      <c r="B1797" s="88"/>
      <c r="C1797" s="88"/>
      <c r="D1797" s="88"/>
      <c r="E1797" s="88"/>
      <c r="F1797" s="88"/>
      <c r="G1797" s="90"/>
      <c r="H1797" s="90"/>
      <c r="I1797" s="91"/>
      <c r="J1797" s="91"/>
      <c r="K1797" s="91"/>
      <c r="L1797" s="91"/>
      <c r="M1797" s="91"/>
      <c r="N1797" s="92" t="str">
        <f t="shared" ref="N1797:N1860" ca="1" si="112">IF(A1797="","",IF(ISERROR(MATCH($F1797,CL,0)),"Unknown",INDIRECT("'C'!$A$"&amp;MATCH($F1797,CL,0)+1)))</f>
        <v/>
      </c>
      <c r="O1797" s="92" t="str">
        <f ca="1">IF(A1797="","",IF(ISERROR(MATCH($I1797,SorP!B:B,0)),"",INDIRECT("'SorP'!$A$"&amp;MATCH($N1797&amp;$I1797,SorP!C:C,0))))</f>
        <v/>
      </c>
      <c r="P1797" s="94"/>
      <c r="Q1797" s="95" t="str">
        <f t="shared" ref="Q1797:Q1860" si="113">A1797&amp;B1797</f>
        <v/>
      </c>
      <c r="R1797" s="95" t="b">
        <f t="shared" ref="R1797:R1860" si="114">OR(ISBLANK(B1797),ISBLANK(C1797))</f>
        <v>1</v>
      </c>
      <c r="S1797" s="95" t="str">
        <f t="shared" ref="S1797:S1860" si="115">IF(R1797,"",A1797&amp;"+")</f>
        <v/>
      </c>
    </row>
    <row r="1798" spans="1:19" s="95" customFormat="1" ht="20.100000000000001" customHeight="1">
      <c r="A1798" s="88"/>
      <c r="B1798" s="88"/>
      <c r="C1798" s="88"/>
      <c r="D1798" s="88"/>
      <c r="E1798" s="88"/>
      <c r="F1798" s="88"/>
      <c r="G1798" s="90"/>
      <c r="H1798" s="90"/>
      <c r="I1798" s="91"/>
      <c r="J1798" s="91"/>
      <c r="K1798" s="91"/>
      <c r="L1798" s="91"/>
      <c r="M1798" s="91"/>
      <c r="N1798" s="92" t="str">
        <f t="shared" ca="1" si="112"/>
        <v/>
      </c>
      <c r="O1798" s="92" t="str">
        <f ca="1">IF(A1798="","",IF(ISERROR(MATCH($I1798,SorP!B:B,0)),"",INDIRECT("'SorP'!$A$"&amp;MATCH($N1798&amp;$I1798,SorP!C:C,0))))</f>
        <v/>
      </c>
      <c r="P1798" s="94"/>
      <c r="Q1798" s="95" t="str">
        <f t="shared" si="113"/>
        <v/>
      </c>
      <c r="R1798" s="95" t="b">
        <f t="shared" si="114"/>
        <v>1</v>
      </c>
      <c r="S1798" s="95" t="str">
        <f t="shared" si="115"/>
        <v/>
      </c>
    </row>
    <row r="1799" spans="1:19" s="95" customFormat="1" ht="20.100000000000001" customHeight="1">
      <c r="A1799" s="88"/>
      <c r="B1799" s="88"/>
      <c r="C1799" s="88"/>
      <c r="D1799" s="88"/>
      <c r="E1799" s="88"/>
      <c r="F1799" s="88"/>
      <c r="G1799" s="90"/>
      <c r="H1799" s="90"/>
      <c r="I1799" s="91"/>
      <c r="J1799" s="91"/>
      <c r="K1799" s="91"/>
      <c r="L1799" s="91"/>
      <c r="M1799" s="91"/>
      <c r="N1799" s="92" t="str">
        <f t="shared" ca="1" si="112"/>
        <v/>
      </c>
      <c r="O1799" s="92" t="str">
        <f ca="1">IF(A1799="","",IF(ISERROR(MATCH($I1799,SorP!B:B,0)),"",INDIRECT("'SorP'!$A$"&amp;MATCH($N1799&amp;$I1799,SorP!C:C,0))))</f>
        <v/>
      </c>
      <c r="P1799" s="94"/>
      <c r="Q1799" s="95" t="str">
        <f t="shared" si="113"/>
        <v/>
      </c>
      <c r="R1799" s="95" t="b">
        <f t="shared" si="114"/>
        <v>1</v>
      </c>
      <c r="S1799" s="95" t="str">
        <f t="shared" si="115"/>
        <v/>
      </c>
    </row>
    <row r="1800" spans="1:19" s="95" customFormat="1" ht="20.100000000000001" customHeight="1">
      <c r="A1800" s="88"/>
      <c r="B1800" s="88"/>
      <c r="C1800" s="88"/>
      <c r="D1800" s="88"/>
      <c r="E1800" s="88"/>
      <c r="F1800" s="88"/>
      <c r="G1800" s="90"/>
      <c r="H1800" s="90"/>
      <c r="I1800" s="91"/>
      <c r="J1800" s="91"/>
      <c r="K1800" s="91"/>
      <c r="L1800" s="91"/>
      <c r="M1800" s="91"/>
      <c r="N1800" s="92" t="str">
        <f t="shared" ca="1" si="112"/>
        <v/>
      </c>
      <c r="O1800" s="92" t="str">
        <f ca="1">IF(A1800="","",IF(ISERROR(MATCH($I1800,SorP!B:B,0)),"",INDIRECT("'SorP'!$A$"&amp;MATCH($N1800&amp;$I1800,SorP!C:C,0))))</f>
        <v/>
      </c>
      <c r="P1800" s="94"/>
      <c r="Q1800" s="95" t="str">
        <f t="shared" si="113"/>
        <v/>
      </c>
      <c r="R1800" s="95" t="b">
        <f t="shared" si="114"/>
        <v>1</v>
      </c>
      <c r="S1800" s="95" t="str">
        <f t="shared" si="115"/>
        <v/>
      </c>
    </row>
    <row r="1801" spans="1:19" s="95" customFormat="1" ht="20.100000000000001" customHeight="1">
      <c r="A1801" s="88"/>
      <c r="B1801" s="88"/>
      <c r="C1801" s="88"/>
      <c r="D1801" s="88"/>
      <c r="E1801" s="88"/>
      <c r="F1801" s="88"/>
      <c r="G1801" s="90"/>
      <c r="H1801" s="90"/>
      <c r="I1801" s="91"/>
      <c r="J1801" s="91"/>
      <c r="K1801" s="91"/>
      <c r="L1801" s="91"/>
      <c r="M1801" s="91"/>
      <c r="N1801" s="92" t="str">
        <f t="shared" ca="1" si="112"/>
        <v/>
      </c>
      <c r="O1801" s="92" t="str">
        <f ca="1">IF(A1801="","",IF(ISERROR(MATCH($I1801,SorP!B:B,0)),"",INDIRECT("'SorP'!$A$"&amp;MATCH($N1801&amp;$I1801,SorP!C:C,0))))</f>
        <v/>
      </c>
      <c r="P1801" s="94"/>
      <c r="Q1801" s="95" t="str">
        <f t="shared" si="113"/>
        <v/>
      </c>
      <c r="R1801" s="95" t="b">
        <f t="shared" si="114"/>
        <v>1</v>
      </c>
      <c r="S1801" s="95" t="str">
        <f t="shared" si="115"/>
        <v/>
      </c>
    </row>
    <row r="1802" spans="1:19" s="95" customFormat="1" ht="20.100000000000001" customHeight="1">
      <c r="A1802" s="88"/>
      <c r="B1802" s="88"/>
      <c r="C1802" s="88"/>
      <c r="D1802" s="88"/>
      <c r="E1802" s="88"/>
      <c r="F1802" s="88"/>
      <c r="G1802" s="90"/>
      <c r="H1802" s="90"/>
      <c r="I1802" s="91"/>
      <c r="J1802" s="91"/>
      <c r="K1802" s="91"/>
      <c r="L1802" s="91"/>
      <c r="M1802" s="91"/>
      <c r="N1802" s="92" t="str">
        <f t="shared" ca="1" si="112"/>
        <v/>
      </c>
      <c r="O1802" s="92" t="str">
        <f ca="1">IF(A1802="","",IF(ISERROR(MATCH($I1802,SorP!B:B,0)),"",INDIRECT("'SorP'!$A$"&amp;MATCH($N1802&amp;$I1802,SorP!C:C,0))))</f>
        <v/>
      </c>
      <c r="P1802" s="94"/>
      <c r="Q1802" s="95" t="str">
        <f t="shared" si="113"/>
        <v/>
      </c>
      <c r="R1802" s="95" t="b">
        <f t="shared" si="114"/>
        <v>1</v>
      </c>
      <c r="S1802" s="95" t="str">
        <f t="shared" si="115"/>
        <v/>
      </c>
    </row>
    <row r="1803" spans="1:19" s="95" customFormat="1" ht="20.100000000000001" customHeight="1">
      <c r="A1803" s="88"/>
      <c r="B1803" s="88"/>
      <c r="C1803" s="88"/>
      <c r="D1803" s="88"/>
      <c r="E1803" s="88"/>
      <c r="F1803" s="88"/>
      <c r="G1803" s="90"/>
      <c r="H1803" s="90"/>
      <c r="I1803" s="91"/>
      <c r="J1803" s="91"/>
      <c r="K1803" s="91"/>
      <c r="L1803" s="91"/>
      <c r="M1803" s="91"/>
      <c r="N1803" s="92" t="str">
        <f t="shared" ca="1" si="112"/>
        <v/>
      </c>
      <c r="O1803" s="92" t="str">
        <f ca="1">IF(A1803="","",IF(ISERROR(MATCH($I1803,SorP!B:B,0)),"",INDIRECT("'SorP'!$A$"&amp;MATCH($N1803&amp;$I1803,SorP!C:C,0))))</f>
        <v/>
      </c>
      <c r="P1803" s="94"/>
      <c r="Q1803" s="95" t="str">
        <f t="shared" si="113"/>
        <v/>
      </c>
      <c r="R1803" s="95" t="b">
        <f t="shared" si="114"/>
        <v>1</v>
      </c>
      <c r="S1803" s="95" t="str">
        <f t="shared" si="115"/>
        <v/>
      </c>
    </row>
    <row r="1804" spans="1:19" s="95" customFormat="1" ht="20.100000000000001" customHeight="1">
      <c r="A1804" s="88"/>
      <c r="B1804" s="88"/>
      <c r="C1804" s="88"/>
      <c r="D1804" s="88"/>
      <c r="E1804" s="88"/>
      <c r="F1804" s="88"/>
      <c r="G1804" s="90"/>
      <c r="H1804" s="90"/>
      <c r="I1804" s="91"/>
      <c r="J1804" s="91"/>
      <c r="K1804" s="91"/>
      <c r="L1804" s="91"/>
      <c r="M1804" s="91"/>
      <c r="N1804" s="92" t="str">
        <f t="shared" ca="1" si="112"/>
        <v/>
      </c>
      <c r="O1804" s="92" t="str">
        <f ca="1">IF(A1804="","",IF(ISERROR(MATCH($I1804,SorP!B:B,0)),"",INDIRECT("'SorP'!$A$"&amp;MATCH($N1804&amp;$I1804,SorP!C:C,0))))</f>
        <v/>
      </c>
      <c r="P1804" s="94"/>
      <c r="Q1804" s="95" t="str">
        <f t="shared" si="113"/>
        <v/>
      </c>
      <c r="R1804" s="95" t="b">
        <f t="shared" si="114"/>
        <v>1</v>
      </c>
      <c r="S1804" s="95" t="str">
        <f t="shared" si="115"/>
        <v/>
      </c>
    </row>
    <row r="1805" spans="1:19" s="95" customFormat="1" ht="20.100000000000001" customHeight="1">
      <c r="A1805" s="88"/>
      <c r="B1805" s="88"/>
      <c r="C1805" s="88"/>
      <c r="D1805" s="88"/>
      <c r="E1805" s="88"/>
      <c r="F1805" s="88"/>
      <c r="G1805" s="90"/>
      <c r="H1805" s="90"/>
      <c r="I1805" s="91"/>
      <c r="J1805" s="91"/>
      <c r="K1805" s="91"/>
      <c r="L1805" s="91"/>
      <c r="M1805" s="91"/>
      <c r="N1805" s="92" t="str">
        <f t="shared" ca="1" si="112"/>
        <v/>
      </c>
      <c r="O1805" s="92" t="str">
        <f ca="1">IF(A1805="","",IF(ISERROR(MATCH($I1805,SorP!B:B,0)),"",INDIRECT("'SorP'!$A$"&amp;MATCH($N1805&amp;$I1805,SorP!C:C,0))))</f>
        <v/>
      </c>
      <c r="P1805" s="94"/>
      <c r="Q1805" s="95" t="str">
        <f t="shared" si="113"/>
        <v/>
      </c>
      <c r="R1805" s="95" t="b">
        <f t="shared" si="114"/>
        <v>1</v>
      </c>
      <c r="S1805" s="95" t="str">
        <f t="shared" si="115"/>
        <v/>
      </c>
    </row>
    <row r="1806" spans="1:19" s="95" customFormat="1" ht="20.100000000000001" customHeight="1">
      <c r="A1806" s="88"/>
      <c r="B1806" s="88"/>
      <c r="C1806" s="88"/>
      <c r="D1806" s="88"/>
      <c r="E1806" s="88"/>
      <c r="F1806" s="88"/>
      <c r="G1806" s="90"/>
      <c r="H1806" s="90"/>
      <c r="I1806" s="91"/>
      <c r="J1806" s="91"/>
      <c r="K1806" s="91"/>
      <c r="L1806" s="91"/>
      <c r="M1806" s="91"/>
      <c r="N1806" s="92" t="str">
        <f t="shared" ca="1" si="112"/>
        <v/>
      </c>
      <c r="O1806" s="92" t="str">
        <f ca="1">IF(A1806="","",IF(ISERROR(MATCH($I1806,SorP!B:B,0)),"",INDIRECT("'SorP'!$A$"&amp;MATCH($N1806&amp;$I1806,SorP!C:C,0))))</f>
        <v/>
      </c>
      <c r="P1806" s="94"/>
      <c r="Q1806" s="95" t="str">
        <f t="shared" si="113"/>
        <v/>
      </c>
      <c r="R1806" s="95" t="b">
        <f t="shared" si="114"/>
        <v>1</v>
      </c>
      <c r="S1806" s="95" t="str">
        <f t="shared" si="115"/>
        <v/>
      </c>
    </row>
    <row r="1807" spans="1:19" s="95" customFormat="1" ht="20.100000000000001" customHeight="1">
      <c r="A1807" s="88"/>
      <c r="B1807" s="88"/>
      <c r="C1807" s="88"/>
      <c r="D1807" s="88"/>
      <c r="E1807" s="88"/>
      <c r="F1807" s="88"/>
      <c r="G1807" s="90"/>
      <c r="H1807" s="90"/>
      <c r="I1807" s="91"/>
      <c r="J1807" s="91"/>
      <c r="K1807" s="91"/>
      <c r="L1807" s="91"/>
      <c r="M1807" s="91"/>
      <c r="N1807" s="92" t="str">
        <f t="shared" ca="1" si="112"/>
        <v/>
      </c>
      <c r="O1807" s="92" t="str">
        <f ca="1">IF(A1807="","",IF(ISERROR(MATCH($I1807,SorP!B:B,0)),"",INDIRECT("'SorP'!$A$"&amp;MATCH($N1807&amp;$I1807,SorP!C:C,0))))</f>
        <v/>
      </c>
      <c r="P1807" s="94"/>
      <c r="Q1807" s="95" t="str">
        <f t="shared" si="113"/>
        <v/>
      </c>
      <c r="R1807" s="95" t="b">
        <f t="shared" si="114"/>
        <v>1</v>
      </c>
      <c r="S1807" s="95" t="str">
        <f t="shared" si="115"/>
        <v/>
      </c>
    </row>
    <row r="1808" spans="1:19" s="95" customFormat="1" ht="20.100000000000001" customHeight="1">
      <c r="A1808" s="88"/>
      <c r="B1808" s="88"/>
      <c r="C1808" s="88"/>
      <c r="D1808" s="88"/>
      <c r="E1808" s="88"/>
      <c r="F1808" s="88"/>
      <c r="G1808" s="90"/>
      <c r="H1808" s="90"/>
      <c r="I1808" s="91"/>
      <c r="J1808" s="91"/>
      <c r="K1808" s="91"/>
      <c r="L1808" s="91"/>
      <c r="M1808" s="91"/>
      <c r="N1808" s="92" t="str">
        <f t="shared" ca="1" si="112"/>
        <v/>
      </c>
      <c r="O1808" s="92" t="str">
        <f ca="1">IF(A1808="","",IF(ISERROR(MATCH($I1808,SorP!B:B,0)),"",INDIRECT("'SorP'!$A$"&amp;MATCH($N1808&amp;$I1808,SorP!C:C,0))))</f>
        <v/>
      </c>
      <c r="P1808" s="94"/>
      <c r="Q1808" s="95" t="str">
        <f t="shared" si="113"/>
        <v/>
      </c>
      <c r="R1808" s="95" t="b">
        <f t="shared" si="114"/>
        <v>1</v>
      </c>
      <c r="S1808" s="95" t="str">
        <f t="shared" si="115"/>
        <v/>
      </c>
    </row>
    <row r="1809" spans="1:19" s="95" customFormat="1" ht="20.100000000000001" customHeight="1">
      <c r="A1809" s="88"/>
      <c r="B1809" s="88"/>
      <c r="C1809" s="88"/>
      <c r="D1809" s="88"/>
      <c r="E1809" s="88"/>
      <c r="F1809" s="88"/>
      <c r="G1809" s="90"/>
      <c r="H1809" s="90"/>
      <c r="I1809" s="91"/>
      <c r="J1809" s="91"/>
      <c r="K1809" s="91"/>
      <c r="L1809" s="91"/>
      <c r="M1809" s="91"/>
      <c r="N1809" s="92" t="str">
        <f t="shared" ca="1" si="112"/>
        <v/>
      </c>
      <c r="O1809" s="92" t="str">
        <f ca="1">IF(A1809="","",IF(ISERROR(MATCH($I1809,SorP!B:B,0)),"",INDIRECT("'SorP'!$A$"&amp;MATCH($N1809&amp;$I1809,SorP!C:C,0))))</f>
        <v/>
      </c>
      <c r="P1809" s="94"/>
      <c r="Q1809" s="95" t="str">
        <f t="shared" si="113"/>
        <v/>
      </c>
      <c r="R1809" s="95" t="b">
        <f t="shared" si="114"/>
        <v>1</v>
      </c>
      <c r="S1809" s="95" t="str">
        <f t="shared" si="115"/>
        <v/>
      </c>
    </row>
    <row r="1810" spans="1:19" s="95" customFormat="1" ht="20.100000000000001" customHeight="1">
      <c r="A1810" s="88"/>
      <c r="B1810" s="88"/>
      <c r="C1810" s="88"/>
      <c r="D1810" s="88"/>
      <c r="E1810" s="88"/>
      <c r="F1810" s="88"/>
      <c r="G1810" s="90"/>
      <c r="H1810" s="90"/>
      <c r="I1810" s="91"/>
      <c r="J1810" s="91"/>
      <c r="K1810" s="91"/>
      <c r="L1810" s="91"/>
      <c r="M1810" s="91"/>
      <c r="N1810" s="92" t="str">
        <f t="shared" ca="1" si="112"/>
        <v/>
      </c>
      <c r="O1810" s="92" t="str">
        <f ca="1">IF(A1810="","",IF(ISERROR(MATCH($I1810,SorP!B:B,0)),"",INDIRECT("'SorP'!$A$"&amp;MATCH($N1810&amp;$I1810,SorP!C:C,0))))</f>
        <v/>
      </c>
      <c r="P1810" s="94"/>
      <c r="Q1810" s="95" t="str">
        <f t="shared" si="113"/>
        <v/>
      </c>
      <c r="R1810" s="95" t="b">
        <f t="shared" si="114"/>
        <v>1</v>
      </c>
      <c r="S1810" s="95" t="str">
        <f t="shared" si="115"/>
        <v/>
      </c>
    </row>
    <row r="1811" spans="1:19" s="95" customFormat="1" ht="20.100000000000001" customHeight="1">
      <c r="A1811" s="88"/>
      <c r="B1811" s="88"/>
      <c r="C1811" s="88"/>
      <c r="D1811" s="88"/>
      <c r="E1811" s="88"/>
      <c r="F1811" s="88"/>
      <c r="G1811" s="90"/>
      <c r="H1811" s="90"/>
      <c r="I1811" s="91"/>
      <c r="J1811" s="91"/>
      <c r="K1811" s="91"/>
      <c r="L1811" s="91"/>
      <c r="M1811" s="91"/>
      <c r="N1811" s="92" t="str">
        <f t="shared" ca="1" si="112"/>
        <v/>
      </c>
      <c r="O1811" s="92" t="str">
        <f ca="1">IF(A1811="","",IF(ISERROR(MATCH($I1811,SorP!B:B,0)),"",INDIRECT("'SorP'!$A$"&amp;MATCH($N1811&amp;$I1811,SorP!C:C,0))))</f>
        <v/>
      </c>
      <c r="P1811" s="94"/>
      <c r="Q1811" s="95" t="str">
        <f t="shared" si="113"/>
        <v/>
      </c>
      <c r="R1811" s="95" t="b">
        <f t="shared" si="114"/>
        <v>1</v>
      </c>
      <c r="S1811" s="95" t="str">
        <f t="shared" si="115"/>
        <v/>
      </c>
    </row>
    <row r="1812" spans="1:19" s="95" customFormat="1" ht="20.100000000000001" customHeight="1">
      <c r="A1812" s="88"/>
      <c r="B1812" s="88"/>
      <c r="C1812" s="88"/>
      <c r="D1812" s="88"/>
      <c r="E1812" s="88"/>
      <c r="F1812" s="88"/>
      <c r="G1812" s="90"/>
      <c r="H1812" s="90"/>
      <c r="I1812" s="91"/>
      <c r="J1812" s="91"/>
      <c r="K1812" s="91"/>
      <c r="L1812" s="91"/>
      <c r="M1812" s="91"/>
      <c r="N1812" s="92" t="str">
        <f t="shared" ca="1" si="112"/>
        <v/>
      </c>
      <c r="O1812" s="92" t="str">
        <f ca="1">IF(A1812="","",IF(ISERROR(MATCH($I1812,SorP!B:B,0)),"",INDIRECT("'SorP'!$A$"&amp;MATCH($N1812&amp;$I1812,SorP!C:C,0))))</f>
        <v/>
      </c>
      <c r="P1812" s="94"/>
      <c r="Q1812" s="95" t="str">
        <f t="shared" si="113"/>
        <v/>
      </c>
      <c r="R1812" s="95" t="b">
        <f t="shared" si="114"/>
        <v>1</v>
      </c>
      <c r="S1812" s="95" t="str">
        <f t="shared" si="115"/>
        <v/>
      </c>
    </row>
    <row r="1813" spans="1:19" s="95" customFormat="1" ht="20.100000000000001" customHeight="1">
      <c r="A1813" s="88"/>
      <c r="B1813" s="88"/>
      <c r="C1813" s="88"/>
      <c r="D1813" s="88"/>
      <c r="E1813" s="88"/>
      <c r="F1813" s="88"/>
      <c r="G1813" s="90"/>
      <c r="H1813" s="90"/>
      <c r="I1813" s="91"/>
      <c r="J1813" s="91"/>
      <c r="K1813" s="91"/>
      <c r="L1813" s="91"/>
      <c r="M1813" s="91"/>
      <c r="N1813" s="92" t="str">
        <f t="shared" ca="1" si="112"/>
        <v/>
      </c>
      <c r="O1813" s="92" t="str">
        <f ca="1">IF(A1813="","",IF(ISERROR(MATCH($I1813,SorP!B:B,0)),"",INDIRECT("'SorP'!$A$"&amp;MATCH($N1813&amp;$I1813,SorP!C:C,0))))</f>
        <v/>
      </c>
      <c r="P1813" s="94"/>
      <c r="Q1813" s="95" t="str">
        <f t="shared" si="113"/>
        <v/>
      </c>
      <c r="R1813" s="95" t="b">
        <f t="shared" si="114"/>
        <v>1</v>
      </c>
      <c r="S1813" s="95" t="str">
        <f t="shared" si="115"/>
        <v/>
      </c>
    </row>
    <row r="1814" spans="1:19" s="95" customFormat="1" ht="20.100000000000001" customHeight="1">
      <c r="A1814" s="88"/>
      <c r="B1814" s="88"/>
      <c r="C1814" s="88"/>
      <c r="D1814" s="88"/>
      <c r="E1814" s="88"/>
      <c r="F1814" s="88"/>
      <c r="G1814" s="90"/>
      <c r="H1814" s="90"/>
      <c r="I1814" s="91"/>
      <c r="J1814" s="91"/>
      <c r="K1814" s="91"/>
      <c r="L1814" s="91"/>
      <c r="M1814" s="91"/>
      <c r="N1814" s="92" t="str">
        <f t="shared" ca="1" si="112"/>
        <v/>
      </c>
      <c r="O1814" s="92" t="str">
        <f ca="1">IF(A1814="","",IF(ISERROR(MATCH($I1814,SorP!B:B,0)),"",INDIRECT("'SorP'!$A$"&amp;MATCH($N1814&amp;$I1814,SorP!C:C,0))))</f>
        <v/>
      </c>
      <c r="P1814" s="94"/>
      <c r="Q1814" s="95" t="str">
        <f t="shared" si="113"/>
        <v/>
      </c>
      <c r="R1814" s="95" t="b">
        <f t="shared" si="114"/>
        <v>1</v>
      </c>
      <c r="S1814" s="95" t="str">
        <f t="shared" si="115"/>
        <v/>
      </c>
    </row>
    <row r="1815" spans="1:19" s="95" customFormat="1" ht="20.100000000000001" customHeight="1">
      <c r="A1815" s="88"/>
      <c r="B1815" s="88"/>
      <c r="C1815" s="88"/>
      <c r="D1815" s="88"/>
      <c r="E1815" s="88"/>
      <c r="F1815" s="88"/>
      <c r="G1815" s="90"/>
      <c r="H1815" s="90"/>
      <c r="I1815" s="91"/>
      <c r="J1815" s="91"/>
      <c r="K1815" s="91"/>
      <c r="L1815" s="91"/>
      <c r="M1815" s="91"/>
      <c r="N1815" s="92" t="str">
        <f t="shared" ca="1" si="112"/>
        <v/>
      </c>
      <c r="O1815" s="92" t="str">
        <f ca="1">IF(A1815="","",IF(ISERROR(MATCH($I1815,SorP!B:B,0)),"",INDIRECT("'SorP'!$A$"&amp;MATCH($N1815&amp;$I1815,SorP!C:C,0))))</f>
        <v/>
      </c>
      <c r="P1815" s="94"/>
      <c r="Q1815" s="95" t="str">
        <f t="shared" si="113"/>
        <v/>
      </c>
      <c r="R1815" s="95" t="b">
        <f t="shared" si="114"/>
        <v>1</v>
      </c>
      <c r="S1815" s="95" t="str">
        <f t="shared" si="115"/>
        <v/>
      </c>
    </row>
    <row r="1816" spans="1:19" s="95" customFormat="1" ht="20.100000000000001" customHeight="1">
      <c r="A1816" s="88"/>
      <c r="B1816" s="88"/>
      <c r="C1816" s="88"/>
      <c r="D1816" s="88"/>
      <c r="E1816" s="88"/>
      <c r="F1816" s="88"/>
      <c r="G1816" s="90"/>
      <c r="H1816" s="90"/>
      <c r="I1816" s="91"/>
      <c r="J1816" s="91"/>
      <c r="K1816" s="91"/>
      <c r="L1816" s="91"/>
      <c r="M1816" s="91"/>
      <c r="N1816" s="92" t="str">
        <f t="shared" ca="1" si="112"/>
        <v/>
      </c>
      <c r="O1816" s="92" t="str">
        <f ca="1">IF(A1816="","",IF(ISERROR(MATCH($I1816,SorP!B:B,0)),"",INDIRECT("'SorP'!$A$"&amp;MATCH($N1816&amp;$I1816,SorP!C:C,0))))</f>
        <v/>
      </c>
      <c r="P1816" s="94"/>
      <c r="Q1816" s="95" t="str">
        <f t="shared" si="113"/>
        <v/>
      </c>
      <c r="R1816" s="95" t="b">
        <f t="shared" si="114"/>
        <v>1</v>
      </c>
      <c r="S1816" s="95" t="str">
        <f t="shared" si="115"/>
        <v/>
      </c>
    </row>
    <row r="1817" spans="1:19" s="95" customFormat="1" ht="20.100000000000001" customHeight="1">
      <c r="A1817" s="88"/>
      <c r="B1817" s="88"/>
      <c r="C1817" s="88"/>
      <c r="D1817" s="88"/>
      <c r="E1817" s="88"/>
      <c r="F1817" s="88"/>
      <c r="G1817" s="90"/>
      <c r="H1817" s="90"/>
      <c r="I1817" s="91"/>
      <c r="J1817" s="91"/>
      <c r="K1817" s="91"/>
      <c r="L1817" s="91"/>
      <c r="M1817" s="91"/>
      <c r="N1817" s="92" t="str">
        <f t="shared" ca="1" si="112"/>
        <v/>
      </c>
      <c r="O1817" s="92" t="str">
        <f ca="1">IF(A1817="","",IF(ISERROR(MATCH($I1817,SorP!B:B,0)),"",INDIRECT("'SorP'!$A$"&amp;MATCH($N1817&amp;$I1817,SorP!C:C,0))))</f>
        <v/>
      </c>
      <c r="P1817" s="94"/>
      <c r="Q1817" s="95" t="str">
        <f t="shared" si="113"/>
        <v/>
      </c>
      <c r="R1817" s="95" t="b">
        <f t="shared" si="114"/>
        <v>1</v>
      </c>
      <c r="S1817" s="95" t="str">
        <f t="shared" si="115"/>
        <v/>
      </c>
    </row>
    <row r="1818" spans="1:19" s="95" customFormat="1" ht="20.100000000000001" customHeight="1">
      <c r="A1818" s="88"/>
      <c r="B1818" s="88"/>
      <c r="C1818" s="88"/>
      <c r="D1818" s="88"/>
      <c r="E1818" s="88"/>
      <c r="F1818" s="88"/>
      <c r="G1818" s="90"/>
      <c r="H1818" s="90"/>
      <c r="I1818" s="91"/>
      <c r="J1818" s="91"/>
      <c r="K1818" s="91"/>
      <c r="L1818" s="91"/>
      <c r="M1818" s="91"/>
      <c r="N1818" s="92" t="str">
        <f t="shared" ca="1" si="112"/>
        <v/>
      </c>
      <c r="O1818" s="92" t="str">
        <f ca="1">IF(A1818="","",IF(ISERROR(MATCH($I1818,SorP!B:B,0)),"",INDIRECT("'SorP'!$A$"&amp;MATCH($N1818&amp;$I1818,SorP!C:C,0))))</f>
        <v/>
      </c>
      <c r="P1818" s="94"/>
      <c r="Q1818" s="95" t="str">
        <f t="shared" si="113"/>
        <v/>
      </c>
      <c r="R1818" s="95" t="b">
        <f t="shared" si="114"/>
        <v>1</v>
      </c>
      <c r="S1818" s="95" t="str">
        <f t="shared" si="115"/>
        <v/>
      </c>
    </row>
    <row r="1819" spans="1:19" s="95" customFormat="1" ht="20.100000000000001" customHeight="1">
      <c r="A1819" s="88"/>
      <c r="B1819" s="88"/>
      <c r="C1819" s="88"/>
      <c r="D1819" s="88"/>
      <c r="E1819" s="88"/>
      <c r="F1819" s="88"/>
      <c r="G1819" s="90"/>
      <c r="H1819" s="90"/>
      <c r="I1819" s="91"/>
      <c r="J1819" s="91"/>
      <c r="K1819" s="91"/>
      <c r="L1819" s="91"/>
      <c r="M1819" s="91"/>
      <c r="N1819" s="92" t="str">
        <f t="shared" ca="1" si="112"/>
        <v/>
      </c>
      <c r="O1819" s="92" t="str">
        <f ca="1">IF(A1819="","",IF(ISERROR(MATCH($I1819,SorP!B:B,0)),"",INDIRECT("'SorP'!$A$"&amp;MATCH($N1819&amp;$I1819,SorP!C:C,0))))</f>
        <v/>
      </c>
      <c r="P1819" s="94"/>
      <c r="Q1819" s="95" t="str">
        <f t="shared" si="113"/>
        <v/>
      </c>
      <c r="R1819" s="95" t="b">
        <f t="shared" si="114"/>
        <v>1</v>
      </c>
      <c r="S1819" s="95" t="str">
        <f t="shared" si="115"/>
        <v/>
      </c>
    </row>
    <row r="1820" spans="1:19" s="95" customFormat="1" ht="20.100000000000001" customHeight="1">
      <c r="A1820" s="88"/>
      <c r="B1820" s="88"/>
      <c r="C1820" s="88"/>
      <c r="D1820" s="88"/>
      <c r="E1820" s="88"/>
      <c r="F1820" s="88"/>
      <c r="G1820" s="90"/>
      <c r="H1820" s="90"/>
      <c r="I1820" s="91"/>
      <c r="J1820" s="91"/>
      <c r="K1820" s="91"/>
      <c r="L1820" s="91"/>
      <c r="M1820" s="91"/>
      <c r="N1820" s="92" t="str">
        <f t="shared" ca="1" si="112"/>
        <v/>
      </c>
      <c r="O1820" s="92" t="str">
        <f ca="1">IF(A1820="","",IF(ISERROR(MATCH($I1820,SorP!B:B,0)),"",INDIRECT("'SorP'!$A$"&amp;MATCH($N1820&amp;$I1820,SorP!C:C,0))))</f>
        <v/>
      </c>
      <c r="P1820" s="94"/>
      <c r="Q1820" s="95" t="str">
        <f t="shared" si="113"/>
        <v/>
      </c>
      <c r="R1820" s="95" t="b">
        <f t="shared" si="114"/>
        <v>1</v>
      </c>
      <c r="S1820" s="95" t="str">
        <f t="shared" si="115"/>
        <v/>
      </c>
    </row>
    <row r="1821" spans="1:19" s="95" customFormat="1" ht="20.100000000000001" customHeight="1">
      <c r="A1821" s="88"/>
      <c r="B1821" s="88"/>
      <c r="C1821" s="88"/>
      <c r="D1821" s="88"/>
      <c r="E1821" s="88"/>
      <c r="F1821" s="88"/>
      <c r="G1821" s="90"/>
      <c r="H1821" s="90"/>
      <c r="I1821" s="91"/>
      <c r="J1821" s="91"/>
      <c r="K1821" s="91"/>
      <c r="L1821" s="91"/>
      <c r="M1821" s="91"/>
      <c r="N1821" s="92" t="str">
        <f t="shared" ca="1" si="112"/>
        <v/>
      </c>
      <c r="O1821" s="92" t="str">
        <f ca="1">IF(A1821="","",IF(ISERROR(MATCH($I1821,SorP!B:B,0)),"",INDIRECT("'SorP'!$A$"&amp;MATCH($N1821&amp;$I1821,SorP!C:C,0))))</f>
        <v/>
      </c>
      <c r="P1821" s="94"/>
      <c r="Q1821" s="95" t="str">
        <f t="shared" si="113"/>
        <v/>
      </c>
      <c r="R1821" s="95" t="b">
        <f t="shared" si="114"/>
        <v>1</v>
      </c>
      <c r="S1821" s="95" t="str">
        <f t="shared" si="115"/>
        <v/>
      </c>
    </row>
    <row r="1822" spans="1:19" s="95" customFormat="1" ht="20.100000000000001" customHeight="1">
      <c r="A1822" s="88"/>
      <c r="B1822" s="88"/>
      <c r="C1822" s="88"/>
      <c r="D1822" s="88"/>
      <c r="E1822" s="88"/>
      <c r="F1822" s="88"/>
      <c r="G1822" s="90"/>
      <c r="H1822" s="90"/>
      <c r="I1822" s="91"/>
      <c r="J1822" s="91"/>
      <c r="K1822" s="91"/>
      <c r="L1822" s="91"/>
      <c r="M1822" s="91"/>
      <c r="N1822" s="92" t="str">
        <f t="shared" ca="1" si="112"/>
        <v/>
      </c>
      <c r="O1822" s="92" t="str">
        <f ca="1">IF(A1822="","",IF(ISERROR(MATCH($I1822,SorP!B:B,0)),"",INDIRECT("'SorP'!$A$"&amp;MATCH($N1822&amp;$I1822,SorP!C:C,0))))</f>
        <v/>
      </c>
      <c r="P1822" s="94"/>
      <c r="Q1822" s="95" t="str">
        <f t="shared" si="113"/>
        <v/>
      </c>
      <c r="R1822" s="95" t="b">
        <f t="shared" si="114"/>
        <v>1</v>
      </c>
      <c r="S1822" s="95" t="str">
        <f t="shared" si="115"/>
        <v/>
      </c>
    </row>
    <row r="1823" spans="1:19" s="95" customFormat="1" ht="20.100000000000001" customHeight="1">
      <c r="A1823" s="88"/>
      <c r="B1823" s="88"/>
      <c r="C1823" s="88"/>
      <c r="D1823" s="88"/>
      <c r="E1823" s="88"/>
      <c r="F1823" s="88"/>
      <c r="G1823" s="90"/>
      <c r="H1823" s="90"/>
      <c r="I1823" s="91"/>
      <c r="J1823" s="91"/>
      <c r="K1823" s="91"/>
      <c r="L1823" s="91"/>
      <c r="M1823" s="91"/>
      <c r="N1823" s="92" t="str">
        <f t="shared" ca="1" si="112"/>
        <v/>
      </c>
      <c r="O1823" s="92" t="str">
        <f ca="1">IF(A1823="","",IF(ISERROR(MATCH($I1823,SorP!B:B,0)),"",INDIRECT("'SorP'!$A$"&amp;MATCH($N1823&amp;$I1823,SorP!C:C,0))))</f>
        <v/>
      </c>
      <c r="P1823" s="94"/>
      <c r="Q1823" s="95" t="str">
        <f t="shared" si="113"/>
        <v/>
      </c>
      <c r="R1823" s="95" t="b">
        <f t="shared" si="114"/>
        <v>1</v>
      </c>
      <c r="S1823" s="95" t="str">
        <f t="shared" si="115"/>
        <v/>
      </c>
    </row>
    <row r="1824" spans="1:19" s="95" customFormat="1" ht="20.100000000000001" customHeight="1">
      <c r="A1824" s="88"/>
      <c r="B1824" s="88"/>
      <c r="C1824" s="88"/>
      <c r="D1824" s="88"/>
      <c r="E1824" s="88"/>
      <c r="F1824" s="88"/>
      <c r="G1824" s="90"/>
      <c r="H1824" s="90"/>
      <c r="I1824" s="91"/>
      <c r="J1824" s="91"/>
      <c r="K1824" s="91"/>
      <c r="L1824" s="91"/>
      <c r="M1824" s="91"/>
      <c r="N1824" s="92" t="str">
        <f t="shared" ca="1" si="112"/>
        <v/>
      </c>
      <c r="O1824" s="92" t="str">
        <f ca="1">IF(A1824="","",IF(ISERROR(MATCH($I1824,SorP!B:B,0)),"",INDIRECT("'SorP'!$A$"&amp;MATCH($N1824&amp;$I1824,SorP!C:C,0))))</f>
        <v/>
      </c>
      <c r="P1824" s="94"/>
      <c r="Q1824" s="95" t="str">
        <f t="shared" si="113"/>
        <v/>
      </c>
      <c r="R1824" s="95" t="b">
        <f t="shared" si="114"/>
        <v>1</v>
      </c>
      <c r="S1824" s="95" t="str">
        <f t="shared" si="115"/>
        <v/>
      </c>
    </row>
    <row r="1825" spans="1:19" s="95" customFormat="1" ht="20.100000000000001" customHeight="1">
      <c r="A1825" s="88"/>
      <c r="B1825" s="88"/>
      <c r="C1825" s="88"/>
      <c r="D1825" s="88"/>
      <c r="E1825" s="88"/>
      <c r="F1825" s="88"/>
      <c r="G1825" s="90"/>
      <c r="H1825" s="90"/>
      <c r="I1825" s="91"/>
      <c r="J1825" s="91"/>
      <c r="K1825" s="91"/>
      <c r="L1825" s="91"/>
      <c r="M1825" s="91"/>
      <c r="N1825" s="92" t="str">
        <f t="shared" ca="1" si="112"/>
        <v/>
      </c>
      <c r="O1825" s="92" t="str">
        <f ca="1">IF(A1825="","",IF(ISERROR(MATCH($I1825,SorP!B:B,0)),"",INDIRECT("'SorP'!$A$"&amp;MATCH($N1825&amp;$I1825,SorP!C:C,0))))</f>
        <v/>
      </c>
      <c r="P1825" s="94"/>
      <c r="Q1825" s="95" t="str">
        <f t="shared" si="113"/>
        <v/>
      </c>
      <c r="R1825" s="95" t="b">
        <f t="shared" si="114"/>
        <v>1</v>
      </c>
      <c r="S1825" s="95" t="str">
        <f t="shared" si="115"/>
        <v/>
      </c>
    </row>
    <row r="1826" spans="1:19" s="95" customFormat="1" ht="20.100000000000001" customHeight="1">
      <c r="A1826" s="88"/>
      <c r="B1826" s="88"/>
      <c r="C1826" s="88"/>
      <c r="D1826" s="88"/>
      <c r="E1826" s="88"/>
      <c r="F1826" s="88"/>
      <c r="G1826" s="90"/>
      <c r="H1826" s="90"/>
      <c r="I1826" s="91"/>
      <c r="J1826" s="91"/>
      <c r="K1826" s="91"/>
      <c r="L1826" s="91"/>
      <c r="M1826" s="91"/>
      <c r="N1826" s="92" t="str">
        <f t="shared" ca="1" si="112"/>
        <v/>
      </c>
      <c r="O1826" s="92" t="str">
        <f ca="1">IF(A1826="","",IF(ISERROR(MATCH($I1826,SorP!B:B,0)),"",INDIRECT("'SorP'!$A$"&amp;MATCH($N1826&amp;$I1826,SorP!C:C,0))))</f>
        <v/>
      </c>
      <c r="P1826" s="94"/>
      <c r="Q1826" s="95" t="str">
        <f t="shared" si="113"/>
        <v/>
      </c>
      <c r="R1826" s="95" t="b">
        <f t="shared" si="114"/>
        <v>1</v>
      </c>
      <c r="S1826" s="95" t="str">
        <f t="shared" si="115"/>
        <v/>
      </c>
    </row>
    <row r="1827" spans="1:19" s="95" customFormat="1" ht="20.100000000000001" customHeight="1">
      <c r="A1827" s="88"/>
      <c r="B1827" s="88"/>
      <c r="C1827" s="88"/>
      <c r="D1827" s="88"/>
      <c r="E1827" s="88"/>
      <c r="F1827" s="88"/>
      <c r="G1827" s="90"/>
      <c r="H1827" s="90"/>
      <c r="I1827" s="91"/>
      <c r="J1827" s="91"/>
      <c r="K1827" s="91"/>
      <c r="L1827" s="91"/>
      <c r="M1827" s="91"/>
      <c r="N1827" s="92" t="str">
        <f t="shared" ca="1" si="112"/>
        <v/>
      </c>
      <c r="O1827" s="92" t="str">
        <f ca="1">IF(A1827="","",IF(ISERROR(MATCH($I1827,SorP!B:B,0)),"",INDIRECT("'SorP'!$A$"&amp;MATCH($N1827&amp;$I1827,SorP!C:C,0))))</f>
        <v/>
      </c>
      <c r="P1827" s="94"/>
      <c r="Q1827" s="95" t="str">
        <f t="shared" si="113"/>
        <v/>
      </c>
      <c r="R1827" s="95" t="b">
        <f t="shared" si="114"/>
        <v>1</v>
      </c>
      <c r="S1827" s="95" t="str">
        <f t="shared" si="115"/>
        <v/>
      </c>
    </row>
    <row r="1828" spans="1:19" s="95" customFormat="1" ht="20.100000000000001" customHeight="1">
      <c r="A1828" s="88"/>
      <c r="B1828" s="88"/>
      <c r="C1828" s="88"/>
      <c r="D1828" s="88"/>
      <c r="E1828" s="88"/>
      <c r="F1828" s="88"/>
      <c r="G1828" s="90"/>
      <c r="H1828" s="90"/>
      <c r="I1828" s="91"/>
      <c r="J1828" s="91"/>
      <c r="K1828" s="91"/>
      <c r="L1828" s="91"/>
      <c r="M1828" s="91"/>
      <c r="N1828" s="92" t="str">
        <f t="shared" ca="1" si="112"/>
        <v/>
      </c>
      <c r="O1828" s="92" t="str">
        <f ca="1">IF(A1828="","",IF(ISERROR(MATCH($I1828,SorP!B:B,0)),"",INDIRECT("'SorP'!$A$"&amp;MATCH($N1828&amp;$I1828,SorP!C:C,0))))</f>
        <v/>
      </c>
      <c r="P1828" s="94"/>
      <c r="Q1828" s="95" t="str">
        <f t="shared" si="113"/>
        <v/>
      </c>
      <c r="R1828" s="95" t="b">
        <f t="shared" si="114"/>
        <v>1</v>
      </c>
      <c r="S1828" s="95" t="str">
        <f t="shared" si="115"/>
        <v/>
      </c>
    </row>
    <row r="1829" spans="1:19" s="95" customFormat="1" ht="20.100000000000001" customHeight="1">
      <c r="A1829" s="88"/>
      <c r="B1829" s="88"/>
      <c r="C1829" s="88"/>
      <c r="D1829" s="88"/>
      <c r="E1829" s="88"/>
      <c r="F1829" s="88"/>
      <c r="G1829" s="90"/>
      <c r="H1829" s="90"/>
      <c r="I1829" s="91"/>
      <c r="J1829" s="91"/>
      <c r="K1829" s="91"/>
      <c r="L1829" s="91"/>
      <c r="M1829" s="91"/>
      <c r="N1829" s="92" t="str">
        <f t="shared" ca="1" si="112"/>
        <v/>
      </c>
      <c r="O1829" s="92" t="str">
        <f ca="1">IF(A1829="","",IF(ISERROR(MATCH($I1829,SorP!B:B,0)),"",INDIRECT("'SorP'!$A$"&amp;MATCH($N1829&amp;$I1829,SorP!C:C,0))))</f>
        <v/>
      </c>
      <c r="P1829" s="94"/>
      <c r="Q1829" s="95" t="str">
        <f t="shared" si="113"/>
        <v/>
      </c>
      <c r="R1829" s="95" t="b">
        <f t="shared" si="114"/>
        <v>1</v>
      </c>
      <c r="S1829" s="95" t="str">
        <f t="shared" si="115"/>
        <v/>
      </c>
    </row>
    <row r="1830" spans="1:19" s="95" customFormat="1" ht="20.100000000000001" customHeight="1">
      <c r="A1830" s="88"/>
      <c r="B1830" s="88"/>
      <c r="C1830" s="88"/>
      <c r="D1830" s="88"/>
      <c r="E1830" s="88"/>
      <c r="F1830" s="88"/>
      <c r="G1830" s="90"/>
      <c r="H1830" s="90"/>
      <c r="I1830" s="91"/>
      <c r="J1830" s="91"/>
      <c r="K1830" s="91"/>
      <c r="L1830" s="91"/>
      <c r="M1830" s="91"/>
      <c r="N1830" s="92" t="str">
        <f t="shared" ca="1" si="112"/>
        <v/>
      </c>
      <c r="O1830" s="92" t="str">
        <f ca="1">IF(A1830="","",IF(ISERROR(MATCH($I1830,SorP!B:B,0)),"",INDIRECT("'SorP'!$A$"&amp;MATCH($N1830&amp;$I1830,SorP!C:C,0))))</f>
        <v/>
      </c>
      <c r="P1830" s="94"/>
      <c r="Q1830" s="95" t="str">
        <f t="shared" si="113"/>
        <v/>
      </c>
      <c r="R1830" s="95" t="b">
        <f t="shared" si="114"/>
        <v>1</v>
      </c>
      <c r="S1830" s="95" t="str">
        <f t="shared" si="115"/>
        <v/>
      </c>
    </row>
    <row r="1831" spans="1:19" s="95" customFormat="1" ht="20.100000000000001" customHeight="1">
      <c r="A1831" s="88"/>
      <c r="B1831" s="88"/>
      <c r="C1831" s="88"/>
      <c r="D1831" s="88"/>
      <c r="E1831" s="88"/>
      <c r="F1831" s="88"/>
      <c r="G1831" s="90"/>
      <c r="H1831" s="90"/>
      <c r="I1831" s="91"/>
      <c r="J1831" s="91"/>
      <c r="K1831" s="91"/>
      <c r="L1831" s="91"/>
      <c r="M1831" s="91"/>
      <c r="N1831" s="92" t="str">
        <f t="shared" ca="1" si="112"/>
        <v/>
      </c>
      <c r="O1831" s="92" t="str">
        <f ca="1">IF(A1831="","",IF(ISERROR(MATCH($I1831,SorP!B:B,0)),"",INDIRECT("'SorP'!$A$"&amp;MATCH($N1831&amp;$I1831,SorP!C:C,0))))</f>
        <v/>
      </c>
      <c r="P1831" s="94"/>
      <c r="Q1831" s="95" t="str">
        <f t="shared" si="113"/>
        <v/>
      </c>
      <c r="R1831" s="95" t="b">
        <f t="shared" si="114"/>
        <v>1</v>
      </c>
      <c r="S1831" s="95" t="str">
        <f t="shared" si="115"/>
        <v/>
      </c>
    </row>
    <row r="1832" spans="1:19" s="95" customFormat="1" ht="20.100000000000001" customHeight="1">
      <c r="A1832" s="88"/>
      <c r="B1832" s="88"/>
      <c r="C1832" s="88"/>
      <c r="D1832" s="88"/>
      <c r="E1832" s="88"/>
      <c r="F1832" s="88"/>
      <c r="G1832" s="90"/>
      <c r="H1832" s="90"/>
      <c r="I1832" s="91"/>
      <c r="J1832" s="91"/>
      <c r="K1832" s="91"/>
      <c r="L1832" s="91"/>
      <c r="M1832" s="91"/>
      <c r="N1832" s="92" t="str">
        <f t="shared" ca="1" si="112"/>
        <v/>
      </c>
      <c r="O1832" s="92" t="str">
        <f ca="1">IF(A1832="","",IF(ISERROR(MATCH($I1832,SorP!B:B,0)),"",INDIRECT("'SorP'!$A$"&amp;MATCH($N1832&amp;$I1832,SorP!C:C,0))))</f>
        <v/>
      </c>
      <c r="P1832" s="94"/>
      <c r="Q1832" s="95" t="str">
        <f t="shared" si="113"/>
        <v/>
      </c>
      <c r="R1832" s="95" t="b">
        <f t="shared" si="114"/>
        <v>1</v>
      </c>
      <c r="S1832" s="95" t="str">
        <f t="shared" si="115"/>
        <v/>
      </c>
    </row>
    <row r="1833" spans="1:19" s="95" customFormat="1" ht="20.100000000000001" customHeight="1">
      <c r="A1833" s="88"/>
      <c r="B1833" s="88"/>
      <c r="C1833" s="88"/>
      <c r="D1833" s="88"/>
      <c r="E1833" s="88"/>
      <c r="F1833" s="88"/>
      <c r="G1833" s="90"/>
      <c r="H1833" s="90"/>
      <c r="I1833" s="91"/>
      <c r="J1833" s="91"/>
      <c r="K1833" s="91"/>
      <c r="L1833" s="91"/>
      <c r="M1833" s="91"/>
      <c r="N1833" s="92" t="str">
        <f t="shared" ca="1" si="112"/>
        <v/>
      </c>
      <c r="O1833" s="92" t="str">
        <f ca="1">IF(A1833="","",IF(ISERROR(MATCH($I1833,SorP!B:B,0)),"",INDIRECT("'SorP'!$A$"&amp;MATCH($N1833&amp;$I1833,SorP!C:C,0))))</f>
        <v/>
      </c>
      <c r="P1833" s="94"/>
      <c r="Q1833" s="95" t="str">
        <f t="shared" si="113"/>
        <v/>
      </c>
      <c r="R1833" s="95" t="b">
        <f t="shared" si="114"/>
        <v>1</v>
      </c>
      <c r="S1833" s="95" t="str">
        <f t="shared" si="115"/>
        <v/>
      </c>
    </row>
    <row r="1834" spans="1:19" s="95" customFormat="1" ht="20.100000000000001" customHeight="1">
      <c r="A1834" s="88"/>
      <c r="B1834" s="88"/>
      <c r="C1834" s="88"/>
      <c r="D1834" s="88"/>
      <c r="E1834" s="88"/>
      <c r="F1834" s="88"/>
      <c r="G1834" s="90"/>
      <c r="H1834" s="90"/>
      <c r="I1834" s="91"/>
      <c r="J1834" s="91"/>
      <c r="K1834" s="91"/>
      <c r="L1834" s="91"/>
      <c r="M1834" s="91"/>
      <c r="N1834" s="92" t="str">
        <f t="shared" ca="1" si="112"/>
        <v/>
      </c>
      <c r="O1834" s="92" t="str">
        <f ca="1">IF(A1834="","",IF(ISERROR(MATCH($I1834,SorP!B:B,0)),"",INDIRECT("'SorP'!$A$"&amp;MATCH($N1834&amp;$I1834,SorP!C:C,0))))</f>
        <v/>
      </c>
      <c r="P1834" s="94"/>
      <c r="Q1834" s="95" t="str">
        <f t="shared" si="113"/>
        <v/>
      </c>
      <c r="R1834" s="95" t="b">
        <f t="shared" si="114"/>
        <v>1</v>
      </c>
      <c r="S1834" s="95" t="str">
        <f t="shared" si="115"/>
        <v/>
      </c>
    </row>
    <row r="1835" spans="1:19" s="95" customFormat="1" ht="20.100000000000001" customHeight="1">
      <c r="A1835" s="88"/>
      <c r="B1835" s="88"/>
      <c r="C1835" s="88"/>
      <c r="D1835" s="88"/>
      <c r="E1835" s="88"/>
      <c r="F1835" s="88"/>
      <c r="G1835" s="90"/>
      <c r="H1835" s="90"/>
      <c r="I1835" s="91"/>
      <c r="J1835" s="91"/>
      <c r="K1835" s="91"/>
      <c r="L1835" s="91"/>
      <c r="M1835" s="91"/>
      <c r="N1835" s="92" t="str">
        <f t="shared" ca="1" si="112"/>
        <v/>
      </c>
      <c r="O1835" s="92" t="str">
        <f ca="1">IF(A1835="","",IF(ISERROR(MATCH($I1835,SorP!B:B,0)),"",INDIRECT("'SorP'!$A$"&amp;MATCH($N1835&amp;$I1835,SorP!C:C,0))))</f>
        <v/>
      </c>
      <c r="P1835" s="94"/>
      <c r="Q1835" s="95" t="str">
        <f t="shared" si="113"/>
        <v/>
      </c>
      <c r="R1835" s="95" t="b">
        <f t="shared" si="114"/>
        <v>1</v>
      </c>
      <c r="S1835" s="95" t="str">
        <f t="shared" si="115"/>
        <v/>
      </c>
    </row>
    <row r="1836" spans="1:19" s="95" customFormat="1" ht="20.100000000000001" customHeight="1">
      <c r="A1836" s="88"/>
      <c r="B1836" s="88"/>
      <c r="C1836" s="88"/>
      <c r="D1836" s="88"/>
      <c r="E1836" s="88"/>
      <c r="F1836" s="88"/>
      <c r="G1836" s="90"/>
      <c r="H1836" s="90"/>
      <c r="I1836" s="91"/>
      <c r="J1836" s="91"/>
      <c r="K1836" s="91"/>
      <c r="L1836" s="91"/>
      <c r="M1836" s="91"/>
      <c r="N1836" s="92" t="str">
        <f t="shared" ca="1" si="112"/>
        <v/>
      </c>
      <c r="O1836" s="92" t="str">
        <f ca="1">IF(A1836="","",IF(ISERROR(MATCH($I1836,SorP!B:B,0)),"",INDIRECT("'SorP'!$A$"&amp;MATCH($N1836&amp;$I1836,SorP!C:C,0))))</f>
        <v/>
      </c>
      <c r="P1836" s="94"/>
      <c r="Q1836" s="95" t="str">
        <f t="shared" si="113"/>
        <v/>
      </c>
      <c r="R1836" s="95" t="b">
        <f t="shared" si="114"/>
        <v>1</v>
      </c>
      <c r="S1836" s="95" t="str">
        <f t="shared" si="115"/>
        <v/>
      </c>
    </row>
    <row r="1837" spans="1:19" s="95" customFormat="1" ht="20.100000000000001" customHeight="1">
      <c r="A1837" s="88"/>
      <c r="B1837" s="88"/>
      <c r="C1837" s="88"/>
      <c r="D1837" s="88"/>
      <c r="E1837" s="88"/>
      <c r="F1837" s="88"/>
      <c r="G1837" s="90"/>
      <c r="H1837" s="90"/>
      <c r="I1837" s="91"/>
      <c r="J1837" s="91"/>
      <c r="K1837" s="91"/>
      <c r="L1837" s="91"/>
      <c r="M1837" s="91"/>
      <c r="N1837" s="92" t="str">
        <f t="shared" ca="1" si="112"/>
        <v/>
      </c>
      <c r="O1837" s="92" t="str">
        <f ca="1">IF(A1837="","",IF(ISERROR(MATCH($I1837,SorP!B:B,0)),"",INDIRECT("'SorP'!$A$"&amp;MATCH($N1837&amp;$I1837,SorP!C:C,0))))</f>
        <v/>
      </c>
      <c r="P1837" s="94"/>
      <c r="Q1837" s="95" t="str">
        <f t="shared" si="113"/>
        <v/>
      </c>
      <c r="R1837" s="95" t="b">
        <f t="shared" si="114"/>
        <v>1</v>
      </c>
      <c r="S1837" s="95" t="str">
        <f t="shared" si="115"/>
        <v/>
      </c>
    </row>
    <row r="1838" spans="1:19" s="95" customFormat="1" ht="20.100000000000001" customHeight="1">
      <c r="A1838" s="88"/>
      <c r="B1838" s="88"/>
      <c r="C1838" s="88"/>
      <c r="D1838" s="88"/>
      <c r="E1838" s="88"/>
      <c r="F1838" s="88"/>
      <c r="G1838" s="90"/>
      <c r="H1838" s="90"/>
      <c r="I1838" s="91"/>
      <c r="J1838" s="91"/>
      <c r="K1838" s="91"/>
      <c r="L1838" s="91"/>
      <c r="M1838" s="91"/>
      <c r="N1838" s="92" t="str">
        <f t="shared" ca="1" si="112"/>
        <v/>
      </c>
      <c r="O1838" s="92" t="str">
        <f ca="1">IF(A1838="","",IF(ISERROR(MATCH($I1838,SorP!B:B,0)),"",INDIRECT("'SorP'!$A$"&amp;MATCH($N1838&amp;$I1838,SorP!C:C,0))))</f>
        <v/>
      </c>
      <c r="P1838" s="94"/>
      <c r="Q1838" s="95" t="str">
        <f t="shared" si="113"/>
        <v/>
      </c>
      <c r="R1838" s="95" t="b">
        <f t="shared" si="114"/>
        <v>1</v>
      </c>
      <c r="S1838" s="95" t="str">
        <f t="shared" si="115"/>
        <v/>
      </c>
    </row>
    <row r="1839" spans="1:19" s="95" customFormat="1" ht="20.100000000000001" customHeight="1">
      <c r="A1839" s="88"/>
      <c r="B1839" s="88"/>
      <c r="C1839" s="88"/>
      <c r="D1839" s="88"/>
      <c r="E1839" s="88"/>
      <c r="F1839" s="88"/>
      <c r="G1839" s="90"/>
      <c r="H1839" s="90"/>
      <c r="I1839" s="91"/>
      <c r="J1839" s="91"/>
      <c r="K1839" s="91"/>
      <c r="L1839" s="91"/>
      <c r="M1839" s="91"/>
      <c r="N1839" s="92" t="str">
        <f t="shared" ca="1" si="112"/>
        <v/>
      </c>
      <c r="O1839" s="92" t="str">
        <f ca="1">IF(A1839="","",IF(ISERROR(MATCH($I1839,SorP!B:B,0)),"",INDIRECT("'SorP'!$A$"&amp;MATCH($N1839&amp;$I1839,SorP!C:C,0))))</f>
        <v/>
      </c>
      <c r="P1839" s="94"/>
      <c r="Q1839" s="95" t="str">
        <f t="shared" si="113"/>
        <v/>
      </c>
      <c r="R1839" s="95" t="b">
        <f t="shared" si="114"/>
        <v>1</v>
      </c>
      <c r="S1839" s="95" t="str">
        <f t="shared" si="115"/>
        <v/>
      </c>
    </row>
    <row r="1840" spans="1:19" s="95" customFormat="1" ht="20.100000000000001" customHeight="1">
      <c r="A1840" s="88"/>
      <c r="B1840" s="88"/>
      <c r="C1840" s="88"/>
      <c r="D1840" s="88"/>
      <c r="E1840" s="88"/>
      <c r="F1840" s="88"/>
      <c r="G1840" s="90"/>
      <c r="H1840" s="90"/>
      <c r="I1840" s="91"/>
      <c r="J1840" s="91"/>
      <c r="K1840" s="91"/>
      <c r="L1840" s="91"/>
      <c r="M1840" s="91"/>
      <c r="N1840" s="92" t="str">
        <f t="shared" ca="1" si="112"/>
        <v/>
      </c>
      <c r="O1840" s="92" t="str">
        <f ca="1">IF(A1840="","",IF(ISERROR(MATCH($I1840,SorP!B:B,0)),"",INDIRECT("'SorP'!$A$"&amp;MATCH($N1840&amp;$I1840,SorP!C:C,0))))</f>
        <v/>
      </c>
      <c r="P1840" s="94"/>
      <c r="Q1840" s="95" t="str">
        <f t="shared" si="113"/>
        <v/>
      </c>
      <c r="R1840" s="95" t="b">
        <f t="shared" si="114"/>
        <v>1</v>
      </c>
      <c r="S1840" s="95" t="str">
        <f t="shared" si="115"/>
        <v/>
      </c>
    </row>
    <row r="1841" spans="1:19" s="95" customFormat="1" ht="20.100000000000001" customHeight="1">
      <c r="A1841" s="88"/>
      <c r="B1841" s="88"/>
      <c r="C1841" s="88"/>
      <c r="D1841" s="88"/>
      <c r="E1841" s="88"/>
      <c r="F1841" s="88"/>
      <c r="G1841" s="90"/>
      <c r="H1841" s="90"/>
      <c r="I1841" s="91"/>
      <c r="J1841" s="91"/>
      <c r="K1841" s="91"/>
      <c r="L1841" s="91"/>
      <c r="M1841" s="91"/>
      <c r="N1841" s="92" t="str">
        <f t="shared" ca="1" si="112"/>
        <v/>
      </c>
      <c r="O1841" s="92" t="str">
        <f ca="1">IF(A1841="","",IF(ISERROR(MATCH($I1841,SorP!B:B,0)),"",INDIRECT("'SorP'!$A$"&amp;MATCH($N1841&amp;$I1841,SorP!C:C,0))))</f>
        <v/>
      </c>
      <c r="P1841" s="94"/>
      <c r="Q1841" s="95" t="str">
        <f t="shared" si="113"/>
        <v/>
      </c>
      <c r="R1841" s="95" t="b">
        <f t="shared" si="114"/>
        <v>1</v>
      </c>
      <c r="S1841" s="95" t="str">
        <f t="shared" si="115"/>
        <v/>
      </c>
    </row>
    <row r="1842" spans="1:19" s="95" customFormat="1" ht="20.100000000000001" customHeight="1">
      <c r="A1842" s="88"/>
      <c r="B1842" s="88"/>
      <c r="C1842" s="88"/>
      <c r="D1842" s="88"/>
      <c r="E1842" s="88"/>
      <c r="F1842" s="88"/>
      <c r="G1842" s="90"/>
      <c r="H1842" s="90"/>
      <c r="I1842" s="91"/>
      <c r="J1842" s="91"/>
      <c r="K1842" s="91"/>
      <c r="L1842" s="91"/>
      <c r="M1842" s="91"/>
      <c r="N1842" s="92" t="str">
        <f t="shared" ca="1" si="112"/>
        <v/>
      </c>
      <c r="O1842" s="92" t="str">
        <f ca="1">IF(A1842="","",IF(ISERROR(MATCH($I1842,SorP!B:B,0)),"",INDIRECT("'SorP'!$A$"&amp;MATCH($N1842&amp;$I1842,SorP!C:C,0))))</f>
        <v/>
      </c>
      <c r="P1842" s="94"/>
      <c r="Q1842" s="95" t="str">
        <f t="shared" si="113"/>
        <v/>
      </c>
      <c r="R1842" s="95" t="b">
        <f t="shared" si="114"/>
        <v>1</v>
      </c>
      <c r="S1842" s="95" t="str">
        <f t="shared" si="115"/>
        <v/>
      </c>
    </row>
    <row r="1843" spans="1:19" s="95" customFormat="1" ht="20.100000000000001" customHeight="1">
      <c r="A1843" s="88"/>
      <c r="B1843" s="88"/>
      <c r="C1843" s="88"/>
      <c r="D1843" s="88"/>
      <c r="E1843" s="88"/>
      <c r="F1843" s="88"/>
      <c r="G1843" s="90"/>
      <c r="H1843" s="90"/>
      <c r="I1843" s="91"/>
      <c r="J1843" s="91"/>
      <c r="K1843" s="91"/>
      <c r="L1843" s="91"/>
      <c r="M1843" s="91"/>
      <c r="N1843" s="92" t="str">
        <f t="shared" ca="1" si="112"/>
        <v/>
      </c>
      <c r="O1843" s="92" t="str">
        <f ca="1">IF(A1843="","",IF(ISERROR(MATCH($I1843,SorP!B:B,0)),"",INDIRECT("'SorP'!$A$"&amp;MATCH($N1843&amp;$I1843,SorP!C:C,0))))</f>
        <v/>
      </c>
      <c r="P1843" s="94"/>
      <c r="Q1843" s="95" t="str">
        <f t="shared" si="113"/>
        <v/>
      </c>
      <c r="R1843" s="95" t="b">
        <f t="shared" si="114"/>
        <v>1</v>
      </c>
      <c r="S1843" s="95" t="str">
        <f t="shared" si="115"/>
        <v/>
      </c>
    </row>
    <row r="1844" spans="1:19" s="95" customFormat="1" ht="20.100000000000001" customHeight="1">
      <c r="A1844" s="88"/>
      <c r="B1844" s="88"/>
      <c r="C1844" s="88"/>
      <c r="D1844" s="88"/>
      <c r="E1844" s="88"/>
      <c r="F1844" s="88"/>
      <c r="G1844" s="90"/>
      <c r="H1844" s="90"/>
      <c r="I1844" s="91"/>
      <c r="J1844" s="91"/>
      <c r="K1844" s="91"/>
      <c r="L1844" s="91"/>
      <c r="M1844" s="91"/>
      <c r="N1844" s="92" t="str">
        <f t="shared" ca="1" si="112"/>
        <v/>
      </c>
      <c r="O1844" s="92" t="str">
        <f ca="1">IF(A1844="","",IF(ISERROR(MATCH($I1844,SorP!B:B,0)),"",INDIRECT("'SorP'!$A$"&amp;MATCH($N1844&amp;$I1844,SorP!C:C,0))))</f>
        <v/>
      </c>
      <c r="P1844" s="94"/>
      <c r="Q1844" s="95" t="str">
        <f t="shared" si="113"/>
        <v/>
      </c>
      <c r="R1844" s="95" t="b">
        <f t="shared" si="114"/>
        <v>1</v>
      </c>
      <c r="S1844" s="95" t="str">
        <f t="shared" si="115"/>
        <v/>
      </c>
    </row>
    <row r="1845" spans="1:19" s="95" customFormat="1" ht="20.100000000000001" customHeight="1">
      <c r="A1845" s="88"/>
      <c r="B1845" s="88"/>
      <c r="C1845" s="88"/>
      <c r="D1845" s="88"/>
      <c r="E1845" s="88"/>
      <c r="F1845" s="88"/>
      <c r="G1845" s="90"/>
      <c r="H1845" s="90"/>
      <c r="I1845" s="91"/>
      <c r="J1845" s="91"/>
      <c r="K1845" s="91"/>
      <c r="L1845" s="91"/>
      <c r="M1845" s="91"/>
      <c r="N1845" s="92" t="str">
        <f t="shared" ca="1" si="112"/>
        <v/>
      </c>
      <c r="O1845" s="92" t="str">
        <f ca="1">IF(A1845="","",IF(ISERROR(MATCH($I1845,SorP!B:B,0)),"",INDIRECT("'SorP'!$A$"&amp;MATCH($N1845&amp;$I1845,SorP!C:C,0))))</f>
        <v/>
      </c>
      <c r="P1845" s="94"/>
      <c r="Q1845" s="95" t="str">
        <f t="shared" si="113"/>
        <v/>
      </c>
      <c r="R1845" s="95" t="b">
        <f t="shared" si="114"/>
        <v>1</v>
      </c>
      <c r="S1845" s="95" t="str">
        <f t="shared" si="115"/>
        <v/>
      </c>
    </row>
    <row r="1846" spans="1:19" s="95" customFormat="1" ht="20.100000000000001" customHeight="1">
      <c r="A1846" s="88"/>
      <c r="B1846" s="88"/>
      <c r="C1846" s="88"/>
      <c r="D1846" s="88"/>
      <c r="E1846" s="88"/>
      <c r="F1846" s="88"/>
      <c r="G1846" s="90"/>
      <c r="H1846" s="90"/>
      <c r="I1846" s="91"/>
      <c r="J1846" s="91"/>
      <c r="K1846" s="91"/>
      <c r="L1846" s="91"/>
      <c r="M1846" s="91"/>
      <c r="N1846" s="92" t="str">
        <f t="shared" ca="1" si="112"/>
        <v/>
      </c>
      <c r="O1846" s="92" t="str">
        <f ca="1">IF(A1846="","",IF(ISERROR(MATCH($I1846,SorP!B:B,0)),"",INDIRECT("'SorP'!$A$"&amp;MATCH($N1846&amp;$I1846,SorP!C:C,0))))</f>
        <v/>
      </c>
      <c r="P1846" s="94"/>
      <c r="Q1846" s="95" t="str">
        <f t="shared" si="113"/>
        <v/>
      </c>
      <c r="R1846" s="95" t="b">
        <f t="shared" si="114"/>
        <v>1</v>
      </c>
      <c r="S1846" s="95" t="str">
        <f t="shared" si="115"/>
        <v/>
      </c>
    </row>
    <row r="1847" spans="1:19" s="95" customFormat="1" ht="20.100000000000001" customHeight="1">
      <c r="A1847" s="88"/>
      <c r="B1847" s="88"/>
      <c r="C1847" s="88"/>
      <c r="D1847" s="88"/>
      <c r="E1847" s="88"/>
      <c r="F1847" s="88"/>
      <c r="G1847" s="90"/>
      <c r="H1847" s="90"/>
      <c r="I1847" s="91"/>
      <c r="J1847" s="91"/>
      <c r="K1847" s="91"/>
      <c r="L1847" s="91"/>
      <c r="M1847" s="91"/>
      <c r="N1847" s="92" t="str">
        <f t="shared" ca="1" si="112"/>
        <v/>
      </c>
      <c r="O1847" s="92" t="str">
        <f ca="1">IF(A1847="","",IF(ISERROR(MATCH($I1847,SorP!B:B,0)),"",INDIRECT("'SorP'!$A$"&amp;MATCH($N1847&amp;$I1847,SorP!C:C,0))))</f>
        <v/>
      </c>
      <c r="P1847" s="94"/>
      <c r="Q1847" s="95" t="str">
        <f t="shared" si="113"/>
        <v/>
      </c>
      <c r="R1847" s="95" t="b">
        <f t="shared" si="114"/>
        <v>1</v>
      </c>
      <c r="S1847" s="95" t="str">
        <f t="shared" si="115"/>
        <v/>
      </c>
    </row>
    <row r="1848" spans="1:19" s="95" customFormat="1" ht="20.100000000000001" customHeight="1">
      <c r="A1848" s="88"/>
      <c r="B1848" s="88"/>
      <c r="C1848" s="88"/>
      <c r="D1848" s="88"/>
      <c r="E1848" s="88"/>
      <c r="F1848" s="88"/>
      <c r="G1848" s="90"/>
      <c r="H1848" s="90"/>
      <c r="I1848" s="91"/>
      <c r="J1848" s="91"/>
      <c r="K1848" s="91"/>
      <c r="L1848" s="91"/>
      <c r="M1848" s="91"/>
      <c r="N1848" s="92" t="str">
        <f t="shared" ca="1" si="112"/>
        <v/>
      </c>
      <c r="O1848" s="92" t="str">
        <f ca="1">IF(A1848="","",IF(ISERROR(MATCH($I1848,SorP!B:B,0)),"",INDIRECT("'SorP'!$A$"&amp;MATCH($N1848&amp;$I1848,SorP!C:C,0))))</f>
        <v/>
      </c>
      <c r="P1848" s="94"/>
      <c r="Q1848" s="95" t="str">
        <f t="shared" si="113"/>
        <v/>
      </c>
      <c r="R1848" s="95" t="b">
        <f t="shared" si="114"/>
        <v>1</v>
      </c>
      <c r="S1848" s="95" t="str">
        <f t="shared" si="115"/>
        <v/>
      </c>
    </row>
    <row r="1849" spans="1:19" s="95" customFormat="1" ht="20.100000000000001" customHeight="1">
      <c r="A1849" s="88"/>
      <c r="B1849" s="88"/>
      <c r="C1849" s="88"/>
      <c r="D1849" s="88"/>
      <c r="E1849" s="88"/>
      <c r="F1849" s="88"/>
      <c r="G1849" s="90"/>
      <c r="H1849" s="90"/>
      <c r="I1849" s="91"/>
      <c r="J1849" s="91"/>
      <c r="K1849" s="91"/>
      <c r="L1849" s="91"/>
      <c r="M1849" s="91"/>
      <c r="N1849" s="92" t="str">
        <f t="shared" ca="1" si="112"/>
        <v/>
      </c>
      <c r="O1849" s="92" t="str">
        <f ca="1">IF(A1849="","",IF(ISERROR(MATCH($I1849,SorP!B:B,0)),"",INDIRECT("'SorP'!$A$"&amp;MATCH($N1849&amp;$I1849,SorP!C:C,0))))</f>
        <v/>
      </c>
      <c r="P1849" s="94"/>
      <c r="Q1849" s="95" t="str">
        <f t="shared" si="113"/>
        <v/>
      </c>
      <c r="R1849" s="95" t="b">
        <f t="shared" si="114"/>
        <v>1</v>
      </c>
      <c r="S1849" s="95" t="str">
        <f t="shared" si="115"/>
        <v/>
      </c>
    </row>
    <row r="1850" spans="1:19" s="95" customFormat="1" ht="20.100000000000001" customHeight="1">
      <c r="A1850" s="88"/>
      <c r="B1850" s="88"/>
      <c r="C1850" s="88"/>
      <c r="D1850" s="88"/>
      <c r="E1850" s="88"/>
      <c r="F1850" s="88"/>
      <c r="G1850" s="90"/>
      <c r="H1850" s="90"/>
      <c r="I1850" s="91"/>
      <c r="J1850" s="91"/>
      <c r="K1850" s="91"/>
      <c r="L1850" s="91"/>
      <c r="M1850" s="91"/>
      <c r="N1850" s="92" t="str">
        <f t="shared" ca="1" si="112"/>
        <v/>
      </c>
      <c r="O1850" s="92" t="str">
        <f ca="1">IF(A1850="","",IF(ISERROR(MATCH($I1850,SorP!B:B,0)),"",INDIRECT("'SorP'!$A$"&amp;MATCH($N1850&amp;$I1850,SorP!C:C,0))))</f>
        <v/>
      </c>
      <c r="P1850" s="94"/>
      <c r="Q1850" s="95" t="str">
        <f t="shared" si="113"/>
        <v/>
      </c>
      <c r="R1850" s="95" t="b">
        <f t="shared" si="114"/>
        <v>1</v>
      </c>
      <c r="S1850" s="95" t="str">
        <f t="shared" si="115"/>
        <v/>
      </c>
    </row>
    <row r="1851" spans="1:19" s="95" customFormat="1" ht="20.100000000000001" customHeight="1">
      <c r="A1851" s="88"/>
      <c r="B1851" s="88"/>
      <c r="C1851" s="88"/>
      <c r="D1851" s="88"/>
      <c r="E1851" s="88"/>
      <c r="F1851" s="88"/>
      <c r="G1851" s="90"/>
      <c r="H1851" s="90"/>
      <c r="I1851" s="91"/>
      <c r="J1851" s="91"/>
      <c r="K1851" s="91"/>
      <c r="L1851" s="91"/>
      <c r="M1851" s="91"/>
      <c r="N1851" s="92" t="str">
        <f t="shared" ca="1" si="112"/>
        <v/>
      </c>
      <c r="O1851" s="92" t="str">
        <f ca="1">IF(A1851="","",IF(ISERROR(MATCH($I1851,SorP!B:B,0)),"",INDIRECT("'SorP'!$A$"&amp;MATCH($N1851&amp;$I1851,SorP!C:C,0))))</f>
        <v/>
      </c>
      <c r="P1851" s="94"/>
      <c r="Q1851" s="95" t="str">
        <f t="shared" si="113"/>
        <v/>
      </c>
      <c r="R1851" s="95" t="b">
        <f t="shared" si="114"/>
        <v>1</v>
      </c>
      <c r="S1851" s="95" t="str">
        <f t="shared" si="115"/>
        <v/>
      </c>
    </row>
    <row r="1852" spans="1:19" s="95" customFormat="1" ht="20.100000000000001" customHeight="1">
      <c r="A1852" s="88"/>
      <c r="B1852" s="88"/>
      <c r="C1852" s="88"/>
      <c r="D1852" s="88"/>
      <c r="E1852" s="88"/>
      <c r="F1852" s="88"/>
      <c r="G1852" s="90"/>
      <c r="H1852" s="90"/>
      <c r="I1852" s="91"/>
      <c r="J1852" s="91"/>
      <c r="K1852" s="91"/>
      <c r="L1852" s="91"/>
      <c r="M1852" s="91"/>
      <c r="N1852" s="92" t="str">
        <f t="shared" ca="1" si="112"/>
        <v/>
      </c>
      <c r="O1852" s="92" t="str">
        <f ca="1">IF(A1852="","",IF(ISERROR(MATCH($I1852,SorP!B:B,0)),"",INDIRECT("'SorP'!$A$"&amp;MATCH($N1852&amp;$I1852,SorP!C:C,0))))</f>
        <v/>
      </c>
      <c r="P1852" s="94"/>
      <c r="Q1852" s="95" t="str">
        <f t="shared" si="113"/>
        <v/>
      </c>
      <c r="R1852" s="95" t="b">
        <f t="shared" si="114"/>
        <v>1</v>
      </c>
      <c r="S1852" s="95" t="str">
        <f t="shared" si="115"/>
        <v/>
      </c>
    </row>
    <row r="1853" spans="1:19" s="95" customFormat="1" ht="20.100000000000001" customHeight="1">
      <c r="A1853" s="88"/>
      <c r="B1853" s="88"/>
      <c r="C1853" s="88"/>
      <c r="D1853" s="88"/>
      <c r="E1853" s="88"/>
      <c r="F1853" s="88"/>
      <c r="G1853" s="90"/>
      <c r="H1853" s="90"/>
      <c r="I1853" s="91"/>
      <c r="J1853" s="91"/>
      <c r="K1853" s="91"/>
      <c r="L1853" s="91"/>
      <c r="M1853" s="91"/>
      <c r="N1853" s="92" t="str">
        <f t="shared" ca="1" si="112"/>
        <v/>
      </c>
      <c r="O1853" s="92" t="str">
        <f ca="1">IF(A1853="","",IF(ISERROR(MATCH($I1853,SorP!B:B,0)),"",INDIRECT("'SorP'!$A$"&amp;MATCH($N1853&amp;$I1853,SorP!C:C,0))))</f>
        <v/>
      </c>
      <c r="P1853" s="94"/>
      <c r="Q1853" s="95" t="str">
        <f t="shared" si="113"/>
        <v/>
      </c>
      <c r="R1853" s="95" t="b">
        <f t="shared" si="114"/>
        <v>1</v>
      </c>
      <c r="S1853" s="95" t="str">
        <f t="shared" si="115"/>
        <v/>
      </c>
    </row>
    <row r="1854" spans="1:19" s="95" customFormat="1" ht="20.100000000000001" customHeight="1">
      <c r="A1854" s="88"/>
      <c r="B1854" s="88"/>
      <c r="C1854" s="88"/>
      <c r="D1854" s="88"/>
      <c r="E1854" s="88"/>
      <c r="F1854" s="88"/>
      <c r="G1854" s="90"/>
      <c r="H1854" s="90"/>
      <c r="I1854" s="91"/>
      <c r="J1854" s="91"/>
      <c r="K1854" s="91"/>
      <c r="L1854" s="91"/>
      <c r="M1854" s="91"/>
      <c r="N1854" s="92" t="str">
        <f t="shared" ca="1" si="112"/>
        <v/>
      </c>
      <c r="O1854" s="92" t="str">
        <f ca="1">IF(A1854="","",IF(ISERROR(MATCH($I1854,SorP!B:B,0)),"",INDIRECT("'SorP'!$A$"&amp;MATCH($N1854&amp;$I1854,SorP!C:C,0))))</f>
        <v/>
      </c>
      <c r="P1854" s="94"/>
      <c r="Q1854" s="95" t="str">
        <f t="shared" si="113"/>
        <v/>
      </c>
      <c r="R1854" s="95" t="b">
        <f t="shared" si="114"/>
        <v>1</v>
      </c>
      <c r="S1854" s="95" t="str">
        <f t="shared" si="115"/>
        <v/>
      </c>
    </row>
    <row r="1855" spans="1:19" s="95" customFormat="1" ht="20.100000000000001" customHeight="1">
      <c r="A1855" s="88"/>
      <c r="B1855" s="88"/>
      <c r="C1855" s="88"/>
      <c r="D1855" s="88"/>
      <c r="E1855" s="88"/>
      <c r="F1855" s="88"/>
      <c r="G1855" s="90"/>
      <c r="H1855" s="90"/>
      <c r="I1855" s="91"/>
      <c r="J1855" s="91"/>
      <c r="K1855" s="91"/>
      <c r="L1855" s="91"/>
      <c r="M1855" s="91"/>
      <c r="N1855" s="92" t="str">
        <f t="shared" ca="1" si="112"/>
        <v/>
      </c>
      <c r="O1855" s="92" t="str">
        <f ca="1">IF(A1855="","",IF(ISERROR(MATCH($I1855,SorP!B:B,0)),"",INDIRECT("'SorP'!$A$"&amp;MATCH($N1855&amp;$I1855,SorP!C:C,0))))</f>
        <v/>
      </c>
      <c r="P1855" s="94"/>
      <c r="Q1855" s="95" t="str">
        <f t="shared" si="113"/>
        <v/>
      </c>
      <c r="R1855" s="95" t="b">
        <f t="shared" si="114"/>
        <v>1</v>
      </c>
      <c r="S1855" s="95" t="str">
        <f t="shared" si="115"/>
        <v/>
      </c>
    </row>
    <row r="1856" spans="1:19" s="95" customFormat="1" ht="20.100000000000001" customHeight="1">
      <c r="A1856" s="88"/>
      <c r="B1856" s="88"/>
      <c r="C1856" s="88"/>
      <c r="D1856" s="88"/>
      <c r="E1856" s="88"/>
      <c r="F1856" s="88"/>
      <c r="G1856" s="90"/>
      <c r="H1856" s="90"/>
      <c r="I1856" s="91"/>
      <c r="J1856" s="91"/>
      <c r="K1856" s="91"/>
      <c r="L1856" s="91"/>
      <c r="M1856" s="91"/>
      <c r="N1856" s="92" t="str">
        <f t="shared" ca="1" si="112"/>
        <v/>
      </c>
      <c r="O1856" s="92" t="str">
        <f ca="1">IF(A1856="","",IF(ISERROR(MATCH($I1856,SorP!B:B,0)),"",INDIRECT("'SorP'!$A$"&amp;MATCH($N1856&amp;$I1856,SorP!C:C,0))))</f>
        <v/>
      </c>
      <c r="P1856" s="94"/>
      <c r="Q1856" s="95" t="str">
        <f t="shared" si="113"/>
        <v/>
      </c>
      <c r="R1856" s="95" t="b">
        <f t="shared" si="114"/>
        <v>1</v>
      </c>
      <c r="S1856" s="95" t="str">
        <f t="shared" si="115"/>
        <v/>
      </c>
    </row>
    <row r="1857" spans="1:19" s="95" customFormat="1" ht="20.100000000000001" customHeight="1">
      <c r="A1857" s="88"/>
      <c r="B1857" s="88"/>
      <c r="C1857" s="88"/>
      <c r="D1857" s="88"/>
      <c r="E1857" s="88"/>
      <c r="F1857" s="88"/>
      <c r="G1857" s="90"/>
      <c r="H1857" s="90"/>
      <c r="I1857" s="91"/>
      <c r="J1857" s="91"/>
      <c r="K1857" s="91"/>
      <c r="L1857" s="91"/>
      <c r="M1857" s="91"/>
      <c r="N1857" s="92" t="str">
        <f t="shared" ca="1" si="112"/>
        <v/>
      </c>
      <c r="O1857" s="92" t="str">
        <f ca="1">IF(A1857="","",IF(ISERROR(MATCH($I1857,SorP!B:B,0)),"",INDIRECT("'SorP'!$A$"&amp;MATCH($N1857&amp;$I1857,SorP!C:C,0))))</f>
        <v/>
      </c>
      <c r="P1857" s="94"/>
      <c r="Q1857" s="95" t="str">
        <f t="shared" si="113"/>
        <v/>
      </c>
      <c r="R1857" s="95" t="b">
        <f t="shared" si="114"/>
        <v>1</v>
      </c>
      <c r="S1857" s="95" t="str">
        <f t="shared" si="115"/>
        <v/>
      </c>
    </row>
    <row r="1858" spans="1:19" s="95" customFormat="1" ht="20.100000000000001" customHeight="1">
      <c r="A1858" s="88"/>
      <c r="B1858" s="88"/>
      <c r="C1858" s="88"/>
      <c r="D1858" s="88"/>
      <c r="E1858" s="88"/>
      <c r="F1858" s="88"/>
      <c r="G1858" s="90"/>
      <c r="H1858" s="90"/>
      <c r="I1858" s="91"/>
      <c r="J1858" s="91"/>
      <c r="K1858" s="91"/>
      <c r="L1858" s="91"/>
      <c r="M1858" s="91"/>
      <c r="N1858" s="92" t="str">
        <f t="shared" ca="1" si="112"/>
        <v/>
      </c>
      <c r="O1858" s="92" t="str">
        <f ca="1">IF(A1858="","",IF(ISERROR(MATCH($I1858,SorP!B:B,0)),"",INDIRECT("'SorP'!$A$"&amp;MATCH($N1858&amp;$I1858,SorP!C:C,0))))</f>
        <v/>
      </c>
      <c r="P1858" s="94"/>
      <c r="Q1858" s="95" t="str">
        <f t="shared" si="113"/>
        <v/>
      </c>
      <c r="R1858" s="95" t="b">
        <f t="shared" si="114"/>
        <v>1</v>
      </c>
      <c r="S1858" s="95" t="str">
        <f t="shared" si="115"/>
        <v/>
      </c>
    </row>
    <row r="1859" spans="1:19" s="95" customFormat="1" ht="20.100000000000001" customHeight="1">
      <c r="A1859" s="88"/>
      <c r="B1859" s="88"/>
      <c r="C1859" s="88"/>
      <c r="D1859" s="88"/>
      <c r="E1859" s="88"/>
      <c r="F1859" s="88"/>
      <c r="G1859" s="90"/>
      <c r="H1859" s="90"/>
      <c r="I1859" s="91"/>
      <c r="J1859" s="91"/>
      <c r="K1859" s="91"/>
      <c r="L1859" s="91"/>
      <c r="M1859" s="91"/>
      <c r="N1859" s="92" t="str">
        <f t="shared" ca="1" si="112"/>
        <v/>
      </c>
      <c r="O1859" s="92" t="str">
        <f ca="1">IF(A1859="","",IF(ISERROR(MATCH($I1859,SorP!B:B,0)),"",INDIRECT("'SorP'!$A$"&amp;MATCH($N1859&amp;$I1859,SorP!C:C,0))))</f>
        <v/>
      </c>
      <c r="P1859" s="94"/>
      <c r="Q1859" s="95" t="str">
        <f t="shared" si="113"/>
        <v/>
      </c>
      <c r="R1859" s="95" t="b">
        <f t="shared" si="114"/>
        <v>1</v>
      </c>
      <c r="S1859" s="95" t="str">
        <f t="shared" si="115"/>
        <v/>
      </c>
    </row>
    <row r="1860" spans="1:19" s="95" customFormat="1" ht="20.100000000000001" customHeight="1">
      <c r="A1860" s="88"/>
      <c r="B1860" s="88"/>
      <c r="C1860" s="88"/>
      <c r="D1860" s="88"/>
      <c r="E1860" s="88"/>
      <c r="F1860" s="88"/>
      <c r="G1860" s="90"/>
      <c r="H1860" s="90"/>
      <c r="I1860" s="91"/>
      <c r="J1860" s="91"/>
      <c r="K1860" s="91"/>
      <c r="L1860" s="91"/>
      <c r="M1860" s="91"/>
      <c r="N1860" s="92" t="str">
        <f t="shared" ca="1" si="112"/>
        <v/>
      </c>
      <c r="O1860" s="92" t="str">
        <f ca="1">IF(A1860="","",IF(ISERROR(MATCH($I1860,SorP!B:B,0)),"",INDIRECT("'SorP'!$A$"&amp;MATCH($N1860&amp;$I1860,SorP!C:C,0))))</f>
        <v/>
      </c>
      <c r="P1860" s="94"/>
      <c r="Q1860" s="95" t="str">
        <f t="shared" si="113"/>
        <v/>
      </c>
      <c r="R1860" s="95" t="b">
        <f t="shared" si="114"/>
        <v>1</v>
      </c>
      <c r="S1860" s="95" t="str">
        <f t="shared" si="115"/>
        <v/>
      </c>
    </row>
    <row r="1861" spans="1:19" s="95" customFormat="1" ht="20.100000000000001" customHeight="1">
      <c r="A1861" s="88"/>
      <c r="B1861" s="88"/>
      <c r="C1861" s="88"/>
      <c r="D1861" s="88"/>
      <c r="E1861" s="88"/>
      <c r="F1861" s="88"/>
      <c r="G1861" s="90"/>
      <c r="H1861" s="90"/>
      <c r="I1861" s="91"/>
      <c r="J1861" s="91"/>
      <c r="K1861" s="91"/>
      <c r="L1861" s="91"/>
      <c r="M1861" s="91"/>
      <c r="N1861" s="92" t="str">
        <f t="shared" ref="N1861:N1924" ca="1" si="116">IF(A1861="","",IF(ISERROR(MATCH($F1861,CL,0)),"Unknown",INDIRECT("'C'!$A$"&amp;MATCH($F1861,CL,0)+1)))</f>
        <v/>
      </c>
      <c r="O1861" s="92" t="str">
        <f ca="1">IF(A1861="","",IF(ISERROR(MATCH($I1861,SorP!B:B,0)),"",INDIRECT("'SorP'!$A$"&amp;MATCH($N1861&amp;$I1861,SorP!C:C,0))))</f>
        <v/>
      </c>
      <c r="P1861" s="94"/>
      <c r="Q1861" s="95" t="str">
        <f t="shared" ref="Q1861:Q1924" si="117">A1861&amp;B1861</f>
        <v/>
      </c>
      <c r="R1861" s="95" t="b">
        <f t="shared" ref="R1861:R1924" si="118">OR(ISBLANK(B1861),ISBLANK(C1861))</f>
        <v>1</v>
      </c>
      <c r="S1861" s="95" t="str">
        <f t="shared" ref="S1861:S1924" si="119">IF(R1861,"",A1861&amp;"+")</f>
        <v/>
      </c>
    </row>
    <row r="1862" spans="1:19" s="95" customFormat="1" ht="20.100000000000001" customHeight="1">
      <c r="A1862" s="88"/>
      <c r="B1862" s="88"/>
      <c r="C1862" s="88"/>
      <c r="D1862" s="88"/>
      <c r="E1862" s="88"/>
      <c r="F1862" s="88"/>
      <c r="G1862" s="90"/>
      <c r="H1862" s="90"/>
      <c r="I1862" s="91"/>
      <c r="J1862" s="91"/>
      <c r="K1862" s="91"/>
      <c r="L1862" s="91"/>
      <c r="M1862" s="91"/>
      <c r="N1862" s="92" t="str">
        <f t="shared" ca="1" si="116"/>
        <v/>
      </c>
      <c r="O1862" s="92" t="str">
        <f ca="1">IF(A1862="","",IF(ISERROR(MATCH($I1862,SorP!B:B,0)),"",INDIRECT("'SorP'!$A$"&amp;MATCH($N1862&amp;$I1862,SorP!C:C,0))))</f>
        <v/>
      </c>
      <c r="P1862" s="94"/>
      <c r="Q1862" s="95" t="str">
        <f t="shared" si="117"/>
        <v/>
      </c>
      <c r="R1862" s="95" t="b">
        <f t="shared" si="118"/>
        <v>1</v>
      </c>
      <c r="S1862" s="95" t="str">
        <f t="shared" si="119"/>
        <v/>
      </c>
    </row>
    <row r="1863" spans="1:19" s="95" customFormat="1" ht="20.100000000000001" customHeight="1">
      <c r="A1863" s="88"/>
      <c r="B1863" s="88"/>
      <c r="C1863" s="88"/>
      <c r="D1863" s="88"/>
      <c r="E1863" s="88"/>
      <c r="F1863" s="88"/>
      <c r="G1863" s="90"/>
      <c r="H1863" s="90"/>
      <c r="I1863" s="91"/>
      <c r="J1863" s="91"/>
      <c r="K1863" s="91"/>
      <c r="L1863" s="91"/>
      <c r="M1863" s="91"/>
      <c r="N1863" s="92" t="str">
        <f t="shared" ca="1" si="116"/>
        <v/>
      </c>
      <c r="O1863" s="92" t="str">
        <f ca="1">IF(A1863="","",IF(ISERROR(MATCH($I1863,SorP!B:B,0)),"",INDIRECT("'SorP'!$A$"&amp;MATCH($N1863&amp;$I1863,SorP!C:C,0))))</f>
        <v/>
      </c>
      <c r="P1863" s="94"/>
      <c r="Q1863" s="95" t="str">
        <f t="shared" si="117"/>
        <v/>
      </c>
      <c r="R1863" s="95" t="b">
        <f t="shared" si="118"/>
        <v>1</v>
      </c>
      <c r="S1863" s="95" t="str">
        <f t="shared" si="119"/>
        <v/>
      </c>
    </row>
    <row r="1864" spans="1:19" s="95" customFormat="1" ht="20.100000000000001" customHeight="1">
      <c r="A1864" s="88"/>
      <c r="B1864" s="88"/>
      <c r="C1864" s="88"/>
      <c r="D1864" s="88"/>
      <c r="E1864" s="88"/>
      <c r="F1864" s="88"/>
      <c r="G1864" s="90"/>
      <c r="H1864" s="90"/>
      <c r="I1864" s="91"/>
      <c r="J1864" s="91"/>
      <c r="K1864" s="91"/>
      <c r="L1864" s="91"/>
      <c r="M1864" s="91"/>
      <c r="N1864" s="92" t="str">
        <f t="shared" ca="1" si="116"/>
        <v/>
      </c>
      <c r="O1864" s="92" t="str">
        <f ca="1">IF(A1864="","",IF(ISERROR(MATCH($I1864,SorP!B:B,0)),"",INDIRECT("'SorP'!$A$"&amp;MATCH($N1864&amp;$I1864,SorP!C:C,0))))</f>
        <v/>
      </c>
      <c r="P1864" s="94"/>
      <c r="Q1864" s="95" t="str">
        <f t="shared" si="117"/>
        <v/>
      </c>
      <c r="R1864" s="95" t="b">
        <f t="shared" si="118"/>
        <v>1</v>
      </c>
      <c r="S1864" s="95" t="str">
        <f t="shared" si="119"/>
        <v/>
      </c>
    </row>
    <row r="1865" spans="1:19" s="95" customFormat="1" ht="20.100000000000001" customHeight="1">
      <c r="A1865" s="88"/>
      <c r="B1865" s="88"/>
      <c r="C1865" s="88"/>
      <c r="D1865" s="88"/>
      <c r="E1865" s="88"/>
      <c r="F1865" s="88"/>
      <c r="G1865" s="90"/>
      <c r="H1865" s="90"/>
      <c r="I1865" s="91"/>
      <c r="J1865" s="91"/>
      <c r="K1865" s="91"/>
      <c r="L1865" s="91"/>
      <c r="M1865" s="91"/>
      <c r="N1865" s="92" t="str">
        <f t="shared" ca="1" si="116"/>
        <v/>
      </c>
      <c r="O1865" s="92" t="str">
        <f ca="1">IF(A1865="","",IF(ISERROR(MATCH($I1865,SorP!B:B,0)),"",INDIRECT("'SorP'!$A$"&amp;MATCH($N1865&amp;$I1865,SorP!C:C,0))))</f>
        <v/>
      </c>
      <c r="P1865" s="94"/>
      <c r="Q1865" s="95" t="str">
        <f t="shared" si="117"/>
        <v/>
      </c>
      <c r="R1865" s="95" t="b">
        <f t="shared" si="118"/>
        <v>1</v>
      </c>
      <c r="S1865" s="95" t="str">
        <f t="shared" si="119"/>
        <v/>
      </c>
    </row>
    <row r="1866" spans="1:19" s="95" customFormat="1" ht="20.100000000000001" customHeight="1">
      <c r="A1866" s="88"/>
      <c r="B1866" s="88"/>
      <c r="C1866" s="88"/>
      <c r="D1866" s="88"/>
      <c r="E1866" s="88"/>
      <c r="F1866" s="88"/>
      <c r="G1866" s="90"/>
      <c r="H1866" s="90"/>
      <c r="I1866" s="91"/>
      <c r="J1866" s="91"/>
      <c r="K1866" s="91"/>
      <c r="L1866" s="91"/>
      <c r="M1866" s="91"/>
      <c r="N1866" s="92" t="str">
        <f t="shared" ca="1" si="116"/>
        <v/>
      </c>
      <c r="O1866" s="92" t="str">
        <f ca="1">IF(A1866="","",IF(ISERROR(MATCH($I1866,SorP!B:B,0)),"",INDIRECT("'SorP'!$A$"&amp;MATCH($N1866&amp;$I1866,SorP!C:C,0))))</f>
        <v/>
      </c>
      <c r="P1866" s="94"/>
      <c r="Q1866" s="95" t="str">
        <f t="shared" si="117"/>
        <v/>
      </c>
      <c r="R1866" s="95" t="b">
        <f t="shared" si="118"/>
        <v>1</v>
      </c>
      <c r="S1866" s="95" t="str">
        <f t="shared" si="119"/>
        <v/>
      </c>
    </row>
    <row r="1867" spans="1:19" s="95" customFormat="1" ht="20.100000000000001" customHeight="1">
      <c r="A1867" s="88"/>
      <c r="B1867" s="88"/>
      <c r="C1867" s="88"/>
      <c r="D1867" s="88"/>
      <c r="E1867" s="88"/>
      <c r="F1867" s="88"/>
      <c r="G1867" s="90"/>
      <c r="H1867" s="90"/>
      <c r="I1867" s="91"/>
      <c r="J1867" s="91"/>
      <c r="K1867" s="91"/>
      <c r="L1867" s="91"/>
      <c r="M1867" s="91"/>
      <c r="N1867" s="92" t="str">
        <f t="shared" ca="1" si="116"/>
        <v/>
      </c>
      <c r="O1867" s="92" t="str">
        <f ca="1">IF(A1867="","",IF(ISERROR(MATCH($I1867,SorP!B:B,0)),"",INDIRECT("'SorP'!$A$"&amp;MATCH($N1867&amp;$I1867,SorP!C:C,0))))</f>
        <v/>
      </c>
      <c r="P1867" s="94"/>
      <c r="Q1867" s="95" t="str">
        <f t="shared" si="117"/>
        <v/>
      </c>
      <c r="R1867" s="95" t="b">
        <f t="shared" si="118"/>
        <v>1</v>
      </c>
      <c r="S1867" s="95" t="str">
        <f t="shared" si="119"/>
        <v/>
      </c>
    </row>
    <row r="1868" spans="1:19" s="95" customFormat="1" ht="20.100000000000001" customHeight="1">
      <c r="A1868" s="88"/>
      <c r="B1868" s="88"/>
      <c r="C1868" s="88"/>
      <c r="D1868" s="88"/>
      <c r="E1868" s="88"/>
      <c r="F1868" s="88"/>
      <c r="G1868" s="90"/>
      <c r="H1868" s="90"/>
      <c r="I1868" s="91"/>
      <c r="J1868" s="91"/>
      <c r="K1868" s="91"/>
      <c r="L1868" s="91"/>
      <c r="M1868" s="91"/>
      <c r="N1868" s="92" t="str">
        <f t="shared" ca="1" si="116"/>
        <v/>
      </c>
      <c r="O1868" s="92" t="str">
        <f ca="1">IF(A1868="","",IF(ISERROR(MATCH($I1868,SorP!B:B,0)),"",INDIRECT("'SorP'!$A$"&amp;MATCH($N1868&amp;$I1868,SorP!C:C,0))))</f>
        <v/>
      </c>
      <c r="P1868" s="94"/>
      <c r="Q1868" s="95" t="str">
        <f t="shared" si="117"/>
        <v/>
      </c>
      <c r="R1868" s="95" t="b">
        <f t="shared" si="118"/>
        <v>1</v>
      </c>
      <c r="S1868" s="95" t="str">
        <f t="shared" si="119"/>
        <v/>
      </c>
    </row>
    <row r="1869" spans="1:19" s="95" customFormat="1" ht="20.100000000000001" customHeight="1">
      <c r="A1869" s="88"/>
      <c r="B1869" s="88"/>
      <c r="C1869" s="88"/>
      <c r="D1869" s="88"/>
      <c r="E1869" s="88"/>
      <c r="F1869" s="88"/>
      <c r="G1869" s="90"/>
      <c r="H1869" s="90"/>
      <c r="I1869" s="91"/>
      <c r="J1869" s="91"/>
      <c r="K1869" s="91"/>
      <c r="L1869" s="91"/>
      <c r="M1869" s="91"/>
      <c r="N1869" s="92" t="str">
        <f t="shared" ca="1" si="116"/>
        <v/>
      </c>
      <c r="O1869" s="92" t="str">
        <f ca="1">IF(A1869="","",IF(ISERROR(MATCH($I1869,SorP!B:B,0)),"",INDIRECT("'SorP'!$A$"&amp;MATCH($N1869&amp;$I1869,SorP!C:C,0))))</f>
        <v/>
      </c>
      <c r="P1869" s="94"/>
      <c r="Q1869" s="95" t="str">
        <f t="shared" si="117"/>
        <v/>
      </c>
      <c r="R1869" s="95" t="b">
        <f t="shared" si="118"/>
        <v>1</v>
      </c>
      <c r="S1869" s="95" t="str">
        <f t="shared" si="119"/>
        <v/>
      </c>
    </row>
    <row r="1870" spans="1:19" s="95" customFormat="1" ht="20.100000000000001" customHeight="1">
      <c r="A1870" s="88"/>
      <c r="B1870" s="88"/>
      <c r="C1870" s="88"/>
      <c r="D1870" s="88"/>
      <c r="E1870" s="88"/>
      <c r="F1870" s="88"/>
      <c r="G1870" s="90"/>
      <c r="H1870" s="90"/>
      <c r="I1870" s="91"/>
      <c r="J1870" s="91"/>
      <c r="K1870" s="91"/>
      <c r="L1870" s="91"/>
      <c r="M1870" s="91"/>
      <c r="N1870" s="92" t="str">
        <f t="shared" ca="1" si="116"/>
        <v/>
      </c>
      <c r="O1870" s="92" t="str">
        <f ca="1">IF(A1870="","",IF(ISERROR(MATCH($I1870,SorP!B:B,0)),"",INDIRECT("'SorP'!$A$"&amp;MATCH($N1870&amp;$I1870,SorP!C:C,0))))</f>
        <v/>
      </c>
      <c r="P1870" s="94"/>
      <c r="Q1870" s="95" t="str">
        <f t="shared" si="117"/>
        <v/>
      </c>
      <c r="R1870" s="95" t="b">
        <f t="shared" si="118"/>
        <v>1</v>
      </c>
      <c r="S1870" s="95" t="str">
        <f t="shared" si="119"/>
        <v/>
      </c>
    </row>
    <row r="1871" spans="1:19" s="95" customFormat="1" ht="20.100000000000001" customHeight="1">
      <c r="A1871" s="88"/>
      <c r="B1871" s="88"/>
      <c r="C1871" s="88"/>
      <c r="D1871" s="88"/>
      <c r="E1871" s="88"/>
      <c r="F1871" s="88"/>
      <c r="G1871" s="90"/>
      <c r="H1871" s="90"/>
      <c r="I1871" s="91"/>
      <c r="J1871" s="91"/>
      <c r="K1871" s="91"/>
      <c r="L1871" s="91"/>
      <c r="M1871" s="91"/>
      <c r="N1871" s="92" t="str">
        <f t="shared" ca="1" si="116"/>
        <v/>
      </c>
      <c r="O1871" s="92" t="str">
        <f ca="1">IF(A1871="","",IF(ISERROR(MATCH($I1871,SorP!B:B,0)),"",INDIRECT("'SorP'!$A$"&amp;MATCH($N1871&amp;$I1871,SorP!C:C,0))))</f>
        <v/>
      </c>
      <c r="P1871" s="94"/>
      <c r="Q1871" s="95" t="str">
        <f t="shared" si="117"/>
        <v/>
      </c>
      <c r="R1871" s="95" t="b">
        <f t="shared" si="118"/>
        <v>1</v>
      </c>
      <c r="S1871" s="95" t="str">
        <f t="shared" si="119"/>
        <v/>
      </c>
    </row>
    <row r="1872" spans="1:19" s="95" customFormat="1" ht="20.100000000000001" customHeight="1">
      <c r="A1872" s="88"/>
      <c r="B1872" s="88"/>
      <c r="C1872" s="88"/>
      <c r="D1872" s="88"/>
      <c r="E1872" s="88"/>
      <c r="F1872" s="88"/>
      <c r="G1872" s="90"/>
      <c r="H1872" s="90"/>
      <c r="I1872" s="91"/>
      <c r="J1872" s="91"/>
      <c r="K1872" s="91"/>
      <c r="L1872" s="91"/>
      <c r="M1872" s="91"/>
      <c r="N1872" s="92" t="str">
        <f t="shared" ca="1" si="116"/>
        <v/>
      </c>
      <c r="O1872" s="92" t="str">
        <f ca="1">IF(A1872="","",IF(ISERROR(MATCH($I1872,SorP!B:B,0)),"",INDIRECT("'SorP'!$A$"&amp;MATCH($N1872&amp;$I1872,SorP!C:C,0))))</f>
        <v/>
      </c>
      <c r="P1872" s="94"/>
      <c r="Q1872" s="95" t="str">
        <f t="shared" si="117"/>
        <v/>
      </c>
      <c r="R1872" s="95" t="b">
        <f t="shared" si="118"/>
        <v>1</v>
      </c>
      <c r="S1872" s="95" t="str">
        <f t="shared" si="119"/>
        <v/>
      </c>
    </row>
    <row r="1873" spans="1:19" s="95" customFormat="1" ht="20.100000000000001" customHeight="1">
      <c r="A1873" s="88"/>
      <c r="B1873" s="88"/>
      <c r="C1873" s="88"/>
      <c r="D1873" s="88"/>
      <c r="E1873" s="88"/>
      <c r="F1873" s="88"/>
      <c r="G1873" s="90"/>
      <c r="H1873" s="90"/>
      <c r="I1873" s="91"/>
      <c r="J1873" s="91"/>
      <c r="K1873" s="91"/>
      <c r="L1873" s="91"/>
      <c r="M1873" s="91"/>
      <c r="N1873" s="92" t="str">
        <f t="shared" ca="1" si="116"/>
        <v/>
      </c>
      <c r="O1873" s="92" t="str">
        <f ca="1">IF(A1873="","",IF(ISERROR(MATCH($I1873,SorP!B:B,0)),"",INDIRECT("'SorP'!$A$"&amp;MATCH($N1873&amp;$I1873,SorP!C:C,0))))</f>
        <v/>
      </c>
      <c r="P1873" s="94"/>
      <c r="Q1873" s="95" t="str">
        <f t="shared" si="117"/>
        <v/>
      </c>
      <c r="R1873" s="95" t="b">
        <f t="shared" si="118"/>
        <v>1</v>
      </c>
      <c r="S1873" s="95" t="str">
        <f t="shared" si="119"/>
        <v/>
      </c>
    </row>
    <row r="1874" spans="1:19" s="95" customFormat="1" ht="20.100000000000001" customHeight="1">
      <c r="A1874" s="88"/>
      <c r="B1874" s="88"/>
      <c r="C1874" s="88"/>
      <c r="D1874" s="88"/>
      <c r="E1874" s="88"/>
      <c r="F1874" s="88"/>
      <c r="G1874" s="90"/>
      <c r="H1874" s="90"/>
      <c r="I1874" s="91"/>
      <c r="J1874" s="91"/>
      <c r="K1874" s="91"/>
      <c r="L1874" s="91"/>
      <c r="M1874" s="91"/>
      <c r="N1874" s="92" t="str">
        <f t="shared" ca="1" si="116"/>
        <v/>
      </c>
      <c r="O1874" s="92" t="str">
        <f ca="1">IF(A1874="","",IF(ISERROR(MATCH($I1874,SorP!B:B,0)),"",INDIRECT("'SorP'!$A$"&amp;MATCH($N1874&amp;$I1874,SorP!C:C,0))))</f>
        <v/>
      </c>
      <c r="P1874" s="94"/>
      <c r="Q1874" s="95" t="str">
        <f t="shared" si="117"/>
        <v/>
      </c>
      <c r="R1874" s="95" t="b">
        <f t="shared" si="118"/>
        <v>1</v>
      </c>
      <c r="S1874" s="95" t="str">
        <f t="shared" si="119"/>
        <v/>
      </c>
    </row>
    <row r="1875" spans="1:19" s="95" customFormat="1" ht="20.100000000000001" customHeight="1">
      <c r="A1875" s="88"/>
      <c r="B1875" s="88"/>
      <c r="C1875" s="88"/>
      <c r="D1875" s="88"/>
      <c r="E1875" s="88"/>
      <c r="F1875" s="88"/>
      <c r="G1875" s="90"/>
      <c r="H1875" s="90"/>
      <c r="I1875" s="91"/>
      <c r="J1875" s="91"/>
      <c r="K1875" s="91"/>
      <c r="L1875" s="91"/>
      <c r="M1875" s="91"/>
      <c r="N1875" s="92" t="str">
        <f t="shared" ca="1" si="116"/>
        <v/>
      </c>
      <c r="O1875" s="92" t="str">
        <f ca="1">IF(A1875="","",IF(ISERROR(MATCH($I1875,SorP!B:B,0)),"",INDIRECT("'SorP'!$A$"&amp;MATCH($N1875&amp;$I1875,SorP!C:C,0))))</f>
        <v/>
      </c>
      <c r="P1875" s="94"/>
      <c r="Q1875" s="95" t="str">
        <f t="shared" si="117"/>
        <v/>
      </c>
      <c r="R1875" s="95" t="b">
        <f t="shared" si="118"/>
        <v>1</v>
      </c>
      <c r="S1875" s="95" t="str">
        <f t="shared" si="119"/>
        <v/>
      </c>
    </row>
    <row r="1876" spans="1:19" s="95" customFormat="1" ht="20.100000000000001" customHeight="1">
      <c r="A1876" s="88"/>
      <c r="B1876" s="88"/>
      <c r="C1876" s="88"/>
      <c r="D1876" s="88"/>
      <c r="E1876" s="88"/>
      <c r="F1876" s="88"/>
      <c r="G1876" s="90"/>
      <c r="H1876" s="90"/>
      <c r="I1876" s="91"/>
      <c r="J1876" s="91"/>
      <c r="K1876" s="91"/>
      <c r="L1876" s="91"/>
      <c r="M1876" s="91"/>
      <c r="N1876" s="92" t="str">
        <f t="shared" ca="1" si="116"/>
        <v/>
      </c>
      <c r="O1876" s="92" t="str">
        <f ca="1">IF(A1876="","",IF(ISERROR(MATCH($I1876,SorP!B:B,0)),"",INDIRECT("'SorP'!$A$"&amp;MATCH($N1876&amp;$I1876,SorP!C:C,0))))</f>
        <v/>
      </c>
      <c r="P1876" s="94"/>
      <c r="Q1876" s="95" t="str">
        <f t="shared" si="117"/>
        <v/>
      </c>
      <c r="R1876" s="95" t="b">
        <f t="shared" si="118"/>
        <v>1</v>
      </c>
      <c r="S1876" s="95" t="str">
        <f t="shared" si="119"/>
        <v/>
      </c>
    </row>
    <row r="1877" spans="1:19" s="95" customFormat="1" ht="20.100000000000001" customHeight="1">
      <c r="A1877" s="88"/>
      <c r="B1877" s="88"/>
      <c r="C1877" s="88"/>
      <c r="D1877" s="88"/>
      <c r="E1877" s="88"/>
      <c r="F1877" s="88"/>
      <c r="G1877" s="90"/>
      <c r="H1877" s="90"/>
      <c r="I1877" s="91"/>
      <c r="J1877" s="91"/>
      <c r="K1877" s="91"/>
      <c r="L1877" s="91"/>
      <c r="M1877" s="91"/>
      <c r="N1877" s="92" t="str">
        <f t="shared" ca="1" si="116"/>
        <v/>
      </c>
      <c r="O1877" s="92" t="str">
        <f ca="1">IF(A1877="","",IF(ISERROR(MATCH($I1877,SorP!B:B,0)),"",INDIRECT("'SorP'!$A$"&amp;MATCH($N1877&amp;$I1877,SorP!C:C,0))))</f>
        <v/>
      </c>
      <c r="P1877" s="94"/>
      <c r="Q1877" s="95" t="str">
        <f t="shared" si="117"/>
        <v/>
      </c>
      <c r="R1877" s="95" t="b">
        <f t="shared" si="118"/>
        <v>1</v>
      </c>
      <c r="S1877" s="95" t="str">
        <f t="shared" si="119"/>
        <v/>
      </c>
    </row>
    <row r="1878" spans="1:19" s="95" customFormat="1" ht="20.100000000000001" customHeight="1">
      <c r="A1878" s="88"/>
      <c r="B1878" s="88"/>
      <c r="C1878" s="88"/>
      <c r="D1878" s="88"/>
      <c r="E1878" s="88"/>
      <c r="F1878" s="88"/>
      <c r="G1878" s="90"/>
      <c r="H1878" s="90"/>
      <c r="I1878" s="91"/>
      <c r="J1878" s="91"/>
      <c r="K1878" s="91"/>
      <c r="L1878" s="91"/>
      <c r="M1878" s="91"/>
      <c r="N1878" s="92" t="str">
        <f t="shared" ca="1" si="116"/>
        <v/>
      </c>
      <c r="O1878" s="92" t="str">
        <f ca="1">IF(A1878="","",IF(ISERROR(MATCH($I1878,SorP!B:B,0)),"",INDIRECT("'SorP'!$A$"&amp;MATCH($N1878&amp;$I1878,SorP!C:C,0))))</f>
        <v/>
      </c>
      <c r="P1878" s="94"/>
      <c r="Q1878" s="95" t="str">
        <f t="shared" si="117"/>
        <v/>
      </c>
      <c r="R1878" s="95" t="b">
        <f t="shared" si="118"/>
        <v>1</v>
      </c>
      <c r="S1878" s="95" t="str">
        <f t="shared" si="119"/>
        <v/>
      </c>
    </row>
    <row r="1879" spans="1:19" s="95" customFormat="1" ht="20.100000000000001" customHeight="1">
      <c r="A1879" s="88"/>
      <c r="B1879" s="88"/>
      <c r="C1879" s="88"/>
      <c r="D1879" s="88"/>
      <c r="E1879" s="88"/>
      <c r="F1879" s="88"/>
      <c r="G1879" s="90"/>
      <c r="H1879" s="90"/>
      <c r="I1879" s="91"/>
      <c r="J1879" s="91"/>
      <c r="K1879" s="91"/>
      <c r="L1879" s="91"/>
      <c r="M1879" s="91"/>
      <c r="N1879" s="92" t="str">
        <f t="shared" ca="1" si="116"/>
        <v/>
      </c>
      <c r="O1879" s="92" t="str">
        <f ca="1">IF(A1879="","",IF(ISERROR(MATCH($I1879,SorP!B:B,0)),"",INDIRECT("'SorP'!$A$"&amp;MATCH($N1879&amp;$I1879,SorP!C:C,0))))</f>
        <v/>
      </c>
      <c r="P1879" s="94"/>
      <c r="Q1879" s="95" t="str">
        <f t="shared" si="117"/>
        <v/>
      </c>
      <c r="R1879" s="95" t="b">
        <f t="shared" si="118"/>
        <v>1</v>
      </c>
      <c r="S1879" s="95" t="str">
        <f t="shared" si="119"/>
        <v/>
      </c>
    </row>
    <row r="1880" spans="1:19" s="95" customFormat="1" ht="20.100000000000001" customHeight="1">
      <c r="A1880" s="88"/>
      <c r="B1880" s="88"/>
      <c r="C1880" s="88"/>
      <c r="D1880" s="88"/>
      <c r="E1880" s="88"/>
      <c r="F1880" s="88"/>
      <c r="G1880" s="90"/>
      <c r="H1880" s="90"/>
      <c r="I1880" s="91"/>
      <c r="J1880" s="91"/>
      <c r="K1880" s="91"/>
      <c r="L1880" s="91"/>
      <c r="M1880" s="91"/>
      <c r="N1880" s="92" t="str">
        <f t="shared" ca="1" si="116"/>
        <v/>
      </c>
      <c r="O1880" s="92" t="str">
        <f ca="1">IF(A1880="","",IF(ISERROR(MATCH($I1880,SorP!B:B,0)),"",INDIRECT("'SorP'!$A$"&amp;MATCH($N1880&amp;$I1880,SorP!C:C,0))))</f>
        <v/>
      </c>
      <c r="P1880" s="94"/>
      <c r="Q1880" s="95" t="str">
        <f t="shared" si="117"/>
        <v/>
      </c>
      <c r="R1880" s="95" t="b">
        <f t="shared" si="118"/>
        <v>1</v>
      </c>
      <c r="S1880" s="95" t="str">
        <f t="shared" si="119"/>
        <v/>
      </c>
    </row>
    <row r="1881" spans="1:19" s="95" customFormat="1" ht="20.100000000000001" customHeight="1">
      <c r="A1881" s="88"/>
      <c r="B1881" s="88"/>
      <c r="C1881" s="88"/>
      <c r="D1881" s="88"/>
      <c r="E1881" s="88"/>
      <c r="F1881" s="88"/>
      <c r="G1881" s="90"/>
      <c r="H1881" s="90"/>
      <c r="I1881" s="91"/>
      <c r="J1881" s="91"/>
      <c r="K1881" s="91"/>
      <c r="L1881" s="91"/>
      <c r="M1881" s="91"/>
      <c r="N1881" s="92" t="str">
        <f t="shared" ca="1" si="116"/>
        <v/>
      </c>
      <c r="O1881" s="92" t="str">
        <f ca="1">IF(A1881="","",IF(ISERROR(MATCH($I1881,SorP!B:B,0)),"",INDIRECT("'SorP'!$A$"&amp;MATCH($N1881&amp;$I1881,SorP!C:C,0))))</f>
        <v/>
      </c>
      <c r="P1881" s="94"/>
      <c r="Q1881" s="95" t="str">
        <f t="shared" si="117"/>
        <v/>
      </c>
      <c r="R1881" s="95" t="b">
        <f t="shared" si="118"/>
        <v>1</v>
      </c>
      <c r="S1881" s="95" t="str">
        <f t="shared" si="119"/>
        <v/>
      </c>
    </row>
    <row r="1882" spans="1:19" s="95" customFormat="1" ht="20.100000000000001" customHeight="1">
      <c r="A1882" s="88"/>
      <c r="B1882" s="88"/>
      <c r="C1882" s="88"/>
      <c r="D1882" s="88"/>
      <c r="E1882" s="88"/>
      <c r="F1882" s="88"/>
      <c r="G1882" s="90"/>
      <c r="H1882" s="90"/>
      <c r="I1882" s="91"/>
      <c r="J1882" s="91"/>
      <c r="K1882" s="91"/>
      <c r="L1882" s="91"/>
      <c r="M1882" s="91"/>
      <c r="N1882" s="92" t="str">
        <f t="shared" ca="1" si="116"/>
        <v/>
      </c>
      <c r="O1882" s="92" t="str">
        <f ca="1">IF(A1882="","",IF(ISERROR(MATCH($I1882,SorP!B:B,0)),"",INDIRECT("'SorP'!$A$"&amp;MATCH($N1882&amp;$I1882,SorP!C:C,0))))</f>
        <v/>
      </c>
      <c r="P1882" s="94"/>
      <c r="Q1882" s="95" t="str">
        <f t="shared" si="117"/>
        <v/>
      </c>
      <c r="R1882" s="95" t="b">
        <f t="shared" si="118"/>
        <v>1</v>
      </c>
      <c r="S1882" s="95" t="str">
        <f t="shared" si="119"/>
        <v/>
      </c>
    </row>
    <row r="1883" spans="1:19" s="95" customFormat="1" ht="20.100000000000001" customHeight="1">
      <c r="A1883" s="88"/>
      <c r="B1883" s="88"/>
      <c r="C1883" s="88"/>
      <c r="D1883" s="88"/>
      <c r="E1883" s="88"/>
      <c r="F1883" s="88"/>
      <c r="G1883" s="90"/>
      <c r="H1883" s="90"/>
      <c r="I1883" s="91"/>
      <c r="J1883" s="91"/>
      <c r="K1883" s="91"/>
      <c r="L1883" s="91"/>
      <c r="M1883" s="91"/>
      <c r="N1883" s="92" t="str">
        <f t="shared" ca="1" si="116"/>
        <v/>
      </c>
      <c r="O1883" s="92" t="str">
        <f ca="1">IF(A1883="","",IF(ISERROR(MATCH($I1883,SorP!B:B,0)),"",INDIRECT("'SorP'!$A$"&amp;MATCH($N1883&amp;$I1883,SorP!C:C,0))))</f>
        <v/>
      </c>
      <c r="P1883" s="94"/>
      <c r="Q1883" s="95" t="str">
        <f t="shared" si="117"/>
        <v/>
      </c>
      <c r="R1883" s="95" t="b">
        <f t="shared" si="118"/>
        <v>1</v>
      </c>
      <c r="S1883" s="95" t="str">
        <f t="shared" si="119"/>
        <v/>
      </c>
    </row>
    <row r="1884" spans="1:19" s="95" customFormat="1" ht="20.100000000000001" customHeight="1">
      <c r="A1884" s="88"/>
      <c r="B1884" s="88"/>
      <c r="C1884" s="88"/>
      <c r="D1884" s="88"/>
      <c r="E1884" s="88"/>
      <c r="F1884" s="88"/>
      <c r="G1884" s="90"/>
      <c r="H1884" s="90"/>
      <c r="I1884" s="91"/>
      <c r="J1884" s="91"/>
      <c r="K1884" s="91"/>
      <c r="L1884" s="91"/>
      <c r="M1884" s="91"/>
      <c r="N1884" s="92" t="str">
        <f t="shared" ca="1" si="116"/>
        <v/>
      </c>
      <c r="O1884" s="92" t="str">
        <f ca="1">IF(A1884="","",IF(ISERROR(MATCH($I1884,SorP!B:B,0)),"",INDIRECT("'SorP'!$A$"&amp;MATCH($N1884&amp;$I1884,SorP!C:C,0))))</f>
        <v/>
      </c>
      <c r="P1884" s="94"/>
      <c r="Q1884" s="95" t="str">
        <f t="shared" si="117"/>
        <v/>
      </c>
      <c r="R1884" s="95" t="b">
        <f t="shared" si="118"/>
        <v>1</v>
      </c>
      <c r="S1884" s="95" t="str">
        <f t="shared" si="119"/>
        <v/>
      </c>
    </row>
    <row r="1885" spans="1:19" s="95" customFormat="1" ht="20.100000000000001" customHeight="1">
      <c r="A1885" s="88"/>
      <c r="B1885" s="88"/>
      <c r="C1885" s="88"/>
      <c r="D1885" s="88"/>
      <c r="E1885" s="88"/>
      <c r="F1885" s="88"/>
      <c r="G1885" s="90"/>
      <c r="H1885" s="90"/>
      <c r="I1885" s="91"/>
      <c r="J1885" s="91"/>
      <c r="K1885" s="91"/>
      <c r="L1885" s="91"/>
      <c r="M1885" s="91"/>
      <c r="N1885" s="92" t="str">
        <f t="shared" ca="1" si="116"/>
        <v/>
      </c>
      <c r="O1885" s="92" t="str">
        <f ca="1">IF(A1885="","",IF(ISERROR(MATCH($I1885,SorP!B:B,0)),"",INDIRECT("'SorP'!$A$"&amp;MATCH($N1885&amp;$I1885,SorP!C:C,0))))</f>
        <v/>
      </c>
      <c r="P1885" s="94"/>
      <c r="Q1885" s="95" t="str">
        <f t="shared" si="117"/>
        <v/>
      </c>
      <c r="R1885" s="95" t="b">
        <f t="shared" si="118"/>
        <v>1</v>
      </c>
      <c r="S1885" s="95" t="str">
        <f t="shared" si="119"/>
        <v/>
      </c>
    </row>
    <row r="1886" spans="1:19" s="95" customFormat="1" ht="20.100000000000001" customHeight="1">
      <c r="A1886" s="88"/>
      <c r="B1886" s="88"/>
      <c r="C1886" s="88"/>
      <c r="D1886" s="88"/>
      <c r="E1886" s="88"/>
      <c r="F1886" s="88"/>
      <c r="G1886" s="90"/>
      <c r="H1886" s="90"/>
      <c r="I1886" s="91"/>
      <c r="J1886" s="91"/>
      <c r="K1886" s="91"/>
      <c r="L1886" s="91"/>
      <c r="M1886" s="91"/>
      <c r="N1886" s="92" t="str">
        <f t="shared" ca="1" si="116"/>
        <v/>
      </c>
      <c r="O1886" s="92" t="str">
        <f ca="1">IF(A1886="","",IF(ISERROR(MATCH($I1886,SorP!B:B,0)),"",INDIRECT("'SorP'!$A$"&amp;MATCH($N1886&amp;$I1886,SorP!C:C,0))))</f>
        <v/>
      </c>
      <c r="P1886" s="94"/>
      <c r="Q1886" s="95" t="str">
        <f t="shared" si="117"/>
        <v/>
      </c>
      <c r="R1886" s="95" t="b">
        <f t="shared" si="118"/>
        <v>1</v>
      </c>
      <c r="S1886" s="95" t="str">
        <f t="shared" si="119"/>
        <v/>
      </c>
    </row>
    <row r="1887" spans="1:19" s="95" customFormat="1" ht="20.100000000000001" customHeight="1">
      <c r="A1887" s="88"/>
      <c r="B1887" s="88"/>
      <c r="C1887" s="88"/>
      <c r="D1887" s="88"/>
      <c r="E1887" s="88"/>
      <c r="F1887" s="88"/>
      <c r="G1887" s="90"/>
      <c r="H1887" s="90"/>
      <c r="I1887" s="91"/>
      <c r="J1887" s="91"/>
      <c r="K1887" s="91"/>
      <c r="L1887" s="91"/>
      <c r="M1887" s="91"/>
      <c r="N1887" s="92" t="str">
        <f t="shared" ca="1" si="116"/>
        <v/>
      </c>
      <c r="O1887" s="92" t="str">
        <f ca="1">IF(A1887="","",IF(ISERROR(MATCH($I1887,SorP!B:B,0)),"",INDIRECT("'SorP'!$A$"&amp;MATCH($N1887&amp;$I1887,SorP!C:C,0))))</f>
        <v/>
      </c>
      <c r="P1887" s="94"/>
      <c r="Q1887" s="95" t="str">
        <f t="shared" si="117"/>
        <v/>
      </c>
      <c r="R1887" s="95" t="b">
        <f t="shared" si="118"/>
        <v>1</v>
      </c>
      <c r="S1887" s="95" t="str">
        <f t="shared" si="119"/>
        <v/>
      </c>
    </row>
    <row r="1888" spans="1:19" s="95" customFormat="1" ht="20.100000000000001" customHeight="1">
      <c r="A1888" s="88"/>
      <c r="B1888" s="88"/>
      <c r="C1888" s="88"/>
      <c r="D1888" s="88"/>
      <c r="E1888" s="88"/>
      <c r="F1888" s="88"/>
      <c r="G1888" s="90"/>
      <c r="H1888" s="90"/>
      <c r="I1888" s="91"/>
      <c r="J1888" s="91"/>
      <c r="K1888" s="91"/>
      <c r="L1888" s="91"/>
      <c r="M1888" s="91"/>
      <c r="N1888" s="92" t="str">
        <f t="shared" ca="1" si="116"/>
        <v/>
      </c>
      <c r="O1888" s="92" t="str">
        <f ca="1">IF(A1888="","",IF(ISERROR(MATCH($I1888,SorP!B:B,0)),"",INDIRECT("'SorP'!$A$"&amp;MATCH($N1888&amp;$I1888,SorP!C:C,0))))</f>
        <v/>
      </c>
      <c r="P1888" s="94"/>
      <c r="Q1888" s="95" t="str">
        <f t="shared" si="117"/>
        <v/>
      </c>
      <c r="R1888" s="95" t="b">
        <f t="shared" si="118"/>
        <v>1</v>
      </c>
      <c r="S1888" s="95" t="str">
        <f t="shared" si="119"/>
        <v/>
      </c>
    </row>
    <row r="1889" spans="1:19" s="95" customFormat="1" ht="20.100000000000001" customHeight="1">
      <c r="A1889" s="88"/>
      <c r="B1889" s="88"/>
      <c r="C1889" s="88"/>
      <c r="D1889" s="88"/>
      <c r="E1889" s="88"/>
      <c r="F1889" s="88"/>
      <c r="G1889" s="90"/>
      <c r="H1889" s="90"/>
      <c r="I1889" s="91"/>
      <c r="J1889" s="91"/>
      <c r="K1889" s="91"/>
      <c r="L1889" s="91"/>
      <c r="M1889" s="91"/>
      <c r="N1889" s="92" t="str">
        <f t="shared" ca="1" si="116"/>
        <v/>
      </c>
      <c r="O1889" s="92" t="str">
        <f ca="1">IF(A1889="","",IF(ISERROR(MATCH($I1889,SorP!B:B,0)),"",INDIRECT("'SorP'!$A$"&amp;MATCH($N1889&amp;$I1889,SorP!C:C,0))))</f>
        <v/>
      </c>
      <c r="P1889" s="94"/>
      <c r="Q1889" s="95" t="str">
        <f t="shared" si="117"/>
        <v/>
      </c>
      <c r="R1889" s="95" t="b">
        <f t="shared" si="118"/>
        <v>1</v>
      </c>
      <c r="S1889" s="95" t="str">
        <f t="shared" si="119"/>
        <v/>
      </c>
    </row>
    <row r="1890" spans="1:19" s="95" customFormat="1" ht="20.100000000000001" customHeight="1">
      <c r="A1890" s="88"/>
      <c r="B1890" s="88"/>
      <c r="C1890" s="88"/>
      <c r="D1890" s="88"/>
      <c r="E1890" s="88"/>
      <c r="F1890" s="88"/>
      <c r="G1890" s="90"/>
      <c r="H1890" s="90"/>
      <c r="I1890" s="91"/>
      <c r="J1890" s="91"/>
      <c r="K1890" s="91"/>
      <c r="L1890" s="91"/>
      <c r="M1890" s="91"/>
      <c r="N1890" s="92" t="str">
        <f t="shared" ca="1" si="116"/>
        <v/>
      </c>
      <c r="O1890" s="92" t="str">
        <f ca="1">IF(A1890="","",IF(ISERROR(MATCH($I1890,SorP!B:B,0)),"",INDIRECT("'SorP'!$A$"&amp;MATCH($N1890&amp;$I1890,SorP!C:C,0))))</f>
        <v/>
      </c>
      <c r="P1890" s="94"/>
      <c r="Q1890" s="95" t="str">
        <f t="shared" si="117"/>
        <v/>
      </c>
      <c r="R1890" s="95" t="b">
        <f t="shared" si="118"/>
        <v>1</v>
      </c>
      <c r="S1890" s="95" t="str">
        <f t="shared" si="119"/>
        <v/>
      </c>
    </row>
    <row r="1891" spans="1:19" s="95" customFormat="1" ht="20.100000000000001" customHeight="1">
      <c r="A1891" s="88"/>
      <c r="B1891" s="88"/>
      <c r="C1891" s="88"/>
      <c r="D1891" s="88"/>
      <c r="E1891" s="88"/>
      <c r="F1891" s="88"/>
      <c r="G1891" s="90"/>
      <c r="H1891" s="90"/>
      <c r="I1891" s="91"/>
      <c r="J1891" s="91"/>
      <c r="K1891" s="91"/>
      <c r="L1891" s="91"/>
      <c r="M1891" s="91"/>
      <c r="N1891" s="92" t="str">
        <f t="shared" ca="1" si="116"/>
        <v/>
      </c>
      <c r="O1891" s="92" t="str">
        <f ca="1">IF(A1891="","",IF(ISERROR(MATCH($I1891,SorP!B:B,0)),"",INDIRECT("'SorP'!$A$"&amp;MATCH($N1891&amp;$I1891,SorP!C:C,0))))</f>
        <v/>
      </c>
      <c r="P1891" s="94"/>
      <c r="Q1891" s="95" t="str">
        <f t="shared" si="117"/>
        <v/>
      </c>
      <c r="R1891" s="95" t="b">
        <f t="shared" si="118"/>
        <v>1</v>
      </c>
      <c r="S1891" s="95" t="str">
        <f t="shared" si="119"/>
        <v/>
      </c>
    </row>
    <row r="1892" spans="1:19" s="95" customFormat="1" ht="20.100000000000001" customHeight="1">
      <c r="A1892" s="88"/>
      <c r="B1892" s="88"/>
      <c r="C1892" s="88"/>
      <c r="D1892" s="88"/>
      <c r="E1892" s="88"/>
      <c r="F1892" s="88"/>
      <c r="G1892" s="90"/>
      <c r="H1892" s="90"/>
      <c r="I1892" s="91"/>
      <c r="J1892" s="91"/>
      <c r="K1892" s="91"/>
      <c r="L1892" s="91"/>
      <c r="M1892" s="91"/>
      <c r="N1892" s="92" t="str">
        <f t="shared" ca="1" si="116"/>
        <v/>
      </c>
      <c r="O1892" s="92" t="str">
        <f ca="1">IF(A1892="","",IF(ISERROR(MATCH($I1892,SorP!B:B,0)),"",INDIRECT("'SorP'!$A$"&amp;MATCH($N1892&amp;$I1892,SorP!C:C,0))))</f>
        <v/>
      </c>
      <c r="P1892" s="94"/>
      <c r="Q1892" s="95" t="str">
        <f t="shared" si="117"/>
        <v/>
      </c>
      <c r="R1892" s="95" t="b">
        <f t="shared" si="118"/>
        <v>1</v>
      </c>
      <c r="S1892" s="95" t="str">
        <f t="shared" si="119"/>
        <v/>
      </c>
    </row>
    <row r="1893" spans="1:19" s="95" customFormat="1" ht="20.100000000000001" customHeight="1">
      <c r="A1893" s="88"/>
      <c r="B1893" s="88"/>
      <c r="C1893" s="88"/>
      <c r="D1893" s="88"/>
      <c r="E1893" s="88"/>
      <c r="F1893" s="88"/>
      <c r="G1893" s="90"/>
      <c r="H1893" s="90"/>
      <c r="I1893" s="91"/>
      <c r="J1893" s="91"/>
      <c r="K1893" s="91"/>
      <c r="L1893" s="91"/>
      <c r="M1893" s="91"/>
      <c r="N1893" s="92" t="str">
        <f t="shared" ca="1" si="116"/>
        <v/>
      </c>
      <c r="O1893" s="92" t="str">
        <f ca="1">IF(A1893="","",IF(ISERROR(MATCH($I1893,SorP!B:B,0)),"",INDIRECT("'SorP'!$A$"&amp;MATCH($N1893&amp;$I1893,SorP!C:C,0))))</f>
        <v/>
      </c>
      <c r="P1893" s="94"/>
      <c r="Q1893" s="95" t="str">
        <f t="shared" si="117"/>
        <v/>
      </c>
      <c r="R1893" s="95" t="b">
        <f t="shared" si="118"/>
        <v>1</v>
      </c>
      <c r="S1893" s="95" t="str">
        <f t="shared" si="119"/>
        <v/>
      </c>
    </row>
    <row r="1894" spans="1:19" s="95" customFormat="1" ht="20.100000000000001" customHeight="1">
      <c r="A1894" s="88"/>
      <c r="B1894" s="88"/>
      <c r="C1894" s="88"/>
      <c r="D1894" s="88"/>
      <c r="E1894" s="88"/>
      <c r="F1894" s="88"/>
      <c r="G1894" s="90"/>
      <c r="H1894" s="90"/>
      <c r="I1894" s="91"/>
      <c r="J1894" s="91"/>
      <c r="K1894" s="91"/>
      <c r="L1894" s="91"/>
      <c r="M1894" s="91"/>
      <c r="N1894" s="92" t="str">
        <f t="shared" ca="1" si="116"/>
        <v/>
      </c>
      <c r="O1894" s="92" t="str">
        <f ca="1">IF(A1894="","",IF(ISERROR(MATCH($I1894,SorP!B:B,0)),"",INDIRECT("'SorP'!$A$"&amp;MATCH($N1894&amp;$I1894,SorP!C:C,0))))</f>
        <v/>
      </c>
      <c r="P1894" s="94"/>
      <c r="Q1894" s="95" t="str">
        <f t="shared" si="117"/>
        <v/>
      </c>
      <c r="R1894" s="95" t="b">
        <f t="shared" si="118"/>
        <v>1</v>
      </c>
      <c r="S1894" s="95" t="str">
        <f t="shared" si="119"/>
        <v/>
      </c>
    </row>
    <row r="1895" spans="1:19" s="95" customFormat="1" ht="20.100000000000001" customHeight="1">
      <c r="A1895" s="88"/>
      <c r="B1895" s="88"/>
      <c r="C1895" s="88"/>
      <c r="D1895" s="88"/>
      <c r="E1895" s="88"/>
      <c r="F1895" s="88"/>
      <c r="G1895" s="90"/>
      <c r="H1895" s="90"/>
      <c r="I1895" s="91"/>
      <c r="J1895" s="91"/>
      <c r="K1895" s="91"/>
      <c r="L1895" s="91"/>
      <c r="M1895" s="91"/>
      <c r="N1895" s="92" t="str">
        <f t="shared" ca="1" si="116"/>
        <v/>
      </c>
      <c r="O1895" s="92" t="str">
        <f ca="1">IF(A1895="","",IF(ISERROR(MATCH($I1895,SorP!B:B,0)),"",INDIRECT("'SorP'!$A$"&amp;MATCH($N1895&amp;$I1895,SorP!C:C,0))))</f>
        <v/>
      </c>
      <c r="P1895" s="94"/>
      <c r="Q1895" s="95" t="str">
        <f t="shared" si="117"/>
        <v/>
      </c>
      <c r="R1895" s="95" t="b">
        <f t="shared" si="118"/>
        <v>1</v>
      </c>
      <c r="S1895" s="95" t="str">
        <f t="shared" si="119"/>
        <v/>
      </c>
    </row>
    <row r="1896" spans="1:19" s="95" customFormat="1" ht="20.100000000000001" customHeight="1">
      <c r="A1896" s="88"/>
      <c r="B1896" s="88"/>
      <c r="C1896" s="88"/>
      <c r="D1896" s="88"/>
      <c r="E1896" s="88"/>
      <c r="F1896" s="88"/>
      <c r="G1896" s="90"/>
      <c r="H1896" s="90"/>
      <c r="I1896" s="91"/>
      <c r="J1896" s="91"/>
      <c r="K1896" s="91"/>
      <c r="L1896" s="91"/>
      <c r="M1896" s="91"/>
      <c r="N1896" s="92" t="str">
        <f t="shared" ca="1" si="116"/>
        <v/>
      </c>
      <c r="O1896" s="92" t="str">
        <f ca="1">IF(A1896="","",IF(ISERROR(MATCH($I1896,SorP!B:B,0)),"",INDIRECT("'SorP'!$A$"&amp;MATCH($N1896&amp;$I1896,SorP!C:C,0))))</f>
        <v/>
      </c>
      <c r="P1896" s="94"/>
      <c r="Q1896" s="95" t="str">
        <f t="shared" si="117"/>
        <v/>
      </c>
      <c r="R1896" s="95" t="b">
        <f t="shared" si="118"/>
        <v>1</v>
      </c>
      <c r="S1896" s="95" t="str">
        <f t="shared" si="119"/>
        <v/>
      </c>
    </row>
    <row r="1897" spans="1:19" s="95" customFormat="1" ht="20.100000000000001" customHeight="1">
      <c r="A1897" s="88"/>
      <c r="B1897" s="88"/>
      <c r="C1897" s="88"/>
      <c r="D1897" s="88"/>
      <c r="E1897" s="88"/>
      <c r="F1897" s="88"/>
      <c r="G1897" s="90"/>
      <c r="H1897" s="90"/>
      <c r="I1897" s="91"/>
      <c r="J1897" s="91"/>
      <c r="K1897" s="91"/>
      <c r="L1897" s="91"/>
      <c r="M1897" s="91"/>
      <c r="N1897" s="92" t="str">
        <f t="shared" ca="1" si="116"/>
        <v/>
      </c>
      <c r="O1897" s="92" t="str">
        <f ca="1">IF(A1897="","",IF(ISERROR(MATCH($I1897,SorP!B:B,0)),"",INDIRECT("'SorP'!$A$"&amp;MATCH($N1897&amp;$I1897,SorP!C:C,0))))</f>
        <v/>
      </c>
      <c r="P1897" s="94"/>
      <c r="Q1897" s="95" t="str">
        <f t="shared" si="117"/>
        <v/>
      </c>
      <c r="R1897" s="95" t="b">
        <f t="shared" si="118"/>
        <v>1</v>
      </c>
      <c r="S1897" s="95" t="str">
        <f t="shared" si="119"/>
        <v/>
      </c>
    </row>
    <row r="1898" spans="1:19" s="95" customFormat="1" ht="20.100000000000001" customHeight="1">
      <c r="A1898" s="88"/>
      <c r="B1898" s="88"/>
      <c r="C1898" s="88"/>
      <c r="D1898" s="88"/>
      <c r="E1898" s="88"/>
      <c r="F1898" s="88"/>
      <c r="G1898" s="90"/>
      <c r="H1898" s="90"/>
      <c r="I1898" s="91"/>
      <c r="J1898" s="91"/>
      <c r="K1898" s="91"/>
      <c r="L1898" s="91"/>
      <c r="M1898" s="91"/>
      <c r="N1898" s="92" t="str">
        <f t="shared" ca="1" si="116"/>
        <v/>
      </c>
      <c r="O1898" s="92" t="str">
        <f ca="1">IF(A1898="","",IF(ISERROR(MATCH($I1898,SorP!B:B,0)),"",INDIRECT("'SorP'!$A$"&amp;MATCH($N1898&amp;$I1898,SorP!C:C,0))))</f>
        <v/>
      </c>
      <c r="P1898" s="94"/>
      <c r="Q1898" s="95" t="str">
        <f t="shared" si="117"/>
        <v/>
      </c>
      <c r="R1898" s="95" t="b">
        <f t="shared" si="118"/>
        <v>1</v>
      </c>
      <c r="S1898" s="95" t="str">
        <f t="shared" si="119"/>
        <v/>
      </c>
    </row>
    <row r="1899" spans="1:19" s="95" customFormat="1" ht="20.100000000000001" customHeight="1">
      <c r="A1899" s="88"/>
      <c r="B1899" s="88"/>
      <c r="C1899" s="88"/>
      <c r="D1899" s="88"/>
      <c r="E1899" s="88"/>
      <c r="F1899" s="88"/>
      <c r="G1899" s="90"/>
      <c r="H1899" s="90"/>
      <c r="I1899" s="91"/>
      <c r="J1899" s="91"/>
      <c r="K1899" s="91"/>
      <c r="L1899" s="91"/>
      <c r="M1899" s="91"/>
      <c r="N1899" s="92" t="str">
        <f t="shared" ca="1" si="116"/>
        <v/>
      </c>
      <c r="O1899" s="92" t="str">
        <f ca="1">IF(A1899="","",IF(ISERROR(MATCH($I1899,SorP!B:B,0)),"",INDIRECT("'SorP'!$A$"&amp;MATCH($N1899&amp;$I1899,SorP!C:C,0))))</f>
        <v/>
      </c>
      <c r="P1899" s="94"/>
      <c r="Q1899" s="95" t="str">
        <f t="shared" si="117"/>
        <v/>
      </c>
      <c r="R1899" s="95" t="b">
        <f t="shared" si="118"/>
        <v>1</v>
      </c>
      <c r="S1899" s="95" t="str">
        <f t="shared" si="119"/>
        <v/>
      </c>
    </row>
    <row r="1900" spans="1:19" s="95" customFormat="1" ht="20.100000000000001" customHeight="1">
      <c r="A1900" s="88"/>
      <c r="B1900" s="88"/>
      <c r="C1900" s="88"/>
      <c r="D1900" s="88"/>
      <c r="E1900" s="88"/>
      <c r="F1900" s="88"/>
      <c r="G1900" s="90"/>
      <c r="H1900" s="90"/>
      <c r="I1900" s="91"/>
      <c r="J1900" s="91"/>
      <c r="K1900" s="91"/>
      <c r="L1900" s="91"/>
      <c r="M1900" s="91"/>
      <c r="N1900" s="92" t="str">
        <f t="shared" ca="1" si="116"/>
        <v/>
      </c>
      <c r="O1900" s="92" t="str">
        <f ca="1">IF(A1900="","",IF(ISERROR(MATCH($I1900,SorP!B:B,0)),"",INDIRECT("'SorP'!$A$"&amp;MATCH($N1900&amp;$I1900,SorP!C:C,0))))</f>
        <v/>
      </c>
      <c r="P1900" s="94"/>
      <c r="Q1900" s="95" t="str">
        <f t="shared" si="117"/>
        <v/>
      </c>
      <c r="R1900" s="95" t="b">
        <f t="shared" si="118"/>
        <v>1</v>
      </c>
      <c r="S1900" s="95" t="str">
        <f t="shared" si="119"/>
        <v/>
      </c>
    </row>
    <row r="1901" spans="1:19" s="95" customFormat="1" ht="20.100000000000001" customHeight="1">
      <c r="A1901" s="88"/>
      <c r="B1901" s="88"/>
      <c r="C1901" s="88"/>
      <c r="D1901" s="88"/>
      <c r="E1901" s="88"/>
      <c r="F1901" s="88"/>
      <c r="G1901" s="90"/>
      <c r="H1901" s="90"/>
      <c r="I1901" s="91"/>
      <c r="J1901" s="91"/>
      <c r="K1901" s="91"/>
      <c r="L1901" s="91"/>
      <c r="M1901" s="91"/>
      <c r="N1901" s="92" t="str">
        <f t="shared" ca="1" si="116"/>
        <v/>
      </c>
      <c r="O1901" s="92" t="str">
        <f ca="1">IF(A1901="","",IF(ISERROR(MATCH($I1901,SorP!B:B,0)),"",INDIRECT("'SorP'!$A$"&amp;MATCH($N1901&amp;$I1901,SorP!C:C,0))))</f>
        <v/>
      </c>
      <c r="P1901" s="94"/>
      <c r="Q1901" s="95" t="str">
        <f t="shared" si="117"/>
        <v/>
      </c>
      <c r="R1901" s="95" t="b">
        <f t="shared" si="118"/>
        <v>1</v>
      </c>
      <c r="S1901" s="95" t="str">
        <f t="shared" si="119"/>
        <v/>
      </c>
    </row>
    <row r="1902" spans="1:19" s="95" customFormat="1" ht="20.100000000000001" customHeight="1">
      <c r="A1902" s="88"/>
      <c r="B1902" s="88"/>
      <c r="C1902" s="88"/>
      <c r="D1902" s="88"/>
      <c r="E1902" s="88"/>
      <c r="F1902" s="88"/>
      <c r="G1902" s="90"/>
      <c r="H1902" s="90"/>
      <c r="I1902" s="91"/>
      <c r="J1902" s="91"/>
      <c r="K1902" s="91"/>
      <c r="L1902" s="91"/>
      <c r="M1902" s="91"/>
      <c r="N1902" s="92" t="str">
        <f t="shared" ca="1" si="116"/>
        <v/>
      </c>
      <c r="O1902" s="92" t="str">
        <f ca="1">IF(A1902="","",IF(ISERROR(MATCH($I1902,SorP!B:B,0)),"",INDIRECT("'SorP'!$A$"&amp;MATCH($N1902&amp;$I1902,SorP!C:C,0))))</f>
        <v/>
      </c>
      <c r="P1902" s="94"/>
      <c r="Q1902" s="95" t="str">
        <f t="shared" si="117"/>
        <v/>
      </c>
      <c r="R1902" s="95" t="b">
        <f t="shared" si="118"/>
        <v>1</v>
      </c>
      <c r="S1902" s="95" t="str">
        <f t="shared" si="119"/>
        <v/>
      </c>
    </row>
    <row r="1903" spans="1:19" s="95" customFormat="1" ht="20.100000000000001" customHeight="1">
      <c r="A1903" s="88"/>
      <c r="B1903" s="88"/>
      <c r="C1903" s="88"/>
      <c r="D1903" s="88"/>
      <c r="E1903" s="88"/>
      <c r="F1903" s="88"/>
      <c r="G1903" s="90"/>
      <c r="H1903" s="90"/>
      <c r="I1903" s="91"/>
      <c r="J1903" s="91"/>
      <c r="K1903" s="91"/>
      <c r="L1903" s="91"/>
      <c r="M1903" s="91"/>
      <c r="N1903" s="92" t="str">
        <f t="shared" ca="1" si="116"/>
        <v/>
      </c>
      <c r="O1903" s="92" t="str">
        <f ca="1">IF(A1903="","",IF(ISERROR(MATCH($I1903,SorP!B:B,0)),"",INDIRECT("'SorP'!$A$"&amp;MATCH($N1903&amp;$I1903,SorP!C:C,0))))</f>
        <v/>
      </c>
      <c r="P1903" s="94"/>
      <c r="Q1903" s="95" t="str">
        <f t="shared" si="117"/>
        <v/>
      </c>
      <c r="R1903" s="95" t="b">
        <f t="shared" si="118"/>
        <v>1</v>
      </c>
      <c r="S1903" s="95" t="str">
        <f t="shared" si="119"/>
        <v/>
      </c>
    </row>
    <row r="1904" spans="1:19" s="95" customFormat="1" ht="20.100000000000001" customHeight="1">
      <c r="A1904" s="88"/>
      <c r="B1904" s="88"/>
      <c r="C1904" s="88"/>
      <c r="D1904" s="88"/>
      <c r="E1904" s="88"/>
      <c r="F1904" s="88"/>
      <c r="G1904" s="90"/>
      <c r="H1904" s="90"/>
      <c r="I1904" s="91"/>
      <c r="J1904" s="91"/>
      <c r="K1904" s="91"/>
      <c r="L1904" s="91"/>
      <c r="M1904" s="91"/>
      <c r="N1904" s="92" t="str">
        <f t="shared" ca="1" si="116"/>
        <v/>
      </c>
      <c r="O1904" s="92" t="str">
        <f ca="1">IF(A1904="","",IF(ISERROR(MATCH($I1904,SorP!B:B,0)),"",INDIRECT("'SorP'!$A$"&amp;MATCH($N1904&amp;$I1904,SorP!C:C,0))))</f>
        <v/>
      </c>
      <c r="P1904" s="94"/>
      <c r="Q1904" s="95" t="str">
        <f t="shared" si="117"/>
        <v/>
      </c>
      <c r="R1904" s="95" t="b">
        <f t="shared" si="118"/>
        <v>1</v>
      </c>
      <c r="S1904" s="95" t="str">
        <f t="shared" si="119"/>
        <v/>
      </c>
    </row>
    <row r="1905" spans="1:19" s="95" customFormat="1" ht="20.100000000000001" customHeight="1">
      <c r="A1905" s="88"/>
      <c r="B1905" s="88"/>
      <c r="C1905" s="88"/>
      <c r="D1905" s="88"/>
      <c r="E1905" s="88"/>
      <c r="F1905" s="88"/>
      <c r="G1905" s="90"/>
      <c r="H1905" s="90"/>
      <c r="I1905" s="91"/>
      <c r="J1905" s="91"/>
      <c r="K1905" s="91"/>
      <c r="L1905" s="91"/>
      <c r="M1905" s="91"/>
      <c r="N1905" s="92" t="str">
        <f t="shared" ca="1" si="116"/>
        <v/>
      </c>
      <c r="O1905" s="92" t="str">
        <f ca="1">IF(A1905="","",IF(ISERROR(MATCH($I1905,SorP!B:B,0)),"",INDIRECT("'SorP'!$A$"&amp;MATCH($N1905&amp;$I1905,SorP!C:C,0))))</f>
        <v/>
      </c>
      <c r="P1905" s="94"/>
      <c r="Q1905" s="95" t="str">
        <f t="shared" si="117"/>
        <v/>
      </c>
      <c r="R1905" s="95" t="b">
        <f t="shared" si="118"/>
        <v>1</v>
      </c>
      <c r="S1905" s="95" t="str">
        <f t="shared" si="119"/>
        <v/>
      </c>
    </row>
    <row r="1906" spans="1:19" s="95" customFormat="1" ht="20.100000000000001" customHeight="1">
      <c r="A1906" s="88"/>
      <c r="B1906" s="88"/>
      <c r="C1906" s="88"/>
      <c r="D1906" s="88"/>
      <c r="E1906" s="88"/>
      <c r="F1906" s="88"/>
      <c r="G1906" s="90"/>
      <c r="H1906" s="90"/>
      <c r="I1906" s="91"/>
      <c r="J1906" s="91"/>
      <c r="K1906" s="91"/>
      <c r="L1906" s="91"/>
      <c r="M1906" s="91"/>
      <c r="N1906" s="92" t="str">
        <f t="shared" ca="1" si="116"/>
        <v/>
      </c>
      <c r="O1906" s="92" t="str">
        <f ca="1">IF(A1906="","",IF(ISERROR(MATCH($I1906,SorP!B:B,0)),"",INDIRECT("'SorP'!$A$"&amp;MATCH($N1906&amp;$I1906,SorP!C:C,0))))</f>
        <v/>
      </c>
      <c r="P1906" s="94"/>
      <c r="Q1906" s="95" t="str">
        <f t="shared" si="117"/>
        <v/>
      </c>
      <c r="R1906" s="95" t="b">
        <f t="shared" si="118"/>
        <v>1</v>
      </c>
      <c r="S1906" s="95" t="str">
        <f t="shared" si="119"/>
        <v/>
      </c>
    </row>
    <row r="1907" spans="1:19" s="95" customFormat="1" ht="20.100000000000001" customHeight="1">
      <c r="A1907" s="88"/>
      <c r="B1907" s="88"/>
      <c r="C1907" s="88"/>
      <c r="D1907" s="88"/>
      <c r="E1907" s="88"/>
      <c r="F1907" s="88"/>
      <c r="G1907" s="90"/>
      <c r="H1907" s="90"/>
      <c r="I1907" s="91"/>
      <c r="J1907" s="91"/>
      <c r="K1907" s="91"/>
      <c r="L1907" s="91"/>
      <c r="M1907" s="91"/>
      <c r="N1907" s="92" t="str">
        <f t="shared" ca="1" si="116"/>
        <v/>
      </c>
      <c r="O1907" s="92" t="str">
        <f ca="1">IF(A1907="","",IF(ISERROR(MATCH($I1907,SorP!B:B,0)),"",INDIRECT("'SorP'!$A$"&amp;MATCH($N1907&amp;$I1907,SorP!C:C,0))))</f>
        <v/>
      </c>
      <c r="P1907" s="94"/>
      <c r="Q1907" s="95" t="str">
        <f t="shared" si="117"/>
        <v/>
      </c>
      <c r="R1907" s="95" t="b">
        <f t="shared" si="118"/>
        <v>1</v>
      </c>
      <c r="S1907" s="95" t="str">
        <f t="shared" si="119"/>
        <v/>
      </c>
    </row>
    <row r="1908" spans="1:19" s="95" customFormat="1" ht="20.100000000000001" customHeight="1">
      <c r="A1908" s="88"/>
      <c r="B1908" s="88"/>
      <c r="C1908" s="88"/>
      <c r="D1908" s="88"/>
      <c r="E1908" s="88"/>
      <c r="F1908" s="88"/>
      <c r="G1908" s="90"/>
      <c r="H1908" s="90"/>
      <c r="I1908" s="91"/>
      <c r="J1908" s="91"/>
      <c r="K1908" s="91"/>
      <c r="L1908" s="91"/>
      <c r="M1908" s="91"/>
      <c r="N1908" s="92" t="str">
        <f t="shared" ca="1" si="116"/>
        <v/>
      </c>
      <c r="O1908" s="92" t="str">
        <f ca="1">IF(A1908="","",IF(ISERROR(MATCH($I1908,SorP!B:B,0)),"",INDIRECT("'SorP'!$A$"&amp;MATCH($N1908&amp;$I1908,SorP!C:C,0))))</f>
        <v/>
      </c>
      <c r="P1908" s="94"/>
      <c r="Q1908" s="95" t="str">
        <f t="shared" si="117"/>
        <v/>
      </c>
      <c r="R1908" s="95" t="b">
        <f t="shared" si="118"/>
        <v>1</v>
      </c>
      <c r="S1908" s="95" t="str">
        <f t="shared" si="119"/>
        <v/>
      </c>
    </row>
    <row r="1909" spans="1:19" s="95" customFormat="1" ht="20.100000000000001" customHeight="1">
      <c r="A1909" s="88"/>
      <c r="B1909" s="88"/>
      <c r="C1909" s="88"/>
      <c r="D1909" s="88"/>
      <c r="E1909" s="88"/>
      <c r="F1909" s="88"/>
      <c r="G1909" s="90"/>
      <c r="H1909" s="90"/>
      <c r="I1909" s="91"/>
      <c r="J1909" s="91"/>
      <c r="K1909" s="91"/>
      <c r="L1909" s="91"/>
      <c r="M1909" s="91"/>
      <c r="N1909" s="92" t="str">
        <f t="shared" ca="1" si="116"/>
        <v/>
      </c>
      <c r="O1909" s="92" t="str">
        <f ca="1">IF(A1909="","",IF(ISERROR(MATCH($I1909,SorP!B:B,0)),"",INDIRECT("'SorP'!$A$"&amp;MATCH($N1909&amp;$I1909,SorP!C:C,0))))</f>
        <v/>
      </c>
      <c r="P1909" s="94"/>
      <c r="Q1909" s="95" t="str">
        <f t="shared" si="117"/>
        <v/>
      </c>
      <c r="R1909" s="95" t="b">
        <f t="shared" si="118"/>
        <v>1</v>
      </c>
      <c r="S1909" s="95" t="str">
        <f t="shared" si="119"/>
        <v/>
      </c>
    </row>
    <row r="1910" spans="1:19" s="95" customFormat="1" ht="20.100000000000001" customHeight="1">
      <c r="A1910" s="88"/>
      <c r="B1910" s="88"/>
      <c r="C1910" s="88"/>
      <c r="D1910" s="88"/>
      <c r="E1910" s="88"/>
      <c r="F1910" s="88"/>
      <c r="G1910" s="90"/>
      <c r="H1910" s="90"/>
      <c r="I1910" s="91"/>
      <c r="J1910" s="91"/>
      <c r="K1910" s="91"/>
      <c r="L1910" s="91"/>
      <c r="M1910" s="91"/>
      <c r="N1910" s="92" t="str">
        <f t="shared" ca="1" si="116"/>
        <v/>
      </c>
      <c r="O1910" s="92" t="str">
        <f ca="1">IF(A1910="","",IF(ISERROR(MATCH($I1910,SorP!B:B,0)),"",INDIRECT("'SorP'!$A$"&amp;MATCH($N1910&amp;$I1910,SorP!C:C,0))))</f>
        <v/>
      </c>
      <c r="P1910" s="94"/>
      <c r="Q1910" s="95" t="str">
        <f t="shared" si="117"/>
        <v/>
      </c>
      <c r="R1910" s="95" t="b">
        <f t="shared" si="118"/>
        <v>1</v>
      </c>
      <c r="S1910" s="95" t="str">
        <f t="shared" si="119"/>
        <v/>
      </c>
    </row>
    <row r="1911" spans="1:19" s="95" customFormat="1" ht="20.100000000000001" customHeight="1">
      <c r="A1911" s="88"/>
      <c r="B1911" s="88"/>
      <c r="C1911" s="88"/>
      <c r="D1911" s="88"/>
      <c r="E1911" s="88"/>
      <c r="F1911" s="88"/>
      <c r="G1911" s="90"/>
      <c r="H1911" s="90"/>
      <c r="I1911" s="91"/>
      <c r="J1911" s="91"/>
      <c r="K1911" s="91"/>
      <c r="L1911" s="91"/>
      <c r="M1911" s="91"/>
      <c r="N1911" s="92" t="str">
        <f t="shared" ca="1" si="116"/>
        <v/>
      </c>
      <c r="O1911" s="92" t="str">
        <f ca="1">IF(A1911="","",IF(ISERROR(MATCH($I1911,SorP!B:B,0)),"",INDIRECT("'SorP'!$A$"&amp;MATCH($N1911&amp;$I1911,SorP!C:C,0))))</f>
        <v/>
      </c>
      <c r="P1911" s="94"/>
      <c r="Q1911" s="95" t="str">
        <f t="shared" si="117"/>
        <v/>
      </c>
      <c r="R1911" s="95" t="b">
        <f t="shared" si="118"/>
        <v>1</v>
      </c>
      <c r="S1911" s="95" t="str">
        <f t="shared" si="119"/>
        <v/>
      </c>
    </row>
    <row r="1912" spans="1:19" s="95" customFormat="1" ht="20.100000000000001" customHeight="1">
      <c r="A1912" s="88"/>
      <c r="B1912" s="88"/>
      <c r="C1912" s="88"/>
      <c r="D1912" s="88"/>
      <c r="E1912" s="88"/>
      <c r="F1912" s="88"/>
      <c r="G1912" s="90"/>
      <c r="H1912" s="90"/>
      <c r="I1912" s="91"/>
      <c r="J1912" s="91"/>
      <c r="K1912" s="91"/>
      <c r="L1912" s="91"/>
      <c r="M1912" s="91"/>
      <c r="N1912" s="92" t="str">
        <f t="shared" ca="1" si="116"/>
        <v/>
      </c>
      <c r="O1912" s="92" t="str">
        <f ca="1">IF(A1912="","",IF(ISERROR(MATCH($I1912,SorP!B:B,0)),"",INDIRECT("'SorP'!$A$"&amp;MATCH($N1912&amp;$I1912,SorP!C:C,0))))</f>
        <v/>
      </c>
      <c r="P1912" s="94"/>
      <c r="Q1912" s="95" t="str">
        <f t="shared" si="117"/>
        <v/>
      </c>
      <c r="R1912" s="95" t="b">
        <f t="shared" si="118"/>
        <v>1</v>
      </c>
      <c r="S1912" s="95" t="str">
        <f t="shared" si="119"/>
        <v/>
      </c>
    </row>
    <row r="1913" spans="1:19" s="95" customFormat="1" ht="20.100000000000001" customHeight="1">
      <c r="A1913" s="88"/>
      <c r="B1913" s="88"/>
      <c r="C1913" s="88"/>
      <c r="D1913" s="88"/>
      <c r="E1913" s="88"/>
      <c r="F1913" s="88"/>
      <c r="G1913" s="90"/>
      <c r="H1913" s="90"/>
      <c r="I1913" s="91"/>
      <c r="J1913" s="91"/>
      <c r="K1913" s="91"/>
      <c r="L1913" s="91"/>
      <c r="M1913" s="91"/>
      <c r="N1913" s="92" t="str">
        <f t="shared" ca="1" si="116"/>
        <v/>
      </c>
      <c r="O1913" s="92" t="str">
        <f ca="1">IF(A1913="","",IF(ISERROR(MATCH($I1913,SorP!B:B,0)),"",INDIRECT("'SorP'!$A$"&amp;MATCH($N1913&amp;$I1913,SorP!C:C,0))))</f>
        <v/>
      </c>
      <c r="P1913" s="94"/>
      <c r="Q1913" s="95" t="str">
        <f t="shared" si="117"/>
        <v/>
      </c>
      <c r="R1913" s="95" t="b">
        <f t="shared" si="118"/>
        <v>1</v>
      </c>
      <c r="S1913" s="95" t="str">
        <f t="shared" si="119"/>
        <v/>
      </c>
    </row>
    <row r="1914" spans="1:19" s="95" customFormat="1" ht="20.100000000000001" customHeight="1">
      <c r="A1914" s="88"/>
      <c r="B1914" s="88"/>
      <c r="C1914" s="88"/>
      <c r="D1914" s="88"/>
      <c r="E1914" s="88"/>
      <c r="F1914" s="88"/>
      <c r="G1914" s="90"/>
      <c r="H1914" s="90"/>
      <c r="I1914" s="91"/>
      <c r="J1914" s="91"/>
      <c r="K1914" s="91"/>
      <c r="L1914" s="91"/>
      <c r="M1914" s="91"/>
      <c r="N1914" s="92" t="str">
        <f t="shared" ca="1" si="116"/>
        <v/>
      </c>
      <c r="O1914" s="92" t="str">
        <f ca="1">IF(A1914="","",IF(ISERROR(MATCH($I1914,SorP!B:B,0)),"",INDIRECT("'SorP'!$A$"&amp;MATCH($N1914&amp;$I1914,SorP!C:C,0))))</f>
        <v/>
      </c>
      <c r="P1914" s="94"/>
      <c r="Q1914" s="95" t="str">
        <f t="shared" si="117"/>
        <v/>
      </c>
      <c r="R1914" s="95" t="b">
        <f t="shared" si="118"/>
        <v>1</v>
      </c>
      <c r="S1914" s="95" t="str">
        <f t="shared" si="119"/>
        <v/>
      </c>
    </row>
    <row r="1915" spans="1:19" s="95" customFormat="1" ht="20.100000000000001" customHeight="1">
      <c r="A1915" s="88"/>
      <c r="B1915" s="88"/>
      <c r="C1915" s="88"/>
      <c r="D1915" s="88"/>
      <c r="E1915" s="88"/>
      <c r="F1915" s="88"/>
      <c r="G1915" s="90"/>
      <c r="H1915" s="90"/>
      <c r="I1915" s="91"/>
      <c r="J1915" s="91"/>
      <c r="K1915" s="91"/>
      <c r="L1915" s="91"/>
      <c r="M1915" s="91"/>
      <c r="N1915" s="92" t="str">
        <f t="shared" ca="1" si="116"/>
        <v/>
      </c>
      <c r="O1915" s="92" t="str">
        <f ca="1">IF(A1915="","",IF(ISERROR(MATCH($I1915,SorP!B:B,0)),"",INDIRECT("'SorP'!$A$"&amp;MATCH($N1915&amp;$I1915,SorP!C:C,0))))</f>
        <v/>
      </c>
      <c r="P1915" s="94"/>
      <c r="Q1915" s="95" t="str">
        <f t="shared" si="117"/>
        <v/>
      </c>
      <c r="R1915" s="95" t="b">
        <f t="shared" si="118"/>
        <v>1</v>
      </c>
      <c r="S1915" s="95" t="str">
        <f t="shared" si="119"/>
        <v/>
      </c>
    </row>
    <row r="1916" spans="1:19" s="95" customFormat="1" ht="20.100000000000001" customHeight="1">
      <c r="A1916" s="88"/>
      <c r="B1916" s="88"/>
      <c r="C1916" s="88"/>
      <c r="D1916" s="88"/>
      <c r="E1916" s="88"/>
      <c r="F1916" s="88"/>
      <c r="G1916" s="90"/>
      <c r="H1916" s="90"/>
      <c r="I1916" s="91"/>
      <c r="J1916" s="91"/>
      <c r="K1916" s="91"/>
      <c r="L1916" s="91"/>
      <c r="M1916" s="91"/>
      <c r="N1916" s="92" t="str">
        <f t="shared" ca="1" si="116"/>
        <v/>
      </c>
      <c r="O1916" s="92" t="str">
        <f ca="1">IF(A1916="","",IF(ISERROR(MATCH($I1916,SorP!B:B,0)),"",INDIRECT("'SorP'!$A$"&amp;MATCH($N1916&amp;$I1916,SorP!C:C,0))))</f>
        <v/>
      </c>
      <c r="P1916" s="94"/>
      <c r="Q1916" s="95" t="str">
        <f t="shared" si="117"/>
        <v/>
      </c>
      <c r="R1916" s="95" t="b">
        <f t="shared" si="118"/>
        <v>1</v>
      </c>
      <c r="S1916" s="95" t="str">
        <f t="shared" si="119"/>
        <v/>
      </c>
    </row>
    <row r="1917" spans="1:19" s="95" customFormat="1" ht="20.100000000000001" customHeight="1">
      <c r="A1917" s="88"/>
      <c r="B1917" s="88"/>
      <c r="C1917" s="88"/>
      <c r="D1917" s="88"/>
      <c r="E1917" s="88"/>
      <c r="F1917" s="88"/>
      <c r="G1917" s="90"/>
      <c r="H1917" s="90"/>
      <c r="I1917" s="91"/>
      <c r="J1917" s="91"/>
      <c r="K1917" s="91"/>
      <c r="L1917" s="91"/>
      <c r="M1917" s="91"/>
      <c r="N1917" s="92" t="str">
        <f t="shared" ca="1" si="116"/>
        <v/>
      </c>
      <c r="O1917" s="92" t="str">
        <f ca="1">IF(A1917="","",IF(ISERROR(MATCH($I1917,SorP!B:B,0)),"",INDIRECT("'SorP'!$A$"&amp;MATCH($N1917&amp;$I1917,SorP!C:C,0))))</f>
        <v/>
      </c>
      <c r="P1917" s="94"/>
      <c r="Q1917" s="95" t="str">
        <f t="shared" si="117"/>
        <v/>
      </c>
      <c r="R1917" s="95" t="b">
        <f t="shared" si="118"/>
        <v>1</v>
      </c>
      <c r="S1917" s="95" t="str">
        <f t="shared" si="119"/>
        <v/>
      </c>
    </row>
    <row r="1918" spans="1:19" s="95" customFormat="1" ht="20.100000000000001" customHeight="1">
      <c r="A1918" s="88"/>
      <c r="B1918" s="88"/>
      <c r="C1918" s="88"/>
      <c r="D1918" s="88"/>
      <c r="E1918" s="88"/>
      <c r="F1918" s="88"/>
      <c r="G1918" s="90"/>
      <c r="H1918" s="90"/>
      <c r="I1918" s="91"/>
      <c r="J1918" s="91"/>
      <c r="K1918" s="91"/>
      <c r="L1918" s="91"/>
      <c r="M1918" s="91"/>
      <c r="N1918" s="92" t="str">
        <f t="shared" ca="1" si="116"/>
        <v/>
      </c>
      <c r="O1918" s="92" t="str">
        <f ca="1">IF(A1918="","",IF(ISERROR(MATCH($I1918,SorP!B:B,0)),"",INDIRECT("'SorP'!$A$"&amp;MATCH($N1918&amp;$I1918,SorP!C:C,0))))</f>
        <v/>
      </c>
      <c r="P1918" s="94"/>
      <c r="Q1918" s="95" t="str">
        <f t="shared" si="117"/>
        <v/>
      </c>
      <c r="R1918" s="95" t="b">
        <f t="shared" si="118"/>
        <v>1</v>
      </c>
      <c r="S1918" s="95" t="str">
        <f t="shared" si="119"/>
        <v/>
      </c>
    </row>
    <row r="1919" spans="1:19" s="95" customFormat="1" ht="20.100000000000001" customHeight="1">
      <c r="A1919" s="88"/>
      <c r="B1919" s="88"/>
      <c r="C1919" s="88"/>
      <c r="D1919" s="88"/>
      <c r="E1919" s="88"/>
      <c r="F1919" s="88"/>
      <c r="G1919" s="90"/>
      <c r="H1919" s="90"/>
      <c r="I1919" s="91"/>
      <c r="J1919" s="91"/>
      <c r="K1919" s="91"/>
      <c r="L1919" s="91"/>
      <c r="M1919" s="91"/>
      <c r="N1919" s="92" t="str">
        <f t="shared" ca="1" si="116"/>
        <v/>
      </c>
      <c r="O1919" s="92" t="str">
        <f ca="1">IF(A1919="","",IF(ISERROR(MATCH($I1919,SorP!B:B,0)),"",INDIRECT("'SorP'!$A$"&amp;MATCH($N1919&amp;$I1919,SorP!C:C,0))))</f>
        <v/>
      </c>
      <c r="P1919" s="94"/>
      <c r="Q1919" s="95" t="str">
        <f t="shared" si="117"/>
        <v/>
      </c>
      <c r="R1919" s="95" t="b">
        <f t="shared" si="118"/>
        <v>1</v>
      </c>
      <c r="S1919" s="95" t="str">
        <f t="shared" si="119"/>
        <v/>
      </c>
    </row>
    <row r="1920" spans="1:19" s="95" customFormat="1" ht="20.100000000000001" customHeight="1">
      <c r="A1920" s="88"/>
      <c r="B1920" s="88"/>
      <c r="C1920" s="88"/>
      <c r="D1920" s="88"/>
      <c r="E1920" s="88"/>
      <c r="F1920" s="88"/>
      <c r="G1920" s="90"/>
      <c r="H1920" s="90"/>
      <c r="I1920" s="91"/>
      <c r="J1920" s="91"/>
      <c r="K1920" s="91"/>
      <c r="L1920" s="91"/>
      <c r="M1920" s="91"/>
      <c r="N1920" s="92" t="str">
        <f t="shared" ca="1" si="116"/>
        <v/>
      </c>
      <c r="O1920" s="92" t="str">
        <f ca="1">IF(A1920="","",IF(ISERROR(MATCH($I1920,SorP!B:B,0)),"",INDIRECT("'SorP'!$A$"&amp;MATCH($N1920&amp;$I1920,SorP!C:C,0))))</f>
        <v/>
      </c>
      <c r="P1920" s="94"/>
      <c r="Q1920" s="95" t="str">
        <f t="shared" si="117"/>
        <v/>
      </c>
      <c r="R1920" s="95" t="b">
        <f t="shared" si="118"/>
        <v>1</v>
      </c>
      <c r="S1920" s="95" t="str">
        <f t="shared" si="119"/>
        <v/>
      </c>
    </row>
    <row r="1921" spans="1:19" s="95" customFormat="1" ht="20.100000000000001" customHeight="1">
      <c r="A1921" s="88"/>
      <c r="B1921" s="88"/>
      <c r="C1921" s="88"/>
      <c r="D1921" s="88"/>
      <c r="E1921" s="88"/>
      <c r="F1921" s="88"/>
      <c r="G1921" s="90"/>
      <c r="H1921" s="90"/>
      <c r="I1921" s="91"/>
      <c r="J1921" s="91"/>
      <c r="K1921" s="91"/>
      <c r="L1921" s="91"/>
      <c r="M1921" s="91"/>
      <c r="N1921" s="92" t="str">
        <f t="shared" ca="1" si="116"/>
        <v/>
      </c>
      <c r="O1921" s="92" t="str">
        <f ca="1">IF(A1921="","",IF(ISERROR(MATCH($I1921,SorP!B:B,0)),"",INDIRECT("'SorP'!$A$"&amp;MATCH($N1921&amp;$I1921,SorP!C:C,0))))</f>
        <v/>
      </c>
      <c r="P1921" s="94"/>
      <c r="Q1921" s="95" t="str">
        <f t="shared" si="117"/>
        <v/>
      </c>
      <c r="R1921" s="95" t="b">
        <f t="shared" si="118"/>
        <v>1</v>
      </c>
      <c r="S1921" s="95" t="str">
        <f t="shared" si="119"/>
        <v/>
      </c>
    </row>
    <row r="1922" spans="1:19" s="95" customFormat="1" ht="20.100000000000001" customHeight="1">
      <c r="A1922" s="88"/>
      <c r="B1922" s="88"/>
      <c r="C1922" s="88"/>
      <c r="D1922" s="88"/>
      <c r="E1922" s="88"/>
      <c r="F1922" s="88"/>
      <c r="G1922" s="90"/>
      <c r="H1922" s="90"/>
      <c r="I1922" s="91"/>
      <c r="J1922" s="91"/>
      <c r="K1922" s="91"/>
      <c r="L1922" s="91"/>
      <c r="M1922" s="91"/>
      <c r="N1922" s="92" t="str">
        <f t="shared" ca="1" si="116"/>
        <v/>
      </c>
      <c r="O1922" s="92" t="str">
        <f ca="1">IF(A1922="","",IF(ISERROR(MATCH($I1922,SorP!B:B,0)),"",INDIRECT("'SorP'!$A$"&amp;MATCH($N1922&amp;$I1922,SorP!C:C,0))))</f>
        <v/>
      </c>
      <c r="P1922" s="94"/>
      <c r="Q1922" s="95" t="str">
        <f t="shared" si="117"/>
        <v/>
      </c>
      <c r="R1922" s="95" t="b">
        <f t="shared" si="118"/>
        <v>1</v>
      </c>
      <c r="S1922" s="95" t="str">
        <f t="shared" si="119"/>
        <v/>
      </c>
    </row>
    <row r="1923" spans="1:19" s="95" customFormat="1" ht="20.100000000000001" customHeight="1">
      <c r="A1923" s="88"/>
      <c r="B1923" s="88"/>
      <c r="C1923" s="88"/>
      <c r="D1923" s="88"/>
      <c r="E1923" s="88"/>
      <c r="F1923" s="88"/>
      <c r="G1923" s="90"/>
      <c r="H1923" s="90"/>
      <c r="I1923" s="91"/>
      <c r="J1923" s="91"/>
      <c r="K1923" s="91"/>
      <c r="L1923" s="91"/>
      <c r="M1923" s="91"/>
      <c r="N1923" s="92" t="str">
        <f t="shared" ca="1" si="116"/>
        <v/>
      </c>
      <c r="O1923" s="92" t="str">
        <f ca="1">IF(A1923="","",IF(ISERROR(MATCH($I1923,SorP!B:B,0)),"",INDIRECT("'SorP'!$A$"&amp;MATCH($N1923&amp;$I1923,SorP!C:C,0))))</f>
        <v/>
      </c>
      <c r="P1923" s="94"/>
      <c r="Q1923" s="95" t="str">
        <f t="shared" si="117"/>
        <v/>
      </c>
      <c r="R1923" s="95" t="b">
        <f t="shared" si="118"/>
        <v>1</v>
      </c>
      <c r="S1923" s="95" t="str">
        <f t="shared" si="119"/>
        <v/>
      </c>
    </row>
    <row r="1924" spans="1:19" s="95" customFormat="1" ht="20.100000000000001" customHeight="1">
      <c r="A1924" s="88"/>
      <c r="B1924" s="88"/>
      <c r="C1924" s="88"/>
      <c r="D1924" s="88"/>
      <c r="E1924" s="88"/>
      <c r="F1924" s="88"/>
      <c r="G1924" s="90"/>
      <c r="H1924" s="90"/>
      <c r="I1924" s="91"/>
      <c r="J1924" s="91"/>
      <c r="K1924" s="91"/>
      <c r="L1924" s="91"/>
      <c r="M1924" s="91"/>
      <c r="N1924" s="92" t="str">
        <f t="shared" ca="1" si="116"/>
        <v/>
      </c>
      <c r="O1924" s="92" t="str">
        <f ca="1">IF(A1924="","",IF(ISERROR(MATCH($I1924,SorP!B:B,0)),"",INDIRECT("'SorP'!$A$"&amp;MATCH($N1924&amp;$I1924,SorP!C:C,0))))</f>
        <v/>
      </c>
      <c r="P1924" s="94"/>
      <c r="Q1924" s="95" t="str">
        <f t="shared" si="117"/>
        <v/>
      </c>
      <c r="R1924" s="95" t="b">
        <f t="shared" si="118"/>
        <v>1</v>
      </c>
      <c r="S1924" s="95" t="str">
        <f t="shared" si="119"/>
        <v/>
      </c>
    </row>
    <row r="1925" spans="1:19" s="95" customFormat="1" ht="20.100000000000001" customHeight="1">
      <c r="A1925" s="88"/>
      <c r="B1925" s="88"/>
      <c r="C1925" s="88"/>
      <c r="D1925" s="88"/>
      <c r="E1925" s="88"/>
      <c r="F1925" s="88"/>
      <c r="G1925" s="90"/>
      <c r="H1925" s="90"/>
      <c r="I1925" s="91"/>
      <c r="J1925" s="91"/>
      <c r="K1925" s="91"/>
      <c r="L1925" s="91"/>
      <c r="M1925" s="91"/>
      <c r="N1925" s="92" t="str">
        <f t="shared" ref="N1925:N1988" ca="1" si="120">IF(A1925="","",IF(ISERROR(MATCH($F1925,CL,0)),"Unknown",INDIRECT("'C'!$A$"&amp;MATCH($F1925,CL,0)+1)))</f>
        <v/>
      </c>
      <c r="O1925" s="92" t="str">
        <f ca="1">IF(A1925="","",IF(ISERROR(MATCH($I1925,SorP!B:B,0)),"",INDIRECT("'SorP'!$A$"&amp;MATCH($N1925&amp;$I1925,SorP!C:C,0))))</f>
        <v/>
      </c>
      <c r="P1925" s="94"/>
      <c r="Q1925" s="95" t="str">
        <f t="shared" ref="Q1925:Q1988" si="121">A1925&amp;B1925</f>
        <v/>
      </c>
      <c r="R1925" s="95" t="b">
        <f t="shared" ref="R1925:R1988" si="122">OR(ISBLANK(B1925),ISBLANK(C1925))</f>
        <v>1</v>
      </c>
      <c r="S1925" s="95" t="str">
        <f t="shared" ref="S1925:S1988" si="123">IF(R1925,"",A1925&amp;"+")</f>
        <v/>
      </c>
    </row>
    <row r="1926" spans="1:19" s="95" customFormat="1" ht="20.100000000000001" customHeight="1">
      <c r="A1926" s="88"/>
      <c r="B1926" s="88"/>
      <c r="C1926" s="88"/>
      <c r="D1926" s="88"/>
      <c r="E1926" s="88"/>
      <c r="F1926" s="88"/>
      <c r="G1926" s="90"/>
      <c r="H1926" s="90"/>
      <c r="I1926" s="91"/>
      <c r="J1926" s="91"/>
      <c r="K1926" s="91"/>
      <c r="L1926" s="91"/>
      <c r="M1926" s="91"/>
      <c r="N1926" s="92" t="str">
        <f t="shared" ca="1" si="120"/>
        <v/>
      </c>
      <c r="O1926" s="92" t="str">
        <f ca="1">IF(A1926="","",IF(ISERROR(MATCH($I1926,SorP!B:B,0)),"",INDIRECT("'SorP'!$A$"&amp;MATCH($N1926&amp;$I1926,SorP!C:C,0))))</f>
        <v/>
      </c>
      <c r="P1926" s="94"/>
      <c r="Q1926" s="95" t="str">
        <f t="shared" si="121"/>
        <v/>
      </c>
      <c r="R1926" s="95" t="b">
        <f t="shared" si="122"/>
        <v>1</v>
      </c>
      <c r="S1926" s="95" t="str">
        <f t="shared" si="123"/>
        <v/>
      </c>
    </row>
    <row r="1927" spans="1:19" s="95" customFormat="1" ht="20.100000000000001" customHeight="1">
      <c r="A1927" s="88"/>
      <c r="B1927" s="88"/>
      <c r="C1927" s="88"/>
      <c r="D1927" s="88"/>
      <c r="E1927" s="88"/>
      <c r="F1927" s="88"/>
      <c r="G1927" s="90"/>
      <c r="H1927" s="90"/>
      <c r="I1927" s="91"/>
      <c r="J1927" s="91"/>
      <c r="K1927" s="91"/>
      <c r="L1927" s="91"/>
      <c r="M1927" s="91"/>
      <c r="N1927" s="92" t="str">
        <f t="shared" ca="1" si="120"/>
        <v/>
      </c>
      <c r="O1927" s="92" t="str">
        <f ca="1">IF(A1927="","",IF(ISERROR(MATCH($I1927,SorP!B:B,0)),"",INDIRECT("'SorP'!$A$"&amp;MATCH($N1927&amp;$I1927,SorP!C:C,0))))</f>
        <v/>
      </c>
      <c r="P1927" s="94"/>
      <c r="Q1927" s="95" t="str">
        <f t="shared" si="121"/>
        <v/>
      </c>
      <c r="R1927" s="95" t="b">
        <f t="shared" si="122"/>
        <v>1</v>
      </c>
      <c r="S1927" s="95" t="str">
        <f t="shared" si="123"/>
        <v/>
      </c>
    </row>
    <row r="1928" spans="1:19" s="95" customFormat="1" ht="20.100000000000001" customHeight="1">
      <c r="A1928" s="88"/>
      <c r="B1928" s="88"/>
      <c r="C1928" s="88"/>
      <c r="D1928" s="88"/>
      <c r="E1928" s="88"/>
      <c r="F1928" s="88"/>
      <c r="G1928" s="90"/>
      <c r="H1928" s="90"/>
      <c r="I1928" s="91"/>
      <c r="J1928" s="91"/>
      <c r="K1928" s="91"/>
      <c r="L1928" s="91"/>
      <c r="M1928" s="91"/>
      <c r="N1928" s="92" t="str">
        <f t="shared" ca="1" si="120"/>
        <v/>
      </c>
      <c r="O1928" s="92" t="str">
        <f ca="1">IF(A1928="","",IF(ISERROR(MATCH($I1928,SorP!B:B,0)),"",INDIRECT("'SorP'!$A$"&amp;MATCH($N1928&amp;$I1928,SorP!C:C,0))))</f>
        <v/>
      </c>
      <c r="P1928" s="94"/>
      <c r="Q1928" s="95" t="str">
        <f t="shared" si="121"/>
        <v/>
      </c>
      <c r="R1928" s="95" t="b">
        <f t="shared" si="122"/>
        <v>1</v>
      </c>
      <c r="S1928" s="95" t="str">
        <f t="shared" si="123"/>
        <v/>
      </c>
    </row>
    <row r="1929" spans="1:19" s="95" customFormat="1" ht="20.100000000000001" customHeight="1">
      <c r="A1929" s="88"/>
      <c r="B1929" s="88"/>
      <c r="C1929" s="88"/>
      <c r="D1929" s="88"/>
      <c r="E1929" s="88"/>
      <c r="F1929" s="88"/>
      <c r="G1929" s="90"/>
      <c r="H1929" s="90"/>
      <c r="I1929" s="91"/>
      <c r="J1929" s="91"/>
      <c r="K1929" s="91"/>
      <c r="L1929" s="91"/>
      <c r="M1929" s="91"/>
      <c r="N1929" s="92" t="str">
        <f t="shared" ca="1" si="120"/>
        <v/>
      </c>
      <c r="O1929" s="92" t="str">
        <f ca="1">IF(A1929="","",IF(ISERROR(MATCH($I1929,SorP!B:B,0)),"",INDIRECT("'SorP'!$A$"&amp;MATCH($N1929&amp;$I1929,SorP!C:C,0))))</f>
        <v/>
      </c>
      <c r="P1929" s="94"/>
      <c r="Q1929" s="95" t="str">
        <f t="shared" si="121"/>
        <v/>
      </c>
      <c r="R1929" s="95" t="b">
        <f t="shared" si="122"/>
        <v>1</v>
      </c>
      <c r="S1929" s="95" t="str">
        <f t="shared" si="123"/>
        <v/>
      </c>
    </row>
    <row r="1930" spans="1:19" s="95" customFormat="1" ht="20.100000000000001" customHeight="1">
      <c r="A1930" s="88"/>
      <c r="B1930" s="88"/>
      <c r="C1930" s="88"/>
      <c r="D1930" s="88"/>
      <c r="E1930" s="88"/>
      <c r="F1930" s="88"/>
      <c r="G1930" s="90"/>
      <c r="H1930" s="90"/>
      <c r="I1930" s="91"/>
      <c r="J1930" s="91"/>
      <c r="K1930" s="91"/>
      <c r="L1930" s="91"/>
      <c r="M1930" s="91"/>
      <c r="N1930" s="92" t="str">
        <f t="shared" ca="1" si="120"/>
        <v/>
      </c>
      <c r="O1930" s="92" t="str">
        <f ca="1">IF(A1930="","",IF(ISERROR(MATCH($I1930,SorP!B:B,0)),"",INDIRECT("'SorP'!$A$"&amp;MATCH($N1930&amp;$I1930,SorP!C:C,0))))</f>
        <v/>
      </c>
      <c r="P1930" s="94"/>
      <c r="Q1930" s="95" t="str">
        <f t="shared" si="121"/>
        <v/>
      </c>
      <c r="R1930" s="95" t="b">
        <f t="shared" si="122"/>
        <v>1</v>
      </c>
      <c r="S1930" s="95" t="str">
        <f t="shared" si="123"/>
        <v/>
      </c>
    </row>
    <row r="1931" spans="1:19" s="95" customFormat="1" ht="20.100000000000001" customHeight="1">
      <c r="A1931" s="88"/>
      <c r="B1931" s="88"/>
      <c r="C1931" s="88"/>
      <c r="D1931" s="88"/>
      <c r="E1931" s="88"/>
      <c r="F1931" s="88"/>
      <c r="G1931" s="90"/>
      <c r="H1931" s="90"/>
      <c r="I1931" s="91"/>
      <c r="J1931" s="91"/>
      <c r="K1931" s="91"/>
      <c r="L1931" s="91"/>
      <c r="M1931" s="91"/>
      <c r="N1931" s="92" t="str">
        <f t="shared" ca="1" si="120"/>
        <v/>
      </c>
      <c r="O1931" s="92" t="str">
        <f ca="1">IF(A1931="","",IF(ISERROR(MATCH($I1931,SorP!B:B,0)),"",INDIRECT("'SorP'!$A$"&amp;MATCH($N1931&amp;$I1931,SorP!C:C,0))))</f>
        <v/>
      </c>
      <c r="P1931" s="94"/>
      <c r="Q1931" s="95" t="str">
        <f t="shared" si="121"/>
        <v/>
      </c>
      <c r="R1931" s="95" t="b">
        <f t="shared" si="122"/>
        <v>1</v>
      </c>
      <c r="S1931" s="95" t="str">
        <f t="shared" si="123"/>
        <v/>
      </c>
    </row>
    <row r="1932" spans="1:19" s="95" customFormat="1" ht="20.100000000000001" customHeight="1">
      <c r="A1932" s="88"/>
      <c r="B1932" s="88"/>
      <c r="C1932" s="88"/>
      <c r="D1932" s="88"/>
      <c r="E1932" s="88"/>
      <c r="F1932" s="88"/>
      <c r="G1932" s="90"/>
      <c r="H1932" s="90"/>
      <c r="I1932" s="91"/>
      <c r="J1932" s="91"/>
      <c r="K1932" s="91"/>
      <c r="L1932" s="91"/>
      <c r="M1932" s="91"/>
      <c r="N1932" s="92" t="str">
        <f t="shared" ca="1" si="120"/>
        <v/>
      </c>
      <c r="O1932" s="92" t="str">
        <f ca="1">IF(A1932="","",IF(ISERROR(MATCH($I1932,SorP!B:B,0)),"",INDIRECT("'SorP'!$A$"&amp;MATCH($N1932&amp;$I1932,SorP!C:C,0))))</f>
        <v/>
      </c>
      <c r="P1932" s="94"/>
      <c r="Q1932" s="95" t="str">
        <f t="shared" si="121"/>
        <v/>
      </c>
      <c r="R1932" s="95" t="b">
        <f t="shared" si="122"/>
        <v>1</v>
      </c>
      <c r="S1932" s="95" t="str">
        <f t="shared" si="123"/>
        <v/>
      </c>
    </row>
    <row r="1933" spans="1:19" s="95" customFormat="1" ht="20.100000000000001" customHeight="1">
      <c r="A1933" s="88"/>
      <c r="B1933" s="88"/>
      <c r="C1933" s="88"/>
      <c r="D1933" s="88"/>
      <c r="E1933" s="88"/>
      <c r="F1933" s="88"/>
      <c r="G1933" s="90"/>
      <c r="H1933" s="90"/>
      <c r="I1933" s="91"/>
      <c r="J1933" s="91"/>
      <c r="K1933" s="91"/>
      <c r="L1933" s="91"/>
      <c r="M1933" s="91"/>
      <c r="N1933" s="92" t="str">
        <f t="shared" ca="1" si="120"/>
        <v/>
      </c>
      <c r="O1933" s="92" t="str">
        <f ca="1">IF(A1933="","",IF(ISERROR(MATCH($I1933,SorP!B:B,0)),"",INDIRECT("'SorP'!$A$"&amp;MATCH($N1933&amp;$I1933,SorP!C:C,0))))</f>
        <v/>
      </c>
      <c r="P1933" s="94"/>
      <c r="Q1933" s="95" t="str">
        <f t="shared" si="121"/>
        <v/>
      </c>
      <c r="R1933" s="95" t="b">
        <f t="shared" si="122"/>
        <v>1</v>
      </c>
      <c r="S1933" s="95" t="str">
        <f t="shared" si="123"/>
        <v/>
      </c>
    </row>
    <row r="1934" spans="1:19" s="95" customFormat="1" ht="20.100000000000001" customHeight="1">
      <c r="A1934" s="88"/>
      <c r="B1934" s="88"/>
      <c r="C1934" s="88"/>
      <c r="D1934" s="88"/>
      <c r="E1934" s="88"/>
      <c r="F1934" s="88"/>
      <c r="G1934" s="90"/>
      <c r="H1934" s="90"/>
      <c r="I1934" s="91"/>
      <c r="J1934" s="91"/>
      <c r="K1934" s="91"/>
      <c r="L1934" s="91"/>
      <c r="M1934" s="91"/>
      <c r="N1934" s="92" t="str">
        <f t="shared" ca="1" si="120"/>
        <v/>
      </c>
      <c r="O1934" s="92" t="str">
        <f ca="1">IF(A1934="","",IF(ISERROR(MATCH($I1934,SorP!B:B,0)),"",INDIRECT("'SorP'!$A$"&amp;MATCH($N1934&amp;$I1934,SorP!C:C,0))))</f>
        <v/>
      </c>
      <c r="P1934" s="94"/>
      <c r="Q1934" s="95" t="str">
        <f t="shared" si="121"/>
        <v/>
      </c>
      <c r="R1934" s="95" t="b">
        <f t="shared" si="122"/>
        <v>1</v>
      </c>
      <c r="S1934" s="95" t="str">
        <f t="shared" si="123"/>
        <v/>
      </c>
    </row>
    <row r="1935" spans="1:19" s="95" customFormat="1" ht="20.100000000000001" customHeight="1">
      <c r="A1935" s="88"/>
      <c r="B1935" s="88"/>
      <c r="C1935" s="88"/>
      <c r="D1935" s="88"/>
      <c r="E1935" s="88"/>
      <c r="F1935" s="88"/>
      <c r="G1935" s="90"/>
      <c r="H1935" s="90"/>
      <c r="I1935" s="91"/>
      <c r="J1935" s="91"/>
      <c r="K1935" s="91"/>
      <c r="L1935" s="91"/>
      <c r="M1935" s="91"/>
      <c r="N1935" s="92" t="str">
        <f t="shared" ca="1" si="120"/>
        <v/>
      </c>
      <c r="O1935" s="92" t="str">
        <f ca="1">IF(A1935="","",IF(ISERROR(MATCH($I1935,SorP!B:B,0)),"",INDIRECT("'SorP'!$A$"&amp;MATCH($N1935&amp;$I1935,SorP!C:C,0))))</f>
        <v/>
      </c>
      <c r="P1935" s="94"/>
      <c r="Q1935" s="95" t="str">
        <f t="shared" si="121"/>
        <v/>
      </c>
      <c r="R1935" s="95" t="b">
        <f t="shared" si="122"/>
        <v>1</v>
      </c>
      <c r="S1935" s="95" t="str">
        <f t="shared" si="123"/>
        <v/>
      </c>
    </row>
    <row r="1936" spans="1:19" s="95" customFormat="1" ht="20.100000000000001" customHeight="1">
      <c r="A1936" s="88"/>
      <c r="B1936" s="88"/>
      <c r="C1936" s="88"/>
      <c r="D1936" s="88"/>
      <c r="E1936" s="88"/>
      <c r="F1936" s="88"/>
      <c r="G1936" s="90"/>
      <c r="H1936" s="90"/>
      <c r="I1936" s="91"/>
      <c r="J1936" s="91"/>
      <c r="K1936" s="91"/>
      <c r="L1936" s="91"/>
      <c r="M1936" s="91"/>
      <c r="N1936" s="92" t="str">
        <f t="shared" ca="1" si="120"/>
        <v/>
      </c>
      <c r="O1936" s="92" t="str">
        <f ca="1">IF(A1936="","",IF(ISERROR(MATCH($I1936,SorP!B:B,0)),"",INDIRECT("'SorP'!$A$"&amp;MATCH($N1936&amp;$I1936,SorP!C:C,0))))</f>
        <v/>
      </c>
      <c r="P1936" s="94"/>
      <c r="Q1936" s="95" t="str">
        <f t="shared" si="121"/>
        <v/>
      </c>
      <c r="R1936" s="95" t="b">
        <f t="shared" si="122"/>
        <v>1</v>
      </c>
      <c r="S1936" s="95" t="str">
        <f t="shared" si="123"/>
        <v/>
      </c>
    </row>
    <row r="1937" spans="1:19" s="95" customFormat="1" ht="20.100000000000001" customHeight="1">
      <c r="A1937" s="88"/>
      <c r="B1937" s="88"/>
      <c r="C1937" s="88"/>
      <c r="D1937" s="88"/>
      <c r="E1937" s="88"/>
      <c r="F1937" s="88"/>
      <c r="G1937" s="90"/>
      <c r="H1937" s="90"/>
      <c r="I1937" s="91"/>
      <c r="J1937" s="91"/>
      <c r="K1937" s="91"/>
      <c r="L1937" s="91"/>
      <c r="M1937" s="91"/>
      <c r="N1937" s="92" t="str">
        <f t="shared" ca="1" si="120"/>
        <v/>
      </c>
      <c r="O1937" s="92" t="str">
        <f ca="1">IF(A1937="","",IF(ISERROR(MATCH($I1937,SorP!B:B,0)),"",INDIRECT("'SorP'!$A$"&amp;MATCH($N1937&amp;$I1937,SorP!C:C,0))))</f>
        <v/>
      </c>
      <c r="P1937" s="94"/>
      <c r="Q1937" s="95" t="str">
        <f t="shared" si="121"/>
        <v/>
      </c>
      <c r="R1937" s="95" t="b">
        <f t="shared" si="122"/>
        <v>1</v>
      </c>
      <c r="S1937" s="95" t="str">
        <f t="shared" si="123"/>
        <v/>
      </c>
    </row>
    <row r="1938" spans="1:19" s="95" customFormat="1" ht="20.100000000000001" customHeight="1">
      <c r="A1938" s="88"/>
      <c r="B1938" s="88"/>
      <c r="C1938" s="88"/>
      <c r="D1938" s="88"/>
      <c r="E1938" s="88"/>
      <c r="F1938" s="88"/>
      <c r="G1938" s="90"/>
      <c r="H1938" s="90"/>
      <c r="I1938" s="91"/>
      <c r="J1938" s="91"/>
      <c r="K1938" s="91"/>
      <c r="L1938" s="91"/>
      <c r="M1938" s="91"/>
      <c r="N1938" s="92" t="str">
        <f t="shared" ca="1" si="120"/>
        <v/>
      </c>
      <c r="O1938" s="92" t="str">
        <f ca="1">IF(A1938="","",IF(ISERROR(MATCH($I1938,SorP!B:B,0)),"",INDIRECT("'SorP'!$A$"&amp;MATCH($N1938&amp;$I1938,SorP!C:C,0))))</f>
        <v/>
      </c>
      <c r="P1938" s="94"/>
      <c r="Q1938" s="95" t="str">
        <f t="shared" si="121"/>
        <v/>
      </c>
      <c r="R1938" s="95" t="b">
        <f t="shared" si="122"/>
        <v>1</v>
      </c>
      <c r="S1938" s="95" t="str">
        <f t="shared" si="123"/>
        <v/>
      </c>
    </row>
    <row r="1939" spans="1:19" s="95" customFormat="1" ht="20.100000000000001" customHeight="1">
      <c r="A1939" s="88"/>
      <c r="B1939" s="88"/>
      <c r="C1939" s="88"/>
      <c r="D1939" s="88"/>
      <c r="E1939" s="88"/>
      <c r="F1939" s="88"/>
      <c r="G1939" s="90"/>
      <c r="H1939" s="90"/>
      <c r="I1939" s="91"/>
      <c r="J1939" s="91"/>
      <c r="K1939" s="91"/>
      <c r="L1939" s="91"/>
      <c r="M1939" s="91"/>
      <c r="N1939" s="92" t="str">
        <f t="shared" ca="1" si="120"/>
        <v/>
      </c>
      <c r="O1939" s="92" t="str">
        <f ca="1">IF(A1939="","",IF(ISERROR(MATCH($I1939,SorP!B:B,0)),"",INDIRECT("'SorP'!$A$"&amp;MATCH($N1939&amp;$I1939,SorP!C:C,0))))</f>
        <v/>
      </c>
      <c r="P1939" s="94"/>
      <c r="Q1939" s="95" t="str">
        <f t="shared" si="121"/>
        <v/>
      </c>
      <c r="R1939" s="95" t="b">
        <f t="shared" si="122"/>
        <v>1</v>
      </c>
      <c r="S1939" s="95" t="str">
        <f t="shared" si="123"/>
        <v/>
      </c>
    </row>
    <row r="1940" spans="1:19" s="95" customFormat="1" ht="20.100000000000001" customHeight="1">
      <c r="A1940" s="88"/>
      <c r="B1940" s="88"/>
      <c r="C1940" s="88"/>
      <c r="D1940" s="88"/>
      <c r="E1940" s="88"/>
      <c r="F1940" s="88"/>
      <c r="G1940" s="90"/>
      <c r="H1940" s="90"/>
      <c r="I1940" s="91"/>
      <c r="J1940" s="91"/>
      <c r="K1940" s="91"/>
      <c r="L1940" s="91"/>
      <c r="M1940" s="91"/>
      <c r="N1940" s="92" t="str">
        <f t="shared" ca="1" si="120"/>
        <v/>
      </c>
      <c r="O1940" s="92" t="str">
        <f ca="1">IF(A1940="","",IF(ISERROR(MATCH($I1940,SorP!B:B,0)),"",INDIRECT("'SorP'!$A$"&amp;MATCH($N1940&amp;$I1940,SorP!C:C,0))))</f>
        <v/>
      </c>
      <c r="P1940" s="94"/>
      <c r="Q1940" s="95" t="str">
        <f t="shared" si="121"/>
        <v/>
      </c>
      <c r="R1940" s="95" t="b">
        <f t="shared" si="122"/>
        <v>1</v>
      </c>
      <c r="S1940" s="95" t="str">
        <f t="shared" si="123"/>
        <v/>
      </c>
    </row>
    <row r="1941" spans="1:19" s="95" customFormat="1" ht="20.100000000000001" customHeight="1">
      <c r="A1941" s="88"/>
      <c r="B1941" s="88"/>
      <c r="C1941" s="88"/>
      <c r="D1941" s="88"/>
      <c r="E1941" s="88"/>
      <c r="F1941" s="88"/>
      <c r="G1941" s="90"/>
      <c r="H1941" s="90"/>
      <c r="I1941" s="91"/>
      <c r="J1941" s="91"/>
      <c r="K1941" s="91"/>
      <c r="L1941" s="91"/>
      <c r="M1941" s="91"/>
      <c r="N1941" s="92" t="str">
        <f t="shared" ca="1" si="120"/>
        <v/>
      </c>
      <c r="O1941" s="92" t="str">
        <f ca="1">IF(A1941="","",IF(ISERROR(MATCH($I1941,SorP!B:B,0)),"",INDIRECT("'SorP'!$A$"&amp;MATCH($N1941&amp;$I1941,SorP!C:C,0))))</f>
        <v/>
      </c>
      <c r="P1941" s="94"/>
      <c r="Q1941" s="95" t="str">
        <f t="shared" si="121"/>
        <v/>
      </c>
      <c r="R1941" s="95" t="b">
        <f t="shared" si="122"/>
        <v>1</v>
      </c>
      <c r="S1941" s="95" t="str">
        <f t="shared" si="123"/>
        <v/>
      </c>
    </row>
    <row r="1942" spans="1:19" s="95" customFormat="1" ht="20.100000000000001" customHeight="1">
      <c r="A1942" s="88"/>
      <c r="B1942" s="88"/>
      <c r="C1942" s="88"/>
      <c r="D1942" s="88"/>
      <c r="E1942" s="88"/>
      <c r="F1942" s="88"/>
      <c r="G1942" s="90"/>
      <c r="H1942" s="90"/>
      <c r="I1942" s="91"/>
      <c r="J1942" s="91"/>
      <c r="K1942" s="91"/>
      <c r="L1942" s="91"/>
      <c r="M1942" s="91"/>
      <c r="N1942" s="92" t="str">
        <f t="shared" ca="1" si="120"/>
        <v/>
      </c>
      <c r="O1942" s="92" t="str">
        <f ca="1">IF(A1942="","",IF(ISERROR(MATCH($I1942,SorP!B:B,0)),"",INDIRECT("'SorP'!$A$"&amp;MATCH($N1942&amp;$I1942,SorP!C:C,0))))</f>
        <v/>
      </c>
      <c r="P1942" s="94"/>
      <c r="Q1942" s="95" t="str">
        <f t="shared" si="121"/>
        <v/>
      </c>
      <c r="R1942" s="95" t="b">
        <f t="shared" si="122"/>
        <v>1</v>
      </c>
      <c r="S1942" s="95" t="str">
        <f t="shared" si="123"/>
        <v/>
      </c>
    </row>
    <row r="1943" spans="1:19" s="95" customFormat="1" ht="20.100000000000001" customHeight="1">
      <c r="A1943" s="88"/>
      <c r="B1943" s="88"/>
      <c r="C1943" s="88"/>
      <c r="D1943" s="88"/>
      <c r="E1943" s="88"/>
      <c r="F1943" s="88"/>
      <c r="G1943" s="90"/>
      <c r="H1943" s="90"/>
      <c r="I1943" s="91"/>
      <c r="J1943" s="91"/>
      <c r="K1943" s="91"/>
      <c r="L1943" s="91"/>
      <c r="M1943" s="91"/>
      <c r="N1943" s="92" t="str">
        <f t="shared" ca="1" si="120"/>
        <v/>
      </c>
      <c r="O1943" s="92" t="str">
        <f ca="1">IF(A1943="","",IF(ISERROR(MATCH($I1943,SorP!B:B,0)),"",INDIRECT("'SorP'!$A$"&amp;MATCH($N1943&amp;$I1943,SorP!C:C,0))))</f>
        <v/>
      </c>
      <c r="P1943" s="94"/>
      <c r="Q1943" s="95" t="str">
        <f t="shared" si="121"/>
        <v/>
      </c>
      <c r="R1943" s="95" t="b">
        <f t="shared" si="122"/>
        <v>1</v>
      </c>
      <c r="S1943" s="95" t="str">
        <f t="shared" si="123"/>
        <v/>
      </c>
    </row>
    <row r="1944" spans="1:19" s="95" customFormat="1" ht="20.100000000000001" customHeight="1">
      <c r="A1944" s="88"/>
      <c r="B1944" s="88"/>
      <c r="C1944" s="88"/>
      <c r="D1944" s="88"/>
      <c r="E1944" s="88"/>
      <c r="F1944" s="88"/>
      <c r="G1944" s="90"/>
      <c r="H1944" s="90"/>
      <c r="I1944" s="91"/>
      <c r="J1944" s="91"/>
      <c r="K1944" s="91"/>
      <c r="L1944" s="91"/>
      <c r="M1944" s="91"/>
      <c r="N1944" s="92" t="str">
        <f t="shared" ca="1" si="120"/>
        <v/>
      </c>
      <c r="O1944" s="92" t="str">
        <f ca="1">IF(A1944="","",IF(ISERROR(MATCH($I1944,SorP!B:B,0)),"",INDIRECT("'SorP'!$A$"&amp;MATCH($N1944&amp;$I1944,SorP!C:C,0))))</f>
        <v/>
      </c>
      <c r="P1944" s="94"/>
      <c r="Q1944" s="95" t="str">
        <f t="shared" si="121"/>
        <v/>
      </c>
      <c r="R1944" s="95" t="b">
        <f t="shared" si="122"/>
        <v>1</v>
      </c>
      <c r="S1944" s="95" t="str">
        <f t="shared" si="123"/>
        <v/>
      </c>
    </row>
    <row r="1945" spans="1:19" s="95" customFormat="1" ht="20.100000000000001" customHeight="1">
      <c r="A1945" s="88"/>
      <c r="B1945" s="88"/>
      <c r="C1945" s="88"/>
      <c r="D1945" s="88"/>
      <c r="E1945" s="88"/>
      <c r="F1945" s="88"/>
      <c r="G1945" s="90"/>
      <c r="H1945" s="90"/>
      <c r="I1945" s="91"/>
      <c r="J1945" s="91"/>
      <c r="K1945" s="91"/>
      <c r="L1945" s="91"/>
      <c r="M1945" s="91"/>
      <c r="N1945" s="92" t="str">
        <f t="shared" ca="1" si="120"/>
        <v/>
      </c>
      <c r="O1945" s="92" t="str">
        <f ca="1">IF(A1945="","",IF(ISERROR(MATCH($I1945,SorP!B:B,0)),"",INDIRECT("'SorP'!$A$"&amp;MATCH($N1945&amp;$I1945,SorP!C:C,0))))</f>
        <v/>
      </c>
      <c r="P1945" s="94"/>
      <c r="Q1945" s="95" t="str">
        <f t="shared" si="121"/>
        <v/>
      </c>
      <c r="R1945" s="95" t="b">
        <f t="shared" si="122"/>
        <v>1</v>
      </c>
      <c r="S1945" s="95" t="str">
        <f t="shared" si="123"/>
        <v/>
      </c>
    </row>
    <row r="1946" spans="1:19" s="95" customFormat="1" ht="20.100000000000001" customHeight="1">
      <c r="A1946" s="88"/>
      <c r="B1946" s="88"/>
      <c r="C1946" s="88"/>
      <c r="D1946" s="88"/>
      <c r="E1946" s="88"/>
      <c r="F1946" s="88"/>
      <c r="G1946" s="90"/>
      <c r="H1946" s="90"/>
      <c r="I1946" s="91"/>
      <c r="J1946" s="91"/>
      <c r="K1946" s="91"/>
      <c r="L1946" s="91"/>
      <c r="M1946" s="91"/>
      <c r="N1946" s="92" t="str">
        <f t="shared" ca="1" si="120"/>
        <v/>
      </c>
      <c r="O1946" s="92" t="str">
        <f ca="1">IF(A1946="","",IF(ISERROR(MATCH($I1946,SorP!B:B,0)),"",INDIRECT("'SorP'!$A$"&amp;MATCH($N1946&amp;$I1946,SorP!C:C,0))))</f>
        <v/>
      </c>
      <c r="P1946" s="94"/>
      <c r="Q1946" s="95" t="str">
        <f t="shared" si="121"/>
        <v/>
      </c>
      <c r="R1946" s="95" t="b">
        <f t="shared" si="122"/>
        <v>1</v>
      </c>
      <c r="S1946" s="95" t="str">
        <f t="shared" si="123"/>
        <v/>
      </c>
    </row>
    <row r="1947" spans="1:19" s="95" customFormat="1" ht="20.100000000000001" customHeight="1">
      <c r="A1947" s="88"/>
      <c r="B1947" s="88"/>
      <c r="C1947" s="88"/>
      <c r="D1947" s="88"/>
      <c r="E1947" s="88"/>
      <c r="F1947" s="88"/>
      <c r="G1947" s="90"/>
      <c r="H1947" s="90"/>
      <c r="I1947" s="91"/>
      <c r="J1947" s="91"/>
      <c r="K1947" s="91"/>
      <c r="L1947" s="91"/>
      <c r="M1947" s="91"/>
      <c r="N1947" s="92" t="str">
        <f t="shared" ca="1" si="120"/>
        <v/>
      </c>
      <c r="O1947" s="92" t="str">
        <f ca="1">IF(A1947="","",IF(ISERROR(MATCH($I1947,SorP!B:B,0)),"",INDIRECT("'SorP'!$A$"&amp;MATCH($N1947&amp;$I1947,SorP!C:C,0))))</f>
        <v/>
      </c>
      <c r="P1947" s="94"/>
      <c r="Q1947" s="95" t="str">
        <f t="shared" si="121"/>
        <v/>
      </c>
      <c r="R1947" s="95" t="b">
        <f t="shared" si="122"/>
        <v>1</v>
      </c>
      <c r="S1947" s="95" t="str">
        <f t="shared" si="123"/>
        <v/>
      </c>
    </row>
    <row r="1948" spans="1:19" s="95" customFormat="1" ht="20.100000000000001" customHeight="1">
      <c r="A1948" s="88"/>
      <c r="B1948" s="88"/>
      <c r="C1948" s="88"/>
      <c r="D1948" s="88"/>
      <c r="E1948" s="88"/>
      <c r="F1948" s="88"/>
      <c r="G1948" s="90"/>
      <c r="H1948" s="90"/>
      <c r="I1948" s="91"/>
      <c r="J1948" s="91"/>
      <c r="K1948" s="91"/>
      <c r="L1948" s="91"/>
      <c r="M1948" s="91"/>
      <c r="N1948" s="92" t="str">
        <f t="shared" ca="1" si="120"/>
        <v/>
      </c>
      <c r="O1948" s="92" t="str">
        <f ca="1">IF(A1948="","",IF(ISERROR(MATCH($I1948,SorP!B:B,0)),"",INDIRECT("'SorP'!$A$"&amp;MATCH($N1948&amp;$I1948,SorP!C:C,0))))</f>
        <v/>
      </c>
      <c r="P1948" s="94"/>
      <c r="Q1948" s="95" t="str">
        <f t="shared" si="121"/>
        <v/>
      </c>
      <c r="R1948" s="95" t="b">
        <f t="shared" si="122"/>
        <v>1</v>
      </c>
      <c r="S1948" s="95" t="str">
        <f t="shared" si="123"/>
        <v/>
      </c>
    </row>
    <row r="1949" spans="1:19" s="95" customFormat="1" ht="20.100000000000001" customHeight="1">
      <c r="A1949" s="88"/>
      <c r="B1949" s="88"/>
      <c r="C1949" s="88"/>
      <c r="D1949" s="88"/>
      <c r="E1949" s="88"/>
      <c r="F1949" s="88"/>
      <c r="G1949" s="90"/>
      <c r="H1949" s="90"/>
      <c r="I1949" s="91"/>
      <c r="J1949" s="91"/>
      <c r="K1949" s="91"/>
      <c r="L1949" s="91"/>
      <c r="M1949" s="91"/>
      <c r="N1949" s="92" t="str">
        <f t="shared" ca="1" si="120"/>
        <v/>
      </c>
      <c r="O1949" s="92" t="str">
        <f ca="1">IF(A1949="","",IF(ISERROR(MATCH($I1949,SorP!B:B,0)),"",INDIRECT("'SorP'!$A$"&amp;MATCH($N1949&amp;$I1949,SorP!C:C,0))))</f>
        <v/>
      </c>
      <c r="P1949" s="94"/>
      <c r="Q1949" s="95" t="str">
        <f t="shared" si="121"/>
        <v/>
      </c>
      <c r="R1949" s="95" t="b">
        <f t="shared" si="122"/>
        <v>1</v>
      </c>
      <c r="S1949" s="95" t="str">
        <f t="shared" si="123"/>
        <v/>
      </c>
    </row>
    <row r="1950" spans="1:19" s="95" customFormat="1" ht="20.100000000000001" customHeight="1">
      <c r="A1950" s="88"/>
      <c r="B1950" s="88"/>
      <c r="C1950" s="88"/>
      <c r="D1950" s="88"/>
      <c r="E1950" s="88"/>
      <c r="F1950" s="88"/>
      <c r="G1950" s="90"/>
      <c r="H1950" s="90"/>
      <c r="I1950" s="91"/>
      <c r="J1950" s="91"/>
      <c r="K1950" s="91"/>
      <c r="L1950" s="91"/>
      <c r="M1950" s="91"/>
      <c r="N1950" s="92" t="str">
        <f t="shared" ca="1" si="120"/>
        <v/>
      </c>
      <c r="O1950" s="92" t="str">
        <f ca="1">IF(A1950="","",IF(ISERROR(MATCH($I1950,SorP!B:B,0)),"",INDIRECT("'SorP'!$A$"&amp;MATCH($N1950&amp;$I1950,SorP!C:C,0))))</f>
        <v/>
      </c>
      <c r="P1950" s="94"/>
      <c r="Q1950" s="95" t="str">
        <f t="shared" si="121"/>
        <v/>
      </c>
      <c r="R1950" s="95" t="b">
        <f t="shared" si="122"/>
        <v>1</v>
      </c>
      <c r="S1950" s="95" t="str">
        <f t="shared" si="123"/>
        <v/>
      </c>
    </row>
    <row r="1951" spans="1:19" s="95" customFormat="1" ht="20.100000000000001" customHeight="1">
      <c r="A1951" s="88"/>
      <c r="B1951" s="88"/>
      <c r="C1951" s="88"/>
      <c r="D1951" s="88"/>
      <c r="E1951" s="88"/>
      <c r="F1951" s="88"/>
      <c r="G1951" s="90"/>
      <c r="H1951" s="90"/>
      <c r="I1951" s="91"/>
      <c r="J1951" s="91"/>
      <c r="K1951" s="91"/>
      <c r="L1951" s="91"/>
      <c r="M1951" s="91"/>
      <c r="N1951" s="92" t="str">
        <f t="shared" ca="1" si="120"/>
        <v/>
      </c>
      <c r="O1951" s="92" t="str">
        <f ca="1">IF(A1951="","",IF(ISERROR(MATCH($I1951,SorP!B:B,0)),"",INDIRECT("'SorP'!$A$"&amp;MATCH($N1951&amp;$I1951,SorP!C:C,0))))</f>
        <v/>
      </c>
      <c r="P1951" s="94"/>
      <c r="Q1951" s="95" t="str">
        <f t="shared" si="121"/>
        <v/>
      </c>
      <c r="R1951" s="95" t="b">
        <f t="shared" si="122"/>
        <v>1</v>
      </c>
      <c r="S1951" s="95" t="str">
        <f t="shared" si="123"/>
        <v/>
      </c>
    </row>
    <row r="1952" spans="1:19" s="95" customFormat="1" ht="20.100000000000001" customHeight="1">
      <c r="A1952" s="88"/>
      <c r="B1952" s="88"/>
      <c r="C1952" s="88"/>
      <c r="D1952" s="88"/>
      <c r="E1952" s="88"/>
      <c r="F1952" s="88"/>
      <c r="G1952" s="90"/>
      <c r="H1952" s="90"/>
      <c r="I1952" s="91"/>
      <c r="J1952" s="91"/>
      <c r="K1952" s="91"/>
      <c r="L1952" s="91"/>
      <c r="M1952" s="91"/>
      <c r="N1952" s="92" t="str">
        <f t="shared" ca="1" si="120"/>
        <v/>
      </c>
      <c r="O1952" s="92" t="str">
        <f ca="1">IF(A1952="","",IF(ISERROR(MATCH($I1952,SorP!B:B,0)),"",INDIRECT("'SorP'!$A$"&amp;MATCH($N1952&amp;$I1952,SorP!C:C,0))))</f>
        <v/>
      </c>
      <c r="P1952" s="94"/>
      <c r="Q1952" s="95" t="str">
        <f t="shared" si="121"/>
        <v/>
      </c>
      <c r="R1952" s="95" t="b">
        <f t="shared" si="122"/>
        <v>1</v>
      </c>
      <c r="S1952" s="95" t="str">
        <f t="shared" si="123"/>
        <v/>
      </c>
    </row>
    <row r="1953" spans="1:19" s="95" customFormat="1" ht="20.100000000000001" customHeight="1">
      <c r="A1953" s="88"/>
      <c r="B1953" s="88"/>
      <c r="C1953" s="88"/>
      <c r="D1953" s="88"/>
      <c r="E1953" s="88"/>
      <c r="F1953" s="88"/>
      <c r="G1953" s="90"/>
      <c r="H1953" s="90"/>
      <c r="I1953" s="91"/>
      <c r="J1953" s="91"/>
      <c r="K1953" s="91"/>
      <c r="L1953" s="91"/>
      <c r="M1953" s="91"/>
      <c r="N1953" s="92" t="str">
        <f t="shared" ca="1" si="120"/>
        <v/>
      </c>
      <c r="O1953" s="92" t="str">
        <f ca="1">IF(A1953="","",IF(ISERROR(MATCH($I1953,SorP!B:B,0)),"",INDIRECT("'SorP'!$A$"&amp;MATCH($N1953&amp;$I1953,SorP!C:C,0))))</f>
        <v/>
      </c>
      <c r="P1953" s="94"/>
      <c r="Q1953" s="95" t="str">
        <f t="shared" si="121"/>
        <v/>
      </c>
      <c r="R1953" s="95" t="b">
        <f t="shared" si="122"/>
        <v>1</v>
      </c>
      <c r="S1953" s="95" t="str">
        <f t="shared" si="123"/>
        <v/>
      </c>
    </row>
    <row r="1954" spans="1:19" s="95" customFormat="1" ht="20.100000000000001" customHeight="1">
      <c r="A1954" s="88"/>
      <c r="B1954" s="88"/>
      <c r="C1954" s="88"/>
      <c r="D1954" s="88"/>
      <c r="E1954" s="88"/>
      <c r="F1954" s="88"/>
      <c r="G1954" s="90"/>
      <c r="H1954" s="90"/>
      <c r="I1954" s="91"/>
      <c r="J1954" s="91"/>
      <c r="K1954" s="91"/>
      <c r="L1954" s="91"/>
      <c r="M1954" s="91"/>
      <c r="N1954" s="92" t="str">
        <f t="shared" ca="1" si="120"/>
        <v/>
      </c>
      <c r="O1954" s="92" t="str">
        <f ca="1">IF(A1954="","",IF(ISERROR(MATCH($I1954,SorP!B:B,0)),"",INDIRECT("'SorP'!$A$"&amp;MATCH($N1954&amp;$I1954,SorP!C:C,0))))</f>
        <v/>
      </c>
      <c r="P1954" s="94"/>
      <c r="Q1954" s="95" t="str">
        <f t="shared" si="121"/>
        <v/>
      </c>
      <c r="R1954" s="95" t="b">
        <f t="shared" si="122"/>
        <v>1</v>
      </c>
      <c r="S1954" s="95" t="str">
        <f t="shared" si="123"/>
        <v/>
      </c>
    </row>
    <row r="1955" spans="1:19" s="95" customFormat="1" ht="20.100000000000001" customHeight="1">
      <c r="A1955" s="88"/>
      <c r="B1955" s="88"/>
      <c r="C1955" s="88"/>
      <c r="D1955" s="88"/>
      <c r="E1955" s="88"/>
      <c r="F1955" s="88"/>
      <c r="G1955" s="90"/>
      <c r="H1955" s="90"/>
      <c r="I1955" s="91"/>
      <c r="J1955" s="91"/>
      <c r="K1955" s="91"/>
      <c r="L1955" s="91"/>
      <c r="M1955" s="91"/>
      <c r="N1955" s="92" t="str">
        <f t="shared" ca="1" si="120"/>
        <v/>
      </c>
      <c r="O1955" s="92" t="str">
        <f ca="1">IF(A1955="","",IF(ISERROR(MATCH($I1955,SorP!B:B,0)),"",INDIRECT("'SorP'!$A$"&amp;MATCH($N1955&amp;$I1955,SorP!C:C,0))))</f>
        <v/>
      </c>
      <c r="P1955" s="94"/>
      <c r="Q1955" s="95" t="str">
        <f t="shared" si="121"/>
        <v/>
      </c>
      <c r="R1955" s="95" t="b">
        <f t="shared" si="122"/>
        <v>1</v>
      </c>
      <c r="S1955" s="95" t="str">
        <f t="shared" si="123"/>
        <v/>
      </c>
    </row>
    <row r="1956" spans="1:19" s="95" customFormat="1" ht="20.100000000000001" customHeight="1">
      <c r="A1956" s="88"/>
      <c r="B1956" s="88"/>
      <c r="C1956" s="88"/>
      <c r="D1956" s="88"/>
      <c r="E1956" s="88"/>
      <c r="F1956" s="88"/>
      <c r="G1956" s="90"/>
      <c r="H1956" s="90"/>
      <c r="I1956" s="91"/>
      <c r="J1956" s="91"/>
      <c r="K1956" s="91"/>
      <c r="L1956" s="91"/>
      <c r="M1956" s="91"/>
      <c r="N1956" s="92" t="str">
        <f t="shared" ca="1" si="120"/>
        <v/>
      </c>
      <c r="O1956" s="92" t="str">
        <f ca="1">IF(A1956="","",IF(ISERROR(MATCH($I1956,SorP!B:B,0)),"",INDIRECT("'SorP'!$A$"&amp;MATCH($N1956&amp;$I1956,SorP!C:C,0))))</f>
        <v/>
      </c>
      <c r="P1956" s="94"/>
      <c r="Q1956" s="95" t="str">
        <f t="shared" si="121"/>
        <v/>
      </c>
      <c r="R1956" s="95" t="b">
        <f t="shared" si="122"/>
        <v>1</v>
      </c>
      <c r="S1956" s="95" t="str">
        <f t="shared" si="123"/>
        <v/>
      </c>
    </row>
    <row r="1957" spans="1:19" s="95" customFormat="1" ht="20.100000000000001" customHeight="1">
      <c r="A1957" s="88"/>
      <c r="B1957" s="88"/>
      <c r="C1957" s="88"/>
      <c r="D1957" s="88"/>
      <c r="E1957" s="88"/>
      <c r="F1957" s="88"/>
      <c r="G1957" s="90"/>
      <c r="H1957" s="90"/>
      <c r="I1957" s="91"/>
      <c r="J1957" s="91"/>
      <c r="K1957" s="91"/>
      <c r="L1957" s="91"/>
      <c r="M1957" s="91"/>
      <c r="N1957" s="92" t="str">
        <f t="shared" ca="1" si="120"/>
        <v/>
      </c>
      <c r="O1957" s="92" t="str">
        <f ca="1">IF(A1957="","",IF(ISERROR(MATCH($I1957,SorP!B:B,0)),"",INDIRECT("'SorP'!$A$"&amp;MATCH($N1957&amp;$I1957,SorP!C:C,0))))</f>
        <v/>
      </c>
      <c r="P1957" s="94"/>
      <c r="Q1957" s="95" t="str">
        <f t="shared" si="121"/>
        <v/>
      </c>
      <c r="R1957" s="95" t="b">
        <f t="shared" si="122"/>
        <v>1</v>
      </c>
      <c r="S1957" s="95" t="str">
        <f t="shared" si="123"/>
        <v/>
      </c>
    </row>
    <row r="1958" spans="1:19" s="95" customFormat="1" ht="20.100000000000001" customHeight="1">
      <c r="A1958" s="88"/>
      <c r="B1958" s="88"/>
      <c r="C1958" s="88"/>
      <c r="D1958" s="88"/>
      <c r="E1958" s="88"/>
      <c r="F1958" s="88"/>
      <c r="G1958" s="90"/>
      <c r="H1958" s="90"/>
      <c r="I1958" s="91"/>
      <c r="J1958" s="91"/>
      <c r="K1958" s="91"/>
      <c r="L1958" s="91"/>
      <c r="M1958" s="91"/>
      <c r="N1958" s="92" t="str">
        <f t="shared" ca="1" si="120"/>
        <v/>
      </c>
      <c r="O1958" s="92" t="str">
        <f ca="1">IF(A1958="","",IF(ISERROR(MATCH($I1958,SorP!B:B,0)),"",INDIRECT("'SorP'!$A$"&amp;MATCH($N1958&amp;$I1958,SorP!C:C,0))))</f>
        <v/>
      </c>
      <c r="P1958" s="94"/>
      <c r="Q1958" s="95" t="str">
        <f t="shared" si="121"/>
        <v/>
      </c>
      <c r="R1958" s="95" t="b">
        <f t="shared" si="122"/>
        <v>1</v>
      </c>
      <c r="S1958" s="95" t="str">
        <f t="shared" si="123"/>
        <v/>
      </c>
    </row>
    <row r="1959" spans="1:19" s="95" customFormat="1" ht="20.100000000000001" customHeight="1">
      <c r="A1959" s="88"/>
      <c r="B1959" s="88"/>
      <c r="C1959" s="88"/>
      <c r="D1959" s="88"/>
      <c r="E1959" s="88"/>
      <c r="F1959" s="88"/>
      <c r="G1959" s="90"/>
      <c r="H1959" s="90"/>
      <c r="I1959" s="91"/>
      <c r="J1959" s="91"/>
      <c r="K1959" s="91"/>
      <c r="L1959" s="91"/>
      <c r="M1959" s="91"/>
      <c r="N1959" s="92" t="str">
        <f t="shared" ca="1" si="120"/>
        <v/>
      </c>
      <c r="O1959" s="92" t="str">
        <f ca="1">IF(A1959="","",IF(ISERROR(MATCH($I1959,SorP!B:B,0)),"",INDIRECT("'SorP'!$A$"&amp;MATCH($N1959&amp;$I1959,SorP!C:C,0))))</f>
        <v/>
      </c>
      <c r="P1959" s="94"/>
      <c r="Q1959" s="95" t="str">
        <f t="shared" si="121"/>
        <v/>
      </c>
      <c r="R1959" s="95" t="b">
        <f t="shared" si="122"/>
        <v>1</v>
      </c>
      <c r="S1959" s="95" t="str">
        <f t="shared" si="123"/>
        <v/>
      </c>
    </row>
    <row r="1960" spans="1:19" s="95" customFormat="1" ht="20.100000000000001" customHeight="1">
      <c r="A1960" s="88"/>
      <c r="B1960" s="88"/>
      <c r="C1960" s="88"/>
      <c r="D1960" s="88"/>
      <c r="E1960" s="88"/>
      <c r="F1960" s="88"/>
      <c r="G1960" s="90"/>
      <c r="H1960" s="90"/>
      <c r="I1960" s="91"/>
      <c r="J1960" s="91"/>
      <c r="K1960" s="91"/>
      <c r="L1960" s="91"/>
      <c r="M1960" s="91"/>
      <c r="N1960" s="92" t="str">
        <f t="shared" ca="1" si="120"/>
        <v/>
      </c>
      <c r="O1960" s="92" t="str">
        <f ca="1">IF(A1960="","",IF(ISERROR(MATCH($I1960,SorP!B:B,0)),"",INDIRECT("'SorP'!$A$"&amp;MATCH($N1960&amp;$I1960,SorP!C:C,0))))</f>
        <v/>
      </c>
      <c r="P1960" s="94"/>
      <c r="Q1960" s="95" t="str">
        <f t="shared" si="121"/>
        <v/>
      </c>
      <c r="R1960" s="95" t="b">
        <f t="shared" si="122"/>
        <v>1</v>
      </c>
      <c r="S1960" s="95" t="str">
        <f t="shared" si="123"/>
        <v/>
      </c>
    </row>
    <row r="1961" spans="1:19" s="95" customFormat="1" ht="20.100000000000001" customHeight="1">
      <c r="A1961" s="88"/>
      <c r="B1961" s="88"/>
      <c r="C1961" s="88"/>
      <c r="D1961" s="88"/>
      <c r="E1961" s="88"/>
      <c r="F1961" s="88"/>
      <c r="G1961" s="90"/>
      <c r="H1961" s="90"/>
      <c r="I1961" s="91"/>
      <c r="J1961" s="91"/>
      <c r="K1961" s="91"/>
      <c r="L1961" s="91"/>
      <c r="M1961" s="91"/>
      <c r="N1961" s="92" t="str">
        <f t="shared" ca="1" si="120"/>
        <v/>
      </c>
      <c r="O1961" s="92" t="str">
        <f ca="1">IF(A1961="","",IF(ISERROR(MATCH($I1961,SorP!B:B,0)),"",INDIRECT("'SorP'!$A$"&amp;MATCH($N1961&amp;$I1961,SorP!C:C,0))))</f>
        <v/>
      </c>
      <c r="P1961" s="94"/>
      <c r="Q1961" s="95" t="str">
        <f t="shared" si="121"/>
        <v/>
      </c>
      <c r="R1961" s="95" t="b">
        <f t="shared" si="122"/>
        <v>1</v>
      </c>
      <c r="S1961" s="95" t="str">
        <f t="shared" si="123"/>
        <v/>
      </c>
    </row>
    <row r="1962" spans="1:19" s="95" customFormat="1" ht="20.100000000000001" customHeight="1">
      <c r="A1962" s="88"/>
      <c r="B1962" s="88"/>
      <c r="C1962" s="88"/>
      <c r="D1962" s="88"/>
      <c r="E1962" s="88"/>
      <c r="F1962" s="88"/>
      <c r="G1962" s="90"/>
      <c r="H1962" s="90"/>
      <c r="I1962" s="91"/>
      <c r="J1962" s="91"/>
      <c r="K1962" s="91"/>
      <c r="L1962" s="91"/>
      <c r="M1962" s="91"/>
      <c r="N1962" s="92" t="str">
        <f t="shared" ca="1" si="120"/>
        <v/>
      </c>
      <c r="O1962" s="92" t="str">
        <f ca="1">IF(A1962="","",IF(ISERROR(MATCH($I1962,SorP!B:B,0)),"",INDIRECT("'SorP'!$A$"&amp;MATCH($N1962&amp;$I1962,SorP!C:C,0))))</f>
        <v/>
      </c>
      <c r="P1962" s="94"/>
      <c r="Q1962" s="95" t="str">
        <f t="shared" si="121"/>
        <v/>
      </c>
      <c r="R1962" s="95" t="b">
        <f t="shared" si="122"/>
        <v>1</v>
      </c>
      <c r="S1962" s="95" t="str">
        <f t="shared" si="123"/>
        <v/>
      </c>
    </row>
    <row r="1963" spans="1:19" s="95" customFormat="1" ht="20.100000000000001" customHeight="1">
      <c r="A1963" s="88"/>
      <c r="B1963" s="88"/>
      <c r="C1963" s="88"/>
      <c r="D1963" s="88"/>
      <c r="E1963" s="88"/>
      <c r="F1963" s="88"/>
      <c r="G1963" s="90"/>
      <c r="H1963" s="90"/>
      <c r="I1963" s="91"/>
      <c r="J1963" s="91"/>
      <c r="K1963" s="91"/>
      <c r="L1963" s="91"/>
      <c r="M1963" s="91"/>
      <c r="N1963" s="92" t="str">
        <f t="shared" ca="1" si="120"/>
        <v/>
      </c>
      <c r="O1963" s="92" t="str">
        <f ca="1">IF(A1963="","",IF(ISERROR(MATCH($I1963,SorP!B:B,0)),"",INDIRECT("'SorP'!$A$"&amp;MATCH($N1963&amp;$I1963,SorP!C:C,0))))</f>
        <v/>
      </c>
      <c r="P1963" s="94"/>
      <c r="Q1963" s="95" t="str">
        <f t="shared" si="121"/>
        <v/>
      </c>
      <c r="R1963" s="95" t="b">
        <f t="shared" si="122"/>
        <v>1</v>
      </c>
      <c r="S1963" s="95" t="str">
        <f t="shared" si="123"/>
        <v/>
      </c>
    </row>
    <row r="1964" spans="1:19" s="95" customFormat="1" ht="20.100000000000001" customHeight="1">
      <c r="A1964" s="88"/>
      <c r="B1964" s="88"/>
      <c r="C1964" s="88"/>
      <c r="D1964" s="88"/>
      <c r="E1964" s="88"/>
      <c r="F1964" s="88"/>
      <c r="G1964" s="90"/>
      <c r="H1964" s="90"/>
      <c r="I1964" s="91"/>
      <c r="J1964" s="91"/>
      <c r="K1964" s="91"/>
      <c r="L1964" s="91"/>
      <c r="M1964" s="91"/>
      <c r="N1964" s="92" t="str">
        <f t="shared" ca="1" si="120"/>
        <v/>
      </c>
      <c r="O1964" s="92" t="str">
        <f ca="1">IF(A1964="","",IF(ISERROR(MATCH($I1964,SorP!B:B,0)),"",INDIRECT("'SorP'!$A$"&amp;MATCH($N1964&amp;$I1964,SorP!C:C,0))))</f>
        <v/>
      </c>
      <c r="P1964" s="94"/>
      <c r="Q1964" s="95" t="str">
        <f t="shared" si="121"/>
        <v/>
      </c>
      <c r="R1964" s="95" t="b">
        <f t="shared" si="122"/>
        <v>1</v>
      </c>
      <c r="S1964" s="95" t="str">
        <f t="shared" si="123"/>
        <v/>
      </c>
    </row>
    <row r="1965" spans="1:19" s="95" customFormat="1" ht="20.100000000000001" customHeight="1">
      <c r="A1965" s="88"/>
      <c r="B1965" s="88"/>
      <c r="C1965" s="88"/>
      <c r="D1965" s="88"/>
      <c r="E1965" s="88"/>
      <c r="F1965" s="88"/>
      <c r="G1965" s="90"/>
      <c r="H1965" s="90"/>
      <c r="I1965" s="91"/>
      <c r="J1965" s="91"/>
      <c r="K1965" s="91"/>
      <c r="L1965" s="91"/>
      <c r="M1965" s="91"/>
      <c r="N1965" s="92" t="str">
        <f t="shared" ca="1" si="120"/>
        <v/>
      </c>
      <c r="O1965" s="92" t="str">
        <f ca="1">IF(A1965="","",IF(ISERROR(MATCH($I1965,SorP!B:B,0)),"",INDIRECT("'SorP'!$A$"&amp;MATCH($N1965&amp;$I1965,SorP!C:C,0))))</f>
        <v/>
      </c>
      <c r="P1965" s="94"/>
      <c r="Q1965" s="95" t="str">
        <f t="shared" si="121"/>
        <v/>
      </c>
      <c r="R1965" s="95" t="b">
        <f t="shared" si="122"/>
        <v>1</v>
      </c>
      <c r="S1965" s="95" t="str">
        <f t="shared" si="123"/>
        <v/>
      </c>
    </row>
    <row r="1966" spans="1:19" s="95" customFormat="1" ht="20.100000000000001" customHeight="1">
      <c r="A1966" s="88"/>
      <c r="B1966" s="88"/>
      <c r="C1966" s="88"/>
      <c r="D1966" s="88"/>
      <c r="E1966" s="88"/>
      <c r="F1966" s="88"/>
      <c r="G1966" s="90"/>
      <c r="H1966" s="90"/>
      <c r="I1966" s="91"/>
      <c r="J1966" s="91"/>
      <c r="K1966" s="91"/>
      <c r="L1966" s="91"/>
      <c r="M1966" s="91"/>
      <c r="N1966" s="92" t="str">
        <f t="shared" ca="1" si="120"/>
        <v/>
      </c>
      <c r="O1966" s="92" t="str">
        <f ca="1">IF(A1966="","",IF(ISERROR(MATCH($I1966,SorP!B:B,0)),"",INDIRECT("'SorP'!$A$"&amp;MATCH($N1966&amp;$I1966,SorP!C:C,0))))</f>
        <v/>
      </c>
      <c r="P1966" s="94"/>
      <c r="Q1966" s="95" t="str">
        <f t="shared" si="121"/>
        <v/>
      </c>
      <c r="R1966" s="95" t="b">
        <f t="shared" si="122"/>
        <v>1</v>
      </c>
      <c r="S1966" s="95" t="str">
        <f t="shared" si="123"/>
        <v/>
      </c>
    </row>
    <row r="1967" spans="1:19" s="95" customFormat="1" ht="20.100000000000001" customHeight="1">
      <c r="A1967" s="88"/>
      <c r="B1967" s="88"/>
      <c r="C1967" s="88"/>
      <c r="D1967" s="88"/>
      <c r="E1967" s="88"/>
      <c r="F1967" s="88"/>
      <c r="G1967" s="90"/>
      <c r="H1967" s="90"/>
      <c r="I1967" s="91"/>
      <c r="J1967" s="91"/>
      <c r="K1967" s="91"/>
      <c r="L1967" s="91"/>
      <c r="M1967" s="91"/>
      <c r="N1967" s="92" t="str">
        <f t="shared" ca="1" si="120"/>
        <v/>
      </c>
      <c r="O1967" s="92" t="str">
        <f ca="1">IF(A1967="","",IF(ISERROR(MATCH($I1967,SorP!B:B,0)),"",INDIRECT("'SorP'!$A$"&amp;MATCH($N1967&amp;$I1967,SorP!C:C,0))))</f>
        <v/>
      </c>
      <c r="P1967" s="94"/>
      <c r="Q1967" s="95" t="str">
        <f t="shared" si="121"/>
        <v/>
      </c>
      <c r="R1967" s="95" t="b">
        <f t="shared" si="122"/>
        <v>1</v>
      </c>
      <c r="S1967" s="95" t="str">
        <f t="shared" si="123"/>
        <v/>
      </c>
    </row>
    <row r="1968" spans="1:19" s="95" customFormat="1" ht="20.100000000000001" customHeight="1">
      <c r="A1968" s="88"/>
      <c r="B1968" s="88"/>
      <c r="C1968" s="88"/>
      <c r="D1968" s="88"/>
      <c r="E1968" s="88"/>
      <c r="F1968" s="88"/>
      <c r="G1968" s="90"/>
      <c r="H1968" s="90"/>
      <c r="I1968" s="91"/>
      <c r="J1968" s="91"/>
      <c r="K1968" s="91"/>
      <c r="L1968" s="91"/>
      <c r="M1968" s="91"/>
      <c r="N1968" s="92" t="str">
        <f t="shared" ca="1" si="120"/>
        <v/>
      </c>
      <c r="O1968" s="92" t="str">
        <f ca="1">IF(A1968="","",IF(ISERROR(MATCH($I1968,SorP!B:B,0)),"",INDIRECT("'SorP'!$A$"&amp;MATCH($N1968&amp;$I1968,SorP!C:C,0))))</f>
        <v/>
      </c>
      <c r="P1968" s="94"/>
      <c r="Q1968" s="95" t="str">
        <f t="shared" si="121"/>
        <v/>
      </c>
      <c r="R1968" s="95" t="b">
        <f t="shared" si="122"/>
        <v>1</v>
      </c>
      <c r="S1968" s="95" t="str">
        <f t="shared" si="123"/>
        <v/>
      </c>
    </row>
    <row r="1969" spans="1:19" s="95" customFormat="1" ht="20.100000000000001" customHeight="1">
      <c r="A1969" s="88"/>
      <c r="B1969" s="88"/>
      <c r="C1969" s="88"/>
      <c r="D1969" s="88"/>
      <c r="E1969" s="88"/>
      <c r="F1969" s="88"/>
      <c r="G1969" s="90"/>
      <c r="H1969" s="90"/>
      <c r="I1969" s="91"/>
      <c r="J1969" s="91"/>
      <c r="K1969" s="91"/>
      <c r="L1969" s="91"/>
      <c r="M1969" s="91"/>
      <c r="N1969" s="92" t="str">
        <f t="shared" ca="1" si="120"/>
        <v/>
      </c>
      <c r="O1969" s="92" t="str">
        <f ca="1">IF(A1969="","",IF(ISERROR(MATCH($I1969,SorP!B:B,0)),"",INDIRECT("'SorP'!$A$"&amp;MATCH($N1969&amp;$I1969,SorP!C:C,0))))</f>
        <v/>
      </c>
      <c r="P1969" s="94"/>
      <c r="Q1969" s="95" t="str">
        <f t="shared" si="121"/>
        <v/>
      </c>
      <c r="R1969" s="95" t="b">
        <f t="shared" si="122"/>
        <v>1</v>
      </c>
      <c r="S1969" s="95" t="str">
        <f t="shared" si="123"/>
        <v/>
      </c>
    </row>
    <row r="1970" spans="1:19" s="95" customFormat="1" ht="20.100000000000001" customHeight="1">
      <c r="A1970" s="88"/>
      <c r="B1970" s="88"/>
      <c r="C1970" s="88"/>
      <c r="D1970" s="88"/>
      <c r="E1970" s="88"/>
      <c r="F1970" s="88"/>
      <c r="G1970" s="90"/>
      <c r="H1970" s="90"/>
      <c r="I1970" s="91"/>
      <c r="J1970" s="91"/>
      <c r="K1970" s="91"/>
      <c r="L1970" s="91"/>
      <c r="M1970" s="91"/>
      <c r="N1970" s="92" t="str">
        <f t="shared" ca="1" si="120"/>
        <v/>
      </c>
      <c r="O1970" s="92" t="str">
        <f ca="1">IF(A1970="","",IF(ISERROR(MATCH($I1970,SorP!B:B,0)),"",INDIRECT("'SorP'!$A$"&amp;MATCH($N1970&amp;$I1970,SorP!C:C,0))))</f>
        <v/>
      </c>
      <c r="P1970" s="94"/>
      <c r="Q1970" s="95" t="str">
        <f t="shared" si="121"/>
        <v/>
      </c>
      <c r="R1970" s="95" t="b">
        <f t="shared" si="122"/>
        <v>1</v>
      </c>
      <c r="S1970" s="95" t="str">
        <f t="shared" si="123"/>
        <v/>
      </c>
    </row>
    <row r="1971" spans="1:19" s="95" customFormat="1" ht="20.100000000000001" customHeight="1">
      <c r="A1971" s="88"/>
      <c r="B1971" s="88"/>
      <c r="C1971" s="88"/>
      <c r="D1971" s="88"/>
      <c r="E1971" s="88"/>
      <c r="F1971" s="88"/>
      <c r="G1971" s="90"/>
      <c r="H1971" s="90"/>
      <c r="I1971" s="91"/>
      <c r="J1971" s="91"/>
      <c r="K1971" s="91"/>
      <c r="L1971" s="91"/>
      <c r="M1971" s="91"/>
      <c r="N1971" s="92" t="str">
        <f t="shared" ca="1" si="120"/>
        <v/>
      </c>
      <c r="O1971" s="92" t="str">
        <f ca="1">IF(A1971="","",IF(ISERROR(MATCH($I1971,SorP!B:B,0)),"",INDIRECT("'SorP'!$A$"&amp;MATCH($N1971&amp;$I1971,SorP!C:C,0))))</f>
        <v/>
      </c>
      <c r="P1971" s="94"/>
      <c r="Q1971" s="95" t="str">
        <f t="shared" si="121"/>
        <v/>
      </c>
      <c r="R1971" s="95" t="b">
        <f t="shared" si="122"/>
        <v>1</v>
      </c>
      <c r="S1971" s="95" t="str">
        <f t="shared" si="123"/>
        <v/>
      </c>
    </row>
    <row r="1972" spans="1:19" s="95" customFormat="1" ht="20.100000000000001" customHeight="1">
      <c r="A1972" s="88"/>
      <c r="B1972" s="88"/>
      <c r="C1972" s="88"/>
      <c r="D1972" s="88"/>
      <c r="E1972" s="88"/>
      <c r="F1972" s="88"/>
      <c r="G1972" s="90"/>
      <c r="H1972" s="90"/>
      <c r="I1972" s="91"/>
      <c r="J1972" s="91"/>
      <c r="K1972" s="91"/>
      <c r="L1972" s="91"/>
      <c r="M1972" s="91"/>
      <c r="N1972" s="92" t="str">
        <f t="shared" ca="1" si="120"/>
        <v/>
      </c>
      <c r="O1972" s="92" t="str">
        <f ca="1">IF(A1972="","",IF(ISERROR(MATCH($I1972,SorP!B:B,0)),"",INDIRECT("'SorP'!$A$"&amp;MATCH($N1972&amp;$I1972,SorP!C:C,0))))</f>
        <v/>
      </c>
      <c r="P1972" s="94"/>
      <c r="Q1972" s="95" t="str">
        <f t="shared" si="121"/>
        <v/>
      </c>
      <c r="R1972" s="95" t="b">
        <f t="shared" si="122"/>
        <v>1</v>
      </c>
      <c r="S1972" s="95" t="str">
        <f t="shared" si="123"/>
        <v/>
      </c>
    </row>
    <row r="1973" spans="1:19" s="95" customFormat="1" ht="20.100000000000001" customHeight="1">
      <c r="A1973" s="88"/>
      <c r="B1973" s="88"/>
      <c r="C1973" s="88"/>
      <c r="D1973" s="88"/>
      <c r="E1973" s="88"/>
      <c r="F1973" s="88"/>
      <c r="G1973" s="90"/>
      <c r="H1973" s="90"/>
      <c r="I1973" s="91"/>
      <c r="J1973" s="91"/>
      <c r="K1973" s="91"/>
      <c r="L1973" s="91"/>
      <c r="M1973" s="91"/>
      <c r="N1973" s="92" t="str">
        <f t="shared" ca="1" si="120"/>
        <v/>
      </c>
      <c r="O1973" s="92" t="str">
        <f ca="1">IF(A1973="","",IF(ISERROR(MATCH($I1973,SorP!B:B,0)),"",INDIRECT("'SorP'!$A$"&amp;MATCH($N1973&amp;$I1973,SorP!C:C,0))))</f>
        <v/>
      </c>
      <c r="P1973" s="94"/>
      <c r="Q1973" s="95" t="str">
        <f t="shared" si="121"/>
        <v/>
      </c>
      <c r="R1973" s="95" t="b">
        <f t="shared" si="122"/>
        <v>1</v>
      </c>
      <c r="S1973" s="95" t="str">
        <f t="shared" si="123"/>
        <v/>
      </c>
    </row>
    <row r="1974" spans="1:19" s="95" customFormat="1" ht="20.100000000000001" customHeight="1">
      <c r="A1974" s="88"/>
      <c r="B1974" s="88"/>
      <c r="C1974" s="88"/>
      <c r="D1974" s="88"/>
      <c r="E1974" s="88"/>
      <c r="F1974" s="88"/>
      <c r="G1974" s="90"/>
      <c r="H1974" s="90"/>
      <c r="I1974" s="91"/>
      <c r="J1974" s="91"/>
      <c r="K1974" s="91"/>
      <c r="L1974" s="91"/>
      <c r="M1974" s="91"/>
      <c r="N1974" s="92" t="str">
        <f t="shared" ca="1" si="120"/>
        <v/>
      </c>
      <c r="O1974" s="92" t="str">
        <f ca="1">IF(A1974="","",IF(ISERROR(MATCH($I1974,SorP!B:B,0)),"",INDIRECT("'SorP'!$A$"&amp;MATCH($N1974&amp;$I1974,SorP!C:C,0))))</f>
        <v/>
      </c>
      <c r="P1974" s="94"/>
      <c r="Q1974" s="95" t="str">
        <f t="shared" si="121"/>
        <v/>
      </c>
      <c r="R1974" s="95" t="b">
        <f t="shared" si="122"/>
        <v>1</v>
      </c>
      <c r="S1974" s="95" t="str">
        <f t="shared" si="123"/>
        <v/>
      </c>
    </row>
    <row r="1975" spans="1:19" s="95" customFormat="1" ht="20.100000000000001" customHeight="1">
      <c r="A1975" s="88"/>
      <c r="B1975" s="88"/>
      <c r="C1975" s="88"/>
      <c r="D1975" s="88"/>
      <c r="E1975" s="88"/>
      <c r="F1975" s="88"/>
      <c r="G1975" s="90"/>
      <c r="H1975" s="90"/>
      <c r="I1975" s="91"/>
      <c r="J1975" s="91"/>
      <c r="K1975" s="91"/>
      <c r="L1975" s="91"/>
      <c r="M1975" s="91"/>
      <c r="N1975" s="92" t="str">
        <f t="shared" ca="1" si="120"/>
        <v/>
      </c>
      <c r="O1975" s="92" t="str">
        <f ca="1">IF(A1975="","",IF(ISERROR(MATCH($I1975,SorP!B:B,0)),"",INDIRECT("'SorP'!$A$"&amp;MATCH($N1975&amp;$I1975,SorP!C:C,0))))</f>
        <v/>
      </c>
      <c r="P1975" s="94"/>
      <c r="Q1975" s="95" t="str">
        <f t="shared" si="121"/>
        <v/>
      </c>
      <c r="R1975" s="95" t="b">
        <f t="shared" si="122"/>
        <v>1</v>
      </c>
      <c r="S1975" s="95" t="str">
        <f t="shared" si="123"/>
        <v/>
      </c>
    </row>
    <row r="1976" spans="1:19" s="95" customFormat="1" ht="20.100000000000001" customHeight="1">
      <c r="A1976" s="88"/>
      <c r="B1976" s="88"/>
      <c r="C1976" s="88"/>
      <c r="D1976" s="88"/>
      <c r="E1976" s="88"/>
      <c r="F1976" s="88"/>
      <c r="G1976" s="90"/>
      <c r="H1976" s="90"/>
      <c r="I1976" s="91"/>
      <c r="J1976" s="91"/>
      <c r="K1976" s="91"/>
      <c r="L1976" s="91"/>
      <c r="M1976" s="91"/>
      <c r="N1976" s="92" t="str">
        <f t="shared" ca="1" si="120"/>
        <v/>
      </c>
      <c r="O1976" s="92" t="str">
        <f ca="1">IF(A1976="","",IF(ISERROR(MATCH($I1976,SorP!B:B,0)),"",INDIRECT("'SorP'!$A$"&amp;MATCH($N1976&amp;$I1976,SorP!C:C,0))))</f>
        <v/>
      </c>
      <c r="P1976" s="94"/>
      <c r="Q1976" s="95" t="str">
        <f t="shared" si="121"/>
        <v/>
      </c>
      <c r="R1976" s="95" t="b">
        <f t="shared" si="122"/>
        <v>1</v>
      </c>
      <c r="S1976" s="95" t="str">
        <f t="shared" si="123"/>
        <v/>
      </c>
    </row>
    <row r="1977" spans="1:19" s="95" customFormat="1" ht="20.100000000000001" customHeight="1">
      <c r="A1977" s="88"/>
      <c r="B1977" s="88"/>
      <c r="C1977" s="88"/>
      <c r="D1977" s="88"/>
      <c r="E1977" s="88"/>
      <c r="F1977" s="88"/>
      <c r="G1977" s="90"/>
      <c r="H1977" s="90"/>
      <c r="I1977" s="91"/>
      <c r="J1977" s="91"/>
      <c r="K1977" s="91"/>
      <c r="L1977" s="91"/>
      <c r="M1977" s="91"/>
      <c r="N1977" s="92" t="str">
        <f t="shared" ca="1" si="120"/>
        <v/>
      </c>
      <c r="O1977" s="92" t="str">
        <f ca="1">IF(A1977="","",IF(ISERROR(MATCH($I1977,SorP!B:B,0)),"",INDIRECT("'SorP'!$A$"&amp;MATCH($N1977&amp;$I1977,SorP!C:C,0))))</f>
        <v/>
      </c>
      <c r="P1977" s="94"/>
      <c r="Q1977" s="95" t="str">
        <f t="shared" si="121"/>
        <v/>
      </c>
      <c r="R1977" s="95" t="b">
        <f t="shared" si="122"/>
        <v>1</v>
      </c>
      <c r="S1977" s="95" t="str">
        <f t="shared" si="123"/>
        <v/>
      </c>
    </row>
    <row r="1978" spans="1:19" s="95" customFormat="1" ht="20.100000000000001" customHeight="1">
      <c r="A1978" s="88"/>
      <c r="B1978" s="88"/>
      <c r="C1978" s="88"/>
      <c r="D1978" s="88"/>
      <c r="E1978" s="88"/>
      <c r="F1978" s="88"/>
      <c r="G1978" s="90"/>
      <c r="H1978" s="90"/>
      <c r="I1978" s="91"/>
      <c r="J1978" s="91"/>
      <c r="K1978" s="91"/>
      <c r="L1978" s="91"/>
      <c r="M1978" s="91"/>
      <c r="N1978" s="92" t="str">
        <f t="shared" ca="1" si="120"/>
        <v/>
      </c>
      <c r="O1978" s="92" t="str">
        <f ca="1">IF(A1978="","",IF(ISERROR(MATCH($I1978,SorP!B:B,0)),"",INDIRECT("'SorP'!$A$"&amp;MATCH($N1978&amp;$I1978,SorP!C:C,0))))</f>
        <v/>
      </c>
      <c r="P1978" s="94"/>
      <c r="Q1978" s="95" t="str">
        <f t="shared" si="121"/>
        <v/>
      </c>
      <c r="R1978" s="95" t="b">
        <f t="shared" si="122"/>
        <v>1</v>
      </c>
      <c r="S1978" s="95" t="str">
        <f t="shared" si="123"/>
        <v/>
      </c>
    </row>
    <row r="1979" spans="1:19" s="95" customFormat="1" ht="20.100000000000001" customHeight="1">
      <c r="A1979" s="88"/>
      <c r="B1979" s="88"/>
      <c r="C1979" s="88"/>
      <c r="D1979" s="88"/>
      <c r="E1979" s="88"/>
      <c r="F1979" s="88"/>
      <c r="G1979" s="90"/>
      <c r="H1979" s="90"/>
      <c r="I1979" s="91"/>
      <c r="J1979" s="91"/>
      <c r="K1979" s="91"/>
      <c r="L1979" s="91"/>
      <c r="M1979" s="91"/>
      <c r="N1979" s="92" t="str">
        <f t="shared" ca="1" si="120"/>
        <v/>
      </c>
      <c r="O1979" s="92" t="str">
        <f ca="1">IF(A1979="","",IF(ISERROR(MATCH($I1979,SorP!B:B,0)),"",INDIRECT("'SorP'!$A$"&amp;MATCH($N1979&amp;$I1979,SorP!C:C,0))))</f>
        <v/>
      </c>
      <c r="P1979" s="94"/>
      <c r="Q1979" s="95" t="str">
        <f t="shared" si="121"/>
        <v/>
      </c>
      <c r="R1979" s="95" t="b">
        <f t="shared" si="122"/>
        <v>1</v>
      </c>
      <c r="S1979" s="95" t="str">
        <f t="shared" si="123"/>
        <v/>
      </c>
    </row>
    <row r="1980" spans="1:19" s="95" customFormat="1" ht="20.100000000000001" customHeight="1">
      <c r="A1980" s="88"/>
      <c r="B1980" s="88"/>
      <c r="C1980" s="88"/>
      <c r="D1980" s="88"/>
      <c r="E1980" s="88"/>
      <c r="F1980" s="88"/>
      <c r="G1980" s="90"/>
      <c r="H1980" s="90"/>
      <c r="I1980" s="91"/>
      <c r="J1980" s="91"/>
      <c r="K1980" s="91"/>
      <c r="L1980" s="91"/>
      <c r="M1980" s="91"/>
      <c r="N1980" s="92" t="str">
        <f t="shared" ca="1" si="120"/>
        <v/>
      </c>
      <c r="O1980" s="92" t="str">
        <f ca="1">IF(A1980="","",IF(ISERROR(MATCH($I1980,SorP!B:B,0)),"",INDIRECT("'SorP'!$A$"&amp;MATCH($N1980&amp;$I1980,SorP!C:C,0))))</f>
        <v/>
      </c>
      <c r="P1980" s="94"/>
      <c r="Q1980" s="95" t="str">
        <f t="shared" si="121"/>
        <v/>
      </c>
      <c r="R1980" s="95" t="b">
        <f t="shared" si="122"/>
        <v>1</v>
      </c>
      <c r="S1980" s="95" t="str">
        <f t="shared" si="123"/>
        <v/>
      </c>
    </row>
    <row r="1981" spans="1:19" s="95" customFormat="1" ht="20.100000000000001" customHeight="1">
      <c r="A1981" s="88"/>
      <c r="B1981" s="88"/>
      <c r="C1981" s="88"/>
      <c r="D1981" s="88"/>
      <c r="E1981" s="88"/>
      <c r="F1981" s="88"/>
      <c r="G1981" s="90"/>
      <c r="H1981" s="90"/>
      <c r="I1981" s="91"/>
      <c r="J1981" s="91"/>
      <c r="K1981" s="91"/>
      <c r="L1981" s="91"/>
      <c r="M1981" s="91"/>
      <c r="N1981" s="92" t="str">
        <f t="shared" ca="1" si="120"/>
        <v/>
      </c>
      <c r="O1981" s="92" t="str">
        <f ca="1">IF(A1981="","",IF(ISERROR(MATCH($I1981,SorP!B:B,0)),"",INDIRECT("'SorP'!$A$"&amp;MATCH($N1981&amp;$I1981,SorP!C:C,0))))</f>
        <v/>
      </c>
      <c r="P1981" s="94"/>
      <c r="Q1981" s="95" t="str">
        <f t="shared" si="121"/>
        <v/>
      </c>
      <c r="R1981" s="95" t="b">
        <f t="shared" si="122"/>
        <v>1</v>
      </c>
      <c r="S1981" s="95" t="str">
        <f t="shared" si="123"/>
        <v/>
      </c>
    </row>
    <row r="1982" spans="1:19" s="95" customFormat="1" ht="20.100000000000001" customHeight="1">
      <c r="A1982" s="88"/>
      <c r="B1982" s="88"/>
      <c r="C1982" s="88"/>
      <c r="D1982" s="88"/>
      <c r="E1982" s="88"/>
      <c r="F1982" s="88"/>
      <c r="G1982" s="90"/>
      <c r="H1982" s="90"/>
      <c r="I1982" s="91"/>
      <c r="J1982" s="91"/>
      <c r="K1982" s="91"/>
      <c r="L1982" s="91"/>
      <c r="M1982" s="91"/>
      <c r="N1982" s="92" t="str">
        <f t="shared" ca="1" si="120"/>
        <v/>
      </c>
      <c r="O1982" s="92" t="str">
        <f ca="1">IF(A1982="","",IF(ISERROR(MATCH($I1982,SorP!B:B,0)),"",INDIRECT("'SorP'!$A$"&amp;MATCH($N1982&amp;$I1982,SorP!C:C,0))))</f>
        <v/>
      </c>
      <c r="P1982" s="94"/>
      <c r="Q1982" s="95" t="str">
        <f t="shared" si="121"/>
        <v/>
      </c>
      <c r="R1982" s="95" t="b">
        <f t="shared" si="122"/>
        <v>1</v>
      </c>
      <c r="S1982" s="95" t="str">
        <f t="shared" si="123"/>
        <v/>
      </c>
    </row>
    <row r="1983" spans="1:19" s="95" customFormat="1" ht="20.100000000000001" customHeight="1">
      <c r="A1983" s="88"/>
      <c r="B1983" s="88"/>
      <c r="C1983" s="88"/>
      <c r="D1983" s="88"/>
      <c r="E1983" s="88"/>
      <c r="F1983" s="88"/>
      <c r="G1983" s="90"/>
      <c r="H1983" s="90"/>
      <c r="I1983" s="91"/>
      <c r="J1983" s="91"/>
      <c r="K1983" s="91"/>
      <c r="L1983" s="91"/>
      <c r="M1983" s="91"/>
      <c r="N1983" s="92" t="str">
        <f t="shared" ca="1" si="120"/>
        <v/>
      </c>
      <c r="O1983" s="92" t="str">
        <f ca="1">IF(A1983="","",IF(ISERROR(MATCH($I1983,SorP!B:B,0)),"",INDIRECT("'SorP'!$A$"&amp;MATCH($N1983&amp;$I1983,SorP!C:C,0))))</f>
        <v/>
      </c>
      <c r="P1983" s="94"/>
      <c r="Q1983" s="95" t="str">
        <f t="shared" si="121"/>
        <v/>
      </c>
      <c r="R1983" s="95" t="b">
        <f t="shared" si="122"/>
        <v>1</v>
      </c>
      <c r="S1983" s="95" t="str">
        <f t="shared" si="123"/>
        <v/>
      </c>
    </row>
    <row r="1984" spans="1:19" s="95" customFormat="1" ht="20.100000000000001" customHeight="1">
      <c r="A1984" s="88"/>
      <c r="B1984" s="88"/>
      <c r="C1984" s="88"/>
      <c r="D1984" s="88"/>
      <c r="E1984" s="88"/>
      <c r="F1984" s="88"/>
      <c r="G1984" s="90"/>
      <c r="H1984" s="90"/>
      <c r="I1984" s="91"/>
      <c r="J1984" s="91"/>
      <c r="K1984" s="91"/>
      <c r="L1984" s="91"/>
      <c r="M1984" s="91"/>
      <c r="N1984" s="92" t="str">
        <f t="shared" ca="1" si="120"/>
        <v/>
      </c>
      <c r="O1984" s="92" t="str">
        <f ca="1">IF(A1984="","",IF(ISERROR(MATCH($I1984,SorP!B:B,0)),"",INDIRECT("'SorP'!$A$"&amp;MATCH($N1984&amp;$I1984,SorP!C:C,0))))</f>
        <v/>
      </c>
      <c r="P1984" s="94"/>
      <c r="Q1984" s="95" t="str">
        <f t="shared" si="121"/>
        <v/>
      </c>
      <c r="R1984" s="95" t="b">
        <f t="shared" si="122"/>
        <v>1</v>
      </c>
      <c r="S1984" s="95" t="str">
        <f t="shared" si="123"/>
        <v/>
      </c>
    </row>
    <row r="1985" spans="1:19" s="95" customFormat="1" ht="20.100000000000001" customHeight="1">
      <c r="A1985" s="88"/>
      <c r="B1985" s="88"/>
      <c r="C1985" s="88"/>
      <c r="D1985" s="88"/>
      <c r="E1985" s="88"/>
      <c r="F1985" s="88"/>
      <c r="G1985" s="90"/>
      <c r="H1985" s="90"/>
      <c r="I1985" s="91"/>
      <c r="J1985" s="91"/>
      <c r="K1985" s="91"/>
      <c r="L1985" s="91"/>
      <c r="M1985" s="91"/>
      <c r="N1985" s="92" t="str">
        <f t="shared" ca="1" si="120"/>
        <v/>
      </c>
      <c r="O1985" s="92" t="str">
        <f ca="1">IF(A1985="","",IF(ISERROR(MATCH($I1985,SorP!B:B,0)),"",INDIRECT("'SorP'!$A$"&amp;MATCH($N1985&amp;$I1985,SorP!C:C,0))))</f>
        <v/>
      </c>
      <c r="P1985" s="94"/>
      <c r="Q1985" s="95" t="str">
        <f t="shared" si="121"/>
        <v/>
      </c>
      <c r="R1985" s="95" t="b">
        <f t="shared" si="122"/>
        <v>1</v>
      </c>
      <c r="S1985" s="95" t="str">
        <f t="shared" si="123"/>
        <v/>
      </c>
    </row>
    <row r="1986" spans="1:19" s="95" customFormat="1" ht="20.100000000000001" customHeight="1">
      <c r="A1986" s="88"/>
      <c r="B1986" s="88"/>
      <c r="C1986" s="88"/>
      <c r="D1986" s="88"/>
      <c r="E1986" s="88"/>
      <c r="F1986" s="88"/>
      <c r="G1986" s="90"/>
      <c r="H1986" s="90"/>
      <c r="I1986" s="91"/>
      <c r="J1986" s="91"/>
      <c r="K1986" s="91"/>
      <c r="L1986" s="91"/>
      <c r="M1986" s="91"/>
      <c r="N1986" s="92" t="str">
        <f t="shared" ca="1" si="120"/>
        <v/>
      </c>
      <c r="O1986" s="92" t="str">
        <f ca="1">IF(A1986="","",IF(ISERROR(MATCH($I1986,SorP!B:B,0)),"",INDIRECT("'SorP'!$A$"&amp;MATCH($N1986&amp;$I1986,SorP!C:C,0))))</f>
        <v/>
      </c>
      <c r="P1986" s="94"/>
      <c r="Q1986" s="95" t="str">
        <f t="shared" si="121"/>
        <v/>
      </c>
      <c r="R1986" s="95" t="b">
        <f t="shared" si="122"/>
        <v>1</v>
      </c>
      <c r="S1986" s="95" t="str">
        <f t="shared" si="123"/>
        <v/>
      </c>
    </row>
    <row r="1987" spans="1:19" s="95" customFormat="1" ht="20.100000000000001" customHeight="1">
      <c r="A1987" s="88"/>
      <c r="B1987" s="88"/>
      <c r="C1987" s="88"/>
      <c r="D1987" s="88"/>
      <c r="E1987" s="88"/>
      <c r="F1987" s="88"/>
      <c r="G1987" s="90"/>
      <c r="H1987" s="90"/>
      <c r="I1987" s="91"/>
      <c r="J1987" s="91"/>
      <c r="K1987" s="91"/>
      <c r="L1987" s="91"/>
      <c r="M1987" s="91"/>
      <c r="N1987" s="92" t="str">
        <f t="shared" ca="1" si="120"/>
        <v/>
      </c>
      <c r="O1987" s="92" t="str">
        <f ca="1">IF(A1987="","",IF(ISERROR(MATCH($I1987,SorP!B:B,0)),"",INDIRECT("'SorP'!$A$"&amp;MATCH($N1987&amp;$I1987,SorP!C:C,0))))</f>
        <v/>
      </c>
      <c r="P1987" s="94"/>
      <c r="Q1987" s="95" t="str">
        <f t="shared" si="121"/>
        <v/>
      </c>
      <c r="R1987" s="95" t="b">
        <f t="shared" si="122"/>
        <v>1</v>
      </c>
      <c r="S1987" s="95" t="str">
        <f t="shared" si="123"/>
        <v/>
      </c>
    </row>
    <row r="1988" spans="1:19" s="95" customFormat="1" ht="20.100000000000001" customHeight="1">
      <c r="A1988" s="88"/>
      <c r="B1988" s="88"/>
      <c r="C1988" s="88"/>
      <c r="D1988" s="88"/>
      <c r="E1988" s="88"/>
      <c r="F1988" s="88"/>
      <c r="G1988" s="90"/>
      <c r="H1988" s="90"/>
      <c r="I1988" s="91"/>
      <c r="J1988" s="91"/>
      <c r="K1988" s="91"/>
      <c r="L1988" s="91"/>
      <c r="M1988" s="91"/>
      <c r="N1988" s="92" t="str">
        <f t="shared" ca="1" si="120"/>
        <v/>
      </c>
      <c r="O1988" s="92" t="str">
        <f ca="1">IF(A1988="","",IF(ISERROR(MATCH($I1988,SorP!B:B,0)),"",INDIRECT("'SorP'!$A$"&amp;MATCH($N1988&amp;$I1988,SorP!C:C,0))))</f>
        <v/>
      </c>
      <c r="P1988" s="94"/>
      <c r="Q1988" s="95" t="str">
        <f t="shared" si="121"/>
        <v/>
      </c>
      <c r="R1988" s="95" t="b">
        <f t="shared" si="122"/>
        <v>1</v>
      </c>
      <c r="S1988" s="95" t="str">
        <f t="shared" si="123"/>
        <v/>
      </c>
    </row>
    <row r="1989" spans="1:19" s="95" customFormat="1" ht="20.100000000000001" customHeight="1">
      <c r="A1989" s="88"/>
      <c r="B1989" s="88"/>
      <c r="C1989" s="88"/>
      <c r="D1989" s="88"/>
      <c r="E1989" s="88"/>
      <c r="F1989" s="88"/>
      <c r="G1989" s="90"/>
      <c r="H1989" s="90"/>
      <c r="I1989" s="91"/>
      <c r="J1989" s="91"/>
      <c r="K1989" s="91"/>
      <c r="L1989" s="91"/>
      <c r="M1989" s="91"/>
      <c r="N1989" s="92" t="str">
        <f t="shared" ref="N1989:N2052" ca="1" si="124">IF(A1989="","",IF(ISERROR(MATCH($F1989,CL,0)),"Unknown",INDIRECT("'C'!$A$"&amp;MATCH($F1989,CL,0)+1)))</f>
        <v/>
      </c>
      <c r="O1989" s="92" t="str">
        <f ca="1">IF(A1989="","",IF(ISERROR(MATCH($I1989,SorP!B:B,0)),"",INDIRECT("'SorP'!$A$"&amp;MATCH($N1989&amp;$I1989,SorP!C:C,0))))</f>
        <v/>
      </c>
      <c r="P1989" s="94"/>
      <c r="Q1989" s="95" t="str">
        <f t="shared" ref="Q1989:Q2052" si="125">A1989&amp;B1989</f>
        <v/>
      </c>
      <c r="R1989" s="95" t="b">
        <f t="shared" ref="R1989:R2052" si="126">OR(ISBLANK(B1989),ISBLANK(C1989))</f>
        <v>1</v>
      </c>
      <c r="S1989" s="95" t="str">
        <f t="shared" ref="S1989:S2052" si="127">IF(R1989,"",A1989&amp;"+")</f>
        <v/>
      </c>
    </row>
    <row r="1990" spans="1:19" s="95" customFormat="1" ht="20.100000000000001" customHeight="1">
      <c r="A1990" s="88"/>
      <c r="B1990" s="88"/>
      <c r="C1990" s="88"/>
      <c r="D1990" s="88"/>
      <c r="E1990" s="88"/>
      <c r="F1990" s="88"/>
      <c r="G1990" s="90"/>
      <c r="H1990" s="90"/>
      <c r="I1990" s="91"/>
      <c r="J1990" s="91"/>
      <c r="K1990" s="91"/>
      <c r="L1990" s="91"/>
      <c r="M1990" s="91"/>
      <c r="N1990" s="92" t="str">
        <f t="shared" ca="1" si="124"/>
        <v/>
      </c>
      <c r="O1990" s="92" t="str">
        <f ca="1">IF(A1990="","",IF(ISERROR(MATCH($I1990,SorP!B:B,0)),"",INDIRECT("'SorP'!$A$"&amp;MATCH($N1990&amp;$I1990,SorP!C:C,0))))</f>
        <v/>
      </c>
      <c r="P1990" s="94"/>
      <c r="Q1990" s="95" t="str">
        <f t="shared" si="125"/>
        <v/>
      </c>
      <c r="R1990" s="95" t="b">
        <f t="shared" si="126"/>
        <v>1</v>
      </c>
      <c r="S1990" s="95" t="str">
        <f t="shared" si="127"/>
        <v/>
      </c>
    </row>
    <row r="1991" spans="1:19" s="95" customFormat="1" ht="20.100000000000001" customHeight="1">
      <c r="A1991" s="88"/>
      <c r="B1991" s="88"/>
      <c r="C1991" s="88"/>
      <c r="D1991" s="88"/>
      <c r="E1991" s="88"/>
      <c r="F1991" s="88"/>
      <c r="G1991" s="90"/>
      <c r="H1991" s="90"/>
      <c r="I1991" s="91"/>
      <c r="J1991" s="91"/>
      <c r="K1991" s="91"/>
      <c r="L1991" s="91"/>
      <c r="M1991" s="91"/>
      <c r="N1991" s="92" t="str">
        <f t="shared" ca="1" si="124"/>
        <v/>
      </c>
      <c r="O1991" s="92" t="str">
        <f ca="1">IF(A1991="","",IF(ISERROR(MATCH($I1991,SorP!B:B,0)),"",INDIRECT("'SorP'!$A$"&amp;MATCH($N1991&amp;$I1991,SorP!C:C,0))))</f>
        <v/>
      </c>
      <c r="P1991" s="94"/>
      <c r="Q1991" s="95" t="str">
        <f t="shared" si="125"/>
        <v/>
      </c>
      <c r="R1991" s="95" t="b">
        <f t="shared" si="126"/>
        <v>1</v>
      </c>
      <c r="S1991" s="95" t="str">
        <f t="shared" si="127"/>
        <v/>
      </c>
    </row>
    <row r="1992" spans="1:19" s="95" customFormat="1" ht="20.100000000000001" customHeight="1">
      <c r="A1992" s="88"/>
      <c r="B1992" s="88"/>
      <c r="C1992" s="88"/>
      <c r="D1992" s="88"/>
      <c r="E1992" s="88"/>
      <c r="F1992" s="88"/>
      <c r="G1992" s="90"/>
      <c r="H1992" s="90"/>
      <c r="I1992" s="91"/>
      <c r="J1992" s="91"/>
      <c r="K1992" s="91"/>
      <c r="L1992" s="91"/>
      <c r="M1992" s="91"/>
      <c r="N1992" s="92" t="str">
        <f t="shared" ca="1" si="124"/>
        <v/>
      </c>
      <c r="O1992" s="92" t="str">
        <f ca="1">IF(A1992="","",IF(ISERROR(MATCH($I1992,SorP!B:B,0)),"",INDIRECT("'SorP'!$A$"&amp;MATCH($N1992&amp;$I1992,SorP!C:C,0))))</f>
        <v/>
      </c>
      <c r="P1992" s="94"/>
      <c r="Q1992" s="95" t="str">
        <f t="shared" si="125"/>
        <v/>
      </c>
      <c r="R1992" s="95" t="b">
        <f t="shared" si="126"/>
        <v>1</v>
      </c>
      <c r="S1992" s="95" t="str">
        <f t="shared" si="127"/>
        <v/>
      </c>
    </row>
    <row r="1993" spans="1:19" s="95" customFormat="1" ht="20.100000000000001" customHeight="1">
      <c r="A1993" s="88"/>
      <c r="B1993" s="88"/>
      <c r="C1993" s="88"/>
      <c r="D1993" s="88"/>
      <c r="E1993" s="88"/>
      <c r="F1993" s="88"/>
      <c r="G1993" s="90"/>
      <c r="H1993" s="90"/>
      <c r="I1993" s="91"/>
      <c r="J1993" s="91"/>
      <c r="K1993" s="91"/>
      <c r="L1993" s="91"/>
      <c r="M1993" s="91"/>
      <c r="N1993" s="92" t="str">
        <f t="shared" ca="1" si="124"/>
        <v/>
      </c>
      <c r="O1993" s="92" t="str">
        <f ca="1">IF(A1993="","",IF(ISERROR(MATCH($I1993,SorP!B:B,0)),"",INDIRECT("'SorP'!$A$"&amp;MATCH($N1993&amp;$I1993,SorP!C:C,0))))</f>
        <v/>
      </c>
      <c r="P1993" s="94"/>
      <c r="Q1993" s="95" t="str">
        <f t="shared" si="125"/>
        <v/>
      </c>
      <c r="R1993" s="95" t="b">
        <f t="shared" si="126"/>
        <v>1</v>
      </c>
      <c r="S1993" s="95" t="str">
        <f t="shared" si="127"/>
        <v/>
      </c>
    </row>
    <row r="1994" spans="1:19" s="95" customFormat="1" ht="20.100000000000001" customHeight="1">
      <c r="A1994" s="88"/>
      <c r="B1994" s="88"/>
      <c r="C1994" s="88"/>
      <c r="D1994" s="88"/>
      <c r="E1994" s="88"/>
      <c r="F1994" s="88"/>
      <c r="G1994" s="90"/>
      <c r="H1994" s="90"/>
      <c r="I1994" s="91"/>
      <c r="J1994" s="91"/>
      <c r="K1994" s="91"/>
      <c r="L1994" s="91"/>
      <c r="M1994" s="91"/>
      <c r="N1994" s="92" t="str">
        <f t="shared" ca="1" si="124"/>
        <v/>
      </c>
      <c r="O1994" s="92" t="str">
        <f ca="1">IF(A1994="","",IF(ISERROR(MATCH($I1994,SorP!B:B,0)),"",INDIRECT("'SorP'!$A$"&amp;MATCH($N1994&amp;$I1994,SorP!C:C,0))))</f>
        <v/>
      </c>
      <c r="P1994" s="94"/>
      <c r="Q1994" s="95" t="str">
        <f t="shared" si="125"/>
        <v/>
      </c>
      <c r="R1994" s="95" t="b">
        <f t="shared" si="126"/>
        <v>1</v>
      </c>
      <c r="S1994" s="95" t="str">
        <f t="shared" si="127"/>
        <v/>
      </c>
    </row>
    <row r="1995" spans="1:19" s="95" customFormat="1" ht="20.100000000000001" customHeight="1">
      <c r="A1995" s="88"/>
      <c r="B1995" s="88"/>
      <c r="C1995" s="88"/>
      <c r="D1995" s="88"/>
      <c r="E1995" s="88"/>
      <c r="F1995" s="88"/>
      <c r="G1995" s="90"/>
      <c r="H1995" s="90"/>
      <c r="I1995" s="91"/>
      <c r="J1995" s="91"/>
      <c r="K1995" s="91"/>
      <c r="L1995" s="91"/>
      <c r="M1995" s="91"/>
      <c r="N1995" s="92" t="str">
        <f t="shared" ca="1" si="124"/>
        <v/>
      </c>
      <c r="O1995" s="92" t="str">
        <f ca="1">IF(A1995="","",IF(ISERROR(MATCH($I1995,SorP!B:B,0)),"",INDIRECT("'SorP'!$A$"&amp;MATCH($N1995&amp;$I1995,SorP!C:C,0))))</f>
        <v/>
      </c>
      <c r="P1995" s="94"/>
      <c r="Q1995" s="95" t="str">
        <f t="shared" si="125"/>
        <v/>
      </c>
      <c r="R1995" s="95" t="b">
        <f t="shared" si="126"/>
        <v>1</v>
      </c>
      <c r="S1995" s="95" t="str">
        <f t="shared" si="127"/>
        <v/>
      </c>
    </row>
    <row r="1996" spans="1:19" s="95" customFormat="1" ht="20.100000000000001" customHeight="1">
      <c r="A1996" s="88"/>
      <c r="B1996" s="88"/>
      <c r="C1996" s="88"/>
      <c r="D1996" s="88"/>
      <c r="E1996" s="88"/>
      <c r="F1996" s="88"/>
      <c r="G1996" s="90"/>
      <c r="H1996" s="90"/>
      <c r="I1996" s="91"/>
      <c r="J1996" s="91"/>
      <c r="K1996" s="91"/>
      <c r="L1996" s="91"/>
      <c r="M1996" s="91"/>
      <c r="N1996" s="92" t="str">
        <f t="shared" ca="1" si="124"/>
        <v/>
      </c>
      <c r="O1996" s="92" t="str">
        <f ca="1">IF(A1996="","",IF(ISERROR(MATCH($I1996,SorP!B:B,0)),"",INDIRECT("'SorP'!$A$"&amp;MATCH($N1996&amp;$I1996,SorP!C:C,0))))</f>
        <v/>
      </c>
      <c r="P1996" s="94"/>
      <c r="Q1996" s="95" t="str">
        <f t="shared" si="125"/>
        <v/>
      </c>
      <c r="R1996" s="95" t="b">
        <f t="shared" si="126"/>
        <v>1</v>
      </c>
      <c r="S1996" s="95" t="str">
        <f t="shared" si="127"/>
        <v/>
      </c>
    </row>
    <row r="1997" spans="1:19" s="95" customFormat="1" ht="20.100000000000001" customHeight="1">
      <c r="A1997" s="88"/>
      <c r="B1997" s="88"/>
      <c r="C1997" s="88"/>
      <c r="D1997" s="88"/>
      <c r="E1997" s="88"/>
      <c r="F1997" s="88"/>
      <c r="G1997" s="90"/>
      <c r="H1997" s="90"/>
      <c r="I1997" s="91"/>
      <c r="J1997" s="91"/>
      <c r="K1997" s="91"/>
      <c r="L1997" s="91"/>
      <c r="M1997" s="91"/>
      <c r="N1997" s="92" t="str">
        <f t="shared" ca="1" si="124"/>
        <v/>
      </c>
      <c r="O1997" s="92" t="str">
        <f ca="1">IF(A1997="","",IF(ISERROR(MATCH($I1997,SorP!B:B,0)),"",INDIRECT("'SorP'!$A$"&amp;MATCH($N1997&amp;$I1997,SorP!C:C,0))))</f>
        <v/>
      </c>
      <c r="P1997" s="94"/>
      <c r="Q1997" s="95" t="str">
        <f t="shared" si="125"/>
        <v/>
      </c>
      <c r="R1997" s="95" t="b">
        <f t="shared" si="126"/>
        <v>1</v>
      </c>
      <c r="S1997" s="95" t="str">
        <f t="shared" si="127"/>
        <v/>
      </c>
    </row>
    <row r="1998" spans="1:19" s="95" customFormat="1" ht="20.100000000000001" customHeight="1">
      <c r="A1998" s="88"/>
      <c r="B1998" s="88"/>
      <c r="C1998" s="88"/>
      <c r="D1998" s="88"/>
      <c r="E1998" s="88"/>
      <c r="F1998" s="88"/>
      <c r="G1998" s="90"/>
      <c r="H1998" s="90"/>
      <c r="I1998" s="91"/>
      <c r="J1998" s="91"/>
      <c r="K1998" s="91"/>
      <c r="L1998" s="91"/>
      <c r="M1998" s="91"/>
      <c r="N1998" s="92" t="str">
        <f t="shared" ca="1" si="124"/>
        <v/>
      </c>
      <c r="O1998" s="92" t="str">
        <f ca="1">IF(A1998="","",IF(ISERROR(MATCH($I1998,SorP!B:B,0)),"",INDIRECT("'SorP'!$A$"&amp;MATCH($N1998&amp;$I1998,SorP!C:C,0))))</f>
        <v/>
      </c>
      <c r="P1998" s="94"/>
      <c r="Q1998" s="95" t="str">
        <f t="shared" si="125"/>
        <v/>
      </c>
      <c r="R1998" s="95" t="b">
        <f t="shared" si="126"/>
        <v>1</v>
      </c>
      <c r="S1998" s="95" t="str">
        <f t="shared" si="127"/>
        <v/>
      </c>
    </row>
    <row r="1999" spans="1:19" s="95" customFormat="1" ht="20.100000000000001" customHeight="1">
      <c r="A1999" s="88"/>
      <c r="B1999" s="88"/>
      <c r="C1999" s="88"/>
      <c r="D1999" s="88"/>
      <c r="E1999" s="88"/>
      <c r="F1999" s="88"/>
      <c r="G1999" s="90"/>
      <c r="H1999" s="90"/>
      <c r="I1999" s="91"/>
      <c r="J1999" s="91"/>
      <c r="K1999" s="91"/>
      <c r="L1999" s="91"/>
      <c r="M1999" s="91"/>
      <c r="N1999" s="92" t="str">
        <f t="shared" ca="1" si="124"/>
        <v/>
      </c>
      <c r="O1999" s="92" t="str">
        <f ca="1">IF(A1999="","",IF(ISERROR(MATCH($I1999,SorP!B:B,0)),"",INDIRECT("'SorP'!$A$"&amp;MATCH($N1999&amp;$I1999,SorP!C:C,0))))</f>
        <v/>
      </c>
      <c r="P1999" s="94"/>
      <c r="Q1999" s="95" t="str">
        <f t="shared" si="125"/>
        <v/>
      </c>
      <c r="R1999" s="95" t="b">
        <f t="shared" si="126"/>
        <v>1</v>
      </c>
      <c r="S1999" s="95" t="str">
        <f t="shared" si="127"/>
        <v/>
      </c>
    </row>
    <row r="2000" spans="1:19" s="95" customFormat="1" ht="20.100000000000001" customHeight="1">
      <c r="A2000" s="88"/>
      <c r="B2000" s="88"/>
      <c r="C2000" s="88"/>
      <c r="D2000" s="88"/>
      <c r="E2000" s="88"/>
      <c r="F2000" s="88"/>
      <c r="G2000" s="90"/>
      <c r="H2000" s="90"/>
      <c r="I2000" s="91"/>
      <c r="J2000" s="91"/>
      <c r="K2000" s="91"/>
      <c r="L2000" s="91"/>
      <c r="M2000" s="91"/>
      <c r="N2000" s="92" t="str">
        <f t="shared" ca="1" si="124"/>
        <v/>
      </c>
      <c r="O2000" s="92" t="str">
        <f ca="1">IF(A2000="","",IF(ISERROR(MATCH($I2000,SorP!B:B,0)),"",INDIRECT("'SorP'!$A$"&amp;MATCH($N2000&amp;$I2000,SorP!C:C,0))))</f>
        <v/>
      </c>
      <c r="P2000" s="94"/>
      <c r="Q2000" s="95" t="str">
        <f t="shared" si="125"/>
        <v/>
      </c>
      <c r="R2000" s="95" t="b">
        <f t="shared" si="126"/>
        <v>1</v>
      </c>
      <c r="S2000" s="95" t="str">
        <f t="shared" si="127"/>
        <v/>
      </c>
    </row>
    <row r="2001" spans="1:19" s="95" customFormat="1" ht="20.100000000000001" customHeight="1">
      <c r="A2001" s="88"/>
      <c r="B2001" s="88"/>
      <c r="C2001" s="88"/>
      <c r="D2001" s="88"/>
      <c r="E2001" s="88"/>
      <c r="F2001" s="88"/>
      <c r="G2001" s="90"/>
      <c r="H2001" s="90"/>
      <c r="I2001" s="91"/>
      <c r="J2001" s="91"/>
      <c r="K2001" s="91"/>
      <c r="L2001" s="91"/>
      <c r="M2001" s="91"/>
      <c r="N2001" s="92" t="str">
        <f t="shared" ca="1" si="124"/>
        <v/>
      </c>
      <c r="O2001" s="92" t="str">
        <f ca="1">IF(A2001="","",IF(ISERROR(MATCH($I2001,SorP!B:B,0)),"",INDIRECT("'SorP'!$A$"&amp;MATCH($N2001&amp;$I2001,SorP!C:C,0))))</f>
        <v/>
      </c>
      <c r="P2001" s="94"/>
      <c r="Q2001" s="95" t="str">
        <f t="shared" si="125"/>
        <v/>
      </c>
      <c r="R2001" s="95" t="b">
        <f t="shared" si="126"/>
        <v>1</v>
      </c>
      <c r="S2001" s="95" t="str">
        <f t="shared" si="127"/>
        <v/>
      </c>
    </row>
    <row r="2002" spans="1:19" s="95" customFormat="1" ht="20.100000000000001" customHeight="1">
      <c r="A2002" s="88"/>
      <c r="B2002" s="88"/>
      <c r="C2002" s="88"/>
      <c r="D2002" s="88"/>
      <c r="E2002" s="88"/>
      <c r="F2002" s="88"/>
      <c r="G2002" s="90"/>
      <c r="H2002" s="90"/>
      <c r="I2002" s="91"/>
      <c r="J2002" s="91"/>
      <c r="K2002" s="91"/>
      <c r="L2002" s="91"/>
      <c r="M2002" s="91"/>
      <c r="N2002" s="92" t="str">
        <f t="shared" ca="1" si="124"/>
        <v/>
      </c>
      <c r="O2002" s="92" t="str">
        <f ca="1">IF(A2002="","",IF(ISERROR(MATCH($I2002,SorP!B:B,0)),"",INDIRECT("'SorP'!$A$"&amp;MATCH($N2002&amp;$I2002,SorP!C:C,0))))</f>
        <v/>
      </c>
      <c r="P2002" s="94"/>
      <c r="Q2002" s="95" t="str">
        <f t="shared" si="125"/>
        <v/>
      </c>
      <c r="R2002" s="95" t="b">
        <f t="shared" si="126"/>
        <v>1</v>
      </c>
      <c r="S2002" s="95" t="str">
        <f t="shared" si="127"/>
        <v/>
      </c>
    </row>
    <row r="2003" spans="1:19" s="95" customFormat="1" ht="20.100000000000001" customHeight="1">
      <c r="A2003" s="88"/>
      <c r="B2003" s="88"/>
      <c r="C2003" s="88"/>
      <c r="D2003" s="88"/>
      <c r="E2003" s="88"/>
      <c r="F2003" s="88"/>
      <c r="G2003" s="90"/>
      <c r="H2003" s="90"/>
      <c r="I2003" s="91"/>
      <c r="J2003" s="91"/>
      <c r="K2003" s="91"/>
      <c r="L2003" s="91"/>
      <c r="M2003" s="91"/>
      <c r="N2003" s="92" t="str">
        <f t="shared" ca="1" si="124"/>
        <v/>
      </c>
      <c r="O2003" s="92" t="str">
        <f ca="1">IF(A2003="","",IF(ISERROR(MATCH($I2003,SorP!B:B,0)),"",INDIRECT("'SorP'!$A$"&amp;MATCH($N2003&amp;$I2003,SorP!C:C,0))))</f>
        <v/>
      </c>
      <c r="P2003" s="94"/>
      <c r="Q2003" s="95" t="str">
        <f t="shared" si="125"/>
        <v/>
      </c>
      <c r="R2003" s="95" t="b">
        <f t="shared" si="126"/>
        <v>1</v>
      </c>
      <c r="S2003" s="95" t="str">
        <f t="shared" si="127"/>
        <v/>
      </c>
    </row>
    <row r="2004" spans="1:19" s="95" customFormat="1" ht="20.100000000000001" customHeight="1">
      <c r="A2004" s="88"/>
      <c r="B2004" s="88"/>
      <c r="C2004" s="88"/>
      <c r="D2004" s="88"/>
      <c r="E2004" s="88"/>
      <c r="F2004" s="88"/>
      <c r="G2004" s="90"/>
      <c r="H2004" s="90"/>
      <c r="I2004" s="91"/>
      <c r="J2004" s="91"/>
      <c r="K2004" s="91"/>
      <c r="L2004" s="91"/>
      <c r="M2004" s="91"/>
      <c r="N2004" s="92" t="str">
        <f t="shared" ca="1" si="124"/>
        <v/>
      </c>
      <c r="O2004" s="92" t="str">
        <f ca="1">IF(A2004="","",IF(ISERROR(MATCH($I2004,SorP!B:B,0)),"",INDIRECT("'SorP'!$A$"&amp;MATCH($N2004&amp;$I2004,SorP!C:C,0))))</f>
        <v/>
      </c>
      <c r="P2004" s="94"/>
      <c r="Q2004" s="95" t="str">
        <f t="shared" si="125"/>
        <v/>
      </c>
      <c r="R2004" s="95" t="b">
        <f t="shared" si="126"/>
        <v>1</v>
      </c>
      <c r="S2004" s="95" t="str">
        <f t="shared" si="127"/>
        <v/>
      </c>
    </row>
    <row r="2005" spans="1:19" s="95" customFormat="1" ht="20.100000000000001" customHeight="1">
      <c r="A2005" s="88"/>
      <c r="B2005" s="88"/>
      <c r="C2005" s="88"/>
      <c r="D2005" s="88"/>
      <c r="E2005" s="88"/>
      <c r="F2005" s="88"/>
      <c r="G2005" s="90"/>
      <c r="H2005" s="90"/>
      <c r="I2005" s="91"/>
      <c r="J2005" s="91"/>
      <c r="K2005" s="91"/>
      <c r="L2005" s="91"/>
      <c r="M2005" s="91"/>
      <c r="N2005" s="92" t="str">
        <f t="shared" ca="1" si="124"/>
        <v/>
      </c>
      <c r="O2005" s="92" t="str">
        <f ca="1">IF(A2005="","",IF(ISERROR(MATCH($I2005,SorP!B:B,0)),"",INDIRECT("'SorP'!$A$"&amp;MATCH($N2005&amp;$I2005,SorP!C:C,0))))</f>
        <v/>
      </c>
      <c r="P2005" s="94"/>
      <c r="Q2005" s="95" t="str">
        <f t="shared" si="125"/>
        <v/>
      </c>
      <c r="R2005" s="95" t="b">
        <f t="shared" si="126"/>
        <v>1</v>
      </c>
      <c r="S2005" s="95" t="str">
        <f t="shared" si="127"/>
        <v/>
      </c>
    </row>
    <row r="2006" spans="1:19" s="95" customFormat="1" ht="20.100000000000001" customHeight="1">
      <c r="A2006" s="88"/>
      <c r="B2006" s="88"/>
      <c r="C2006" s="88"/>
      <c r="D2006" s="88"/>
      <c r="E2006" s="88"/>
      <c r="F2006" s="88"/>
      <c r="G2006" s="90"/>
      <c r="H2006" s="90"/>
      <c r="I2006" s="91"/>
      <c r="J2006" s="91"/>
      <c r="K2006" s="91"/>
      <c r="L2006" s="91"/>
      <c r="M2006" s="91"/>
      <c r="N2006" s="92" t="str">
        <f t="shared" ca="1" si="124"/>
        <v/>
      </c>
      <c r="O2006" s="92" t="str">
        <f ca="1">IF(A2006="","",IF(ISERROR(MATCH($I2006,SorP!B:B,0)),"",INDIRECT("'SorP'!$A$"&amp;MATCH($N2006&amp;$I2006,SorP!C:C,0))))</f>
        <v/>
      </c>
      <c r="P2006" s="94"/>
      <c r="Q2006" s="95" t="str">
        <f t="shared" si="125"/>
        <v/>
      </c>
      <c r="R2006" s="95" t="b">
        <f t="shared" si="126"/>
        <v>1</v>
      </c>
      <c r="S2006" s="95" t="str">
        <f t="shared" si="127"/>
        <v/>
      </c>
    </row>
    <row r="2007" spans="1:19" s="95" customFormat="1" ht="20.100000000000001" customHeight="1">
      <c r="A2007" s="88"/>
      <c r="B2007" s="88"/>
      <c r="C2007" s="88"/>
      <c r="D2007" s="88"/>
      <c r="E2007" s="88"/>
      <c r="F2007" s="88"/>
      <c r="G2007" s="90"/>
      <c r="H2007" s="90"/>
      <c r="I2007" s="91"/>
      <c r="J2007" s="91"/>
      <c r="K2007" s="91"/>
      <c r="L2007" s="91"/>
      <c r="M2007" s="91"/>
      <c r="N2007" s="92" t="str">
        <f t="shared" ca="1" si="124"/>
        <v/>
      </c>
      <c r="O2007" s="92" t="str">
        <f ca="1">IF(A2007="","",IF(ISERROR(MATCH($I2007,SorP!B:B,0)),"",INDIRECT("'SorP'!$A$"&amp;MATCH($N2007&amp;$I2007,SorP!C:C,0))))</f>
        <v/>
      </c>
      <c r="P2007" s="94"/>
      <c r="Q2007" s="95" t="str">
        <f t="shared" si="125"/>
        <v/>
      </c>
      <c r="R2007" s="95" t="b">
        <f t="shared" si="126"/>
        <v>1</v>
      </c>
      <c r="S2007" s="95" t="str">
        <f t="shared" si="127"/>
        <v/>
      </c>
    </row>
    <row r="2008" spans="1:19" s="95" customFormat="1" ht="20.100000000000001" customHeight="1">
      <c r="A2008" s="88"/>
      <c r="B2008" s="88"/>
      <c r="C2008" s="88"/>
      <c r="D2008" s="88"/>
      <c r="E2008" s="88"/>
      <c r="F2008" s="88"/>
      <c r="G2008" s="90"/>
      <c r="H2008" s="90"/>
      <c r="I2008" s="91"/>
      <c r="J2008" s="91"/>
      <c r="K2008" s="91"/>
      <c r="L2008" s="91"/>
      <c r="M2008" s="91"/>
      <c r="N2008" s="92" t="str">
        <f t="shared" ca="1" si="124"/>
        <v/>
      </c>
      <c r="O2008" s="92" t="str">
        <f ca="1">IF(A2008="","",IF(ISERROR(MATCH($I2008,SorP!B:B,0)),"",INDIRECT("'SorP'!$A$"&amp;MATCH($N2008&amp;$I2008,SorP!C:C,0))))</f>
        <v/>
      </c>
      <c r="P2008" s="94"/>
      <c r="Q2008" s="95" t="str">
        <f t="shared" si="125"/>
        <v/>
      </c>
      <c r="R2008" s="95" t="b">
        <f t="shared" si="126"/>
        <v>1</v>
      </c>
      <c r="S2008" s="95" t="str">
        <f t="shared" si="127"/>
        <v/>
      </c>
    </row>
    <row r="2009" spans="1:19" s="95" customFormat="1" ht="20.100000000000001" customHeight="1">
      <c r="A2009" s="88"/>
      <c r="B2009" s="88"/>
      <c r="C2009" s="88"/>
      <c r="D2009" s="88"/>
      <c r="E2009" s="88"/>
      <c r="F2009" s="88"/>
      <c r="G2009" s="90"/>
      <c r="H2009" s="90"/>
      <c r="I2009" s="91"/>
      <c r="J2009" s="91"/>
      <c r="K2009" s="91"/>
      <c r="L2009" s="91"/>
      <c r="M2009" s="91"/>
      <c r="N2009" s="92" t="str">
        <f t="shared" ca="1" si="124"/>
        <v/>
      </c>
      <c r="O2009" s="92" t="str">
        <f ca="1">IF(A2009="","",IF(ISERROR(MATCH($I2009,SorP!B:B,0)),"",INDIRECT("'SorP'!$A$"&amp;MATCH($N2009&amp;$I2009,SorP!C:C,0))))</f>
        <v/>
      </c>
      <c r="P2009" s="94"/>
      <c r="Q2009" s="95" t="str">
        <f t="shared" si="125"/>
        <v/>
      </c>
      <c r="R2009" s="95" t="b">
        <f t="shared" si="126"/>
        <v>1</v>
      </c>
      <c r="S2009" s="95" t="str">
        <f t="shared" si="127"/>
        <v/>
      </c>
    </row>
    <row r="2010" spans="1:19" s="95" customFormat="1" ht="20.100000000000001" customHeight="1">
      <c r="A2010" s="88"/>
      <c r="B2010" s="88"/>
      <c r="C2010" s="88"/>
      <c r="D2010" s="88"/>
      <c r="E2010" s="88"/>
      <c r="F2010" s="88"/>
      <c r="G2010" s="90"/>
      <c r="H2010" s="90"/>
      <c r="I2010" s="91"/>
      <c r="J2010" s="91"/>
      <c r="K2010" s="91"/>
      <c r="L2010" s="91"/>
      <c r="M2010" s="91"/>
      <c r="N2010" s="92" t="str">
        <f t="shared" ca="1" si="124"/>
        <v/>
      </c>
      <c r="O2010" s="92" t="str">
        <f ca="1">IF(A2010="","",IF(ISERROR(MATCH($I2010,SorP!B:B,0)),"",INDIRECT("'SorP'!$A$"&amp;MATCH($N2010&amp;$I2010,SorP!C:C,0))))</f>
        <v/>
      </c>
      <c r="P2010" s="94"/>
      <c r="Q2010" s="95" t="str">
        <f t="shared" si="125"/>
        <v/>
      </c>
      <c r="R2010" s="95" t="b">
        <f t="shared" si="126"/>
        <v>1</v>
      </c>
      <c r="S2010" s="95" t="str">
        <f t="shared" si="127"/>
        <v/>
      </c>
    </row>
    <row r="2011" spans="1:19" s="95" customFormat="1" ht="20.100000000000001" customHeight="1">
      <c r="A2011" s="88"/>
      <c r="B2011" s="88"/>
      <c r="C2011" s="88"/>
      <c r="D2011" s="88"/>
      <c r="E2011" s="88"/>
      <c r="F2011" s="88"/>
      <c r="G2011" s="90"/>
      <c r="H2011" s="90"/>
      <c r="I2011" s="91"/>
      <c r="J2011" s="91"/>
      <c r="K2011" s="91"/>
      <c r="L2011" s="91"/>
      <c r="M2011" s="91"/>
      <c r="N2011" s="92" t="str">
        <f t="shared" ca="1" si="124"/>
        <v/>
      </c>
      <c r="O2011" s="92" t="str">
        <f ca="1">IF(A2011="","",IF(ISERROR(MATCH($I2011,SorP!B:B,0)),"",INDIRECT("'SorP'!$A$"&amp;MATCH($N2011&amp;$I2011,SorP!C:C,0))))</f>
        <v/>
      </c>
      <c r="P2011" s="94"/>
      <c r="Q2011" s="95" t="str">
        <f t="shared" si="125"/>
        <v/>
      </c>
      <c r="R2011" s="95" t="b">
        <f t="shared" si="126"/>
        <v>1</v>
      </c>
      <c r="S2011" s="95" t="str">
        <f t="shared" si="127"/>
        <v/>
      </c>
    </row>
    <row r="2012" spans="1:19" s="95" customFormat="1" ht="20.100000000000001" customHeight="1">
      <c r="A2012" s="88"/>
      <c r="B2012" s="88"/>
      <c r="C2012" s="88"/>
      <c r="D2012" s="88"/>
      <c r="E2012" s="88"/>
      <c r="F2012" s="88"/>
      <c r="G2012" s="90"/>
      <c r="H2012" s="90"/>
      <c r="I2012" s="91"/>
      <c r="J2012" s="91"/>
      <c r="K2012" s="91"/>
      <c r="L2012" s="91"/>
      <c r="M2012" s="91"/>
      <c r="N2012" s="92" t="str">
        <f t="shared" ca="1" si="124"/>
        <v/>
      </c>
      <c r="O2012" s="92" t="str">
        <f ca="1">IF(A2012="","",IF(ISERROR(MATCH($I2012,SorP!B:B,0)),"",INDIRECT("'SorP'!$A$"&amp;MATCH($N2012&amp;$I2012,SorP!C:C,0))))</f>
        <v/>
      </c>
      <c r="P2012" s="94"/>
      <c r="Q2012" s="95" t="str">
        <f t="shared" si="125"/>
        <v/>
      </c>
      <c r="R2012" s="95" t="b">
        <f t="shared" si="126"/>
        <v>1</v>
      </c>
      <c r="S2012" s="95" t="str">
        <f t="shared" si="127"/>
        <v/>
      </c>
    </row>
    <row r="2013" spans="1:19" s="95" customFormat="1" ht="20.100000000000001" customHeight="1">
      <c r="A2013" s="88"/>
      <c r="B2013" s="88"/>
      <c r="C2013" s="88"/>
      <c r="D2013" s="88"/>
      <c r="E2013" s="88"/>
      <c r="F2013" s="88"/>
      <c r="G2013" s="90"/>
      <c r="H2013" s="90"/>
      <c r="I2013" s="91"/>
      <c r="J2013" s="91"/>
      <c r="K2013" s="91"/>
      <c r="L2013" s="91"/>
      <c r="M2013" s="91"/>
      <c r="N2013" s="92" t="str">
        <f t="shared" ca="1" si="124"/>
        <v/>
      </c>
      <c r="O2013" s="92" t="str">
        <f ca="1">IF(A2013="","",IF(ISERROR(MATCH($I2013,SorP!B:B,0)),"",INDIRECT("'SorP'!$A$"&amp;MATCH($N2013&amp;$I2013,SorP!C:C,0))))</f>
        <v/>
      </c>
      <c r="P2013" s="94"/>
      <c r="Q2013" s="95" t="str">
        <f t="shared" si="125"/>
        <v/>
      </c>
      <c r="R2013" s="95" t="b">
        <f t="shared" si="126"/>
        <v>1</v>
      </c>
      <c r="S2013" s="95" t="str">
        <f t="shared" si="127"/>
        <v/>
      </c>
    </row>
    <row r="2014" spans="1:19" s="95" customFormat="1" ht="20.100000000000001" customHeight="1">
      <c r="A2014" s="88"/>
      <c r="B2014" s="88"/>
      <c r="C2014" s="88"/>
      <c r="D2014" s="88"/>
      <c r="E2014" s="88"/>
      <c r="F2014" s="88"/>
      <c r="G2014" s="90"/>
      <c r="H2014" s="90"/>
      <c r="I2014" s="91"/>
      <c r="J2014" s="91"/>
      <c r="K2014" s="91"/>
      <c r="L2014" s="91"/>
      <c r="M2014" s="91"/>
      <c r="N2014" s="92" t="str">
        <f t="shared" ca="1" si="124"/>
        <v/>
      </c>
      <c r="O2014" s="92" t="str">
        <f ca="1">IF(A2014="","",IF(ISERROR(MATCH($I2014,SorP!B:B,0)),"",INDIRECT("'SorP'!$A$"&amp;MATCH($N2014&amp;$I2014,SorP!C:C,0))))</f>
        <v/>
      </c>
      <c r="P2014" s="94"/>
      <c r="Q2014" s="95" t="str">
        <f t="shared" si="125"/>
        <v/>
      </c>
      <c r="R2014" s="95" t="b">
        <f t="shared" si="126"/>
        <v>1</v>
      </c>
      <c r="S2014" s="95" t="str">
        <f t="shared" si="127"/>
        <v/>
      </c>
    </row>
    <row r="2015" spans="1:19" s="95" customFormat="1" ht="20.100000000000001" customHeight="1">
      <c r="A2015" s="88"/>
      <c r="B2015" s="88"/>
      <c r="C2015" s="88"/>
      <c r="D2015" s="88"/>
      <c r="E2015" s="88"/>
      <c r="F2015" s="88"/>
      <c r="G2015" s="90"/>
      <c r="H2015" s="90"/>
      <c r="I2015" s="91"/>
      <c r="J2015" s="91"/>
      <c r="K2015" s="91"/>
      <c r="L2015" s="91"/>
      <c r="M2015" s="91"/>
      <c r="N2015" s="92" t="str">
        <f t="shared" ca="1" si="124"/>
        <v/>
      </c>
      <c r="O2015" s="92" t="str">
        <f ca="1">IF(A2015="","",IF(ISERROR(MATCH($I2015,SorP!B:B,0)),"",INDIRECT("'SorP'!$A$"&amp;MATCH($N2015&amp;$I2015,SorP!C:C,0))))</f>
        <v/>
      </c>
      <c r="P2015" s="94"/>
      <c r="Q2015" s="95" t="str">
        <f t="shared" si="125"/>
        <v/>
      </c>
      <c r="R2015" s="95" t="b">
        <f t="shared" si="126"/>
        <v>1</v>
      </c>
      <c r="S2015" s="95" t="str">
        <f t="shared" si="127"/>
        <v/>
      </c>
    </row>
    <row r="2016" spans="1:19" s="95" customFormat="1" ht="20.100000000000001" customHeight="1">
      <c r="A2016" s="88"/>
      <c r="B2016" s="88"/>
      <c r="C2016" s="88"/>
      <c r="D2016" s="88"/>
      <c r="E2016" s="88"/>
      <c r="F2016" s="88"/>
      <c r="G2016" s="90"/>
      <c r="H2016" s="90"/>
      <c r="I2016" s="91"/>
      <c r="J2016" s="91"/>
      <c r="K2016" s="91"/>
      <c r="L2016" s="91"/>
      <c r="M2016" s="91"/>
      <c r="N2016" s="92" t="str">
        <f t="shared" ca="1" si="124"/>
        <v/>
      </c>
      <c r="O2016" s="92" t="str">
        <f ca="1">IF(A2016="","",IF(ISERROR(MATCH($I2016,SorP!B:B,0)),"",INDIRECT("'SorP'!$A$"&amp;MATCH($N2016&amp;$I2016,SorP!C:C,0))))</f>
        <v/>
      </c>
      <c r="P2016" s="94"/>
      <c r="Q2016" s="95" t="str">
        <f t="shared" si="125"/>
        <v/>
      </c>
      <c r="R2016" s="95" t="b">
        <f t="shared" si="126"/>
        <v>1</v>
      </c>
      <c r="S2016" s="95" t="str">
        <f t="shared" si="127"/>
        <v/>
      </c>
    </row>
    <row r="2017" spans="1:19" s="95" customFormat="1" ht="20.100000000000001" customHeight="1">
      <c r="A2017" s="88"/>
      <c r="B2017" s="88"/>
      <c r="C2017" s="88"/>
      <c r="D2017" s="88"/>
      <c r="E2017" s="88"/>
      <c r="F2017" s="88"/>
      <c r="G2017" s="90"/>
      <c r="H2017" s="90"/>
      <c r="I2017" s="91"/>
      <c r="J2017" s="91"/>
      <c r="K2017" s="91"/>
      <c r="L2017" s="91"/>
      <c r="M2017" s="91"/>
      <c r="N2017" s="92" t="str">
        <f t="shared" ca="1" si="124"/>
        <v/>
      </c>
      <c r="O2017" s="92" t="str">
        <f ca="1">IF(A2017="","",IF(ISERROR(MATCH($I2017,SorP!B:B,0)),"",INDIRECT("'SorP'!$A$"&amp;MATCH($N2017&amp;$I2017,SorP!C:C,0))))</f>
        <v/>
      </c>
      <c r="P2017" s="94"/>
      <c r="Q2017" s="95" t="str">
        <f t="shared" si="125"/>
        <v/>
      </c>
      <c r="R2017" s="95" t="b">
        <f t="shared" si="126"/>
        <v>1</v>
      </c>
      <c r="S2017" s="95" t="str">
        <f t="shared" si="127"/>
        <v/>
      </c>
    </row>
    <row r="2018" spans="1:19" s="95" customFormat="1" ht="20.100000000000001" customHeight="1">
      <c r="A2018" s="88"/>
      <c r="B2018" s="88"/>
      <c r="C2018" s="88"/>
      <c r="D2018" s="88"/>
      <c r="E2018" s="88"/>
      <c r="F2018" s="88"/>
      <c r="G2018" s="90"/>
      <c r="H2018" s="90"/>
      <c r="I2018" s="91"/>
      <c r="J2018" s="91"/>
      <c r="K2018" s="91"/>
      <c r="L2018" s="91"/>
      <c r="M2018" s="91"/>
      <c r="N2018" s="92" t="str">
        <f t="shared" ca="1" si="124"/>
        <v/>
      </c>
      <c r="O2018" s="92" t="str">
        <f ca="1">IF(A2018="","",IF(ISERROR(MATCH($I2018,SorP!B:B,0)),"",INDIRECT("'SorP'!$A$"&amp;MATCH($N2018&amp;$I2018,SorP!C:C,0))))</f>
        <v/>
      </c>
      <c r="P2018" s="94"/>
      <c r="Q2018" s="95" t="str">
        <f t="shared" si="125"/>
        <v/>
      </c>
      <c r="R2018" s="95" t="b">
        <f t="shared" si="126"/>
        <v>1</v>
      </c>
      <c r="S2018" s="95" t="str">
        <f t="shared" si="127"/>
        <v/>
      </c>
    </row>
    <row r="2019" spans="1:19" s="95" customFormat="1" ht="20.100000000000001" customHeight="1">
      <c r="A2019" s="88"/>
      <c r="B2019" s="88"/>
      <c r="C2019" s="88"/>
      <c r="D2019" s="88"/>
      <c r="E2019" s="88"/>
      <c r="F2019" s="88"/>
      <c r="G2019" s="90"/>
      <c r="H2019" s="90"/>
      <c r="I2019" s="91"/>
      <c r="J2019" s="91"/>
      <c r="K2019" s="91"/>
      <c r="L2019" s="91"/>
      <c r="M2019" s="91"/>
      <c r="N2019" s="92" t="str">
        <f t="shared" ca="1" si="124"/>
        <v/>
      </c>
      <c r="O2019" s="92" t="str">
        <f ca="1">IF(A2019="","",IF(ISERROR(MATCH($I2019,SorP!B:B,0)),"",INDIRECT("'SorP'!$A$"&amp;MATCH($N2019&amp;$I2019,SorP!C:C,0))))</f>
        <v/>
      </c>
      <c r="P2019" s="94"/>
      <c r="Q2019" s="95" t="str">
        <f t="shared" si="125"/>
        <v/>
      </c>
      <c r="R2019" s="95" t="b">
        <f t="shared" si="126"/>
        <v>1</v>
      </c>
      <c r="S2019" s="95" t="str">
        <f t="shared" si="127"/>
        <v/>
      </c>
    </row>
    <row r="2020" spans="1:19" s="95" customFormat="1" ht="20.100000000000001" customHeight="1">
      <c r="A2020" s="88"/>
      <c r="B2020" s="88"/>
      <c r="C2020" s="88"/>
      <c r="D2020" s="88"/>
      <c r="E2020" s="88"/>
      <c r="F2020" s="88"/>
      <c r="G2020" s="90"/>
      <c r="H2020" s="90"/>
      <c r="I2020" s="91"/>
      <c r="J2020" s="91"/>
      <c r="K2020" s="91"/>
      <c r="L2020" s="91"/>
      <c r="M2020" s="91"/>
      <c r="N2020" s="92" t="str">
        <f t="shared" ca="1" si="124"/>
        <v/>
      </c>
      <c r="O2020" s="92" t="str">
        <f ca="1">IF(A2020="","",IF(ISERROR(MATCH($I2020,SorP!B:B,0)),"",INDIRECT("'SorP'!$A$"&amp;MATCH($N2020&amp;$I2020,SorP!C:C,0))))</f>
        <v/>
      </c>
      <c r="P2020" s="94"/>
      <c r="Q2020" s="95" t="str">
        <f t="shared" si="125"/>
        <v/>
      </c>
      <c r="R2020" s="95" t="b">
        <f t="shared" si="126"/>
        <v>1</v>
      </c>
      <c r="S2020" s="95" t="str">
        <f t="shared" si="127"/>
        <v/>
      </c>
    </row>
    <row r="2021" spans="1:19" s="95" customFormat="1" ht="20.100000000000001" customHeight="1">
      <c r="A2021" s="88"/>
      <c r="B2021" s="88"/>
      <c r="C2021" s="88"/>
      <c r="D2021" s="88"/>
      <c r="E2021" s="88"/>
      <c r="F2021" s="88"/>
      <c r="G2021" s="90"/>
      <c r="H2021" s="90"/>
      <c r="I2021" s="91"/>
      <c r="J2021" s="91"/>
      <c r="K2021" s="91"/>
      <c r="L2021" s="91"/>
      <c r="M2021" s="91"/>
      <c r="N2021" s="92" t="str">
        <f t="shared" ca="1" si="124"/>
        <v/>
      </c>
      <c r="O2021" s="92" t="str">
        <f ca="1">IF(A2021="","",IF(ISERROR(MATCH($I2021,SorP!B:B,0)),"",INDIRECT("'SorP'!$A$"&amp;MATCH($N2021&amp;$I2021,SorP!C:C,0))))</f>
        <v/>
      </c>
      <c r="P2021" s="94"/>
      <c r="Q2021" s="95" t="str">
        <f t="shared" si="125"/>
        <v/>
      </c>
      <c r="R2021" s="95" t="b">
        <f t="shared" si="126"/>
        <v>1</v>
      </c>
      <c r="S2021" s="95" t="str">
        <f t="shared" si="127"/>
        <v/>
      </c>
    </row>
    <row r="2022" spans="1:19" s="95" customFormat="1" ht="20.100000000000001" customHeight="1">
      <c r="A2022" s="88"/>
      <c r="B2022" s="88"/>
      <c r="C2022" s="88"/>
      <c r="D2022" s="88"/>
      <c r="E2022" s="88"/>
      <c r="F2022" s="88"/>
      <c r="G2022" s="90"/>
      <c r="H2022" s="90"/>
      <c r="I2022" s="91"/>
      <c r="J2022" s="91"/>
      <c r="K2022" s="91"/>
      <c r="L2022" s="91"/>
      <c r="M2022" s="91"/>
      <c r="N2022" s="92" t="str">
        <f t="shared" ca="1" si="124"/>
        <v/>
      </c>
      <c r="O2022" s="92" t="str">
        <f ca="1">IF(A2022="","",IF(ISERROR(MATCH($I2022,SorP!B:B,0)),"",INDIRECT("'SorP'!$A$"&amp;MATCH($N2022&amp;$I2022,SorP!C:C,0))))</f>
        <v/>
      </c>
      <c r="P2022" s="94"/>
      <c r="Q2022" s="95" t="str">
        <f t="shared" si="125"/>
        <v/>
      </c>
      <c r="R2022" s="95" t="b">
        <f t="shared" si="126"/>
        <v>1</v>
      </c>
      <c r="S2022" s="95" t="str">
        <f t="shared" si="127"/>
        <v/>
      </c>
    </row>
    <row r="2023" spans="1:19" s="95" customFormat="1" ht="20.100000000000001" customHeight="1">
      <c r="A2023" s="88"/>
      <c r="B2023" s="88"/>
      <c r="C2023" s="88"/>
      <c r="D2023" s="88"/>
      <c r="E2023" s="88"/>
      <c r="F2023" s="88"/>
      <c r="G2023" s="90"/>
      <c r="H2023" s="90"/>
      <c r="I2023" s="91"/>
      <c r="J2023" s="91"/>
      <c r="K2023" s="91"/>
      <c r="L2023" s="91"/>
      <c r="M2023" s="91"/>
      <c r="N2023" s="92" t="str">
        <f t="shared" ca="1" si="124"/>
        <v/>
      </c>
      <c r="O2023" s="92" t="str">
        <f ca="1">IF(A2023="","",IF(ISERROR(MATCH($I2023,SorP!B:B,0)),"",INDIRECT("'SorP'!$A$"&amp;MATCH($N2023&amp;$I2023,SorP!C:C,0))))</f>
        <v/>
      </c>
      <c r="P2023" s="94"/>
      <c r="Q2023" s="95" t="str">
        <f t="shared" si="125"/>
        <v/>
      </c>
      <c r="R2023" s="95" t="b">
        <f t="shared" si="126"/>
        <v>1</v>
      </c>
      <c r="S2023" s="95" t="str">
        <f t="shared" si="127"/>
        <v/>
      </c>
    </row>
    <row r="2024" spans="1:19" s="95" customFormat="1" ht="20.100000000000001" customHeight="1">
      <c r="A2024" s="88"/>
      <c r="B2024" s="88"/>
      <c r="C2024" s="88"/>
      <c r="D2024" s="88"/>
      <c r="E2024" s="88"/>
      <c r="F2024" s="88"/>
      <c r="G2024" s="90"/>
      <c r="H2024" s="90"/>
      <c r="I2024" s="91"/>
      <c r="J2024" s="91"/>
      <c r="K2024" s="91"/>
      <c r="L2024" s="91"/>
      <c r="M2024" s="91"/>
      <c r="N2024" s="92" t="str">
        <f t="shared" ca="1" si="124"/>
        <v/>
      </c>
      <c r="O2024" s="92" t="str">
        <f ca="1">IF(A2024="","",IF(ISERROR(MATCH($I2024,SorP!B:B,0)),"",INDIRECT("'SorP'!$A$"&amp;MATCH($N2024&amp;$I2024,SorP!C:C,0))))</f>
        <v/>
      </c>
      <c r="P2024" s="94"/>
      <c r="Q2024" s="95" t="str">
        <f t="shared" si="125"/>
        <v/>
      </c>
      <c r="R2024" s="95" t="b">
        <f t="shared" si="126"/>
        <v>1</v>
      </c>
      <c r="S2024" s="95" t="str">
        <f t="shared" si="127"/>
        <v/>
      </c>
    </row>
    <row r="2025" spans="1:19" s="95" customFormat="1" ht="20.100000000000001" customHeight="1">
      <c r="A2025" s="88"/>
      <c r="B2025" s="88"/>
      <c r="C2025" s="88"/>
      <c r="D2025" s="88"/>
      <c r="E2025" s="88"/>
      <c r="F2025" s="88"/>
      <c r="G2025" s="90"/>
      <c r="H2025" s="90"/>
      <c r="I2025" s="91"/>
      <c r="J2025" s="91"/>
      <c r="K2025" s="91"/>
      <c r="L2025" s="91"/>
      <c r="M2025" s="91"/>
      <c r="N2025" s="92" t="str">
        <f t="shared" ca="1" si="124"/>
        <v/>
      </c>
      <c r="O2025" s="92" t="str">
        <f ca="1">IF(A2025="","",IF(ISERROR(MATCH($I2025,SorP!B:B,0)),"",INDIRECT("'SorP'!$A$"&amp;MATCH($N2025&amp;$I2025,SorP!C:C,0))))</f>
        <v/>
      </c>
      <c r="P2025" s="94"/>
      <c r="Q2025" s="95" t="str">
        <f t="shared" si="125"/>
        <v/>
      </c>
      <c r="R2025" s="95" t="b">
        <f t="shared" si="126"/>
        <v>1</v>
      </c>
      <c r="S2025" s="95" t="str">
        <f t="shared" si="127"/>
        <v/>
      </c>
    </row>
    <row r="2026" spans="1:19" s="95" customFormat="1" ht="20.100000000000001" customHeight="1">
      <c r="A2026" s="88"/>
      <c r="B2026" s="88"/>
      <c r="C2026" s="88"/>
      <c r="D2026" s="88"/>
      <c r="E2026" s="88"/>
      <c r="F2026" s="88"/>
      <c r="G2026" s="90"/>
      <c r="H2026" s="90"/>
      <c r="I2026" s="91"/>
      <c r="J2026" s="91"/>
      <c r="K2026" s="91"/>
      <c r="L2026" s="91"/>
      <c r="M2026" s="91"/>
      <c r="N2026" s="92" t="str">
        <f t="shared" ca="1" si="124"/>
        <v/>
      </c>
      <c r="O2026" s="92" t="str">
        <f ca="1">IF(A2026="","",IF(ISERROR(MATCH($I2026,SorP!B:B,0)),"",INDIRECT("'SorP'!$A$"&amp;MATCH($N2026&amp;$I2026,SorP!C:C,0))))</f>
        <v/>
      </c>
      <c r="P2026" s="94"/>
      <c r="Q2026" s="95" t="str">
        <f t="shared" si="125"/>
        <v/>
      </c>
      <c r="R2026" s="95" t="b">
        <f t="shared" si="126"/>
        <v>1</v>
      </c>
      <c r="S2026" s="95" t="str">
        <f t="shared" si="127"/>
        <v/>
      </c>
    </row>
    <row r="2027" spans="1:19" s="95" customFormat="1" ht="20.100000000000001" customHeight="1">
      <c r="A2027" s="88"/>
      <c r="B2027" s="88"/>
      <c r="C2027" s="88"/>
      <c r="D2027" s="88"/>
      <c r="E2027" s="88"/>
      <c r="F2027" s="88"/>
      <c r="G2027" s="90"/>
      <c r="H2027" s="90"/>
      <c r="I2027" s="91"/>
      <c r="J2027" s="91"/>
      <c r="K2027" s="91"/>
      <c r="L2027" s="91"/>
      <c r="M2027" s="91"/>
      <c r="N2027" s="92" t="str">
        <f t="shared" ca="1" si="124"/>
        <v/>
      </c>
      <c r="O2027" s="92" t="str">
        <f ca="1">IF(A2027="","",IF(ISERROR(MATCH($I2027,SorP!B:B,0)),"",INDIRECT("'SorP'!$A$"&amp;MATCH($N2027&amp;$I2027,SorP!C:C,0))))</f>
        <v/>
      </c>
      <c r="P2027" s="94"/>
      <c r="Q2027" s="95" t="str">
        <f t="shared" si="125"/>
        <v/>
      </c>
      <c r="R2027" s="95" t="b">
        <f t="shared" si="126"/>
        <v>1</v>
      </c>
      <c r="S2027" s="95" t="str">
        <f t="shared" si="127"/>
        <v/>
      </c>
    </row>
    <row r="2028" spans="1:19" s="95" customFormat="1" ht="20.100000000000001" customHeight="1">
      <c r="A2028" s="88"/>
      <c r="B2028" s="88"/>
      <c r="C2028" s="88"/>
      <c r="D2028" s="88"/>
      <c r="E2028" s="88"/>
      <c r="F2028" s="88"/>
      <c r="G2028" s="90"/>
      <c r="H2028" s="90"/>
      <c r="I2028" s="91"/>
      <c r="J2028" s="91"/>
      <c r="K2028" s="91"/>
      <c r="L2028" s="91"/>
      <c r="M2028" s="91"/>
      <c r="N2028" s="92" t="str">
        <f t="shared" ca="1" si="124"/>
        <v/>
      </c>
      <c r="O2028" s="92" t="str">
        <f ca="1">IF(A2028="","",IF(ISERROR(MATCH($I2028,SorP!B:B,0)),"",INDIRECT("'SorP'!$A$"&amp;MATCH($N2028&amp;$I2028,SorP!C:C,0))))</f>
        <v/>
      </c>
      <c r="P2028" s="94"/>
      <c r="Q2028" s="95" t="str">
        <f t="shared" si="125"/>
        <v/>
      </c>
      <c r="R2028" s="95" t="b">
        <f t="shared" si="126"/>
        <v>1</v>
      </c>
      <c r="S2028" s="95" t="str">
        <f t="shared" si="127"/>
        <v/>
      </c>
    </row>
    <row r="2029" spans="1:19" s="95" customFormat="1" ht="20.100000000000001" customHeight="1">
      <c r="A2029" s="88"/>
      <c r="B2029" s="88"/>
      <c r="C2029" s="88"/>
      <c r="D2029" s="88"/>
      <c r="E2029" s="88"/>
      <c r="F2029" s="88"/>
      <c r="G2029" s="90"/>
      <c r="H2029" s="90"/>
      <c r="I2029" s="91"/>
      <c r="J2029" s="91"/>
      <c r="K2029" s="91"/>
      <c r="L2029" s="91"/>
      <c r="M2029" s="91"/>
      <c r="N2029" s="92" t="str">
        <f t="shared" ca="1" si="124"/>
        <v/>
      </c>
      <c r="O2029" s="92" t="str">
        <f ca="1">IF(A2029="","",IF(ISERROR(MATCH($I2029,SorP!B:B,0)),"",INDIRECT("'SorP'!$A$"&amp;MATCH($N2029&amp;$I2029,SorP!C:C,0))))</f>
        <v/>
      </c>
      <c r="P2029" s="94"/>
      <c r="Q2029" s="95" t="str">
        <f t="shared" si="125"/>
        <v/>
      </c>
      <c r="R2029" s="95" t="b">
        <f t="shared" si="126"/>
        <v>1</v>
      </c>
      <c r="S2029" s="95" t="str">
        <f t="shared" si="127"/>
        <v/>
      </c>
    </row>
    <row r="2030" spans="1:19" s="95" customFormat="1" ht="20.100000000000001" customHeight="1">
      <c r="A2030" s="88"/>
      <c r="B2030" s="88"/>
      <c r="C2030" s="88"/>
      <c r="D2030" s="88"/>
      <c r="E2030" s="88"/>
      <c r="F2030" s="88"/>
      <c r="G2030" s="90"/>
      <c r="H2030" s="90"/>
      <c r="I2030" s="91"/>
      <c r="J2030" s="91"/>
      <c r="K2030" s="91"/>
      <c r="L2030" s="91"/>
      <c r="M2030" s="91"/>
      <c r="N2030" s="92" t="str">
        <f t="shared" ca="1" si="124"/>
        <v/>
      </c>
      <c r="O2030" s="92" t="str">
        <f ca="1">IF(A2030="","",IF(ISERROR(MATCH($I2030,SorP!B:B,0)),"",INDIRECT("'SorP'!$A$"&amp;MATCH($N2030&amp;$I2030,SorP!C:C,0))))</f>
        <v/>
      </c>
      <c r="P2030" s="94"/>
      <c r="Q2030" s="95" t="str">
        <f t="shared" si="125"/>
        <v/>
      </c>
      <c r="R2030" s="95" t="b">
        <f t="shared" si="126"/>
        <v>1</v>
      </c>
      <c r="S2030" s="95" t="str">
        <f t="shared" si="127"/>
        <v/>
      </c>
    </row>
    <row r="2031" spans="1:19" s="95" customFormat="1" ht="20.100000000000001" customHeight="1">
      <c r="A2031" s="88"/>
      <c r="B2031" s="88"/>
      <c r="C2031" s="88"/>
      <c r="D2031" s="88"/>
      <c r="E2031" s="88"/>
      <c r="F2031" s="88"/>
      <c r="G2031" s="90"/>
      <c r="H2031" s="90"/>
      <c r="I2031" s="91"/>
      <c r="J2031" s="91"/>
      <c r="K2031" s="91"/>
      <c r="L2031" s="91"/>
      <c r="M2031" s="91"/>
      <c r="N2031" s="92" t="str">
        <f t="shared" ca="1" si="124"/>
        <v/>
      </c>
      <c r="O2031" s="92" t="str">
        <f ca="1">IF(A2031="","",IF(ISERROR(MATCH($I2031,SorP!B:B,0)),"",INDIRECT("'SorP'!$A$"&amp;MATCH($N2031&amp;$I2031,SorP!C:C,0))))</f>
        <v/>
      </c>
      <c r="P2031" s="94"/>
      <c r="Q2031" s="95" t="str">
        <f t="shared" si="125"/>
        <v/>
      </c>
      <c r="R2031" s="95" t="b">
        <f t="shared" si="126"/>
        <v>1</v>
      </c>
      <c r="S2031" s="95" t="str">
        <f t="shared" si="127"/>
        <v/>
      </c>
    </row>
    <row r="2032" spans="1:19" s="95" customFormat="1" ht="20.100000000000001" customHeight="1">
      <c r="A2032" s="88"/>
      <c r="B2032" s="88"/>
      <c r="C2032" s="88"/>
      <c r="D2032" s="88"/>
      <c r="E2032" s="88"/>
      <c r="F2032" s="88"/>
      <c r="G2032" s="90"/>
      <c r="H2032" s="90"/>
      <c r="I2032" s="91"/>
      <c r="J2032" s="91"/>
      <c r="K2032" s="91"/>
      <c r="L2032" s="91"/>
      <c r="M2032" s="91"/>
      <c r="N2032" s="92" t="str">
        <f t="shared" ca="1" si="124"/>
        <v/>
      </c>
      <c r="O2032" s="92" t="str">
        <f ca="1">IF(A2032="","",IF(ISERROR(MATCH($I2032,SorP!B:B,0)),"",INDIRECT("'SorP'!$A$"&amp;MATCH($N2032&amp;$I2032,SorP!C:C,0))))</f>
        <v/>
      </c>
      <c r="P2032" s="94"/>
      <c r="Q2032" s="95" t="str">
        <f t="shared" si="125"/>
        <v/>
      </c>
      <c r="R2032" s="95" t="b">
        <f t="shared" si="126"/>
        <v>1</v>
      </c>
      <c r="S2032" s="95" t="str">
        <f t="shared" si="127"/>
        <v/>
      </c>
    </row>
    <row r="2033" spans="1:19" s="95" customFormat="1" ht="20.100000000000001" customHeight="1">
      <c r="A2033" s="88"/>
      <c r="B2033" s="88"/>
      <c r="C2033" s="88"/>
      <c r="D2033" s="88"/>
      <c r="E2033" s="88"/>
      <c r="F2033" s="88"/>
      <c r="G2033" s="90"/>
      <c r="H2033" s="90"/>
      <c r="I2033" s="91"/>
      <c r="J2033" s="91"/>
      <c r="K2033" s="91"/>
      <c r="L2033" s="91"/>
      <c r="M2033" s="91"/>
      <c r="N2033" s="92" t="str">
        <f t="shared" ca="1" si="124"/>
        <v/>
      </c>
      <c r="O2033" s="92" t="str">
        <f ca="1">IF(A2033="","",IF(ISERROR(MATCH($I2033,SorP!B:B,0)),"",INDIRECT("'SorP'!$A$"&amp;MATCH($N2033&amp;$I2033,SorP!C:C,0))))</f>
        <v/>
      </c>
      <c r="P2033" s="94"/>
      <c r="Q2033" s="95" t="str">
        <f t="shared" si="125"/>
        <v/>
      </c>
      <c r="R2033" s="95" t="b">
        <f t="shared" si="126"/>
        <v>1</v>
      </c>
      <c r="S2033" s="95" t="str">
        <f t="shared" si="127"/>
        <v/>
      </c>
    </row>
    <row r="2034" spans="1:19" s="95" customFormat="1" ht="20.100000000000001" customHeight="1">
      <c r="A2034" s="88"/>
      <c r="B2034" s="88"/>
      <c r="C2034" s="88"/>
      <c r="D2034" s="88"/>
      <c r="E2034" s="88"/>
      <c r="F2034" s="88"/>
      <c r="G2034" s="90"/>
      <c r="H2034" s="90"/>
      <c r="I2034" s="91"/>
      <c r="J2034" s="91"/>
      <c r="K2034" s="91"/>
      <c r="L2034" s="91"/>
      <c r="M2034" s="91"/>
      <c r="N2034" s="92" t="str">
        <f t="shared" ca="1" si="124"/>
        <v/>
      </c>
      <c r="O2034" s="92" t="str">
        <f ca="1">IF(A2034="","",IF(ISERROR(MATCH($I2034,SorP!B:B,0)),"",INDIRECT("'SorP'!$A$"&amp;MATCH($N2034&amp;$I2034,SorP!C:C,0))))</f>
        <v/>
      </c>
      <c r="P2034" s="94"/>
      <c r="Q2034" s="95" t="str">
        <f t="shared" si="125"/>
        <v/>
      </c>
      <c r="R2034" s="95" t="b">
        <f t="shared" si="126"/>
        <v>1</v>
      </c>
      <c r="S2034" s="95" t="str">
        <f t="shared" si="127"/>
        <v/>
      </c>
    </row>
    <row r="2035" spans="1:19" s="95" customFormat="1" ht="20.100000000000001" customHeight="1">
      <c r="A2035" s="88"/>
      <c r="B2035" s="88"/>
      <c r="C2035" s="88"/>
      <c r="D2035" s="88"/>
      <c r="E2035" s="88"/>
      <c r="F2035" s="88"/>
      <c r="G2035" s="90"/>
      <c r="H2035" s="90"/>
      <c r="I2035" s="91"/>
      <c r="J2035" s="91"/>
      <c r="K2035" s="91"/>
      <c r="L2035" s="91"/>
      <c r="M2035" s="91"/>
      <c r="N2035" s="92" t="str">
        <f t="shared" ca="1" si="124"/>
        <v/>
      </c>
      <c r="O2035" s="92" t="str">
        <f ca="1">IF(A2035="","",IF(ISERROR(MATCH($I2035,SorP!B:B,0)),"",INDIRECT("'SorP'!$A$"&amp;MATCH($N2035&amp;$I2035,SorP!C:C,0))))</f>
        <v/>
      </c>
      <c r="P2035" s="94"/>
      <c r="Q2035" s="95" t="str">
        <f t="shared" si="125"/>
        <v/>
      </c>
      <c r="R2035" s="95" t="b">
        <f t="shared" si="126"/>
        <v>1</v>
      </c>
      <c r="S2035" s="95" t="str">
        <f t="shared" si="127"/>
        <v/>
      </c>
    </row>
    <row r="2036" spans="1:19" s="95" customFormat="1" ht="20.100000000000001" customHeight="1">
      <c r="A2036" s="88"/>
      <c r="B2036" s="88"/>
      <c r="C2036" s="88"/>
      <c r="D2036" s="88"/>
      <c r="E2036" s="88"/>
      <c r="F2036" s="88"/>
      <c r="G2036" s="90"/>
      <c r="H2036" s="90"/>
      <c r="I2036" s="91"/>
      <c r="J2036" s="91"/>
      <c r="K2036" s="91"/>
      <c r="L2036" s="91"/>
      <c r="M2036" s="91"/>
      <c r="N2036" s="92" t="str">
        <f t="shared" ca="1" si="124"/>
        <v/>
      </c>
      <c r="O2036" s="92" t="str">
        <f ca="1">IF(A2036="","",IF(ISERROR(MATCH($I2036,SorP!B:B,0)),"",INDIRECT("'SorP'!$A$"&amp;MATCH($N2036&amp;$I2036,SorP!C:C,0))))</f>
        <v/>
      </c>
      <c r="P2036" s="94"/>
      <c r="Q2036" s="95" t="str">
        <f t="shared" si="125"/>
        <v/>
      </c>
      <c r="R2036" s="95" t="b">
        <f t="shared" si="126"/>
        <v>1</v>
      </c>
      <c r="S2036" s="95" t="str">
        <f t="shared" si="127"/>
        <v/>
      </c>
    </row>
    <row r="2037" spans="1:19" s="95" customFormat="1" ht="20.100000000000001" customHeight="1">
      <c r="A2037" s="88"/>
      <c r="B2037" s="88"/>
      <c r="C2037" s="88"/>
      <c r="D2037" s="88"/>
      <c r="E2037" s="88"/>
      <c r="F2037" s="88"/>
      <c r="G2037" s="90"/>
      <c r="H2037" s="90"/>
      <c r="I2037" s="91"/>
      <c r="J2037" s="91"/>
      <c r="K2037" s="91"/>
      <c r="L2037" s="91"/>
      <c r="M2037" s="91"/>
      <c r="N2037" s="92" t="str">
        <f t="shared" ca="1" si="124"/>
        <v/>
      </c>
      <c r="O2037" s="92" t="str">
        <f ca="1">IF(A2037="","",IF(ISERROR(MATCH($I2037,SorP!B:B,0)),"",INDIRECT("'SorP'!$A$"&amp;MATCH($N2037&amp;$I2037,SorP!C:C,0))))</f>
        <v/>
      </c>
      <c r="P2037" s="94"/>
      <c r="Q2037" s="95" t="str">
        <f t="shared" si="125"/>
        <v/>
      </c>
      <c r="R2037" s="95" t="b">
        <f t="shared" si="126"/>
        <v>1</v>
      </c>
      <c r="S2037" s="95" t="str">
        <f t="shared" si="127"/>
        <v/>
      </c>
    </row>
    <row r="2038" spans="1:19" s="95" customFormat="1" ht="20.100000000000001" customHeight="1">
      <c r="A2038" s="88"/>
      <c r="B2038" s="88"/>
      <c r="C2038" s="88"/>
      <c r="D2038" s="88"/>
      <c r="E2038" s="88"/>
      <c r="F2038" s="88"/>
      <c r="G2038" s="90"/>
      <c r="H2038" s="90"/>
      <c r="I2038" s="91"/>
      <c r="J2038" s="91"/>
      <c r="K2038" s="91"/>
      <c r="L2038" s="91"/>
      <c r="M2038" s="91"/>
      <c r="N2038" s="92" t="str">
        <f t="shared" ca="1" si="124"/>
        <v/>
      </c>
      <c r="O2038" s="92" t="str">
        <f ca="1">IF(A2038="","",IF(ISERROR(MATCH($I2038,SorP!B:B,0)),"",INDIRECT("'SorP'!$A$"&amp;MATCH($N2038&amp;$I2038,SorP!C:C,0))))</f>
        <v/>
      </c>
      <c r="P2038" s="94"/>
      <c r="Q2038" s="95" t="str">
        <f t="shared" si="125"/>
        <v/>
      </c>
      <c r="R2038" s="95" t="b">
        <f t="shared" si="126"/>
        <v>1</v>
      </c>
      <c r="S2038" s="95" t="str">
        <f t="shared" si="127"/>
        <v/>
      </c>
    </row>
    <row r="2039" spans="1:19" s="95" customFormat="1" ht="20.100000000000001" customHeight="1">
      <c r="A2039" s="88"/>
      <c r="B2039" s="88"/>
      <c r="C2039" s="88"/>
      <c r="D2039" s="88"/>
      <c r="E2039" s="88"/>
      <c r="F2039" s="88"/>
      <c r="G2039" s="90"/>
      <c r="H2039" s="90"/>
      <c r="I2039" s="91"/>
      <c r="J2039" s="91"/>
      <c r="K2039" s="91"/>
      <c r="L2039" s="91"/>
      <c r="M2039" s="91"/>
      <c r="N2039" s="92" t="str">
        <f t="shared" ca="1" si="124"/>
        <v/>
      </c>
      <c r="O2039" s="92" t="str">
        <f ca="1">IF(A2039="","",IF(ISERROR(MATCH($I2039,SorP!B:B,0)),"",INDIRECT("'SorP'!$A$"&amp;MATCH($N2039&amp;$I2039,SorP!C:C,0))))</f>
        <v/>
      </c>
      <c r="P2039" s="94"/>
      <c r="Q2039" s="95" t="str">
        <f t="shared" si="125"/>
        <v/>
      </c>
      <c r="R2039" s="95" t="b">
        <f t="shared" si="126"/>
        <v>1</v>
      </c>
      <c r="S2039" s="95" t="str">
        <f t="shared" si="127"/>
        <v/>
      </c>
    </row>
    <row r="2040" spans="1:19" s="95" customFormat="1" ht="20.100000000000001" customHeight="1">
      <c r="A2040" s="88"/>
      <c r="B2040" s="88"/>
      <c r="C2040" s="88"/>
      <c r="D2040" s="88"/>
      <c r="E2040" s="88"/>
      <c r="F2040" s="88"/>
      <c r="G2040" s="90"/>
      <c r="H2040" s="90"/>
      <c r="I2040" s="91"/>
      <c r="J2040" s="91"/>
      <c r="K2040" s="91"/>
      <c r="L2040" s="91"/>
      <c r="M2040" s="91"/>
      <c r="N2040" s="92" t="str">
        <f t="shared" ca="1" si="124"/>
        <v/>
      </c>
      <c r="O2040" s="92" t="str">
        <f ca="1">IF(A2040="","",IF(ISERROR(MATCH($I2040,SorP!B:B,0)),"",INDIRECT("'SorP'!$A$"&amp;MATCH($N2040&amp;$I2040,SorP!C:C,0))))</f>
        <v/>
      </c>
      <c r="P2040" s="94"/>
      <c r="Q2040" s="95" t="str">
        <f t="shared" si="125"/>
        <v/>
      </c>
      <c r="R2040" s="95" t="b">
        <f t="shared" si="126"/>
        <v>1</v>
      </c>
      <c r="S2040" s="95" t="str">
        <f t="shared" si="127"/>
        <v/>
      </c>
    </row>
    <row r="2041" spans="1:19" s="95" customFormat="1" ht="20.100000000000001" customHeight="1">
      <c r="A2041" s="88"/>
      <c r="B2041" s="88"/>
      <c r="C2041" s="88"/>
      <c r="D2041" s="88"/>
      <c r="E2041" s="88"/>
      <c r="F2041" s="88"/>
      <c r="G2041" s="90"/>
      <c r="H2041" s="90"/>
      <c r="I2041" s="91"/>
      <c r="J2041" s="91"/>
      <c r="K2041" s="91"/>
      <c r="L2041" s="91"/>
      <c r="M2041" s="91"/>
      <c r="N2041" s="92" t="str">
        <f t="shared" ca="1" si="124"/>
        <v/>
      </c>
      <c r="O2041" s="92" t="str">
        <f ca="1">IF(A2041="","",IF(ISERROR(MATCH($I2041,SorP!B:B,0)),"",INDIRECT("'SorP'!$A$"&amp;MATCH($N2041&amp;$I2041,SorP!C:C,0))))</f>
        <v/>
      </c>
      <c r="P2041" s="94"/>
      <c r="Q2041" s="95" t="str">
        <f t="shared" si="125"/>
        <v/>
      </c>
      <c r="R2041" s="95" t="b">
        <f t="shared" si="126"/>
        <v>1</v>
      </c>
      <c r="S2041" s="95" t="str">
        <f t="shared" si="127"/>
        <v/>
      </c>
    </row>
    <row r="2042" spans="1:19" s="95" customFormat="1" ht="20.100000000000001" customHeight="1">
      <c r="A2042" s="88"/>
      <c r="B2042" s="88"/>
      <c r="C2042" s="88"/>
      <c r="D2042" s="88"/>
      <c r="E2042" s="88"/>
      <c r="F2042" s="88"/>
      <c r="G2042" s="90"/>
      <c r="H2042" s="90"/>
      <c r="I2042" s="91"/>
      <c r="J2042" s="91"/>
      <c r="K2042" s="91"/>
      <c r="L2042" s="91"/>
      <c r="M2042" s="91"/>
      <c r="N2042" s="92" t="str">
        <f t="shared" ca="1" si="124"/>
        <v/>
      </c>
      <c r="O2042" s="92" t="str">
        <f ca="1">IF(A2042="","",IF(ISERROR(MATCH($I2042,SorP!B:B,0)),"",INDIRECT("'SorP'!$A$"&amp;MATCH($N2042&amp;$I2042,SorP!C:C,0))))</f>
        <v/>
      </c>
      <c r="P2042" s="94"/>
      <c r="Q2042" s="95" t="str">
        <f t="shared" si="125"/>
        <v/>
      </c>
      <c r="R2042" s="95" t="b">
        <f t="shared" si="126"/>
        <v>1</v>
      </c>
      <c r="S2042" s="95" t="str">
        <f t="shared" si="127"/>
        <v/>
      </c>
    </row>
    <row r="2043" spans="1:19" s="95" customFormat="1" ht="20.100000000000001" customHeight="1">
      <c r="A2043" s="88"/>
      <c r="B2043" s="88"/>
      <c r="C2043" s="88"/>
      <c r="D2043" s="88"/>
      <c r="E2043" s="88"/>
      <c r="F2043" s="88"/>
      <c r="G2043" s="90"/>
      <c r="H2043" s="90"/>
      <c r="I2043" s="91"/>
      <c r="J2043" s="91"/>
      <c r="K2043" s="91"/>
      <c r="L2043" s="91"/>
      <c r="M2043" s="91"/>
      <c r="N2043" s="92" t="str">
        <f t="shared" ca="1" si="124"/>
        <v/>
      </c>
      <c r="O2043" s="92" t="str">
        <f ca="1">IF(A2043="","",IF(ISERROR(MATCH($I2043,SorP!B:B,0)),"",INDIRECT("'SorP'!$A$"&amp;MATCH($N2043&amp;$I2043,SorP!C:C,0))))</f>
        <v/>
      </c>
      <c r="P2043" s="94"/>
      <c r="Q2043" s="95" t="str">
        <f t="shared" si="125"/>
        <v/>
      </c>
      <c r="R2043" s="95" t="b">
        <f t="shared" si="126"/>
        <v>1</v>
      </c>
      <c r="S2043" s="95" t="str">
        <f t="shared" si="127"/>
        <v/>
      </c>
    </row>
    <row r="2044" spans="1:19" s="95" customFormat="1" ht="20.100000000000001" customHeight="1">
      <c r="A2044" s="88"/>
      <c r="B2044" s="88"/>
      <c r="C2044" s="88"/>
      <c r="D2044" s="88"/>
      <c r="E2044" s="88"/>
      <c r="F2044" s="88"/>
      <c r="G2044" s="90"/>
      <c r="H2044" s="90"/>
      <c r="I2044" s="91"/>
      <c r="J2044" s="91"/>
      <c r="K2044" s="91"/>
      <c r="L2044" s="91"/>
      <c r="M2044" s="91"/>
      <c r="N2044" s="92" t="str">
        <f t="shared" ca="1" si="124"/>
        <v/>
      </c>
      <c r="O2044" s="92" t="str">
        <f ca="1">IF(A2044="","",IF(ISERROR(MATCH($I2044,SorP!B:B,0)),"",INDIRECT("'SorP'!$A$"&amp;MATCH($N2044&amp;$I2044,SorP!C:C,0))))</f>
        <v/>
      </c>
      <c r="P2044" s="94"/>
      <c r="Q2044" s="95" t="str">
        <f t="shared" si="125"/>
        <v/>
      </c>
      <c r="R2044" s="95" t="b">
        <f t="shared" si="126"/>
        <v>1</v>
      </c>
      <c r="S2044" s="95" t="str">
        <f t="shared" si="127"/>
        <v/>
      </c>
    </row>
    <row r="2045" spans="1:19" s="95" customFormat="1" ht="20.100000000000001" customHeight="1">
      <c r="A2045" s="88"/>
      <c r="B2045" s="88"/>
      <c r="C2045" s="88"/>
      <c r="D2045" s="88"/>
      <c r="E2045" s="88"/>
      <c r="F2045" s="88"/>
      <c r="G2045" s="90"/>
      <c r="H2045" s="90"/>
      <c r="I2045" s="91"/>
      <c r="J2045" s="91"/>
      <c r="K2045" s="91"/>
      <c r="L2045" s="91"/>
      <c r="M2045" s="91"/>
      <c r="N2045" s="92" t="str">
        <f t="shared" ca="1" si="124"/>
        <v/>
      </c>
      <c r="O2045" s="92" t="str">
        <f ca="1">IF(A2045="","",IF(ISERROR(MATCH($I2045,SorP!B:B,0)),"",INDIRECT("'SorP'!$A$"&amp;MATCH($N2045&amp;$I2045,SorP!C:C,0))))</f>
        <v/>
      </c>
      <c r="P2045" s="94"/>
      <c r="Q2045" s="95" t="str">
        <f t="shared" si="125"/>
        <v/>
      </c>
      <c r="R2045" s="95" t="b">
        <f t="shared" si="126"/>
        <v>1</v>
      </c>
      <c r="S2045" s="95" t="str">
        <f t="shared" si="127"/>
        <v/>
      </c>
    </row>
    <row r="2046" spans="1:19" s="95" customFormat="1" ht="20.100000000000001" customHeight="1">
      <c r="A2046" s="88"/>
      <c r="B2046" s="88"/>
      <c r="C2046" s="88"/>
      <c r="D2046" s="88"/>
      <c r="E2046" s="88"/>
      <c r="F2046" s="88"/>
      <c r="G2046" s="90"/>
      <c r="H2046" s="90"/>
      <c r="I2046" s="91"/>
      <c r="J2046" s="91"/>
      <c r="K2046" s="91"/>
      <c r="L2046" s="91"/>
      <c r="M2046" s="91"/>
      <c r="N2046" s="92" t="str">
        <f t="shared" ca="1" si="124"/>
        <v/>
      </c>
      <c r="O2046" s="92" t="str">
        <f ca="1">IF(A2046="","",IF(ISERROR(MATCH($I2046,SorP!B:B,0)),"",INDIRECT("'SorP'!$A$"&amp;MATCH($N2046&amp;$I2046,SorP!C:C,0))))</f>
        <v/>
      </c>
      <c r="P2046" s="94"/>
      <c r="Q2046" s="95" t="str">
        <f t="shared" si="125"/>
        <v/>
      </c>
      <c r="R2046" s="95" t="b">
        <f t="shared" si="126"/>
        <v>1</v>
      </c>
      <c r="S2046" s="95" t="str">
        <f t="shared" si="127"/>
        <v/>
      </c>
    </row>
    <row r="2047" spans="1:19" s="95" customFormat="1" ht="20.100000000000001" customHeight="1">
      <c r="A2047" s="88"/>
      <c r="B2047" s="88"/>
      <c r="C2047" s="88"/>
      <c r="D2047" s="88"/>
      <c r="E2047" s="88"/>
      <c r="F2047" s="88"/>
      <c r="G2047" s="90"/>
      <c r="H2047" s="90"/>
      <c r="I2047" s="91"/>
      <c r="J2047" s="91"/>
      <c r="K2047" s="91"/>
      <c r="L2047" s="91"/>
      <c r="M2047" s="91"/>
      <c r="N2047" s="92" t="str">
        <f t="shared" ca="1" si="124"/>
        <v/>
      </c>
      <c r="O2047" s="92" t="str">
        <f ca="1">IF(A2047="","",IF(ISERROR(MATCH($I2047,SorP!B:B,0)),"",INDIRECT("'SorP'!$A$"&amp;MATCH($N2047&amp;$I2047,SorP!C:C,0))))</f>
        <v/>
      </c>
      <c r="P2047" s="94"/>
      <c r="Q2047" s="95" t="str">
        <f t="shared" si="125"/>
        <v/>
      </c>
      <c r="R2047" s="95" t="b">
        <f t="shared" si="126"/>
        <v>1</v>
      </c>
      <c r="S2047" s="95" t="str">
        <f t="shared" si="127"/>
        <v/>
      </c>
    </row>
    <row r="2048" spans="1:19" s="95" customFormat="1" ht="20.100000000000001" customHeight="1">
      <c r="A2048" s="88"/>
      <c r="B2048" s="88"/>
      <c r="C2048" s="88"/>
      <c r="D2048" s="88"/>
      <c r="E2048" s="88"/>
      <c r="F2048" s="88"/>
      <c r="G2048" s="90"/>
      <c r="H2048" s="90"/>
      <c r="I2048" s="91"/>
      <c r="J2048" s="91"/>
      <c r="K2048" s="91"/>
      <c r="L2048" s="91"/>
      <c r="M2048" s="91"/>
      <c r="N2048" s="92" t="str">
        <f t="shared" ca="1" si="124"/>
        <v/>
      </c>
      <c r="O2048" s="92" t="str">
        <f ca="1">IF(A2048="","",IF(ISERROR(MATCH($I2048,SorP!B:B,0)),"",INDIRECT("'SorP'!$A$"&amp;MATCH($N2048&amp;$I2048,SorP!C:C,0))))</f>
        <v/>
      </c>
      <c r="P2048" s="94"/>
      <c r="Q2048" s="95" t="str">
        <f t="shared" si="125"/>
        <v/>
      </c>
      <c r="R2048" s="95" t="b">
        <f t="shared" si="126"/>
        <v>1</v>
      </c>
      <c r="S2048" s="95" t="str">
        <f t="shared" si="127"/>
        <v/>
      </c>
    </row>
    <row r="2049" spans="1:19" s="95" customFormat="1" ht="20.100000000000001" customHeight="1">
      <c r="A2049" s="88"/>
      <c r="B2049" s="88"/>
      <c r="C2049" s="88"/>
      <c r="D2049" s="88"/>
      <c r="E2049" s="88"/>
      <c r="F2049" s="88"/>
      <c r="G2049" s="90"/>
      <c r="H2049" s="90"/>
      <c r="I2049" s="91"/>
      <c r="J2049" s="91"/>
      <c r="K2049" s="91"/>
      <c r="L2049" s="91"/>
      <c r="M2049" s="91"/>
      <c r="N2049" s="92" t="str">
        <f t="shared" ca="1" si="124"/>
        <v/>
      </c>
      <c r="O2049" s="92" t="str">
        <f ca="1">IF(A2049="","",IF(ISERROR(MATCH($I2049,SorP!B:B,0)),"",INDIRECT("'SorP'!$A$"&amp;MATCH($N2049&amp;$I2049,SorP!C:C,0))))</f>
        <v/>
      </c>
      <c r="P2049" s="94"/>
      <c r="Q2049" s="95" t="str">
        <f t="shared" si="125"/>
        <v/>
      </c>
      <c r="R2049" s="95" t="b">
        <f t="shared" si="126"/>
        <v>1</v>
      </c>
      <c r="S2049" s="95" t="str">
        <f t="shared" si="127"/>
        <v/>
      </c>
    </row>
    <row r="2050" spans="1:19" s="95" customFormat="1" ht="20.100000000000001" customHeight="1">
      <c r="A2050" s="88"/>
      <c r="B2050" s="88"/>
      <c r="C2050" s="88"/>
      <c r="D2050" s="88"/>
      <c r="E2050" s="88"/>
      <c r="F2050" s="88"/>
      <c r="G2050" s="90"/>
      <c r="H2050" s="90"/>
      <c r="I2050" s="91"/>
      <c r="J2050" s="91"/>
      <c r="K2050" s="91"/>
      <c r="L2050" s="91"/>
      <c r="M2050" s="91"/>
      <c r="N2050" s="92" t="str">
        <f t="shared" ca="1" si="124"/>
        <v/>
      </c>
      <c r="O2050" s="92" t="str">
        <f ca="1">IF(A2050="","",IF(ISERROR(MATCH($I2050,SorP!B:B,0)),"",INDIRECT("'SorP'!$A$"&amp;MATCH($N2050&amp;$I2050,SorP!C:C,0))))</f>
        <v/>
      </c>
      <c r="P2050" s="94"/>
      <c r="Q2050" s="95" t="str">
        <f t="shared" si="125"/>
        <v/>
      </c>
      <c r="R2050" s="95" t="b">
        <f t="shared" si="126"/>
        <v>1</v>
      </c>
      <c r="S2050" s="95" t="str">
        <f t="shared" si="127"/>
        <v/>
      </c>
    </row>
    <row r="2051" spans="1:19" s="95" customFormat="1" ht="20.100000000000001" customHeight="1">
      <c r="A2051" s="88"/>
      <c r="B2051" s="88"/>
      <c r="C2051" s="88"/>
      <c r="D2051" s="88"/>
      <c r="E2051" s="88"/>
      <c r="F2051" s="88"/>
      <c r="G2051" s="90"/>
      <c r="H2051" s="90"/>
      <c r="I2051" s="91"/>
      <c r="J2051" s="91"/>
      <c r="K2051" s="91"/>
      <c r="L2051" s="91"/>
      <c r="M2051" s="91"/>
      <c r="N2051" s="92" t="str">
        <f t="shared" ca="1" si="124"/>
        <v/>
      </c>
      <c r="O2051" s="92" t="str">
        <f ca="1">IF(A2051="","",IF(ISERROR(MATCH($I2051,SorP!B:B,0)),"",INDIRECT("'SorP'!$A$"&amp;MATCH($N2051&amp;$I2051,SorP!C:C,0))))</f>
        <v/>
      </c>
      <c r="P2051" s="94"/>
      <c r="Q2051" s="95" t="str">
        <f t="shared" si="125"/>
        <v/>
      </c>
      <c r="R2051" s="95" t="b">
        <f t="shared" si="126"/>
        <v>1</v>
      </c>
      <c r="S2051" s="95" t="str">
        <f t="shared" si="127"/>
        <v/>
      </c>
    </row>
    <row r="2052" spans="1:19" s="95" customFormat="1" ht="20.100000000000001" customHeight="1">
      <c r="A2052" s="88"/>
      <c r="B2052" s="88"/>
      <c r="C2052" s="88"/>
      <c r="D2052" s="88"/>
      <c r="E2052" s="88"/>
      <c r="F2052" s="88"/>
      <c r="G2052" s="90"/>
      <c r="H2052" s="90"/>
      <c r="I2052" s="91"/>
      <c r="J2052" s="91"/>
      <c r="K2052" s="91"/>
      <c r="L2052" s="91"/>
      <c r="M2052" s="91"/>
      <c r="N2052" s="92" t="str">
        <f t="shared" ca="1" si="124"/>
        <v/>
      </c>
      <c r="O2052" s="92" t="str">
        <f ca="1">IF(A2052="","",IF(ISERROR(MATCH($I2052,SorP!B:B,0)),"",INDIRECT("'SorP'!$A$"&amp;MATCH($N2052&amp;$I2052,SorP!C:C,0))))</f>
        <v/>
      </c>
      <c r="P2052" s="94"/>
      <c r="Q2052" s="95" t="str">
        <f t="shared" si="125"/>
        <v/>
      </c>
      <c r="R2052" s="95" t="b">
        <f t="shared" si="126"/>
        <v>1</v>
      </c>
      <c r="S2052" s="95" t="str">
        <f t="shared" si="127"/>
        <v/>
      </c>
    </row>
    <row r="2053" spans="1:19" s="95" customFormat="1" ht="20.100000000000001" customHeight="1">
      <c r="A2053" s="88"/>
      <c r="B2053" s="88"/>
      <c r="C2053" s="88"/>
      <c r="D2053" s="88"/>
      <c r="E2053" s="88"/>
      <c r="F2053" s="88"/>
      <c r="G2053" s="90"/>
      <c r="H2053" s="90"/>
      <c r="I2053" s="91"/>
      <c r="J2053" s="91"/>
      <c r="K2053" s="91"/>
      <c r="L2053" s="91"/>
      <c r="M2053" s="91"/>
      <c r="N2053" s="92" t="str">
        <f t="shared" ref="N2053:N2116" ca="1" si="128">IF(A2053="","",IF(ISERROR(MATCH($F2053,CL,0)),"Unknown",INDIRECT("'C'!$A$"&amp;MATCH($F2053,CL,0)+1)))</f>
        <v/>
      </c>
      <c r="O2053" s="92" t="str">
        <f ca="1">IF(A2053="","",IF(ISERROR(MATCH($I2053,SorP!B:B,0)),"",INDIRECT("'SorP'!$A$"&amp;MATCH($N2053&amp;$I2053,SorP!C:C,0))))</f>
        <v/>
      </c>
      <c r="P2053" s="94"/>
      <c r="Q2053" s="95" t="str">
        <f t="shared" ref="Q2053:Q2116" si="129">A2053&amp;B2053</f>
        <v/>
      </c>
      <c r="R2053" s="95" t="b">
        <f t="shared" ref="R2053:R2116" si="130">OR(ISBLANK(B2053),ISBLANK(C2053))</f>
        <v>1</v>
      </c>
      <c r="S2053" s="95" t="str">
        <f t="shared" ref="S2053:S2116" si="131">IF(R2053,"",A2053&amp;"+")</f>
        <v/>
      </c>
    </row>
    <row r="2054" spans="1:19" s="95" customFormat="1" ht="20.100000000000001" customHeight="1">
      <c r="A2054" s="88"/>
      <c r="B2054" s="88"/>
      <c r="C2054" s="88"/>
      <c r="D2054" s="88"/>
      <c r="E2054" s="88"/>
      <c r="F2054" s="88"/>
      <c r="G2054" s="90"/>
      <c r="H2054" s="90"/>
      <c r="I2054" s="91"/>
      <c r="J2054" s="91"/>
      <c r="K2054" s="91"/>
      <c r="L2054" s="91"/>
      <c r="M2054" s="91"/>
      <c r="N2054" s="92" t="str">
        <f t="shared" ca="1" si="128"/>
        <v/>
      </c>
      <c r="O2054" s="92" t="str">
        <f ca="1">IF(A2054="","",IF(ISERROR(MATCH($I2054,SorP!B:B,0)),"",INDIRECT("'SorP'!$A$"&amp;MATCH($N2054&amp;$I2054,SorP!C:C,0))))</f>
        <v/>
      </c>
      <c r="P2054" s="94"/>
      <c r="Q2054" s="95" t="str">
        <f t="shared" si="129"/>
        <v/>
      </c>
      <c r="R2054" s="95" t="b">
        <f t="shared" si="130"/>
        <v>1</v>
      </c>
      <c r="S2054" s="95" t="str">
        <f t="shared" si="131"/>
        <v/>
      </c>
    </row>
    <row r="2055" spans="1:19" s="95" customFormat="1" ht="20.100000000000001" customHeight="1">
      <c r="A2055" s="88"/>
      <c r="B2055" s="88"/>
      <c r="C2055" s="88"/>
      <c r="D2055" s="88"/>
      <c r="E2055" s="88"/>
      <c r="F2055" s="88"/>
      <c r="G2055" s="90"/>
      <c r="H2055" s="90"/>
      <c r="I2055" s="91"/>
      <c r="J2055" s="91"/>
      <c r="K2055" s="91"/>
      <c r="L2055" s="91"/>
      <c r="M2055" s="91"/>
      <c r="N2055" s="92" t="str">
        <f t="shared" ca="1" si="128"/>
        <v/>
      </c>
      <c r="O2055" s="92" t="str">
        <f ca="1">IF(A2055="","",IF(ISERROR(MATCH($I2055,SorP!B:B,0)),"",INDIRECT("'SorP'!$A$"&amp;MATCH($N2055&amp;$I2055,SorP!C:C,0))))</f>
        <v/>
      </c>
      <c r="P2055" s="94"/>
      <c r="Q2055" s="95" t="str">
        <f t="shared" si="129"/>
        <v/>
      </c>
      <c r="R2055" s="95" t="b">
        <f t="shared" si="130"/>
        <v>1</v>
      </c>
      <c r="S2055" s="95" t="str">
        <f t="shared" si="131"/>
        <v/>
      </c>
    </row>
    <row r="2056" spans="1:19" s="95" customFormat="1" ht="20.100000000000001" customHeight="1">
      <c r="A2056" s="88"/>
      <c r="B2056" s="88"/>
      <c r="C2056" s="88"/>
      <c r="D2056" s="88"/>
      <c r="E2056" s="88"/>
      <c r="F2056" s="88"/>
      <c r="G2056" s="90"/>
      <c r="H2056" s="90"/>
      <c r="I2056" s="91"/>
      <c r="J2056" s="91"/>
      <c r="K2056" s="91"/>
      <c r="L2056" s="91"/>
      <c r="M2056" s="91"/>
      <c r="N2056" s="92" t="str">
        <f t="shared" ca="1" si="128"/>
        <v/>
      </c>
      <c r="O2056" s="92" t="str">
        <f ca="1">IF(A2056="","",IF(ISERROR(MATCH($I2056,SorP!B:B,0)),"",INDIRECT("'SorP'!$A$"&amp;MATCH($N2056&amp;$I2056,SorP!C:C,0))))</f>
        <v/>
      </c>
      <c r="P2056" s="94"/>
      <c r="Q2056" s="95" t="str">
        <f t="shared" si="129"/>
        <v/>
      </c>
      <c r="R2056" s="95" t="b">
        <f t="shared" si="130"/>
        <v>1</v>
      </c>
      <c r="S2056" s="95" t="str">
        <f t="shared" si="131"/>
        <v/>
      </c>
    </row>
    <row r="2057" spans="1:19" s="95" customFormat="1" ht="20.100000000000001" customHeight="1">
      <c r="A2057" s="88"/>
      <c r="B2057" s="88"/>
      <c r="C2057" s="88"/>
      <c r="D2057" s="88"/>
      <c r="E2057" s="88"/>
      <c r="F2057" s="88"/>
      <c r="G2057" s="90"/>
      <c r="H2057" s="90"/>
      <c r="I2057" s="91"/>
      <c r="J2057" s="91"/>
      <c r="K2057" s="91"/>
      <c r="L2057" s="91"/>
      <c r="M2057" s="91"/>
      <c r="N2057" s="92" t="str">
        <f t="shared" ca="1" si="128"/>
        <v/>
      </c>
      <c r="O2057" s="92" t="str">
        <f ca="1">IF(A2057="","",IF(ISERROR(MATCH($I2057,SorP!B:B,0)),"",INDIRECT("'SorP'!$A$"&amp;MATCH($N2057&amp;$I2057,SorP!C:C,0))))</f>
        <v/>
      </c>
      <c r="P2057" s="94"/>
      <c r="Q2057" s="95" t="str">
        <f t="shared" si="129"/>
        <v/>
      </c>
      <c r="R2057" s="95" t="b">
        <f t="shared" si="130"/>
        <v>1</v>
      </c>
      <c r="S2057" s="95" t="str">
        <f t="shared" si="131"/>
        <v/>
      </c>
    </row>
    <row r="2058" spans="1:19" s="95" customFormat="1" ht="20.100000000000001" customHeight="1">
      <c r="A2058" s="88"/>
      <c r="B2058" s="88"/>
      <c r="C2058" s="88"/>
      <c r="D2058" s="88"/>
      <c r="E2058" s="88"/>
      <c r="F2058" s="88"/>
      <c r="G2058" s="90"/>
      <c r="H2058" s="90"/>
      <c r="I2058" s="91"/>
      <c r="J2058" s="91"/>
      <c r="K2058" s="91"/>
      <c r="L2058" s="91"/>
      <c r="M2058" s="91"/>
      <c r="N2058" s="92" t="str">
        <f t="shared" ca="1" si="128"/>
        <v/>
      </c>
      <c r="O2058" s="92" t="str">
        <f ca="1">IF(A2058="","",IF(ISERROR(MATCH($I2058,SorP!B:B,0)),"",INDIRECT("'SorP'!$A$"&amp;MATCH($N2058&amp;$I2058,SorP!C:C,0))))</f>
        <v/>
      </c>
      <c r="P2058" s="94"/>
      <c r="Q2058" s="95" t="str">
        <f t="shared" si="129"/>
        <v/>
      </c>
      <c r="R2058" s="95" t="b">
        <f t="shared" si="130"/>
        <v>1</v>
      </c>
      <c r="S2058" s="95" t="str">
        <f t="shared" si="131"/>
        <v/>
      </c>
    </row>
    <row r="2059" spans="1:19" s="95" customFormat="1" ht="20.100000000000001" customHeight="1">
      <c r="A2059" s="88"/>
      <c r="B2059" s="88"/>
      <c r="C2059" s="88"/>
      <c r="D2059" s="88"/>
      <c r="E2059" s="88"/>
      <c r="F2059" s="88"/>
      <c r="G2059" s="90"/>
      <c r="H2059" s="90"/>
      <c r="I2059" s="91"/>
      <c r="J2059" s="91"/>
      <c r="K2059" s="91"/>
      <c r="L2059" s="91"/>
      <c r="M2059" s="91"/>
      <c r="N2059" s="92" t="str">
        <f t="shared" ca="1" si="128"/>
        <v/>
      </c>
      <c r="O2059" s="92" t="str">
        <f ca="1">IF(A2059="","",IF(ISERROR(MATCH($I2059,SorP!B:B,0)),"",INDIRECT("'SorP'!$A$"&amp;MATCH($N2059&amp;$I2059,SorP!C:C,0))))</f>
        <v/>
      </c>
      <c r="P2059" s="94"/>
      <c r="Q2059" s="95" t="str">
        <f t="shared" si="129"/>
        <v/>
      </c>
      <c r="R2059" s="95" t="b">
        <f t="shared" si="130"/>
        <v>1</v>
      </c>
      <c r="S2059" s="95" t="str">
        <f t="shared" si="131"/>
        <v/>
      </c>
    </row>
    <row r="2060" spans="1:19" s="95" customFormat="1" ht="20.100000000000001" customHeight="1">
      <c r="A2060" s="88"/>
      <c r="B2060" s="88"/>
      <c r="C2060" s="88"/>
      <c r="D2060" s="88"/>
      <c r="E2060" s="88"/>
      <c r="F2060" s="88"/>
      <c r="G2060" s="90"/>
      <c r="H2060" s="90"/>
      <c r="I2060" s="91"/>
      <c r="J2060" s="91"/>
      <c r="K2060" s="91"/>
      <c r="L2060" s="91"/>
      <c r="M2060" s="91"/>
      <c r="N2060" s="92" t="str">
        <f t="shared" ca="1" si="128"/>
        <v/>
      </c>
      <c r="O2060" s="92" t="str">
        <f ca="1">IF(A2060="","",IF(ISERROR(MATCH($I2060,SorP!B:B,0)),"",INDIRECT("'SorP'!$A$"&amp;MATCH($N2060&amp;$I2060,SorP!C:C,0))))</f>
        <v/>
      </c>
      <c r="P2060" s="94"/>
      <c r="Q2060" s="95" t="str">
        <f t="shared" si="129"/>
        <v/>
      </c>
      <c r="R2060" s="95" t="b">
        <f t="shared" si="130"/>
        <v>1</v>
      </c>
      <c r="S2060" s="95" t="str">
        <f t="shared" si="131"/>
        <v/>
      </c>
    </row>
    <row r="2061" spans="1:19" s="95" customFormat="1" ht="20.100000000000001" customHeight="1">
      <c r="A2061" s="88"/>
      <c r="B2061" s="88"/>
      <c r="C2061" s="88"/>
      <c r="D2061" s="88"/>
      <c r="E2061" s="88"/>
      <c r="F2061" s="88"/>
      <c r="G2061" s="90"/>
      <c r="H2061" s="90"/>
      <c r="I2061" s="91"/>
      <c r="J2061" s="91"/>
      <c r="K2061" s="91"/>
      <c r="L2061" s="91"/>
      <c r="M2061" s="91"/>
      <c r="N2061" s="92" t="str">
        <f t="shared" ca="1" si="128"/>
        <v/>
      </c>
      <c r="O2061" s="92" t="str">
        <f ca="1">IF(A2061="","",IF(ISERROR(MATCH($I2061,SorP!B:B,0)),"",INDIRECT("'SorP'!$A$"&amp;MATCH($N2061&amp;$I2061,SorP!C:C,0))))</f>
        <v/>
      </c>
      <c r="P2061" s="94"/>
      <c r="Q2061" s="95" t="str">
        <f t="shared" si="129"/>
        <v/>
      </c>
      <c r="R2061" s="95" t="b">
        <f t="shared" si="130"/>
        <v>1</v>
      </c>
      <c r="S2061" s="95" t="str">
        <f t="shared" si="131"/>
        <v/>
      </c>
    </row>
    <row r="2062" spans="1:19" s="95" customFormat="1" ht="20.100000000000001" customHeight="1">
      <c r="A2062" s="88"/>
      <c r="B2062" s="88"/>
      <c r="C2062" s="88"/>
      <c r="D2062" s="88"/>
      <c r="E2062" s="88"/>
      <c r="F2062" s="88"/>
      <c r="G2062" s="90"/>
      <c r="H2062" s="90"/>
      <c r="I2062" s="91"/>
      <c r="J2062" s="91"/>
      <c r="K2062" s="91"/>
      <c r="L2062" s="91"/>
      <c r="M2062" s="91"/>
      <c r="N2062" s="92" t="str">
        <f t="shared" ca="1" si="128"/>
        <v/>
      </c>
      <c r="O2062" s="92" t="str">
        <f ca="1">IF(A2062="","",IF(ISERROR(MATCH($I2062,SorP!B:B,0)),"",INDIRECT("'SorP'!$A$"&amp;MATCH($N2062&amp;$I2062,SorP!C:C,0))))</f>
        <v/>
      </c>
      <c r="P2062" s="94"/>
      <c r="Q2062" s="95" t="str">
        <f t="shared" si="129"/>
        <v/>
      </c>
      <c r="R2062" s="95" t="b">
        <f t="shared" si="130"/>
        <v>1</v>
      </c>
      <c r="S2062" s="95" t="str">
        <f t="shared" si="131"/>
        <v/>
      </c>
    </row>
    <row r="2063" spans="1:19" s="95" customFormat="1" ht="20.100000000000001" customHeight="1">
      <c r="A2063" s="88"/>
      <c r="B2063" s="88"/>
      <c r="C2063" s="88"/>
      <c r="D2063" s="88"/>
      <c r="E2063" s="88"/>
      <c r="F2063" s="88"/>
      <c r="G2063" s="90"/>
      <c r="H2063" s="90"/>
      <c r="I2063" s="91"/>
      <c r="J2063" s="91"/>
      <c r="K2063" s="91"/>
      <c r="L2063" s="91"/>
      <c r="M2063" s="91"/>
      <c r="N2063" s="92" t="str">
        <f t="shared" ca="1" si="128"/>
        <v/>
      </c>
      <c r="O2063" s="92" t="str">
        <f ca="1">IF(A2063="","",IF(ISERROR(MATCH($I2063,SorP!B:B,0)),"",INDIRECT("'SorP'!$A$"&amp;MATCH($N2063&amp;$I2063,SorP!C:C,0))))</f>
        <v/>
      </c>
      <c r="P2063" s="94"/>
      <c r="Q2063" s="95" t="str">
        <f t="shared" si="129"/>
        <v/>
      </c>
      <c r="R2063" s="95" t="b">
        <f t="shared" si="130"/>
        <v>1</v>
      </c>
      <c r="S2063" s="95" t="str">
        <f t="shared" si="131"/>
        <v/>
      </c>
    </row>
    <row r="2064" spans="1:19" s="95" customFormat="1" ht="20.100000000000001" customHeight="1">
      <c r="A2064" s="88"/>
      <c r="B2064" s="88"/>
      <c r="C2064" s="88"/>
      <c r="D2064" s="88"/>
      <c r="E2064" s="88"/>
      <c r="F2064" s="88"/>
      <c r="G2064" s="90"/>
      <c r="H2064" s="90"/>
      <c r="I2064" s="91"/>
      <c r="J2064" s="91"/>
      <c r="K2064" s="91"/>
      <c r="L2064" s="91"/>
      <c r="M2064" s="91"/>
      <c r="N2064" s="92" t="str">
        <f t="shared" ca="1" si="128"/>
        <v/>
      </c>
      <c r="O2064" s="92" t="str">
        <f ca="1">IF(A2064="","",IF(ISERROR(MATCH($I2064,SorP!B:B,0)),"",INDIRECT("'SorP'!$A$"&amp;MATCH($N2064&amp;$I2064,SorP!C:C,0))))</f>
        <v/>
      </c>
      <c r="P2064" s="94"/>
      <c r="Q2064" s="95" t="str">
        <f t="shared" si="129"/>
        <v/>
      </c>
      <c r="R2064" s="95" t="b">
        <f t="shared" si="130"/>
        <v>1</v>
      </c>
      <c r="S2064" s="95" t="str">
        <f t="shared" si="131"/>
        <v/>
      </c>
    </row>
    <row r="2065" spans="1:19" s="95" customFormat="1" ht="20.100000000000001" customHeight="1">
      <c r="A2065" s="88"/>
      <c r="B2065" s="88"/>
      <c r="C2065" s="88"/>
      <c r="D2065" s="88"/>
      <c r="E2065" s="88"/>
      <c r="F2065" s="88"/>
      <c r="G2065" s="90"/>
      <c r="H2065" s="90"/>
      <c r="I2065" s="91"/>
      <c r="J2065" s="91"/>
      <c r="K2065" s="91"/>
      <c r="L2065" s="91"/>
      <c r="M2065" s="91"/>
      <c r="N2065" s="92" t="str">
        <f t="shared" ca="1" si="128"/>
        <v/>
      </c>
      <c r="O2065" s="92" t="str">
        <f ca="1">IF(A2065="","",IF(ISERROR(MATCH($I2065,SorP!B:B,0)),"",INDIRECT("'SorP'!$A$"&amp;MATCH($N2065&amp;$I2065,SorP!C:C,0))))</f>
        <v/>
      </c>
      <c r="P2065" s="94"/>
      <c r="Q2065" s="95" t="str">
        <f t="shared" si="129"/>
        <v/>
      </c>
      <c r="R2065" s="95" t="b">
        <f t="shared" si="130"/>
        <v>1</v>
      </c>
      <c r="S2065" s="95" t="str">
        <f t="shared" si="131"/>
        <v/>
      </c>
    </row>
    <row r="2066" spans="1:19" s="95" customFormat="1" ht="20.100000000000001" customHeight="1">
      <c r="A2066" s="88"/>
      <c r="B2066" s="88"/>
      <c r="C2066" s="88"/>
      <c r="D2066" s="88"/>
      <c r="E2066" s="88"/>
      <c r="F2066" s="88"/>
      <c r="G2066" s="90"/>
      <c r="H2066" s="90"/>
      <c r="I2066" s="91"/>
      <c r="J2066" s="91"/>
      <c r="K2066" s="91"/>
      <c r="L2066" s="91"/>
      <c r="M2066" s="91"/>
      <c r="N2066" s="92" t="str">
        <f t="shared" ca="1" si="128"/>
        <v/>
      </c>
      <c r="O2066" s="92" t="str">
        <f ca="1">IF(A2066="","",IF(ISERROR(MATCH($I2066,SorP!B:B,0)),"",INDIRECT("'SorP'!$A$"&amp;MATCH($N2066&amp;$I2066,SorP!C:C,0))))</f>
        <v/>
      </c>
      <c r="P2066" s="94"/>
      <c r="Q2066" s="95" t="str">
        <f t="shared" si="129"/>
        <v/>
      </c>
      <c r="R2066" s="95" t="b">
        <f t="shared" si="130"/>
        <v>1</v>
      </c>
      <c r="S2066" s="95" t="str">
        <f t="shared" si="131"/>
        <v/>
      </c>
    </row>
    <row r="2067" spans="1:19" s="95" customFormat="1" ht="20.100000000000001" customHeight="1">
      <c r="A2067" s="88"/>
      <c r="B2067" s="88"/>
      <c r="C2067" s="88"/>
      <c r="D2067" s="88"/>
      <c r="E2067" s="88"/>
      <c r="F2067" s="88"/>
      <c r="G2067" s="90"/>
      <c r="H2067" s="90"/>
      <c r="I2067" s="91"/>
      <c r="J2067" s="91"/>
      <c r="K2067" s="91"/>
      <c r="L2067" s="91"/>
      <c r="M2067" s="91"/>
      <c r="N2067" s="92" t="str">
        <f t="shared" ca="1" si="128"/>
        <v/>
      </c>
      <c r="O2067" s="92" t="str">
        <f ca="1">IF(A2067="","",IF(ISERROR(MATCH($I2067,SorP!B:B,0)),"",INDIRECT("'SorP'!$A$"&amp;MATCH($N2067&amp;$I2067,SorP!C:C,0))))</f>
        <v/>
      </c>
      <c r="P2067" s="94"/>
      <c r="Q2067" s="95" t="str">
        <f t="shared" si="129"/>
        <v/>
      </c>
      <c r="R2067" s="95" t="b">
        <f t="shared" si="130"/>
        <v>1</v>
      </c>
      <c r="S2067" s="95" t="str">
        <f t="shared" si="131"/>
        <v/>
      </c>
    </row>
    <row r="2068" spans="1:19" s="95" customFormat="1" ht="20.100000000000001" customHeight="1">
      <c r="A2068" s="88"/>
      <c r="B2068" s="88"/>
      <c r="C2068" s="88"/>
      <c r="D2068" s="88"/>
      <c r="E2068" s="88"/>
      <c r="F2068" s="88"/>
      <c r="G2068" s="90"/>
      <c r="H2068" s="90"/>
      <c r="I2068" s="91"/>
      <c r="J2068" s="91"/>
      <c r="K2068" s="91"/>
      <c r="L2068" s="91"/>
      <c r="M2068" s="91"/>
      <c r="N2068" s="92" t="str">
        <f t="shared" ca="1" si="128"/>
        <v/>
      </c>
      <c r="O2068" s="92" t="str">
        <f ca="1">IF(A2068="","",IF(ISERROR(MATCH($I2068,SorP!B:B,0)),"",INDIRECT("'SorP'!$A$"&amp;MATCH($N2068&amp;$I2068,SorP!C:C,0))))</f>
        <v/>
      </c>
      <c r="P2068" s="94"/>
      <c r="Q2068" s="95" t="str">
        <f t="shared" si="129"/>
        <v/>
      </c>
      <c r="R2068" s="95" t="b">
        <f t="shared" si="130"/>
        <v>1</v>
      </c>
      <c r="S2068" s="95" t="str">
        <f t="shared" si="131"/>
        <v/>
      </c>
    </row>
    <row r="2069" spans="1:19" s="95" customFormat="1" ht="20.100000000000001" customHeight="1">
      <c r="A2069" s="88"/>
      <c r="B2069" s="88"/>
      <c r="C2069" s="88"/>
      <c r="D2069" s="88"/>
      <c r="E2069" s="88"/>
      <c r="F2069" s="88"/>
      <c r="G2069" s="90"/>
      <c r="H2069" s="90"/>
      <c r="I2069" s="91"/>
      <c r="J2069" s="91"/>
      <c r="K2069" s="91"/>
      <c r="L2069" s="91"/>
      <c r="M2069" s="91"/>
      <c r="N2069" s="92" t="str">
        <f t="shared" ca="1" si="128"/>
        <v/>
      </c>
      <c r="O2069" s="92" t="str">
        <f ca="1">IF(A2069="","",IF(ISERROR(MATCH($I2069,SorP!B:B,0)),"",INDIRECT("'SorP'!$A$"&amp;MATCH($N2069&amp;$I2069,SorP!C:C,0))))</f>
        <v/>
      </c>
      <c r="P2069" s="94"/>
      <c r="Q2069" s="95" t="str">
        <f t="shared" si="129"/>
        <v/>
      </c>
      <c r="R2069" s="95" t="b">
        <f t="shared" si="130"/>
        <v>1</v>
      </c>
      <c r="S2069" s="95" t="str">
        <f t="shared" si="131"/>
        <v/>
      </c>
    </row>
    <row r="2070" spans="1:19" s="95" customFormat="1" ht="20.100000000000001" customHeight="1">
      <c r="A2070" s="88"/>
      <c r="B2070" s="88"/>
      <c r="C2070" s="88"/>
      <c r="D2070" s="88"/>
      <c r="E2070" s="88"/>
      <c r="F2070" s="88"/>
      <c r="G2070" s="90"/>
      <c r="H2070" s="90"/>
      <c r="I2070" s="91"/>
      <c r="J2070" s="91"/>
      <c r="K2070" s="91"/>
      <c r="L2070" s="91"/>
      <c r="M2070" s="91"/>
      <c r="N2070" s="92" t="str">
        <f t="shared" ca="1" si="128"/>
        <v/>
      </c>
      <c r="O2070" s="92" t="str">
        <f ca="1">IF(A2070="","",IF(ISERROR(MATCH($I2070,SorP!B:B,0)),"",INDIRECT("'SorP'!$A$"&amp;MATCH($N2070&amp;$I2070,SorP!C:C,0))))</f>
        <v/>
      </c>
      <c r="P2070" s="94"/>
      <c r="Q2070" s="95" t="str">
        <f t="shared" si="129"/>
        <v/>
      </c>
      <c r="R2070" s="95" t="b">
        <f t="shared" si="130"/>
        <v>1</v>
      </c>
      <c r="S2070" s="95" t="str">
        <f t="shared" si="131"/>
        <v/>
      </c>
    </row>
    <row r="2071" spans="1:19" s="95" customFormat="1" ht="20.100000000000001" customHeight="1">
      <c r="A2071" s="88"/>
      <c r="B2071" s="88"/>
      <c r="C2071" s="88"/>
      <c r="D2071" s="88"/>
      <c r="E2071" s="88"/>
      <c r="F2071" s="88"/>
      <c r="G2071" s="90"/>
      <c r="H2071" s="90"/>
      <c r="I2071" s="91"/>
      <c r="J2071" s="91"/>
      <c r="K2071" s="91"/>
      <c r="L2071" s="91"/>
      <c r="M2071" s="91"/>
      <c r="N2071" s="92" t="str">
        <f t="shared" ca="1" si="128"/>
        <v/>
      </c>
      <c r="O2071" s="92" t="str">
        <f ca="1">IF(A2071="","",IF(ISERROR(MATCH($I2071,SorP!B:B,0)),"",INDIRECT("'SorP'!$A$"&amp;MATCH($N2071&amp;$I2071,SorP!C:C,0))))</f>
        <v/>
      </c>
      <c r="P2071" s="94"/>
      <c r="Q2071" s="95" t="str">
        <f t="shared" si="129"/>
        <v/>
      </c>
      <c r="R2071" s="95" t="b">
        <f t="shared" si="130"/>
        <v>1</v>
      </c>
      <c r="S2071" s="95" t="str">
        <f t="shared" si="131"/>
        <v/>
      </c>
    </row>
    <row r="2072" spans="1:19" s="95" customFormat="1" ht="20.100000000000001" customHeight="1">
      <c r="A2072" s="88"/>
      <c r="B2072" s="88"/>
      <c r="C2072" s="88"/>
      <c r="D2072" s="88"/>
      <c r="E2072" s="88"/>
      <c r="F2072" s="88"/>
      <c r="G2072" s="90"/>
      <c r="H2072" s="90"/>
      <c r="I2072" s="91"/>
      <c r="J2072" s="91"/>
      <c r="K2072" s="91"/>
      <c r="L2072" s="91"/>
      <c r="M2072" s="91"/>
      <c r="N2072" s="92" t="str">
        <f t="shared" ca="1" si="128"/>
        <v/>
      </c>
      <c r="O2072" s="92" t="str">
        <f ca="1">IF(A2072="","",IF(ISERROR(MATCH($I2072,SorP!B:B,0)),"",INDIRECT("'SorP'!$A$"&amp;MATCH($N2072&amp;$I2072,SorP!C:C,0))))</f>
        <v/>
      </c>
      <c r="P2072" s="94"/>
      <c r="Q2072" s="95" t="str">
        <f t="shared" si="129"/>
        <v/>
      </c>
      <c r="R2072" s="95" t="b">
        <f t="shared" si="130"/>
        <v>1</v>
      </c>
      <c r="S2072" s="95" t="str">
        <f t="shared" si="131"/>
        <v/>
      </c>
    </row>
    <row r="2073" spans="1:19" s="95" customFormat="1" ht="20.100000000000001" customHeight="1">
      <c r="A2073" s="88"/>
      <c r="B2073" s="88"/>
      <c r="C2073" s="88"/>
      <c r="D2073" s="88"/>
      <c r="E2073" s="88"/>
      <c r="F2073" s="88"/>
      <c r="G2073" s="90"/>
      <c r="H2073" s="90"/>
      <c r="I2073" s="91"/>
      <c r="J2073" s="91"/>
      <c r="K2073" s="91"/>
      <c r="L2073" s="91"/>
      <c r="M2073" s="91"/>
      <c r="N2073" s="92" t="str">
        <f t="shared" ca="1" si="128"/>
        <v/>
      </c>
      <c r="O2073" s="92" t="str">
        <f ca="1">IF(A2073="","",IF(ISERROR(MATCH($I2073,SorP!B:B,0)),"",INDIRECT("'SorP'!$A$"&amp;MATCH($N2073&amp;$I2073,SorP!C:C,0))))</f>
        <v/>
      </c>
      <c r="P2073" s="94"/>
      <c r="Q2073" s="95" t="str">
        <f t="shared" si="129"/>
        <v/>
      </c>
      <c r="R2073" s="95" t="b">
        <f t="shared" si="130"/>
        <v>1</v>
      </c>
      <c r="S2073" s="95" t="str">
        <f t="shared" si="131"/>
        <v/>
      </c>
    </row>
    <row r="2074" spans="1:19" s="95" customFormat="1" ht="20.100000000000001" customHeight="1">
      <c r="A2074" s="88"/>
      <c r="B2074" s="88"/>
      <c r="C2074" s="88"/>
      <c r="D2074" s="88"/>
      <c r="E2074" s="88"/>
      <c r="F2074" s="88"/>
      <c r="G2074" s="90"/>
      <c r="H2074" s="90"/>
      <c r="I2074" s="91"/>
      <c r="J2074" s="91"/>
      <c r="K2074" s="91"/>
      <c r="L2074" s="91"/>
      <c r="M2074" s="91"/>
      <c r="N2074" s="92" t="str">
        <f t="shared" ca="1" si="128"/>
        <v/>
      </c>
      <c r="O2074" s="92" t="str">
        <f ca="1">IF(A2074="","",IF(ISERROR(MATCH($I2074,SorP!B:B,0)),"",INDIRECT("'SorP'!$A$"&amp;MATCH($N2074&amp;$I2074,SorP!C:C,0))))</f>
        <v/>
      </c>
      <c r="P2074" s="94"/>
      <c r="Q2074" s="95" t="str">
        <f t="shared" si="129"/>
        <v/>
      </c>
      <c r="R2074" s="95" t="b">
        <f t="shared" si="130"/>
        <v>1</v>
      </c>
      <c r="S2074" s="95" t="str">
        <f t="shared" si="131"/>
        <v/>
      </c>
    </row>
    <row r="2075" spans="1:19" s="95" customFormat="1" ht="20.100000000000001" customHeight="1">
      <c r="A2075" s="88"/>
      <c r="B2075" s="88"/>
      <c r="C2075" s="88"/>
      <c r="D2075" s="88"/>
      <c r="E2075" s="88"/>
      <c r="F2075" s="88"/>
      <c r="G2075" s="90"/>
      <c r="H2075" s="90"/>
      <c r="I2075" s="91"/>
      <c r="J2075" s="91"/>
      <c r="K2075" s="91"/>
      <c r="L2075" s="91"/>
      <c r="M2075" s="91"/>
      <c r="N2075" s="92" t="str">
        <f t="shared" ca="1" si="128"/>
        <v/>
      </c>
      <c r="O2075" s="92" t="str">
        <f ca="1">IF(A2075="","",IF(ISERROR(MATCH($I2075,SorP!B:B,0)),"",INDIRECT("'SorP'!$A$"&amp;MATCH($N2075&amp;$I2075,SorP!C:C,0))))</f>
        <v/>
      </c>
      <c r="P2075" s="94"/>
      <c r="Q2075" s="95" t="str">
        <f t="shared" si="129"/>
        <v/>
      </c>
      <c r="R2075" s="95" t="b">
        <f t="shared" si="130"/>
        <v>1</v>
      </c>
      <c r="S2075" s="95" t="str">
        <f t="shared" si="131"/>
        <v/>
      </c>
    </row>
    <row r="2076" spans="1:19" s="95" customFormat="1" ht="20.100000000000001" customHeight="1">
      <c r="A2076" s="88"/>
      <c r="B2076" s="88"/>
      <c r="C2076" s="88"/>
      <c r="D2076" s="88"/>
      <c r="E2076" s="88"/>
      <c r="F2076" s="88"/>
      <c r="G2076" s="90"/>
      <c r="H2076" s="90"/>
      <c r="I2076" s="91"/>
      <c r="J2076" s="91"/>
      <c r="K2076" s="91"/>
      <c r="L2076" s="91"/>
      <c r="M2076" s="91"/>
      <c r="N2076" s="92" t="str">
        <f t="shared" ca="1" si="128"/>
        <v/>
      </c>
      <c r="O2076" s="92" t="str">
        <f ca="1">IF(A2076="","",IF(ISERROR(MATCH($I2076,SorP!B:B,0)),"",INDIRECT("'SorP'!$A$"&amp;MATCH($N2076&amp;$I2076,SorP!C:C,0))))</f>
        <v/>
      </c>
      <c r="P2076" s="94"/>
      <c r="Q2076" s="95" t="str">
        <f t="shared" si="129"/>
        <v/>
      </c>
      <c r="R2076" s="95" t="b">
        <f t="shared" si="130"/>
        <v>1</v>
      </c>
      <c r="S2076" s="95" t="str">
        <f t="shared" si="131"/>
        <v/>
      </c>
    </row>
    <row r="2077" spans="1:19" s="95" customFormat="1" ht="20.100000000000001" customHeight="1">
      <c r="A2077" s="88"/>
      <c r="B2077" s="88"/>
      <c r="C2077" s="88"/>
      <c r="D2077" s="88"/>
      <c r="E2077" s="88"/>
      <c r="F2077" s="88"/>
      <c r="G2077" s="90"/>
      <c r="H2077" s="90"/>
      <c r="I2077" s="91"/>
      <c r="J2077" s="91"/>
      <c r="K2077" s="91"/>
      <c r="L2077" s="91"/>
      <c r="M2077" s="91"/>
      <c r="N2077" s="92" t="str">
        <f t="shared" ca="1" si="128"/>
        <v/>
      </c>
      <c r="O2077" s="92" t="str">
        <f ca="1">IF(A2077="","",IF(ISERROR(MATCH($I2077,SorP!B:B,0)),"",INDIRECT("'SorP'!$A$"&amp;MATCH($N2077&amp;$I2077,SorP!C:C,0))))</f>
        <v/>
      </c>
      <c r="P2077" s="94"/>
      <c r="Q2077" s="95" t="str">
        <f t="shared" si="129"/>
        <v/>
      </c>
      <c r="R2077" s="95" t="b">
        <f t="shared" si="130"/>
        <v>1</v>
      </c>
      <c r="S2077" s="95" t="str">
        <f t="shared" si="131"/>
        <v/>
      </c>
    </row>
    <row r="2078" spans="1:19" s="95" customFormat="1" ht="20.100000000000001" customHeight="1">
      <c r="A2078" s="88"/>
      <c r="B2078" s="88"/>
      <c r="C2078" s="88"/>
      <c r="D2078" s="88"/>
      <c r="E2078" s="88"/>
      <c r="F2078" s="88"/>
      <c r="G2078" s="90"/>
      <c r="H2078" s="90"/>
      <c r="I2078" s="91"/>
      <c r="J2078" s="91"/>
      <c r="K2078" s="91"/>
      <c r="L2078" s="91"/>
      <c r="M2078" s="91"/>
      <c r="N2078" s="92" t="str">
        <f t="shared" ca="1" si="128"/>
        <v/>
      </c>
      <c r="O2078" s="92" t="str">
        <f ca="1">IF(A2078="","",IF(ISERROR(MATCH($I2078,SorP!B:B,0)),"",INDIRECT("'SorP'!$A$"&amp;MATCH($N2078&amp;$I2078,SorP!C:C,0))))</f>
        <v/>
      </c>
      <c r="P2078" s="94"/>
      <c r="Q2078" s="95" t="str">
        <f t="shared" si="129"/>
        <v/>
      </c>
      <c r="R2078" s="95" t="b">
        <f t="shared" si="130"/>
        <v>1</v>
      </c>
      <c r="S2078" s="95" t="str">
        <f t="shared" si="131"/>
        <v/>
      </c>
    </row>
    <row r="2079" spans="1:19" s="95" customFormat="1" ht="20.100000000000001" customHeight="1">
      <c r="A2079" s="88"/>
      <c r="B2079" s="88"/>
      <c r="C2079" s="88"/>
      <c r="D2079" s="88"/>
      <c r="E2079" s="88"/>
      <c r="F2079" s="88"/>
      <c r="G2079" s="90"/>
      <c r="H2079" s="90"/>
      <c r="I2079" s="91"/>
      <c r="J2079" s="91"/>
      <c r="K2079" s="91"/>
      <c r="L2079" s="91"/>
      <c r="M2079" s="91"/>
      <c r="N2079" s="92" t="str">
        <f t="shared" ca="1" si="128"/>
        <v/>
      </c>
      <c r="O2079" s="92" t="str">
        <f ca="1">IF(A2079="","",IF(ISERROR(MATCH($I2079,SorP!B:B,0)),"",INDIRECT("'SorP'!$A$"&amp;MATCH($N2079&amp;$I2079,SorP!C:C,0))))</f>
        <v/>
      </c>
      <c r="P2079" s="94"/>
      <c r="Q2079" s="95" t="str">
        <f t="shared" si="129"/>
        <v/>
      </c>
      <c r="R2079" s="95" t="b">
        <f t="shared" si="130"/>
        <v>1</v>
      </c>
      <c r="S2079" s="95" t="str">
        <f t="shared" si="131"/>
        <v/>
      </c>
    </row>
    <row r="2080" spans="1:19" s="95" customFormat="1" ht="20.100000000000001" customHeight="1">
      <c r="A2080" s="88"/>
      <c r="B2080" s="88"/>
      <c r="C2080" s="88"/>
      <c r="D2080" s="88"/>
      <c r="E2080" s="88"/>
      <c r="F2080" s="88"/>
      <c r="G2080" s="90"/>
      <c r="H2080" s="90"/>
      <c r="I2080" s="91"/>
      <c r="J2080" s="91"/>
      <c r="K2080" s="91"/>
      <c r="L2080" s="91"/>
      <c r="M2080" s="91"/>
      <c r="N2080" s="92" t="str">
        <f t="shared" ca="1" si="128"/>
        <v/>
      </c>
      <c r="O2080" s="92" t="str">
        <f ca="1">IF(A2080="","",IF(ISERROR(MATCH($I2080,SorP!B:B,0)),"",INDIRECT("'SorP'!$A$"&amp;MATCH($N2080&amp;$I2080,SorP!C:C,0))))</f>
        <v/>
      </c>
      <c r="P2080" s="94"/>
      <c r="Q2080" s="95" t="str">
        <f t="shared" si="129"/>
        <v/>
      </c>
      <c r="R2080" s="95" t="b">
        <f t="shared" si="130"/>
        <v>1</v>
      </c>
      <c r="S2080" s="95" t="str">
        <f t="shared" si="131"/>
        <v/>
      </c>
    </row>
    <row r="2081" spans="1:19" s="95" customFormat="1" ht="20.100000000000001" customHeight="1">
      <c r="A2081" s="88"/>
      <c r="B2081" s="88"/>
      <c r="C2081" s="88"/>
      <c r="D2081" s="88"/>
      <c r="E2081" s="88"/>
      <c r="F2081" s="88"/>
      <c r="G2081" s="90"/>
      <c r="H2081" s="90"/>
      <c r="I2081" s="91"/>
      <c r="J2081" s="91"/>
      <c r="K2081" s="91"/>
      <c r="L2081" s="91"/>
      <c r="M2081" s="91"/>
      <c r="N2081" s="92" t="str">
        <f t="shared" ca="1" si="128"/>
        <v/>
      </c>
      <c r="O2081" s="92" t="str">
        <f ca="1">IF(A2081="","",IF(ISERROR(MATCH($I2081,SorP!B:B,0)),"",INDIRECT("'SorP'!$A$"&amp;MATCH($N2081&amp;$I2081,SorP!C:C,0))))</f>
        <v/>
      </c>
      <c r="P2081" s="94"/>
      <c r="Q2081" s="95" t="str">
        <f t="shared" si="129"/>
        <v/>
      </c>
      <c r="R2081" s="95" t="b">
        <f t="shared" si="130"/>
        <v>1</v>
      </c>
      <c r="S2081" s="95" t="str">
        <f t="shared" si="131"/>
        <v/>
      </c>
    </row>
    <row r="2082" spans="1:19" s="95" customFormat="1" ht="20.100000000000001" customHeight="1">
      <c r="A2082" s="88"/>
      <c r="B2082" s="88"/>
      <c r="C2082" s="88"/>
      <c r="D2082" s="88"/>
      <c r="E2082" s="88"/>
      <c r="F2082" s="88"/>
      <c r="G2082" s="90"/>
      <c r="H2082" s="90"/>
      <c r="I2082" s="91"/>
      <c r="J2082" s="91"/>
      <c r="K2082" s="91"/>
      <c r="L2082" s="91"/>
      <c r="M2082" s="91"/>
      <c r="N2082" s="92" t="str">
        <f t="shared" ca="1" si="128"/>
        <v/>
      </c>
      <c r="O2082" s="92" t="str">
        <f ca="1">IF(A2082="","",IF(ISERROR(MATCH($I2082,SorP!B:B,0)),"",INDIRECT("'SorP'!$A$"&amp;MATCH($N2082&amp;$I2082,SorP!C:C,0))))</f>
        <v/>
      </c>
      <c r="P2082" s="94"/>
      <c r="Q2082" s="95" t="str">
        <f t="shared" si="129"/>
        <v/>
      </c>
      <c r="R2082" s="95" t="b">
        <f t="shared" si="130"/>
        <v>1</v>
      </c>
      <c r="S2082" s="95" t="str">
        <f t="shared" si="131"/>
        <v/>
      </c>
    </row>
    <row r="2083" spans="1:19" s="95" customFormat="1" ht="20.100000000000001" customHeight="1">
      <c r="A2083" s="88"/>
      <c r="B2083" s="88"/>
      <c r="C2083" s="88"/>
      <c r="D2083" s="88"/>
      <c r="E2083" s="88"/>
      <c r="F2083" s="88"/>
      <c r="G2083" s="90"/>
      <c r="H2083" s="90"/>
      <c r="I2083" s="91"/>
      <c r="J2083" s="91"/>
      <c r="K2083" s="91"/>
      <c r="L2083" s="91"/>
      <c r="M2083" s="91"/>
      <c r="N2083" s="92" t="str">
        <f t="shared" ca="1" si="128"/>
        <v/>
      </c>
      <c r="O2083" s="92" t="str">
        <f ca="1">IF(A2083="","",IF(ISERROR(MATCH($I2083,SorP!B:B,0)),"",INDIRECT("'SorP'!$A$"&amp;MATCH($N2083&amp;$I2083,SorP!C:C,0))))</f>
        <v/>
      </c>
      <c r="P2083" s="94"/>
      <c r="Q2083" s="95" t="str">
        <f t="shared" si="129"/>
        <v/>
      </c>
      <c r="R2083" s="95" t="b">
        <f t="shared" si="130"/>
        <v>1</v>
      </c>
      <c r="S2083" s="95" t="str">
        <f t="shared" si="131"/>
        <v/>
      </c>
    </row>
    <row r="2084" spans="1:19" s="95" customFormat="1" ht="20.100000000000001" customHeight="1">
      <c r="A2084" s="88"/>
      <c r="B2084" s="88"/>
      <c r="C2084" s="88"/>
      <c r="D2084" s="88"/>
      <c r="E2084" s="88"/>
      <c r="F2084" s="88"/>
      <c r="G2084" s="90"/>
      <c r="H2084" s="90"/>
      <c r="I2084" s="91"/>
      <c r="J2084" s="91"/>
      <c r="K2084" s="91"/>
      <c r="L2084" s="91"/>
      <c r="M2084" s="91"/>
      <c r="N2084" s="92" t="str">
        <f t="shared" ca="1" si="128"/>
        <v/>
      </c>
      <c r="O2084" s="92" t="str">
        <f ca="1">IF(A2084="","",IF(ISERROR(MATCH($I2084,SorP!B:B,0)),"",INDIRECT("'SorP'!$A$"&amp;MATCH($N2084&amp;$I2084,SorP!C:C,0))))</f>
        <v/>
      </c>
      <c r="P2084" s="94"/>
      <c r="Q2084" s="95" t="str">
        <f t="shared" si="129"/>
        <v/>
      </c>
      <c r="R2084" s="95" t="b">
        <f t="shared" si="130"/>
        <v>1</v>
      </c>
      <c r="S2084" s="95" t="str">
        <f t="shared" si="131"/>
        <v/>
      </c>
    </row>
    <row r="2085" spans="1:19" s="95" customFormat="1" ht="20.100000000000001" customHeight="1">
      <c r="A2085" s="88"/>
      <c r="B2085" s="88"/>
      <c r="C2085" s="88"/>
      <c r="D2085" s="88"/>
      <c r="E2085" s="88"/>
      <c r="F2085" s="88"/>
      <c r="G2085" s="90"/>
      <c r="H2085" s="90"/>
      <c r="I2085" s="91"/>
      <c r="J2085" s="91"/>
      <c r="K2085" s="91"/>
      <c r="L2085" s="91"/>
      <c r="M2085" s="91"/>
      <c r="N2085" s="92" t="str">
        <f t="shared" ca="1" si="128"/>
        <v/>
      </c>
      <c r="O2085" s="92" t="str">
        <f ca="1">IF(A2085="","",IF(ISERROR(MATCH($I2085,SorP!B:B,0)),"",INDIRECT("'SorP'!$A$"&amp;MATCH($N2085&amp;$I2085,SorP!C:C,0))))</f>
        <v/>
      </c>
      <c r="P2085" s="94"/>
      <c r="Q2085" s="95" t="str">
        <f t="shared" si="129"/>
        <v/>
      </c>
      <c r="R2085" s="95" t="b">
        <f t="shared" si="130"/>
        <v>1</v>
      </c>
      <c r="S2085" s="95" t="str">
        <f t="shared" si="131"/>
        <v/>
      </c>
    </row>
    <row r="2086" spans="1:19" s="95" customFormat="1" ht="20.100000000000001" customHeight="1">
      <c r="A2086" s="88"/>
      <c r="B2086" s="88"/>
      <c r="C2086" s="88"/>
      <c r="D2086" s="88"/>
      <c r="E2086" s="88"/>
      <c r="F2086" s="88"/>
      <c r="G2086" s="90"/>
      <c r="H2086" s="90"/>
      <c r="I2086" s="91"/>
      <c r="J2086" s="91"/>
      <c r="K2086" s="91"/>
      <c r="L2086" s="91"/>
      <c r="M2086" s="91"/>
      <c r="N2086" s="92" t="str">
        <f t="shared" ca="1" si="128"/>
        <v/>
      </c>
      <c r="O2086" s="92" t="str">
        <f ca="1">IF(A2086="","",IF(ISERROR(MATCH($I2086,SorP!B:B,0)),"",INDIRECT("'SorP'!$A$"&amp;MATCH($N2086&amp;$I2086,SorP!C:C,0))))</f>
        <v/>
      </c>
      <c r="P2086" s="94"/>
      <c r="Q2086" s="95" t="str">
        <f t="shared" si="129"/>
        <v/>
      </c>
      <c r="R2086" s="95" t="b">
        <f t="shared" si="130"/>
        <v>1</v>
      </c>
      <c r="S2086" s="95" t="str">
        <f t="shared" si="131"/>
        <v/>
      </c>
    </row>
    <row r="2087" spans="1:19" s="95" customFormat="1" ht="20.100000000000001" customHeight="1">
      <c r="A2087" s="88"/>
      <c r="B2087" s="88"/>
      <c r="C2087" s="88"/>
      <c r="D2087" s="88"/>
      <c r="E2087" s="88"/>
      <c r="F2087" s="88"/>
      <c r="G2087" s="90"/>
      <c r="H2087" s="90"/>
      <c r="I2087" s="91"/>
      <c r="J2087" s="91"/>
      <c r="K2087" s="91"/>
      <c r="L2087" s="91"/>
      <c r="M2087" s="91"/>
      <c r="N2087" s="92" t="str">
        <f t="shared" ca="1" si="128"/>
        <v/>
      </c>
      <c r="O2087" s="92" t="str">
        <f ca="1">IF(A2087="","",IF(ISERROR(MATCH($I2087,SorP!B:B,0)),"",INDIRECT("'SorP'!$A$"&amp;MATCH($N2087&amp;$I2087,SorP!C:C,0))))</f>
        <v/>
      </c>
      <c r="P2087" s="94"/>
      <c r="Q2087" s="95" t="str">
        <f t="shared" si="129"/>
        <v/>
      </c>
      <c r="R2087" s="95" t="b">
        <f t="shared" si="130"/>
        <v>1</v>
      </c>
      <c r="S2087" s="95" t="str">
        <f t="shared" si="131"/>
        <v/>
      </c>
    </row>
    <row r="2088" spans="1:19" s="95" customFormat="1" ht="20.100000000000001" customHeight="1">
      <c r="A2088" s="88"/>
      <c r="B2088" s="88"/>
      <c r="C2088" s="88"/>
      <c r="D2088" s="88"/>
      <c r="E2088" s="88"/>
      <c r="F2088" s="88"/>
      <c r="G2088" s="90"/>
      <c r="H2088" s="90"/>
      <c r="I2088" s="91"/>
      <c r="J2088" s="91"/>
      <c r="K2088" s="91"/>
      <c r="L2088" s="91"/>
      <c r="M2088" s="91"/>
      <c r="N2088" s="92" t="str">
        <f t="shared" ca="1" si="128"/>
        <v/>
      </c>
      <c r="O2088" s="92" t="str">
        <f ca="1">IF(A2088="","",IF(ISERROR(MATCH($I2088,SorP!B:B,0)),"",INDIRECT("'SorP'!$A$"&amp;MATCH($N2088&amp;$I2088,SorP!C:C,0))))</f>
        <v/>
      </c>
      <c r="P2088" s="94"/>
      <c r="Q2088" s="95" t="str">
        <f t="shared" si="129"/>
        <v/>
      </c>
      <c r="R2088" s="95" t="b">
        <f t="shared" si="130"/>
        <v>1</v>
      </c>
      <c r="S2088" s="95" t="str">
        <f t="shared" si="131"/>
        <v/>
      </c>
    </row>
    <row r="2089" spans="1:19" s="95" customFormat="1" ht="20.100000000000001" customHeight="1">
      <c r="A2089" s="88"/>
      <c r="B2089" s="88"/>
      <c r="C2089" s="88"/>
      <c r="D2089" s="88"/>
      <c r="E2089" s="88"/>
      <c r="F2089" s="88"/>
      <c r="G2089" s="90"/>
      <c r="H2089" s="90"/>
      <c r="I2089" s="91"/>
      <c r="J2089" s="91"/>
      <c r="K2089" s="91"/>
      <c r="L2089" s="91"/>
      <c r="M2089" s="91"/>
      <c r="N2089" s="92" t="str">
        <f t="shared" ca="1" si="128"/>
        <v/>
      </c>
      <c r="O2089" s="92" t="str">
        <f ca="1">IF(A2089="","",IF(ISERROR(MATCH($I2089,SorP!B:B,0)),"",INDIRECT("'SorP'!$A$"&amp;MATCH($N2089&amp;$I2089,SorP!C:C,0))))</f>
        <v/>
      </c>
      <c r="P2089" s="94"/>
      <c r="Q2089" s="95" t="str">
        <f t="shared" si="129"/>
        <v/>
      </c>
      <c r="R2089" s="95" t="b">
        <f t="shared" si="130"/>
        <v>1</v>
      </c>
      <c r="S2089" s="95" t="str">
        <f t="shared" si="131"/>
        <v/>
      </c>
    </row>
    <row r="2090" spans="1:19" s="95" customFormat="1" ht="20.100000000000001" customHeight="1">
      <c r="A2090" s="88"/>
      <c r="B2090" s="88"/>
      <c r="C2090" s="88"/>
      <c r="D2090" s="88"/>
      <c r="E2090" s="88"/>
      <c r="F2090" s="88"/>
      <c r="G2090" s="90"/>
      <c r="H2090" s="90"/>
      <c r="I2090" s="91"/>
      <c r="J2090" s="91"/>
      <c r="K2090" s="91"/>
      <c r="L2090" s="91"/>
      <c r="M2090" s="91"/>
      <c r="N2090" s="92" t="str">
        <f t="shared" ca="1" si="128"/>
        <v/>
      </c>
      <c r="O2090" s="92" t="str">
        <f ca="1">IF(A2090="","",IF(ISERROR(MATCH($I2090,SorP!B:B,0)),"",INDIRECT("'SorP'!$A$"&amp;MATCH($N2090&amp;$I2090,SorP!C:C,0))))</f>
        <v/>
      </c>
      <c r="P2090" s="94"/>
      <c r="Q2090" s="95" t="str">
        <f t="shared" si="129"/>
        <v/>
      </c>
      <c r="R2090" s="95" t="b">
        <f t="shared" si="130"/>
        <v>1</v>
      </c>
      <c r="S2090" s="95" t="str">
        <f t="shared" si="131"/>
        <v/>
      </c>
    </row>
    <row r="2091" spans="1:19" s="95" customFormat="1" ht="20.100000000000001" customHeight="1">
      <c r="A2091" s="88"/>
      <c r="B2091" s="88"/>
      <c r="C2091" s="88"/>
      <c r="D2091" s="88"/>
      <c r="E2091" s="88"/>
      <c r="F2091" s="88"/>
      <c r="G2091" s="90"/>
      <c r="H2091" s="90"/>
      <c r="I2091" s="91"/>
      <c r="J2091" s="91"/>
      <c r="K2091" s="91"/>
      <c r="L2091" s="91"/>
      <c r="M2091" s="91"/>
      <c r="N2091" s="92" t="str">
        <f t="shared" ca="1" si="128"/>
        <v/>
      </c>
      <c r="O2091" s="92" t="str">
        <f ca="1">IF(A2091="","",IF(ISERROR(MATCH($I2091,SorP!B:B,0)),"",INDIRECT("'SorP'!$A$"&amp;MATCH($N2091&amp;$I2091,SorP!C:C,0))))</f>
        <v/>
      </c>
      <c r="P2091" s="94"/>
      <c r="Q2091" s="95" t="str">
        <f t="shared" si="129"/>
        <v/>
      </c>
      <c r="R2091" s="95" t="b">
        <f t="shared" si="130"/>
        <v>1</v>
      </c>
      <c r="S2091" s="95" t="str">
        <f t="shared" si="131"/>
        <v/>
      </c>
    </row>
    <row r="2092" spans="1:19" s="95" customFormat="1" ht="20.100000000000001" customHeight="1">
      <c r="A2092" s="88"/>
      <c r="B2092" s="88"/>
      <c r="C2092" s="88"/>
      <c r="D2092" s="88"/>
      <c r="E2092" s="88"/>
      <c r="F2092" s="88"/>
      <c r="G2092" s="90"/>
      <c r="H2092" s="90"/>
      <c r="I2092" s="91"/>
      <c r="J2092" s="91"/>
      <c r="K2092" s="91"/>
      <c r="L2092" s="91"/>
      <c r="M2092" s="91"/>
      <c r="N2092" s="92" t="str">
        <f t="shared" ca="1" si="128"/>
        <v/>
      </c>
      <c r="O2092" s="92" t="str">
        <f ca="1">IF(A2092="","",IF(ISERROR(MATCH($I2092,SorP!B:B,0)),"",INDIRECT("'SorP'!$A$"&amp;MATCH($N2092&amp;$I2092,SorP!C:C,0))))</f>
        <v/>
      </c>
      <c r="P2092" s="94"/>
      <c r="Q2092" s="95" t="str">
        <f t="shared" si="129"/>
        <v/>
      </c>
      <c r="R2092" s="95" t="b">
        <f t="shared" si="130"/>
        <v>1</v>
      </c>
      <c r="S2092" s="95" t="str">
        <f t="shared" si="131"/>
        <v/>
      </c>
    </row>
    <row r="2093" spans="1:19" s="95" customFormat="1" ht="20.100000000000001" customHeight="1">
      <c r="A2093" s="88"/>
      <c r="B2093" s="88"/>
      <c r="C2093" s="88"/>
      <c r="D2093" s="88"/>
      <c r="E2093" s="88"/>
      <c r="F2093" s="88"/>
      <c r="G2093" s="90"/>
      <c r="H2093" s="90"/>
      <c r="I2093" s="91"/>
      <c r="J2093" s="91"/>
      <c r="K2093" s="91"/>
      <c r="L2093" s="91"/>
      <c r="M2093" s="91"/>
      <c r="N2093" s="92" t="str">
        <f t="shared" ca="1" si="128"/>
        <v/>
      </c>
      <c r="O2093" s="92" t="str">
        <f ca="1">IF(A2093="","",IF(ISERROR(MATCH($I2093,SorP!B:B,0)),"",INDIRECT("'SorP'!$A$"&amp;MATCH($N2093&amp;$I2093,SorP!C:C,0))))</f>
        <v/>
      </c>
      <c r="P2093" s="94"/>
      <c r="Q2093" s="95" t="str">
        <f t="shared" si="129"/>
        <v/>
      </c>
      <c r="R2093" s="95" t="b">
        <f t="shared" si="130"/>
        <v>1</v>
      </c>
      <c r="S2093" s="95" t="str">
        <f t="shared" si="131"/>
        <v/>
      </c>
    </row>
    <row r="2094" spans="1:19" s="95" customFormat="1" ht="20.100000000000001" customHeight="1">
      <c r="A2094" s="88"/>
      <c r="B2094" s="88"/>
      <c r="C2094" s="88"/>
      <c r="D2094" s="88"/>
      <c r="E2094" s="88"/>
      <c r="F2094" s="88"/>
      <c r="G2094" s="90"/>
      <c r="H2094" s="90"/>
      <c r="I2094" s="91"/>
      <c r="J2094" s="91"/>
      <c r="K2094" s="91"/>
      <c r="L2094" s="91"/>
      <c r="M2094" s="91"/>
      <c r="N2094" s="92" t="str">
        <f t="shared" ca="1" si="128"/>
        <v/>
      </c>
      <c r="O2094" s="92" t="str">
        <f ca="1">IF(A2094="","",IF(ISERROR(MATCH($I2094,SorP!B:B,0)),"",INDIRECT("'SorP'!$A$"&amp;MATCH($N2094&amp;$I2094,SorP!C:C,0))))</f>
        <v/>
      </c>
      <c r="P2094" s="94"/>
      <c r="Q2094" s="95" t="str">
        <f t="shared" si="129"/>
        <v/>
      </c>
      <c r="R2094" s="95" t="b">
        <f t="shared" si="130"/>
        <v>1</v>
      </c>
      <c r="S2094" s="95" t="str">
        <f t="shared" si="131"/>
        <v/>
      </c>
    </row>
    <row r="2095" spans="1:19" s="95" customFormat="1" ht="20.100000000000001" customHeight="1">
      <c r="A2095" s="88"/>
      <c r="B2095" s="88"/>
      <c r="C2095" s="88"/>
      <c r="D2095" s="88"/>
      <c r="E2095" s="88"/>
      <c r="F2095" s="88"/>
      <c r="G2095" s="90"/>
      <c r="H2095" s="90"/>
      <c r="I2095" s="91"/>
      <c r="J2095" s="91"/>
      <c r="K2095" s="91"/>
      <c r="L2095" s="91"/>
      <c r="M2095" s="91"/>
      <c r="N2095" s="92" t="str">
        <f t="shared" ca="1" si="128"/>
        <v/>
      </c>
      <c r="O2095" s="92" t="str">
        <f ca="1">IF(A2095="","",IF(ISERROR(MATCH($I2095,SorP!B:B,0)),"",INDIRECT("'SorP'!$A$"&amp;MATCH($N2095&amp;$I2095,SorP!C:C,0))))</f>
        <v/>
      </c>
      <c r="P2095" s="94"/>
      <c r="Q2095" s="95" t="str">
        <f t="shared" si="129"/>
        <v/>
      </c>
      <c r="R2095" s="95" t="b">
        <f t="shared" si="130"/>
        <v>1</v>
      </c>
      <c r="S2095" s="95" t="str">
        <f t="shared" si="131"/>
        <v/>
      </c>
    </row>
    <row r="2096" spans="1:19" s="95" customFormat="1" ht="20.100000000000001" customHeight="1">
      <c r="A2096" s="88"/>
      <c r="B2096" s="88"/>
      <c r="C2096" s="88"/>
      <c r="D2096" s="88"/>
      <c r="E2096" s="88"/>
      <c r="F2096" s="88"/>
      <c r="G2096" s="90"/>
      <c r="H2096" s="90"/>
      <c r="I2096" s="91"/>
      <c r="J2096" s="91"/>
      <c r="K2096" s="91"/>
      <c r="L2096" s="91"/>
      <c r="M2096" s="91"/>
      <c r="N2096" s="92" t="str">
        <f t="shared" ca="1" si="128"/>
        <v/>
      </c>
      <c r="O2096" s="92" t="str">
        <f ca="1">IF(A2096="","",IF(ISERROR(MATCH($I2096,SorP!B:B,0)),"",INDIRECT("'SorP'!$A$"&amp;MATCH($N2096&amp;$I2096,SorP!C:C,0))))</f>
        <v/>
      </c>
      <c r="P2096" s="94"/>
      <c r="Q2096" s="95" t="str">
        <f t="shared" si="129"/>
        <v/>
      </c>
      <c r="R2096" s="95" t="b">
        <f t="shared" si="130"/>
        <v>1</v>
      </c>
      <c r="S2096" s="95" t="str">
        <f t="shared" si="131"/>
        <v/>
      </c>
    </row>
    <row r="2097" spans="1:19" s="95" customFormat="1" ht="20.100000000000001" customHeight="1">
      <c r="A2097" s="88"/>
      <c r="B2097" s="88"/>
      <c r="C2097" s="88"/>
      <c r="D2097" s="88"/>
      <c r="E2097" s="88"/>
      <c r="F2097" s="88"/>
      <c r="G2097" s="90"/>
      <c r="H2097" s="90"/>
      <c r="I2097" s="91"/>
      <c r="J2097" s="91"/>
      <c r="K2097" s="91"/>
      <c r="L2097" s="91"/>
      <c r="M2097" s="91"/>
      <c r="N2097" s="92" t="str">
        <f t="shared" ca="1" si="128"/>
        <v/>
      </c>
      <c r="O2097" s="92" t="str">
        <f ca="1">IF(A2097="","",IF(ISERROR(MATCH($I2097,SorP!B:B,0)),"",INDIRECT("'SorP'!$A$"&amp;MATCH($N2097&amp;$I2097,SorP!C:C,0))))</f>
        <v/>
      </c>
      <c r="P2097" s="94"/>
      <c r="Q2097" s="95" t="str">
        <f t="shared" si="129"/>
        <v/>
      </c>
      <c r="R2097" s="95" t="b">
        <f t="shared" si="130"/>
        <v>1</v>
      </c>
      <c r="S2097" s="95" t="str">
        <f t="shared" si="131"/>
        <v/>
      </c>
    </row>
    <row r="2098" spans="1:19" s="95" customFormat="1" ht="20.100000000000001" customHeight="1">
      <c r="A2098" s="88"/>
      <c r="B2098" s="88"/>
      <c r="C2098" s="88"/>
      <c r="D2098" s="88"/>
      <c r="E2098" s="88"/>
      <c r="F2098" s="88"/>
      <c r="G2098" s="90"/>
      <c r="H2098" s="90"/>
      <c r="I2098" s="91"/>
      <c r="J2098" s="91"/>
      <c r="K2098" s="91"/>
      <c r="L2098" s="91"/>
      <c r="M2098" s="91"/>
      <c r="N2098" s="92" t="str">
        <f t="shared" ca="1" si="128"/>
        <v/>
      </c>
      <c r="O2098" s="92" t="str">
        <f ca="1">IF(A2098="","",IF(ISERROR(MATCH($I2098,SorP!B:B,0)),"",INDIRECT("'SorP'!$A$"&amp;MATCH($N2098&amp;$I2098,SorP!C:C,0))))</f>
        <v/>
      </c>
      <c r="P2098" s="94"/>
      <c r="Q2098" s="95" t="str">
        <f t="shared" si="129"/>
        <v/>
      </c>
      <c r="R2098" s="95" t="b">
        <f t="shared" si="130"/>
        <v>1</v>
      </c>
      <c r="S2098" s="95" t="str">
        <f t="shared" si="131"/>
        <v/>
      </c>
    </row>
    <row r="2099" spans="1:19" s="95" customFormat="1" ht="20.100000000000001" customHeight="1">
      <c r="A2099" s="88"/>
      <c r="B2099" s="88"/>
      <c r="C2099" s="88"/>
      <c r="D2099" s="88"/>
      <c r="E2099" s="88"/>
      <c r="F2099" s="88"/>
      <c r="G2099" s="90"/>
      <c r="H2099" s="90"/>
      <c r="I2099" s="91"/>
      <c r="J2099" s="91"/>
      <c r="K2099" s="91"/>
      <c r="L2099" s="91"/>
      <c r="M2099" s="91"/>
      <c r="N2099" s="92" t="str">
        <f t="shared" ca="1" si="128"/>
        <v/>
      </c>
      <c r="O2099" s="92" t="str">
        <f ca="1">IF(A2099="","",IF(ISERROR(MATCH($I2099,SorP!B:B,0)),"",INDIRECT("'SorP'!$A$"&amp;MATCH($N2099&amp;$I2099,SorP!C:C,0))))</f>
        <v/>
      </c>
      <c r="P2099" s="94"/>
      <c r="Q2099" s="95" t="str">
        <f t="shared" si="129"/>
        <v/>
      </c>
      <c r="R2099" s="95" t="b">
        <f t="shared" si="130"/>
        <v>1</v>
      </c>
      <c r="S2099" s="95" t="str">
        <f t="shared" si="131"/>
        <v/>
      </c>
    </row>
    <row r="2100" spans="1:19" s="95" customFormat="1" ht="20.100000000000001" customHeight="1">
      <c r="A2100" s="88"/>
      <c r="B2100" s="88"/>
      <c r="C2100" s="88"/>
      <c r="D2100" s="88"/>
      <c r="E2100" s="88"/>
      <c r="F2100" s="88"/>
      <c r="G2100" s="90"/>
      <c r="H2100" s="90"/>
      <c r="I2100" s="91"/>
      <c r="J2100" s="91"/>
      <c r="K2100" s="91"/>
      <c r="L2100" s="91"/>
      <c r="M2100" s="91"/>
      <c r="N2100" s="92" t="str">
        <f t="shared" ca="1" si="128"/>
        <v/>
      </c>
      <c r="O2100" s="92" t="str">
        <f ca="1">IF(A2100="","",IF(ISERROR(MATCH($I2100,SorP!B:B,0)),"",INDIRECT("'SorP'!$A$"&amp;MATCH($N2100&amp;$I2100,SorP!C:C,0))))</f>
        <v/>
      </c>
      <c r="P2100" s="94"/>
      <c r="Q2100" s="95" t="str">
        <f t="shared" si="129"/>
        <v/>
      </c>
      <c r="R2100" s="95" t="b">
        <f t="shared" si="130"/>
        <v>1</v>
      </c>
      <c r="S2100" s="95" t="str">
        <f t="shared" si="131"/>
        <v/>
      </c>
    </row>
    <row r="2101" spans="1:19" s="95" customFormat="1" ht="20.100000000000001" customHeight="1">
      <c r="A2101" s="88"/>
      <c r="B2101" s="88"/>
      <c r="C2101" s="88"/>
      <c r="D2101" s="88"/>
      <c r="E2101" s="88"/>
      <c r="F2101" s="88"/>
      <c r="G2101" s="90"/>
      <c r="H2101" s="90"/>
      <c r="I2101" s="91"/>
      <c r="J2101" s="91"/>
      <c r="K2101" s="91"/>
      <c r="L2101" s="91"/>
      <c r="M2101" s="91"/>
      <c r="N2101" s="92" t="str">
        <f t="shared" ca="1" si="128"/>
        <v/>
      </c>
      <c r="O2101" s="92" t="str">
        <f ca="1">IF(A2101="","",IF(ISERROR(MATCH($I2101,SorP!B:B,0)),"",INDIRECT("'SorP'!$A$"&amp;MATCH($N2101&amp;$I2101,SorP!C:C,0))))</f>
        <v/>
      </c>
      <c r="P2101" s="94"/>
      <c r="Q2101" s="95" t="str">
        <f t="shared" si="129"/>
        <v/>
      </c>
      <c r="R2101" s="95" t="b">
        <f t="shared" si="130"/>
        <v>1</v>
      </c>
      <c r="S2101" s="95" t="str">
        <f t="shared" si="131"/>
        <v/>
      </c>
    </row>
    <row r="2102" spans="1:19" s="95" customFormat="1" ht="20.100000000000001" customHeight="1">
      <c r="A2102" s="88"/>
      <c r="B2102" s="88"/>
      <c r="C2102" s="88"/>
      <c r="D2102" s="88"/>
      <c r="E2102" s="88"/>
      <c r="F2102" s="88"/>
      <c r="G2102" s="90"/>
      <c r="H2102" s="90"/>
      <c r="I2102" s="91"/>
      <c r="J2102" s="91"/>
      <c r="K2102" s="91"/>
      <c r="L2102" s="91"/>
      <c r="M2102" s="91"/>
      <c r="N2102" s="92" t="str">
        <f t="shared" ca="1" si="128"/>
        <v/>
      </c>
      <c r="O2102" s="92" t="str">
        <f ca="1">IF(A2102="","",IF(ISERROR(MATCH($I2102,SorP!B:B,0)),"",INDIRECT("'SorP'!$A$"&amp;MATCH($N2102&amp;$I2102,SorP!C:C,0))))</f>
        <v/>
      </c>
      <c r="P2102" s="94"/>
      <c r="Q2102" s="95" t="str">
        <f t="shared" si="129"/>
        <v/>
      </c>
      <c r="R2102" s="95" t="b">
        <f t="shared" si="130"/>
        <v>1</v>
      </c>
      <c r="S2102" s="95" t="str">
        <f t="shared" si="131"/>
        <v/>
      </c>
    </row>
    <row r="2103" spans="1:19" s="95" customFormat="1" ht="20.100000000000001" customHeight="1">
      <c r="A2103" s="88"/>
      <c r="B2103" s="88"/>
      <c r="C2103" s="88"/>
      <c r="D2103" s="88"/>
      <c r="E2103" s="88"/>
      <c r="F2103" s="88"/>
      <c r="G2103" s="90"/>
      <c r="H2103" s="90"/>
      <c r="I2103" s="91"/>
      <c r="J2103" s="91"/>
      <c r="K2103" s="91"/>
      <c r="L2103" s="91"/>
      <c r="M2103" s="91"/>
      <c r="N2103" s="92" t="str">
        <f t="shared" ca="1" si="128"/>
        <v/>
      </c>
      <c r="O2103" s="92" t="str">
        <f ca="1">IF(A2103="","",IF(ISERROR(MATCH($I2103,SorP!B:B,0)),"",INDIRECT("'SorP'!$A$"&amp;MATCH($N2103&amp;$I2103,SorP!C:C,0))))</f>
        <v/>
      </c>
      <c r="P2103" s="94"/>
      <c r="Q2103" s="95" t="str">
        <f t="shared" si="129"/>
        <v/>
      </c>
      <c r="R2103" s="95" t="b">
        <f t="shared" si="130"/>
        <v>1</v>
      </c>
      <c r="S2103" s="95" t="str">
        <f t="shared" si="131"/>
        <v/>
      </c>
    </row>
    <row r="2104" spans="1:19" s="95" customFormat="1" ht="20.100000000000001" customHeight="1">
      <c r="A2104" s="88"/>
      <c r="B2104" s="88"/>
      <c r="C2104" s="88"/>
      <c r="D2104" s="88"/>
      <c r="E2104" s="88"/>
      <c r="F2104" s="88"/>
      <c r="G2104" s="90"/>
      <c r="H2104" s="90"/>
      <c r="I2104" s="91"/>
      <c r="J2104" s="91"/>
      <c r="K2104" s="91"/>
      <c r="L2104" s="91"/>
      <c r="M2104" s="91"/>
      <c r="N2104" s="92" t="str">
        <f t="shared" ca="1" si="128"/>
        <v/>
      </c>
      <c r="O2104" s="92" t="str">
        <f ca="1">IF(A2104="","",IF(ISERROR(MATCH($I2104,SorP!B:B,0)),"",INDIRECT("'SorP'!$A$"&amp;MATCH($N2104&amp;$I2104,SorP!C:C,0))))</f>
        <v/>
      </c>
      <c r="P2104" s="94"/>
      <c r="Q2104" s="95" t="str">
        <f t="shared" si="129"/>
        <v/>
      </c>
      <c r="R2104" s="95" t="b">
        <f t="shared" si="130"/>
        <v>1</v>
      </c>
      <c r="S2104" s="95" t="str">
        <f t="shared" si="131"/>
        <v/>
      </c>
    </row>
    <row r="2105" spans="1:19" s="95" customFormat="1" ht="20.100000000000001" customHeight="1">
      <c r="A2105" s="88"/>
      <c r="B2105" s="88"/>
      <c r="C2105" s="88"/>
      <c r="D2105" s="88"/>
      <c r="E2105" s="88"/>
      <c r="F2105" s="88"/>
      <c r="G2105" s="90"/>
      <c r="H2105" s="90"/>
      <c r="I2105" s="91"/>
      <c r="J2105" s="91"/>
      <c r="K2105" s="91"/>
      <c r="L2105" s="91"/>
      <c r="M2105" s="91"/>
      <c r="N2105" s="92" t="str">
        <f t="shared" ca="1" si="128"/>
        <v/>
      </c>
      <c r="O2105" s="92" t="str">
        <f ca="1">IF(A2105="","",IF(ISERROR(MATCH($I2105,SorP!B:B,0)),"",INDIRECT("'SorP'!$A$"&amp;MATCH($N2105&amp;$I2105,SorP!C:C,0))))</f>
        <v/>
      </c>
      <c r="P2105" s="94"/>
      <c r="Q2105" s="95" t="str">
        <f t="shared" si="129"/>
        <v/>
      </c>
      <c r="R2105" s="95" t="b">
        <f t="shared" si="130"/>
        <v>1</v>
      </c>
      <c r="S2105" s="95" t="str">
        <f t="shared" si="131"/>
        <v/>
      </c>
    </row>
    <row r="2106" spans="1:19" s="95" customFormat="1" ht="20.100000000000001" customHeight="1">
      <c r="A2106" s="88"/>
      <c r="B2106" s="88"/>
      <c r="C2106" s="88"/>
      <c r="D2106" s="88"/>
      <c r="E2106" s="88"/>
      <c r="F2106" s="88"/>
      <c r="G2106" s="90"/>
      <c r="H2106" s="90"/>
      <c r="I2106" s="91"/>
      <c r="J2106" s="91"/>
      <c r="K2106" s="91"/>
      <c r="L2106" s="91"/>
      <c r="M2106" s="91"/>
      <c r="N2106" s="92" t="str">
        <f t="shared" ca="1" si="128"/>
        <v/>
      </c>
      <c r="O2106" s="92" t="str">
        <f ca="1">IF(A2106="","",IF(ISERROR(MATCH($I2106,SorP!B:B,0)),"",INDIRECT("'SorP'!$A$"&amp;MATCH($N2106&amp;$I2106,SorP!C:C,0))))</f>
        <v/>
      </c>
      <c r="P2106" s="94"/>
      <c r="Q2106" s="95" t="str">
        <f t="shared" si="129"/>
        <v/>
      </c>
      <c r="R2106" s="95" t="b">
        <f t="shared" si="130"/>
        <v>1</v>
      </c>
      <c r="S2106" s="95" t="str">
        <f t="shared" si="131"/>
        <v/>
      </c>
    </row>
    <row r="2107" spans="1:19" s="95" customFormat="1" ht="20.100000000000001" customHeight="1">
      <c r="A2107" s="88"/>
      <c r="B2107" s="88"/>
      <c r="C2107" s="88"/>
      <c r="D2107" s="88"/>
      <c r="E2107" s="88"/>
      <c r="F2107" s="88"/>
      <c r="G2107" s="90"/>
      <c r="H2107" s="90"/>
      <c r="I2107" s="91"/>
      <c r="J2107" s="91"/>
      <c r="K2107" s="91"/>
      <c r="L2107" s="91"/>
      <c r="M2107" s="91"/>
      <c r="N2107" s="92" t="str">
        <f t="shared" ca="1" si="128"/>
        <v/>
      </c>
      <c r="O2107" s="92" t="str">
        <f ca="1">IF(A2107="","",IF(ISERROR(MATCH($I2107,SorP!B:B,0)),"",INDIRECT("'SorP'!$A$"&amp;MATCH($N2107&amp;$I2107,SorP!C:C,0))))</f>
        <v/>
      </c>
      <c r="P2107" s="94"/>
      <c r="Q2107" s="95" t="str">
        <f t="shared" si="129"/>
        <v/>
      </c>
      <c r="R2107" s="95" t="b">
        <f t="shared" si="130"/>
        <v>1</v>
      </c>
      <c r="S2107" s="95" t="str">
        <f t="shared" si="131"/>
        <v/>
      </c>
    </row>
    <row r="2108" spans="1:19" s="95" customFormat="1" ht="20.100000000000001" customHeight="1">
      <c r="A2108" s="88"/>
      <c r="B2108" s="88"/>
      <c r="C2108" s="88"/>
      <c r="D2108" s="88"/>
      <c r="E2108" s="88"/>
      <c r="F2108" s="88"/>
      <c r="G2108" s="90"/>
      <c r="H2108" s="90"/>
      <c r="I2108" s="91"/>
      <c r="J2108" s="91"/>
      <c r="K2108" s="91"/>
      <c r="L2108" s="91"/>
      <c r="M2108" s="91"/>
      <c r="N2108" s="92" t="str">
        <f t="shared" ca="1" si="128"/>
        <v/>
      </c>
      <c r="O2108" s="92" t="str">
        <f ca="1">IF(A2108="","",IF(ISERROR(MATCH($I2108,SorP!B:B,0)),"",INDIRECT("'SorP'!$A$"&amp;MATCH($N2108&amp;$I2108,SorP!C:C,0))))</f>
        <v/>
      </c>
      <c r="P2108" s="94"/>
      <c r="Q2108" s="95" t="str">
        <f t="shared" si="129"/>
        <v/>
      </c>
      <c r="R2108" s="95" t="b">
        <f t="shared" si="130"/>
        <v>1</v>
      </c>
      <c r="S2108" s="95" t="str">
        <f t="shared" si="131"/>
        <v/>
      </c>
    </row>
    <row r="2109" spans="1:19" s="95" customFormat="1" ht="20.100000000000001" customHeight="1">
      <c r="A2109" s="88"/>
      <c r="B2109" s="88"/>
      <c r="C2109" s="88"/>
      <c r="D2109" s="88"/>
      <c r="E2109" s="88"/>
      <c r="F2109" s="88"/>
      <c r="G2109" s="90"/>
      <c r="H2109" s="90"/>
      <c r="I2109" s="91"/>
      <c r="J2109" s="91"/>
      <c r="K2109" s="91"/>
      <c r="L2109" s="91"/>
      <c r="M2109" s="91"/>
      <c r="N2109" s="92" t="str">
        <f t="shared" ca="1" si="128"/>
        <v/>
      </c>
      <c r="O2109" s="92" t="str">
        <f ca="1">IF(A2109="","",IF(ISERROR(MATCH($I2109,SorP!B:B,0)),"",INDIRECT("'SorP'!$A$"&amp;MATCH($N2109&amp;$I2109,SorP!C:C,0))))</f>
        <v/>
      </c>
      <c r="P2109" s="94"/>
      <c r="Q2109" s="95" t="str">
        <f t="shared" si="129"/>
        <v/>
      </c>
      <c r="R2109" s="95" t="b">
        <f t="shared" si="130"/>
        <v>1</v>
      </c>
      <c r="S2109" s="95" t="str">
        <f t="shared" si="131"/>
        <v/>
      </c>
    </row>
    <row r="2110" spans="1:19" s="95" customFormat="1" ht="20.100000000000001" customHeight="1">
      <c r="A2110" s="88"/>
      <c r="B2110" s="88"/>
      <c r="C2110" s="88"/>
      <c r="D2110" s="88"/>
      <c r="E2110" s="88"/>
      <c r="F2110" s="88"/>
      <c r="G2110" s="90"/>
      <c r="H2110" s="90"/>
      <c r="I2110" s="91"/>
      <c r="J2110" s="91"/>
      <c r="K2110" s="91"/>
      <c r="L2110" s="91"/>
      <c r="M2110" s="91"/>
      <c r="N2110" s="92" t="str">
        <f t="shared" ca="1" si="128"/>
        <v/>
      </c>
      <c r="O2110" s="92" t="str">
        <f ca="1">IF(A2110="","",IF(ISERROR(MATCH($I2110,SorP!B:B,0)),"",INDIRECT("'SorP'!$A$"&amp;MATCH($N2110&amp;$I2110,SorP!C:C,0))))</f>
        <v/>
      </c>
      <c r="P2110" s="94"/>
      <c r="Q2110" s="95" t="str">
        <f t="shared" si="129"/>
        <v/>
      </c>
      <c r="R2110" s="95" t="b">
        <f t="shared" si="130"/>
        <v>1</v>
      </c>
      <c r="S2110" s="95" t="str">
        <f t="shared" si="131"/>
        <v/>
      </c>
    </row>
    <row r="2111" spans="1:19" s="95" customFormat="1" ht="20.100000000000001" customHeight="1">
      <c r="A2111" s="88"/>
      <c r="B2111" s="88"/>
      <c r="C2111" s="88"/>
      <c r="D2111" s="88"/>
      <c r="E2111" s="88"/>
      <c r="F2111" s="88"/>
      <c r="G2111" s="90"/>
      <c r="H2111" s="90"/>
      <c r="I2111" s="91"/>
      <c r="J2111" s="91"/>
      <c r="K2111" s="91"/>
      <c r="L2111" s="91"/>
      <c r="M2111" s="91"/>
      <c r="N2111" s="92" t="str">
        <f t="shared" ca="1" si="128"/>
        <v/>
      </c>
      <c r="O2111" s="92" t="str">
        <f ca="1">IF(A2111="","",IF(ISERROR(MATCH($I2111,SorP!B:B,0)),"",INDIRECT("'SorP'!$A$"&amp;MATCH($N2111&amp;$I2111,SorP!C:C,0))))</f>
        <v/>
      </c>
      <c r="P2111" s="94"/>
      <c r="Q2111" s="95" t="str">
        <f t="shared" si="129"/>
        <v/>
      </c>
      <c r="R2111" s="95" t="b">
        <f t="shared" si="130"/>
        <v>1</v>
      </c>
      <c r="S2111" s="95" t="str">
        <f t="shared" si="131"/>
        <v/>
      </c>
    </row>
    <row r="2112" spans="1:19" s="95" customFormat="1" ht="20.100000000000001" customHeight="1">
      <c r="A2112" s="88"/>
      <c r="B2112" s="88"/>
      <c r="C2112" s="88"/>
      <c r="D2112" s="88"/>
      <c r="E2112" s="88"/>
      <c r="F2112" s="88"/>
      <c r="G2112" s="90"/>
      <c r="H2112" s="90"/>
      <c r="I2112" s="91"/>
      <c r="J2112" s="91"/>
      <c r="K2112" s="91"/>
      <c r="L2112" s="91"/>
      <c r="M2112" s="91"/>
      <c r="N2112" s="92" t="str">
        <f t="shared" ca="1" si="128"/>
        <v/>
      </c>
      <c r="O2112" s="92" t="str">
        <f ca="1">IF(A2112="","",IF(ISERROR(MATCH($I2112,SorP!B:B,0)),"",INDIRECT("'SorP'!$A$"&amp;MATCH($N2112&amp;$I2112,SorP!C:C,0))))</f>
        <v/>
      </c>
      <c r="P2112" s="94"/>
      <c r="Q2112" s="95" t="str">
        <f t="shared" si="129"/>
        <v/>
      </c>
      <c r="R2112" s="95" t="b">
        <f t="shared" si="130"/>
        <v>1</v>
      </c>
      <c r="S2112" s="95" t="str">
        <f t="shared" si="131"/>
        <v/>
      </c>
    </row>
    <row r="2113" spans="1:19" s="95" customFormat="1" ht="20.100000000000001" customHeight="1">
      <c r="A2113" s="88"/>
      <c r="B2113" s="88"/>
      <c r="C2113" s="88"/>
      <c r="D2113" s="88"/>
      <c r="E2113" s="88"/>
      <c r="F2113" s="88"/>
      <c r="G2113" s="90"/>
      <c r="H2113" s="90"/>
      <c r="I2113" s="91"/>
      <c r="J2113" s="91"/>
      <c r="K2113" s="91"/>
      <c r="L2113" s="91"/>
      <c r="M2113" s="91"/>
      <c r="N2113" s="92" t="str">
        <f t="shared" ca="1" si="128"/>
        <v/>
      </c>
      <c r="O2113" s="92" t="str">
        <f ca="1">IF(A2113="","",IF(ISERROR(MATCH($I2113,SorP!B:B,0)),"",INDIRECT("'SorP'!$A$"&amp;MATCH($N2113&amp;$I2113,SorP!C:C,0))))</f>
        <v/>
      </c>
      <c r="P2113" s="94"/>
      <c r="Q2113" s="95" t="str">
        <f t="shared" si="129"/>
        <v/>
      </c>
      <c r="R2113" s="95" t="b">
        <f t="shared" si="130"/>
        <v>1</v>
      </c>
      <c r="S2113" s="95" t="str">
        <f t="shared" si="131"/>
        <v/>
      </c>
    </row>
    <row r="2114" spans="1:19" s="95" customFormat="1" ht="20.100000000000001" customHeight="1">
      <c r="A2114" s="88"/>
      <c r="B2114" s="88"/>
      <c r="C2114" s="88"/>
      <c r="D2114" s="88"/>
      <c r="E2114" s="88"/>
      <c r="F2114" s="88"/>
      <c r="G2114" s="90"/>
      <c r="H2114" s="90"/>
      <c r="I2114" s="91"/>
      <c r="J2114" s="91"/>
      <c r="K2114" s="91"/>
      <c r="L2114" s="91"/>
      <c r="M2114" s="91"/>
      <c r="N2114" s="92" t="str">
        <f t="shared" ca="1" si="128"/>
        <v/>
      </c>
      <c r="O2114" s="92" t="str">
        <f ca="1">IF(A2114="","",IF(ISERROR(MATCH($I2114,SorP!B:B,0)),"",INDIRECT("'SorP'!$A$"&amp;MATCH($N2114&amp;$I2114,SorP!C:C,0))))</f>
        <v/>
      </c>
      <c r="P2114" s="94"/>
      <c r="Q2114" s="95" t="str">
        <f t="shared" si="129"/>
        <v/>
      </c>
      <c r="R2114" s="95" t="b">
        <f t="shared" si="130"/>
        <v>1</v>
      </c>
      <c r="S2114" s="95" t="str">
        <f t="shared" si="131"/>
        <v/>
      </c>
    </row>
    <row r="2115" spans="1:19" s="95" customFormat="1" ht="20.100000000000001" customHeight="1">
      <c r="A2115" s="88"/>
      <c r="B2115" s="88"/>
      <c r="C2115" s="88"/>
      <c r="D2115" s="88"/>
      <c r="E2115" s="88"/>
      <c r="F2115" s="88"/>
      <c r="G2115" s="90"/>
      <c r="H2115" s="90"/>
      <c r="I2115" s="91"/>
      <c r="J2115" s="91"/>
      <c r="K2115" s="91"/>
      <c r="L2115" s="91"/>
      <c r="M2115" s="91"/>
      <c r="N2115" s="92" t="str">
        <f t="shared" ca="1" si="128"/>
        <v/>
      </c>
      <c r="O2115" s="92" t="str">
        <f ca="1">IF(A2115="","",IF(ISERROR(MATCH($I2115,SorP!B:B,0)),"",INDIRECT("'SorP'!$A$"&amp;MATCH($N2115&amp;$I2115,SorP!C:C,0))))</f>
        <v/>
      </c>
      <c r="P2115" s="94"/>
      <c r="Q2115" s="95" t="str">
        <f t="shared" si="129"/>
        <v/>
      </c>
      <c r="R2115" s="95" t="b">
        <f t="shared" si="130"/>
        <v>1</v>
      </c>
      <c r="S2115" s="95" t="str">
        <f t="shared" si="131"/>
        <v/>
      </c>
    </row>
    <row r="2116" spans="1:19" s="95" customFormat="1" ht="20.100000000000001" customHeight="1">
      <c r="A2116" s="88"/>
      <c r="B2116" s="88"/>
      <c r="C2116" s="88"/>
      <c r="D2116" s="88"/>
      <c r="E2116" s="88"/>
      <c r="F2116" s="88"/>
      <c r="G2116" s="90"/>
      <c r="H2116" s="90"/>
      <c r="I2116" s="91"/>
      <c r="J2116" s="91"/>
      <c r="K2116" s="91"/>
      <c r="L2116" s="91"/>
      <c r="M2116" s="91"/>
      <c r="N2116" s="92" t="str">
        <f t="shared" ca="1" si="128"/>
        <v/>
      </c>
      <c r="O2116" s="92" t="str">
        <f ca="1">IF(A2116="","",IF(ISERROR(MATCH($I2116,SorP!B:B,0)),"",INDIRECT("'SorP'!$A$"&amp;MATCH($N2116&amp;$I2116,SorP!C:C,0))))</f>
        <v/>
      </c>
      <c r="P2116" s="94"/>
      <c r="Q2116" s="95" t="str">
        <f t="shared" si="129"/>
        <v/>
      </c>
      <c r="R2116" s="95" t="b">
        <f t="shared" si="130"/>
        <v>1</v>
      </c>
      <c r="S2116" s="95" t="str">
        <f t="shared" si="131"/>
        <v/>
      </c>
    </row>
    <row r="2117" spans="1:19" s="95" customFormat="1" ht="20.100000000000001" customHeight="1">
      <c r="A2117" s="88"/>
      <c r="B2117" s="88"/>
      <c r="C2117" s="88"/>
      <c r="D2117" s="88"/>
      <c r="E2117" s="88"/>
      <c r="F2117" s="88"/>
      <c r="G2117" s="90"/>
      <c r="H2117" s="90"/>
      <c r="I2117" s="91"/>
      <c r="J2117" s="91"/>
      <c r="K2117" s="91"/>
      <c r="L2117" s="91"/>
      <c r="M2117" s="91"/>
      <c r="N2117" s="92" t="str">
        <f t="shared" ref="N2117:N2180" ca="1" si="132">IF(A2117="","",IF(ISERROR(MATCH($F2117,CL,0)),"Unknown",INDIRECT("'C'!$A$"&amp;MATCH($F2117,CL,0)+1)))</f>
        <v/>
      </c>
      <c r="O2117" s="92" t="str">
        <f ca="1">IF(A2117="","",IF(ISERROR(MATCH($I2117,SorP!B:B,0)),"",INDIRECT("'SorP'!$A$"&amp;MATCH($N2117&amp;$I2117,SorP!C:C,0))))</f>
        <v/>
      </c>
      <c r="P2117" s="94"/>
      <c r="Q2117" s="95" t="str">
        <f t="shared" ref="Q2117:Q2180" si="133">A2117&amp;B2117</f>
        <v/>
      </c>
      <c r="R2117" s="95" t="b">
        <f t="shared" ref="R2117:R2180" si="134">OR(ISBLANK(B2117),ISBLANK(C2117))</f>
        <v>1</v>
      </c>
      <c r="S2117" s="95" t="str">
        <f t="shared" ref="S2117:S2180" si="135">IF(R2117,"",A2117&amp;"+")</f>
        <v/>
      </c>
    </row>
    <row r="2118" spans="1:19" s="95" customFormat="1" ht="20.100000000000001" customHeight="1">
      <c r="A2118" s="88"/>
      <c r="B2118" s="88"/>
      <c r="C2118" s="88"/>
      <c r="D2118" s="88"/>
      <c r="E2118" s="88"/>
      <c r="F2118" s="88"/>
      <c r="G2118" s="90"/>
      <c r="H2118" s="90"/>
      <c r="I2118" s="91"/>
      <c r="J2118" s="91"/>
      <c r="K2118" s="91"/>
      <c r="L2118" s="91"/>
      <c r="M2118" s="91"/>
      <c r="N2118" s="92" t="str">
        <f t="shared" ca="1" si="132"/>
        <v/>
      </c>
      <c r="O2118" s="92" t="str">
        <f ca="1">IF(A2118="","",IF(ISERROR(MATCH($I2118,SorP!B:B,0)),"",INDIRECT("'SorP'!$A$"&amp;MATCH($N2118&amp;$I2118,SorP!C:C,0))))</f>
        <v/>
      </c>
      <c r="P2118" s="94"/>
      <c r="Q2118" s="95" t="str">
        <f t="shared" si="133"/>
        <v/>
      </c>
      <c r="R2118" s="95" t="b">
        <f t="shared" si="134"/>
        <v>1</v>
      </c>
      <c r="S2118" s="95" t="str">
        <f t="shared" si="135"/>
        <v/>
      </c>
    </row>
    <row r="2119" spans="1:19" s="95" customFormat="1" ht="20.100000000000001" customHeight="1">
      <c r="A2119" s="88"/>
      <c r="B2119" s="88"/>
      <c r="C2119" s="88"/>
      <c r="D2119" s="88"/>
      <c r="E2119" s="88"/>
      <c r="F2119" s="88"/>
      <c r="G2119" s="90"/>
      <c r="H2119" s="90"/>
      <c r="I2119" s="91"/>
      <c r="J2119" s="91"/>
      <c r="K2119" s="91"/>
      <c r="L2119" s="91"/>
      <c r="M2119" s="91"/>
      <c r="N2119" s="92" t="str">
        <f t="shared" ca="1" si="132"/>
        <v/>
      </c>
      <c r="O2119" s="92" t="str">
        <f ca="1">IF(A2119="","",IF(ISERROR(MATCH($I2119,SorP!B:B,0)),"",INDIRECT("'SorP'!$A$"&amp;MATCH($N2119&amp;$I2119,SorP!C:C,0))))</f>
        <v/>
      </c>
      <c r="P2119" s="94"/>
      <c r="Q2119" s="95" t="str">
        <f t="shared" si="133"/>
        <v/>
      </c>
      <c r="R2119" s="95" t="b">
        <f t="shared" si="134"/>
        <v>1</v>
      </c>
      <c r="S2119" s="95" t="str">
        <f t="shared" si="135"/>
        <v/>
      </c>
    </row>
    <row r="2120" spans="1:19" s="95" customFormat="1" ht="20.100000000000001" customHeight="1">
      <c r="A2120" s="88"/>
      <c r="B2120" s="88"/>
      <c r="C2120" s="88"/>
      <c r="D2120" s="88"/>
      <c r="E2120" s="88"/>
      <c r="F2120" s="88"/>
      <c r="G2120" s="90"/>
      <c r="H2120" s="90"/>
      <c r="I2120" s="91"/>
      <c r="J2120" s="91"/>
      <c r="K2120" s="91"/>
      <c r="L2120" s="91"/>
      <c r="M2120" s="91"/>
      <c r="N2120" s="92" t="str">
        <f t="shared" ca="1" si="132"/>
        <v/>
      </c>
      <c r="O2120" s="92" t="str">
        <f ca="1">IF(A2120="","",IF(ISERROR(MATCH($I2120,SorP!B:B,0)),"",INDIRECT("'SorP'!$A$"&amp;MATCH($N2120&amp;$I2120,SorP!C:C,0))))</f>
        <v/>
      </c>
      <c r="P2120" s="94"/>
      <c r="Q2120" s="95" t="str">
        <f t="shared" si="133"/>
        <v/>
      </c>
      <c r="R2120" s="95" t="b">
        <f t="shared" si="134"/>
        <v>1</v>
      </c>
      <c r="S2120" s="95" t="str">
        <f t="shared" si="135"/>
        <v/>
      </c>
    </row>
    <row r="2121" spans="1:19" s="95" customFormat="1" ht="20.100000000000001" customHeight="1">
      <c r="A2121" s="88"/>
      <c r="B2121" s="88"/>
      <c r="C2121" s="88"/>
      <c r="D2121" s="88"/>
      <c r="E2121" s="88"/>
      <c r="F2121" s="88"/>
      <c r="G2121" s="90"/>
      <c r="H2121" s="90"/>
      <c r="I2121" s="91"/>
      <c r="J2121" s="91"/>
      <c r="K2121" s="91"/>
      <c r="L2121" s="91"/>
      <c r="M2121" s="91"/>
      <c r="N2121" s="92" t="str">
        <f t="shared" ca="1" si="132"/>
        <v/>
      </c>
      <c r="O2121" s="92" t="str">
        <f ca="1">IF(A2121="","",IF(ISERROR(MATCH($I2121,SorP!B:B,0)),"",INDIRECT("'SorP'!$A$"&amp;MATCH($N2121&amp;$I2121,SorP!C:C,0))))</f>
        <v/>
      </c>
      <c r="P2121" s="94"/>
      <c r="Q2121" s="95" t="str">
        <f t="shared" si="133"/>
        <v/>
      </c>
      <c r="R2121" s="95" t="b">
        <f t="shared" si="134"/>
        <v>1</v>
      </c>
      <c r="S2121" s="95" t="str">
        <f t="shared" si="135"/>
        <v/>
      </c>
    </row>
    <row r="2122" spans="1:19" s="95" customFormat="1" ht="20.100000000000001" customHeight="1">
      <c r="A2122" s="88"/>
      <c r="B2122" s="88"/>
      <c r="C2122" s="88"/>
      <c r="D2122" s="88"/>
      <c r="E2122" s="88"/>
      <c r="F2122" s="88"/>
      <c r="G2122" s="90"/>
      <c r="H2122" s="90"/>
      <c r="I2122" s="91"/>
      <c r="J2122" s="91"/>
      <c r="K2122" s="91"/>
      <c r="L2122" s="91"/>
      <c r="M2122" s="91"/>
      <c r="N2122" s="92" t="str">
        <f t="shared" ca="1" si="132"/>
        <v/>
      </c>
      <c r="O2122" s="92" t="str">
        <f ca="1">IF(A2122="","",IF(ISERROR(MATCH($I2122,SorP!B:B,0)),"",INDIRECT("'SorP'!$A$"&amp;MATCH($N2122&amp;$I2122,SorP!C:C,0))))</f>
        <v/>
      </c>
      <c r="P2122" s="94"/>
      <c r="Q2122" s="95" t="str">
        <f t="shared" si="133"/>
        <v/>
      </c>
      <c r="R2122" s="95" t="b">
        <f t="shared" si="134"/>
        <v>1</v>
      </c>
      <c r="S2122" s="95" t="str">
        <f t="shared" si="135"/>
        <v/>
      </c>
    </row>
    <row r="2123" spans="1:19" s="95" customFormat="1" ht="20.100000000000001" customHeight="1">
      <c r="A2123" s="88"/>
      <c r="B2123" s="88"/>
      <c r="C2123" s="88"/>
      <c r="D2123" s="88"/>
      <c r="E2123" s="88"/>
      <c r="F2123" s="88"/>
      <c r="G2123" s="90"/>
      <c r="H2123" s="90"/>
      <c r="I2123" s="91"/>
      <c r="J2123" s="91"/>
      <c r="K2123" s="91"/>
      <c r="L2123" s="91"/>
      <c r="M2123" s="91"/>
      <c r="N2123" s="92" t="str">
        <f t="shared" ca="1" si="132"/>
        <v/>
      </c>
      <c r="O2123" s="92" t="str">
        <f ca="1">IF(A2123="","",IF(ISERROR(MATCH($I2123,SorP!B:B,0)),"",INDIRECT("'SorP'!$A$"&amp;MATCH($N2123&amp;$I2123,SorP!C:C,0))))</f>
        <v/>
      </c>
      <c r="P2123" s="94"/>
      <c r="Q2123" s="95" t="str">
        <f t="shared" si="133"/>
        <v/>
      </c>
      <c r="R2123" s="95" t="b">
        <f t="shared" si="134"/>
        <v>1</v>
      </c>
      <c r="S2123" s="95" t="str">
        <f t="shared" si="135"/>
        <v/>
      </c>
    </row>
    <row r="2124" spans="1:19" s="95" customFormat="1" ht="20.100000000000001" customHeight="1">
      <c r="A2124" s="88"/>
      <c r="B2124" s="88"/>
      <c r="C2124" s="88"/>
      <c r="D2124" s="88"/>
      <c r="E2124" s="88"/>
      <c r="F2124" s="88"/>
      <c r="G2124" s="90"/>
      <c r="H2124" s="90"/>
      <c r="I2124" s="91"/>
      <c r="J2124" s="91"/>
      <c r="K2124" s="91"/>
      <c r="L2124" s="91"/>
      <c r="M2124" s="91"/>
      <c r="N2124" s="92" t="str">
        <f t="shared" ca="1" si="132"/>
        <v/>
      </c>
      <c r="O2124" s="92" t="str">
        <f ca="1">IF(A2124="","",IF(ISERROR(MATCH($I2124,SorP!B:B,0)),"",INDIRECT("'SorP'!$A$"&amp;MATCH($N2124&amp;$I2124,SorP!C:C,0))))</f>
        <v/>
      </c>
      <c r="P2124" s="94"/>
      <c r="Q2124" s="95" t="str">
        <f t="shared" si="133"/>
        <v/>
      </c>
      <c r="R2124" s="95" t="b">
        <f t="shared" si="134"/>
        <v>1</v>
      </c>
      <c r="S2124" s="95" t="str">
        <f t="shared" si="135"/>
        <v/>
      </c>
    </row>
    <row r="2125" spans="1:19" s="95" customFormat="1" ht="20.100000000000001" customHeight="1">
      <c r="A2125" s="88"/>
      <c r="B2125" s="88"/>
      <c r="C2125" s="88"/>
      <c r="D2125" s="88"/>
      <c r="E2125" s="88"/>
      <c r="F2125" s="88"/>
      <c r="G2125" s="90"/>
      <c r="H2125" s="90"/>
      <c r="I2125" s="91"/>
      <c r="J2125" s="91"/>
      <c r="K2125" s="91"/>
      <c r="L2125" s="91"/>
      <c r="M2125" s="91"/>
      <c r="N2125" s="92" t="str">
        <f t="shared" ca="1" si="132"/>
        <v/>
      </c>
      <c r="O2125" s="92" t="str">
        <f ca="1">IF(A2125="","",IF(ISERROR(MATCH($I2125,SorP!B:B,0)),"",INDIRECT("'SorP'!$A$"&amp;MATCH($N2125&amp;$I2125,SorP!C:C,0))))</f>
        <v/>
      </c>
      <c r="P2125" s="94"/>
      <c r="Q2125" s="95" t="str">
        <f t="shared" si="133"/>
        <v/>
      </c>
      <c r="R2125" s="95" t="b">
        <f t="shared" si="134"/>
        <v>1</v>
      </c>
      <c r="S2125" s="95" t="str">
        <f t="shared" si="135"/>
        <v/>
      </c>
    </row>
    <row r="2126" spans="1:19" s="95" customFormat="1" ht="20.100000000000001" customHeight="1">
      <c r="A2126" s="88"/>
      <c r="B2126" s="88"/>
      <c r="C2126" s="88"/>
      <c r="D2126" s="88"/>
      <c r="E2126" s="88"/>
      <c r="F2126" s="88"/>
      <c r="G2126" s="90"/>
      <c r="H2126" s="90"/>
      <c r="I2126" s="91"/>
      <c r="J2126" s="91"/>
      <c r="K2126" s="91"/>
      <c r="L2126" s="91"/>
      <c r="M2126" s="91"/>
      <c r="N2126" s="92" t="str">
        <f t="shared" ca="1" si="132"/>
        <v/>
      </c>
      <c r="O2126" s="92" t="str">
        <f ca="1">IF(A2126="","",IF(ISERROR(MATCH($I2126,SorP!B:B,0)),"",INDIRECT("'SorP'!$A$"&amp;MATCH($N2126&amp;$I2126,SorP!C:C,0))))</f>
        <v/>
      </c>
      <c r="P2126" s="94"/>
      <c r="Q2126" s="95" t="str">
        <f t="shared" si="133"/>
        <v/>
      </c>
      <c r="R2126" s="95" t="b">
        <f t="shared" si="134"/>
        <v>1</v>
      </c>
      <c r="S2126" s="95" t="str">
        <f t="shared" si="135"/>
        <v/>
      </c>
    </row>
    <row r="2127" spans="1:19" s="95" customFormat="1" ht="20.100000000000001" customHeight="1">
      <c r="A2127" s="88"/>
      <c r="B2127" s="88"/>
      <c r="C2127" s="88"/>
      <c r="D2127" s="88"/>
      <c r="E2127" s="88"/>
      <c r="F2127" s="88"/>
      <c r="G2127" s="90"/>
      <c r="H2127" s="90"/>
      <c r="I2127" s="91"/>
      <c r="J2127" s="91"/>
      <c r="K2127" s="91"/>
      <c r="L2127" s="91"/>
      <c r="M2127" s="91"/>
      <c r="N2127" s="92" t="str">
        <f t="shared" ca="1" si="132"/>
        <v/>
      </c>
      <c r="O2127" s="92" t="str">
        <f ca="1">IF(A2127="","",IF(ISERROR(MATCH($I2127,SorP!B:B,0)),"",INDIRECT("'SorP'!$A$"&amp;MATCH($N2127&amp;$I2127,SorP!C:C,0))))</f>
        <v/>
      </c>
      <c r="P2127" s="94"/>
      <c r="Q2127" s="95" t="str">
        <f t="shared" si="133"/>
        <v/>
      </c>
      <c r="R2127" s="95" t="b">
        <f t="shared" si="134"/>
        <v>1</v>
      </c>
      <c r="S2127" s="95" t="str">
        <f t="shared" si="135"/>
        <v/>
      </c>
    </row>
    <row r="2128" spans="1:19" s="95" customFormat="1" ht="20.100000000000001" customHeight="1">
      <c r="A2128" s="88"/>
      <c r="B2128" s="88"/>
      <c r="C2128" s="88"/>
      <c r="D2128" s="88"/>
      <c r="E2128" s="88"/>
      <c r="F2128" s="88"/>
      <c r="G2128" s="90"/>
      <c r="H2128" s="90"/>
      <c r="I2128" s="91"/>
      <c r="J2128" s="91"/>
      <c r="K2128" s="91"/>
      <c r="L2128" s="91"/>
      <c r="M2128" s="91"/>
      <c r="N2128" s="92" t="str">
        <f t="shared" ca="1" si="132"/>
        <v/>
      </c>
      <c r="O2128" s="92" t="str">
        <f ca="1">IF(A2128="","",IF(ISERROR(MATCH($I2128,SorP!B:B,0)),"",INDIRECT("'SorP'!$A$"&amp;MATCH($N2128&amp;$I2128,SorP!C:C,0))))</f>
        <v/>
      </c>
      <c r="P2128" s="94"/>
      <c r="Q2128" s="95" t="str">
        <f t="shared" si="133"/>
        <v/>
      </c>
      <c r="R2128" s="95" t="b">
        <f t="shared" si="134"/>
        <v>1</v>
      </c>
      <c r="S2128" s="95" t="str">
        <f t="shared" si="135"/>
        <v/>
      </c>
    </row>
    <row r="2129" spans="1:19" s="95" customFormat="1" ht="20.100000000000001" customHeight="1">
      <c r="A2129" s="88"/>
      <c r="B2129" s="88"/>
      <c r="C2129" s="88"/>
      <c r="D2129" s="88"/>
      <c r="E2129" s="88"/>
      <c r="F2129" s="88"/>
      <c r="G2129" s="90"/>
      <c r="H2129" s="90"/>
      <c r="I2129" s="91"/>
      <c r="J2129" s="91"/>
      <c r="K2129" s="91"/>
      <c r="L2129" s="91"/>
      <c r="M2129" s="91"/>
      <c r="N2129" s="92" t="str">
        <f t="shared" ca="1" si="132"/>
        <v/>
      </c>
      <c r="O2129" s="92" t="str">
        <f ca="1">IF(A2129="","",IF(ISERROR(MATCH($I2129,SorP!B:B,0)),"",INDIRECT("'SorP'!$A$"&amp;MATCH($N2129&amp;$I2129,SorP!C:C,0))))</f>
        <v/>
      </c>
      <c r="P2129" s="94"/>
      <c r="Q2129" s="95" t="str">
        <f t="shared" si="133"/>
        <v/>
      </c>
      <c r="R2129" s="95" t="b">
        <f t="shared" si="134"/>
        <v>1</v>
      </c>
      <c r="S2129" s="95" t="str">
        <f t="shared" si="135"/>
        <v/>
      </c>
    </row>
    <row r="2130" spans="1:19" s="95" customFormat="1" ht="20.100000000000001" customHeight="1">
      <c r="A2130" s="88"/>
      <c r="B2130" s="88"/>
      <c r="C2130" s="88"/>
      <c r="D2130" s="88"/>
      <c r="E2130" s="88"/>
      <c r="F2130" s="88"/>
      <c r="G2130" s="90"/>
      <c r="H2130" s="90"/>
      <c r="I2130" s="91"/>
      <c r="J2130" s="91"/>
      <c r="K2130" s="91"/>
      <c r="L2130" s="91"/>
      <c r="M2130" s="91"/>
      <c r="N2130" s="92" t="str">
        <f t="shared" ca="1" si="132"/>
        <v/>
      </c>
      <c r="O2130" s="92" t="str">
        <f ca="1">IF(A2130="","",IF(ISERROR(MATCH($I2130,SorP!B:B,0)),"",INDIRECT("'SorP'!$A$"&amp;MATCH($N2130&amp;$I2130,SorP!C:C,0))))</f>
        <v/>
      </c>
      <c r="P2130" s="94"/>
      <c r="Q2130" s="95" t="str">
        <f t="shared" si="133"/>
        <v/>
      </c>
      <c r="R2130" s="95" t="b">
        <f t="shared" si="134"/>
        <v>1</v>
      </c>
      <c r="S2130" s="95" t="str">
        <f t="shared" si="135"/>
        <v/>
      </c>
    </row>
    <row r="2131" spans="1:19" s="95" customFormat="1" ht="20.100000000000001" customHeight="1">
      <c r="A2131" s="88"/>
      <c r="B2131" s="88"/>
      <c r="C2131" s="88"/>
      <c r="D2131" s="88"/>
      <c r="E2131" s="88"/>
      <c r="F2131" s="88"/>
      <c r="G2131" s="90"/>
      <c r="H2131" s="90"/>
      <c r="I2131" s="91"/>
      <c r="J2131" s="91"/>
      <c r="K2131" s="91"/>
      <c r="L2131" s="91"/>
      <c r="M2131" s="91"/>
      <c r="N2131" s="92" t="str">
        <f t="shared" ca="1" si="132"/>
        <v/>
      </c>
      <c r="O2131" s="92" t="str">
        <f ca="1">IF(A2131="","",IF(ISERROR(MATCH($I2131,SorP!B:B,0)),"",INDIRECT("'SorP'!$A$"&amp;MATCH($N2131&amp;$I2131,SorP!C:C,0))))</f>
        <v/>
      </c>
      <c r="P2131" s="94"/>
      <c r="Q2131" s="95" t="str">
        <f t="shared" si="133"/>
        <v/>
      </c>
      <c r="R2131" s="95" t="b">
        <f t="shared" si="134"/>
        <v>1</v>
      </c>
      <c r="S2131" s="95" t="str">
        <f t="shared" si="135"/>
        <v/>
      </c>
    </row>
    <row r="2132" spans="1:19" s="95" customFormat="1" ht="20.100000000000001" customHeight="1">
      <c r="A2132" s="88"/>
      <c r="B2132" s="88"/>
      <c r="C2132" s="88"/>
      <c r="D2132" s="88"/>
      <c r="E2132" s="88"/>
      <c r="F2132" s="88"/>
      <c r="G2132" s="90"/>
      <c r="H2132" s="90"/>
      <c r="I2132" s="91"/>
      <c r="J2132" s="91"/>
      <c r="K2132" s="91"/>
      <c r="L2132" s="91"/>
      <c r="M2132" s="91"/>
      <c r="N2132" s="92" t="str">
        <f t="shared" ca="1" si="132"/>
        <v/>
      </c>
      <c r="O2132" s="92" t="str">
        <f ca="1">IF(A2132="","",IF(ISERROR(MATCH($I2132,SorP!B:B,0)),"",INDIRECT("'SorP'!$A$"&amp;MATCH($N2132&amp;$I2132,SorP!C:C,0))))</f>
        <v/>
      </c>
      <c r="P2132" s="94"/>
      <c r="Q2132" s="95" t="str">
        <f t="shared" si="133"/>
        <v/>
      </c>
      <c r="R2132" s="95" t="b">
        <f t="shared" si="134"/>
        <v>1</v>
      </c>
      <c r="S2132" s="95" t="str">
        <f t="shared" si="135"/>
        <v/>
      </c>
    </row>
    <row r="2133" spans="1:19" s="95" customFormat="1" ht="20.100000000000001" customHeight="1">
      <c r="A2133" s="88"/>
      <c r="B2133" s="88"/>
      <c r="C2133" s="88"/>
      <c r="D2133" s="88"/>
      <c r="E2133" s="88"/>
      <c r="F2133" s="88"/>
      <c r="G2133" s="90"/>
      <c r="H2133" s="90"/>
      <c r="I2133" s="91"/>
      <c r="J2133" s="91"/>
      <c r="K2133" s="91"/>
      <c r="L2133" s="91"/>
      <c r="M2133" s="91"/>
      <c r="N2133" s="92" t="str">
        <f t="shared" ca="1" si="132"/>
        <v/>
      </c>
      <c r="O2133" s="92" t="str">
        <f ca="1">IF(A2133="","",IF(ISERROR(MATCH($I2133,SorP!B:B,0)),"",INDIRECT("'SorP'!$A$"&amp;MATCH($N2133&amp;$I2133,SorP!C:C,0))))</f>
        <v/>
      </c>
      <c r="P2133" s="94"/>
      <c r="Q2133" s="95" t="str">
        <f t="shared" si="133"/>
        <v/>
      </c>
      <c r="R2133" s="95" t="b">
        <f t="shared" si="134"/>
        <v>1</v>
      </c>
      <c r="S2133" s="95" t="str">
        <f t="shared" si="135"/>
        <v/>
      </c>
    </row>
    <row r="2134" spans="1:19" s="95" customFormat="1" ht="20.100000000000001" customHeight="1">
      <c r="A2134" s="88"/>
      <c r="B2134" s="88"/>
      <c r="C2134" s="88"/>
      <c r="D2134" s="88"/>
      <c r="E2134" s="88"/>
      <c r="F2134" s="88"/>
      <c r="G2134" s="90"/>
      <c r="H2134" s="90"/>
      <c r="I2134" s="91"/>
      <c r="J2134" s="91"/>
      <c r="K2134" s="91"/>
      <c r="L2134" s="91"/>
      <c r="M2134" s="91"/>
      <c r="N2134" s="92" t="str">
        <f t="shared" ca="1" si="132"/>
        <v/>
      </c>
      <c r="O2134" s="92" t="str">
        <f ca="1">IF(A2134="","",IF(ISERROR(MATCH($I2134,SorP!B:B,0)),"",INDIRECT("'SorP'!$A$"&amp;MATCH($N2134&amp;$I2134,SorP!C:C,0))))</f>
        <v/>
      </c>
      <c r="P2134" s="94"/>
      <c r="Q2134" s="95" t="str">
        <f t="shared" si="133"/>
        <v/>
      </c>
      <c r="R2134" s="95" t="b">
        <f t="shared" si="134"/>
        <v>1</v>
      </c>
      <c r="S2134" s="95" t="str">
        <f t="shared" si="135"/>
        <v/>
      </c>
    </row>
    <row r="2135" spans="1:19" s="95" customFormat="1" ht="20.100000000000001" customHeight="1">
      <c r="A2135" s="88"/>
      <c r="B2135" s="88"/>
      <c r="C2135" s="88"/>
      <c r="D2135" s="88"/>
      <c r="E2135" s="88"/>
      <c r="F2135" s="88"/>
      <c r="G2135" s="90"/>
      <c r="H2135" s="90"/>
      <c r="I2135" s="91"/>
      <c r="J2135" s="91"/>
      <c r="K2135" s="91"/>
      <c r="L2135" s="91"/>
      <c r="M2135" s="91"/>
      <c r="N2135" s="92" t="str">
        <f t="shared" ca="1" si="132"/>
        <v/>
      </c>
      <c r="O2135" s="92" t="str">
        <f ca="1">IF(A2135="","",IF(ISERROR(MATCH($I2135,SorP!B:B,0)),"",INDIRECT("'SorP'!$A$"&amp;MATCH($N2135&amp;$I2135,SorP!C:C,0))))</f>
        <v/>
      </c>
      <c r="P2135" s="94"/>
      <c r="Q2135" s="95" t="str">
        <f t="shared" si="133"/>
        <v/>
      </c>
      <c r="R2135" s="95" t="b">
        <f t="shared" si="134"/>
        <v>1</v>
      </c>
      <c r="S2135" s="95" t="str">
        <f t="shared" si="135"/>
        <v/>
      </c>
    </row>
    <row r="2136" spans="1:19" s="95" customFormat="1" ht="20.100000000000001" customHeight="1">
      <c r="A2136" s="88"/>
      <c r="B2136" s="88"/>
      <c r="C2136" s="88"/>
      <c r="D2136" s="88"/>
      <c r="E2136" s="88"/>
      <c r="F2136" s="88"/>
      <c r="G2136" s="90"/>
      <c r="H2136" s="90"/>
      <c r="I2136" s="91"/>
      <c r="J2136" s="91"/>
      <c r="K2136" s="91"/>
      <c r="L2136" s="91"/>
      <c r="M2136" s="91"/>
      <c r="N2136" s="92" t="str">
        <f t="shared" ca="1" si="132"/>
        <v/>
      </c>
      <c r="O2136" s="92" t="str">
        <f ca="1">IF(A2136="","",IF(ISERROR(MATCH($I2136,SorP!B:B,0)),"",INDIRECT("'SorP'!$A$"&amp;MATCH($N2136&amp;$I2136,SorP!C:C,0))))</f>
        <v/>
      </c>
      <c r="P2136" s="94"/>
      <c r="Q2136" s="95" t="str">
        <f t="shared" si="133"/>
        <v/>
      </c>
      <c r="R2136" s="95" t="b">
        <f t="shared" si="134"/>
        <v>1</v>
      </c>
      <c r="S2136" s="95" t="str">
        <f t="shared" si="135"/>
        <v/>
      </c>
    </row>
    <row r="2137" spans="1:19" s="95" customFormat="1" ht="20.100000000000001" customHeight="1">
      <c r="A2137" s="88"/>
      <c r="B2137" s="88"/>
      <c r="C2137" s="88"/>
      <c r="D2137" s="88"/>
      <c r="E2137" s="88"/>
      <c r="F2137" s="88"/>
      <c r="G2137" s="90"/>
      <c r="H2137" s="90"/>
      <c r="I2137" s="91"/>
      <c r="J2137" s="91"/>
      <c r="K2137" s="91"/>
      <c r="L2137" s="91"/>
      <c r="M2137" s="91"/>
      <c r="N2137" s="92" t="str">
        <f t="shared" ca="1" si="132"/>
        <v/>
      </c>
      <c r="O2137" s="92" t="str">
        <f ca="1">IF(A2137="","",IF(ISERROR(MATCH($I2137,SorP!B:B,0)),"",INDIRECT("'SorP'!$A$"&amp;MATCH($N2137&amp;$I2137,SorP!C:C,0))))</f>
        <v/>
      </c>
      <c r="P2137" s="94"/>
      <c r="Q2137" s="95" t="str">
        <f t="shared" si="133"/>
        <v/>
      </c>
      <c r="R2137" s="95" t="b">
        <f t="shared" si="134"/>
        <v>1</v>
      </c>
      <c r="S2137" s="95" t="str">
        <f t="shared" si="135"/>
        <v/>
      </c>
    </row>
    <row r="2138" spans="1:19" s="95" customFormat="1" ht="20.100000000000001" customHeight="1">
      <c r="A2138" s="88"/>
      <c r="B2138" s="88"/>
      <c r="C2138" s="88"/>
      <c r="D2138" s="88"/>
      <c r="E2138" s="88"/>
      <c r="F2138" s="88"/>
      <c r="G2138" s="90"/>
      <c r="H2138" s="90"/>
      <c r="I2138" s="91"/>
      <c r="J2138" s="91"/>
      <c r="K2138" s="91"/>
      <c r="L2138" s="91"/>
      <c r="M2138" s="91"/>
      <c r="N2138" s="92" t="str">
        <f t="shared" ca="1" si="132"/>
        <v/>
      </c>
      <c r="O2138" s="92" t="str">
        <f ca="1">IF(A2138="","",IF(ISERROR(MATCH($I2138,SorP!B:B,0)),"",INDIRECT("'SorP'!$A$"&amp;MATCH($N2138&amp;$I2138,SorP!C:C,0))))</f>
        <v/>
      </c>
      <c r="P2138" s="94"/>
      <c r="Q2138" s="95" t="str">
        <f t="shared" si="133"/>
        <v/>
      </c>
      <c r="R2138" s="95" t="b">
        <f t="shared" si="134"/>
        <v>1</v>
      </c>
      <c r="S2138" s="95" t="str">
        <f t="shared" si="135"/>
        <v/>
      </c>
    </row>
    <row r="2139" spans="1:19" s="95" customFormat="1" ht="20.100000000000001" customHeight="1">
      <c r="A2139" s="88"/>
      <c r="B2139" s="88"/>
      <c r="C2139" s="88"/>
      <c r="D2139" s="88"/>
      <c r="E2139" s="88"/>
      <c r="F2139" s="88"/>
      <c r="G2139" s="90"/>
      <c r="H2139" s="90"/>
      <c r="I2139" s="91"/>
      <c r="J2139" s="91"/>
      <c r="K2139" s="91"/>
      <c r="L2139" s="91"/>
      <c r="M2139" s="91"/>
      <c r="N2139" s="92" t="str">
        <f t="shared" ca="1" si="132"/>
        <v/>
      </c>
      <c r="O2139" s="92" t="str">
        <f ca="1">IF(A2139="","",IF(ISERROR(MATCH($I2139,SorP!B:B,0)),"",INDIRECT("'SorP'!$A$"&amp;MATCH($N2139&amp;$I2139,SorP!C:C,0))))</f>
        <v/>
      </c>
      <c r="P2139" s="94"/>
      <c r="Q2139" s="95" t="str">
        <f t="shared" si="133"/>
        <v/>
      </c>
      <c r="R2139" s="95" t="b">
        <f t="shared" si="134"/>
        <v>1</v>
      </c>
      <c r="S2139" s="95" t="str">
        <f t="shared" si="135"/>
        <v/>
      </c>
    </row>
    <row r="2140" spans="1:19" s="95" customFormat="1" ht="20.100000000000001" customHeight="1">
      <c r="A2140" s="88"/>
      <c r="B2140" s="88"/>
      <c r="C2140" s="88"/>
      <c r="D2140" s="88"/>
      <c r="E2140" s="88"/>
      <c r="F2140" s="88"/>
      <c r="G2140" s="90"/>
      <c r="H2140" s="90"/>
      <c r="I2140" s="91"/>
      <c r="J2140" s="91"/>
      <c r="K2140" s="91"/>
      <c r="L2140" s="91"/>
      <c r="M2140" s="91"/>
      <c r="N2140" s="92" t="str">
        <f t="shared" ca="1" si="132"/>
        <v/>
      </c>
      <c r="O2140" s="92" t="str">
        <f ca="1">IF(A2140="","",IF(ISERROR(MATCH($I2140,SorP!B:B,0)),"",INDIRECT("'SorP'!$A$"&amp;MATCH($N2140&amp;$I2140,SorP!C:C,0))))</f>
        <v/>
      </c>
      <c r="P2140" s="94"/>
      <c r="Q2140" s="95" t="str">
        <f t="shared" si="133"/>
        <v/>
      </c>
      <c r="R2140" s="95" t="b">
        <f t="shared" si="134"/>
        <v>1</v>
      </c>
      <c r="S2140" s="95" t="str">
        <f t="shared" si="135"/>
        <v/>
      </c>
    </row>
    <row r="2141" spans="1:19" s="95" customFormat="1" ht="20.100000000000001" customHeight="1">
      <c r="A2141" s="88"/>
      <c r="B2141" s="88"/>
      <c r="C2141" s="88"/>
      <c r="D2141" s="88"/>
      <c r="E2141" s="88"/>
      <c r="F2141" s="88"/>
      <c r="G2141" s="90"/>
      <c r="H2141" s="90"/>
      <c r="I2141" s="91"/>
      <c r="J2141" s="91"/>
      <c r="K2141" s="91"/>
      <c r="L2141" s="91"/>
      <c r="M2141" s="91"/>
      <c r="N2141" s="92" t="str">
        <f t="shared" ca="1" si="132"/>
        <v/>
      </c>
      <c r="O2141" s="92" t="str">
        <f ca="1">IF(A2141="","",IF(ISERROR(MATCH($I2141,SorP!B:B,0)),"",INDIRECT("'SorP'!$A$"&amp;MATCH($N2141&amp;$I2141,SorP!C:C,0))))</f>
        <v/>
      </c>
      <c r="P2141" s="94"/>
      <c r="Q2141" s="95" t="str">
        <f t="shared" si="133"/>
        <v/>
      </c>
      <c r="R2141" s="95" t="b">
        <f t="shared" si="134"/>
        <v>1</v>
      </c>
      <c r="S2141" s="95" t="str">
        <f t="shared" si="135"/>
        <v/>
      </c>
    </row>
    <row r="2142" spans="1:19" s="95" customFormat="1" ht="20.100000000000001" customHeight="1">
      <c r="A2142" s="88"/>
      <c r="B2142" s="88"/>
      <c r="C2142" s="88"/>
      <c r="D2142" s="88"/>
      <c r="E2142" s="88"/>
      <c r="F2142" s="88"/>
      <c r="G2142" s="90"/>
      <c r="H2142" s="90"/>
      <c r="I2142" s="91"/>
      <c r="J2142" s="91"/>
      <c r="K2142" s="91"/>
      <c r="L2142" s="91"/>
      <c r="M2142" s="91"/>
      <c r="N2142" s="92" t="str">
        <f t="shared" ca="1" si="132"/>
        <v/>
      </c>
      <c r="O2142" s="92" t="str">
        <f ca="1">IF(A2142="","",IF(ISERROR(MATCH($I2142,SorP!B:B,0)),"",INDIRECT("'SorP'!$A$"&amp;MATCH($N2142&amp;$I2142,SorP!C:C,0))))</f>
        <v/>
      </c>
      <c r="P2142" s="94"/>
      <c r="Q2142" s="95" t="str">
        <f t="shared" si="133"/>
        <v/>
      </c>
      <c r="R2142" s="95" t="b">
        <f t="shared" si="134"/>
        <v>1</v>
      </c>
      <c r="S2142" s="95" t="str">
        <f t="shared" si="135"/>
        <v/>
      </c>
    </row>
    <row r="2143" spans="1:19" s="95" customFormat="1" ht="20.100000000000001" customHeight="1">
      <c r="A2143" s="88"/>
      <c r="B2143" s="88"/>
      <c r="C2143" s="88"/>
      <c r="D2143" s="88"/>
      <c r="E2143" s="88"/>
      <c r="F2143" s="88"/>
      <c r="G2143" s="90"/>
      <c r="H2143" s="90"/>
      <c r="I2143" s="91"/>
      <c r="J2143" s="91"/>
      <c r="K2143" s="91"/>
      <c r="L2143" s="91"/>
      <c r="M2143" s="91"/>
      <c r="N2143" s="92" t="str">
        <f t="shared" ca="1" si="132"/>
        <v/>
      </c>
      <c r="O2143" s="92" t="str">
        <f ca="1">IF(A2143="","",IF(ISERROR(MATCH($I2143,SorP!B:B,0)),"",INDIRECT("'SorP'!$A$"&amp;MATCH($N2143&amp;$I2143,SorP!C:C,0))))</f>
        <v/>
      </c>
      <c r="P2143" s="94"/>
      <c r="Q2143" s="95" t="str">
        <f t="shared" si="133"/>
        <v/>
      </c>
      <c r="R2143" s="95" t="b">
        <f t="shared" si="134"/>
        <v>1</v>
      </c>
      <c r="S2143" s="95" t="str">
        <f t="shared" si="135"/>
        <v/>
      </c>
    </row>
    <row r="2144" spans="1:19" s="95" customFormat="1" ht="20.100000000000001" customHeight="1">
      <c r="A2144" s="88"/>
      <c r="B2144" s="88"/>
      <c r="C2144" s="88"/>
      <c r="D2144" s="88"/>
      <c r="E2144" s="88"/>
      <c r="F2144" s="88"/>
      <c r="G2144" s="90"/>
      <c r="H2144" s="90"/>
      <c r="I2144" s="91"/>
      <c r="J2144" s="91"/>
      <c r="K2144" s="91"/>
      <c r="L2144" s="91"/>
      <c r="M2144" s="91"/>
      <c r="N2144" s="92" t="str">
        <f t="shared" ca="1" si="132"/>
        <v/>
      </c>
      <c r="O2144" s="92" t="str">
        <f ca="1">IF(A2144="","",IF(ISERROR(MATCH($I2144,SorP!B:B,0)),"",INDIRECT("'SorP'!$A$"&amp;MATCH($N2144&amp;$I2144,SorP!C:C,0))))</f>
        <v/>
      </c>
      <c r="P2144" s="94"/>
      <c r="Q2144" s="95" t="str">
        <f t="shared" si="133"/>
        <v/>
      </c>
      <c r="R2144" s="95" t="b">
        <f t="shared" si="134"/>
        <v>1</v>
      </c>
      <c r="S2144" s="95" t="str">
        <f t="shared" si="135"/>
        <v/>
      </c>
    </row>
    <row r="2145" spans="1:19" s="95" customFormat="1" ht="20.100000000000001" customHeight="1">
      <c r="A2145" s="88"/>
      <c r="B2145" s="88"/>
      <c r="C2145" s="88"/>
      <c r="D2145" s="88"/>
      <c r="E2145" s="88"/>
      <c r="F2145" s="88"/>
      <c r="G2145" s="90"/>
      <c r="H2145" s="90"/>
      <c r="I2145" s="91"/>
      <c r="J2145" s="91"/>
      <c r="K2145" s="91"/>
      <c r="L2145" s="91"/>
      <c r="M2145" s="91"/>
      <c r="N2145" s="92" t="str">
        <f t="shared" ca="1" si="132"/>
        <v/>
      </c>
      <c r="O2145" s="92" t="str">
        <f ca="1">IF(A2145="","",IF(ISERROR(MATCH($I2145,SorP!B:B,0)),"",INDIRECT("'SorP'!$A$"&amp;MATCH($N2145&amp;$I2145,SorP!C:C,0))))</f>
        <v/>
      </c>
      <c r="P2145" s="94"/>
      <c r="Q2145" s="95" t="str">
        <f t="shared" si="133"/>
        <v/>
      </c>
      <c r="R2145" s="95" t="b">
        <f t="shared" si="134"/>
        <v>1</v>
      </c>
      <c r="S2145" s="95" t="str">
        <f t="shared" si="135"/>
        <v/>
      </c>
    </row>
    <row r="2146" spans="1:19" s="95" customFormat="1" ht="20.100000000000001" customHeight="1">
      <c r="A2146" s="88"/>
      <c r="B2146" s="88"/>
      <c r="C2146" s="88"/>
      <c r="D2146" s="88"/>
      <c r="E2146" s="88"/>
      <c r="F2146" s="88"/>
      <c r="G2146" s="90"/>
      <c r="H2146" s="90"/>
      <c r="I2146" s="91"/>
      <c r="J2146" s="91"/>
      <c r="K2146" s="91"/>
      <c r="L2146" s="91"/>
      <c r="M2146" s="91"/>
      <c r="N2146" s="92" t="str">
        <f t="shared" ca="1" si="132"/>
        <v/>
      </c>
      <c r="O2146" s="92" t="str">
        <f ca="1">IF(A2146="","",IF(ISERROR(MATCH($I2146,SorP!B:B,0)),"",INDIRECT("'SorP'!$A$"&amp;MATCH($N2146&amp;$I2146,SorP!C:C,0))))</f>
        <v/>
      </c>
      <c r="P2146" s="94"/>
      <c r="Q2146" s="95" t="str">
        <f t="shared" si="133"/>
        <v/>
      </c>
      <c r="R2146" s="95" t="b">
        <f t="shared" si="134"/>
        <v>1</v>
      </c>
      <c r="S2146" s="95" t="str">
        <f t="shared" si="135"/>
        <v/>
      </c>
    </row>
    <row r="2147" spans="1:19" s="95" customFormat="1" ht="20.100000000000001" customHeight="1">
      <c r="A2147" s="88"/>
      <c r="B2147" s="88"/>
      <c r="C2147" s="88"/>
      <c r="D2147" s="88"/>
      <c r="E2147" s="88"/>
      <c r="F2147" s="88"/>
      <c r="G2147" s="90"/>
      <c r="H2147" s="90"/>
      <c r="I2147" s="91"/>
      <c r="J2147" s="91"/>
      <c r="K2147" s="91"/>
      <c r="L2147" s="91"/>
      <c r="M2147" s="91"/>
      <c r="N2147" s="92" t="str">
        <f t="shared" ca="1" si="132"/>
        <v/>
      </c>
      <c r="O2147" s="92" t="str">
        <f ca="1">IF(A2147="","",IF(ISERROR(MATCH($I2147,SorP!B:B,0)),"",INDIRECT("'SorP'!$A$"&amp;MATCH($N2147&amp;$I2147,SorP!C:C,0))))</f>
        <v/>
      </c>
      <c r="P2147" s="94"/>
      <c r="Q2147" s="95" t="str">
        <f t="shared" si="133"/>
        <v/>
      </c>
      <c r="R2147" s="95" t="b">
        <f t="shared" si="134"/>
        <v>1</v>
      </c>
      <c r="S2147" s="95" t="str">
        <f t="shared" si="135"/>
        <v/>
      </c>
    </row>
    <row r="2148" spans="1:19" s="95" customFormat="1" ht="20.100000000000001" customHeight="1">
      <c r="A2148" s="88"/>
      <c r="B2148" s="88"/>
      <c r="C2148" s="88"/>
      <c r="D2148" s="88"/>
      <c r="E2148" s="88"/>
      <c r="F2148" s="88"/>
      <c r="G2148" s="90"/>
      <c r="H2148" s="90"/>
      <c r="I2148" s="91"/>
      <c r="J2148" s="91"/>
      <c r="K2148" s="91"/>
      <c r="L2148" s="91"/>
      <c r="M2148" s="91"/>
      <c r="N2148" s="92" t="str">
        <f t="shared" ca="1" si="132"/>
        <v/>
      </c>
      <c r="O2148" s="92" t="str">
        <f ca="1">IF(A2148="","",IF(ISERROR(MATCH($I2148,SorP!B:B,0)),"",INDIRECT("'SorP'!$A$"&amp;MATCH($N2148&amp;$I2148,SorP!C:C,0))))</f>
        <v/>
      </c>
      <c r="P2148" s="94"/>
      <c r="Q2148" s="95" t="str">
        <f t="shared" si="133"/>
        <v/>
      </c>
      <c r="R2148" s="95" t="b">
        <f t="shared" si="134"/>
        <v>1</v>
      </c>
      <c r="S2148" s="95" t="str">
        <f t="shared" si="135"/>
        <v/>
      </c>
    </row>
    <row r="2149" spans="1:19" s="95" customFormat="1" ht="20.100000000000001" customHeight="1">
      <c r="A2149" s="88"/>
      <c r="B2149" s="88"/>
      <c r="C2149" s="88"/>
      <c r="D2149" s="88"/>
      <c r="E2149" s="88"/>
      <c r="F2149" s="88"/>
      <c r="G2149" s="90"/>
      <c r="H2149" s="90"/>
      <c r="I2149" s="91"/>
      <c r="J2149" s="91"/>
      <c r="K2149" s="91"/>
      <c r="L2149" s="91"/>
      <c r="M2149" s="91"/>
      <c r="N2149" s="92" t="str">
        <f t="shared" ca="1" si="132"/>
        <v/>
      </c>
      <c r="O2149" s="92" t="str">
        <f ca="1">IF(A2149="","",IF(ISERROR(MATCH($I2149,SorP!B:B,0)),"",INDIRECT("'SorP'!$A$"&amp;MATCH($N2149&amp;$I2149,SorP!C:C,0))))</f>
        <v/>
      </c>
      <c r="P2149" s="94"/>
      <c r="Q2149" s="95" t="str">
        <f t="shared" si="133"/>
        <v/>
      </c>
      <c r="R2149" s="95" t="b">
        <f t="shared" si="134"/>
        <v>1</v>
      </c>
      <c r="S2149" s="95" t="str">
        <f t="shared" si="135"/>
        <v/>
      </c>
    </row>
    <row r="2150" spans="1:19" s="95" customFormat="1" ht="20.100000000000001" customHeight="1">
      <c r="A2150" s="88"/>
      <c r="B2150" s="88"/>
      <c r="C2150" s="88"/>
      <c r="D2150" s="88"/>
      <c r="E2150" s="88"/>
      <c r="F2150" s="88"/>
      <c r="G2150" s="90"/>
      <c r="H2150" s="90"/>
      <c r="I2150" s="91"/>
      <c r="J2150" s="91"/>
      <c r="K2150" s="91"/>
      <c r="L2150" s="91"/>
      <c r="M2150" s="91"/>
      <c r="N2150" s="92" t="str">
        <f t="shared" ca="1" si="132"/>
        <v/>
      </c>
      <c r="O2150" s="92" t="str">
        <f ca="1">IF(A2150="","",IF(ISERROR(MATCH($I2150,SorP!B:B,0)),"",INDIRECT("'SorP'!$A$"&amp;MATCH($N2150&amp;$I2150,SorP!C:C,0))))</f>
        <v/>
      </c>
      <c r="P2150" s="94"/>
      <c r="Q2150" s="95" t="str">
        <f t="shared" si="133"/>
        <v/>
      </c>
      <c r="R2150" s="95" t="b">
        <f t="shared" si="134"/>
        <v>1</v>
      </c>
      <c r="S2150" s="95" t="str">
        <f t="shared" si="135"/>
        <v/>
      </c>
    </row>
    <row r="2151" spans="1:19" s="95" customFormat="1" ht="20.100000000000001" customHeight="1">
      <c r="A2151" s="88"/>
      <c r="B2151" s="88"/>
      <c r="C2151" s="88"/>
      <c r="D2151" s="88"/>
      <c r="E2151" s="88"/>
      <c r="F2151" s="88"/>
      <c r="G2151" s="90"/>
      <c r="H2151" s="90"/>
      <c r="I2151" s="91"/>
      <c r="J2151" s="91"/>
      <c r="K2151" s="91"/>
      <c r="L2151" s="91"/>
      <c r="M2151" s="91"/>
      <c r="N2151" s="92" t="str">
        <f t="shared" ca="1" si="132"/>
        <v/>
      </c>
      <c r="O2151" s="92" t="str">
        <f ca="1">IF(A2151="","",IF(ISERROR(MATCH($I2151,SorP!B:B,0)),"",INDIRECT("'SorP'!$A$"&amp;MATCH($N2151&amp;$I2151,SorP!C:C,0))))</f>
        <v/>
      </c>
      <c r="P2151" s="94"/>
      <c r="Q2151" s="95" t="str">
        <f t="shared" si="133"/>
        <v/>
      </c>
      <c r="R2151" s="95" t="b">
        <f t="shared" si="134"/>
        <v>1</v>
      </c>
      <c r="S2151" s="95" t="str">
        <f t="shared" si="135"/>
        <v/>
      </c>
    </row>
    <row r="2152" spans="1:19" s="95" customFormat="1" ht="20.100000000000001" customHeight="1">
      <c r="A2152" s="88"/>
      <c r="B2152" s="88"/>
      <c r="C2152" s="88"/>
      <c r="D2152" s="88"/>
      <c r="E2152" s="88"/>
      <c r="F2152" s="88"/>
      <c r="G2152" s="90"/>
      <c r="H2152" s="90"/>
      <c r="I2152" s="91"/>
      <c r="J2152" s="91"/>
      <c r="K2152" s="91"/>
      <c r="L2152" s="91"/>
      <c r="M2152" s="91"/>
      <c r="N2152" s="92" t="str">
        <f t="shared" ca="1" si="132"/>
        <v/>
      </c>
      <c r="O2152" s="92" t="str">
        <f ca="1">IF(A2152="","",IF(ISERROR(MATCH($I2152,SorP!B:B,0)),"",INDIRECT("'SorP'!$A$"&amp;MATCH($N2152&amp;$I2152,SorP!C:C,0))))</f>
        <v/>
      </c>
      <c r="P2152" s="94"/>
      <c r="Q2152" s="95" t="str">
        <f t="shared" si="133"/>
        <v/>
      </c>
      <c r="R2152" s="95" t="b">
        <f t="shared" si="134"/>
        <v>1</v>
      </c>
      <c r="S2152" s="95" t="str">
        <f t="shared" si="135"/>
        <v/>
      </c>
    </row>
    <row r="2153" spans="1:19" s="95" customFormat="1" ht="20.100000000000001" customHeight="1">
      <c r="A2153" s="88"/>
      <c r="B2153" s="88"/>
      <c r="C2153" s="88"/>
      <c r="D2153" s="88"/>
      <c r="E2153" s="88"/>
      <c r="F2153" s="88"/>
      <c r="G2153" s="90"/>
      <c r="H2153" s="90"/>
      <c r="I2153" s="91"/>
      <c r="J2153" s="91"/>
      <c r="K2153" s="91"/>
      <c r="L2153" s="91"/>
      <c r="M2153" s="91"/>
      <c r="N2153" s="92" t="str">
        <f t="shared" ca="1" si="132"/>
        <v/>
      </c>
      <c r="O2153" s="92" t="str">
        <f ca="1">IF(A2153="","",IF(ISERROR(MATCH($I2153,SorP!B:B,0)),"",INDIRECT("'SorP'!$A$"&amp;MATCH($N2153&amp;$I2153,SorP!C:C,0))))</f>
        <v/>
      </c>
      <c r="P2153" s="94"/>
      <c r="Q2153" s="95" t="str">
        <f t="shared" si="133"/>
        <v/>
      </c>
      <c r="R2153" s="95" t="b">
        <f t="shared" si="134"/>
        <v>1</v>
      </c>
      <c r="S2153" s="95" t="str">
        <f t="shared" si="135"/>
        <v/>
      </c>
    </row>
    <row r="2154" spans="1:19" s="95" customFormat="1" ht="20.100000000000001" customHeight="1">
      <c r="A2154" s="88"/>
      <c r="B2154" s="88"/>
      <c r="C2154" s="88"/>
      <c r="D2154" s="88"/>
      <c r="E2154" s="88"/>
      <c r="F2154" s="88"/>
      <c r="G2154" s="90"/>
      <c r="H2154" s="90"/>
      <c r="I2154" s="91"/>
      <c r="J2154" s="91"/>
      <c r="K2154" s="91"/>
      <c r="L2154" s="91"/>
      <c r="M2154" s="91"/>
      <c r="N2154" s="92" t="str">
        <f t="shared" ca="1" si="132"/>
        <v/>
      </c>
      <c r="O2154" s="92" t="str">
        <f ca="1">IF(A2154="","",IF(ISERROR(MATCH($I2154,SorP!B:B,0)),"",INDIRECT("'SorP'!$A$"&amp;MATCH($N2154&amp;$I2154,SorP!C:C,0))))</f>
        <v/>
      </c>
      <c r="P2154" s="94"/>
      <c r="Q2154" s="95" t="str">
        <f t="shared" si="133"/>
        <v/>
      </c>
      <c r="R2154" s="95" t="b">
        <f t="shared" si="134"/>
        <v>1</v>
      </c>
      <c r="S2154" s="95" t="str">
        <f t="shared" si="135"/>
        <v/>
      </c>
    </row>
    <row r="2155" spans="1:19" s="95" customFormat="1" ht="20.100000000000001" customHeight="1">
      <c r="A2155" s="88"/>
      <c r="B2155" s="88"/>
      <c r="C2155" s="88"/>
      <c r="D2155" s="88"/>
      <c r="E2155" s="88"/>
      <c r="F2155" s="88"/>
      <c r="G2155" s="90"/>
      <c r="H2155" s="90"/>
      <c r="I2155" s="91"/>
      <c r="J2155" s="91"/>
      <c r="K2155" s="91"/>
      <c r="L2155" s="91"/>
      <c r="M2155" s="91"/>
      <c r="N2155" s="92" t="str">
        <f t="shared" ca="1" si="132"/>
        <v/>
      </c>
      <c r="O2155" s="92" t="str">
        <f ca="1">IF(A2155="","",IF(ISERROR(MATCH($I2155,SorP!B:B,0)),"",INDIRECT("'SorP'!$A$"&amp;MATCH($N2155&amp;$I2155,SorP!C:C,0))))</f>
        <v/>
      </c>
      <c r="P2155" s="94"/>
      <c r="Q2155" s="95" t="str">
        <f t="shared" si="133"/>
        <v/>
      </c>
      <c r="R2155" s="95" t="b">
        <f t="shared" si="134"/>
        <v>1</v>
      </c>
      <c r="S2155" s="95" t="str">
        <f t="shared" si="135"/>
        <v/>
      </c>
    </row>
    <row r="2156" spans="1:19" s="95" customFormat="1" ht="20.100000000000001" customHeight="1">
      <c r="A2156" s="88"/>
      <c r="B2156" s="88"/>
      <c r="C2156" s="88"/>
      <c r="D2156" s="88"/>
      <c r="E2156" s="88"/>
      <c r="F2156" s="88"/>
      <c r="G2156" s="90"/>
      <c r="H2156" s="90"/>
      <c r="I2156" s="91"/>
      <c r="J2156" s="91"/>
      <c r="K2156" s="91"/>
      <c r="L2156" s="91"/>
      <c r="M2156" s="91"/>
      <c r="N2156" s="92" t="str">
        <f t="shared" ca="1" si="132"/>
        <v/>
      </c>
      <c r="O2156" s="92" t="str">
        <f ca="1">IF(A2156="","",IF(ISERROR(MATCH($I2156,SorP!B:B,0)),"",INDIRECT("'SorP'!$A$"&amp;MATCH($N2156&amp;$I2156,SorP!C:C,0))))</f>
        <v/>
      </c>
      <c r="P2156" s="94"/>
      <c r="Q2156" s="95" t="str">
        <f t="shared" si="133"/>
        <v/>
      </c>
      <c r="R2156" s="95" t="b">
        <f t="shared" si="134"/>
        <v>1</v>
      </c>
      <c r="S2156" s="95" t="str">
        <f t="shared" si="135"/>
        <v/>
      </c>
    </row>
    <row r="2157" spans="1:19" s="95" customFormat="1" ht="20.100000000000001" customHeight="1">
      <c r="A2157" s="88"/>
      <c r="B2157" s="88"/>
      <c r="C2157" s="88"/>
      <c r="D2157" s="88"/>
      <c r="E2157" s="88"/>
      <c r="F2157" s="88"/>
      <c r="G2157" s="90"/>
      <c r="H2157" s="90"/>
      <c r="I2157" s="91"/>
      <c r="J2157" s="91"/>
      <c r="K2157" s="91"/>
      <c r="L2157" s="91"/>
      <c r="M2157" s="91"/>
      <c r="N2157" s="92" t="str">
        <f t="shared" ca="1" si="132"/>
        <v/>
      </c>
      <c r="O2157" s="92" t="str">
        <f ca="1">IF(A2157="","",IF(ISERROR(MATCH($I2157,SorP!B:B,0)),"",INDIRECT("'SorP'!$A$"&amp;MATCH($N2157&amp;$I2157,SorP!C:C,0))))</f>
        <v/>
      </c>
      <c r="P2157" s="94"/>
      <c r="Q2157" s="95" t="str">
        <f t="shared" si="133"/>
        <v/>
      </c>
      <c r="R2157" s="95" t="b">
        <f t="shared" si="134"/>
        <v>1</v>
      </c>
      <c r="S2157" s="95" t="str">
        <f t="shared" si="135"/>
        <v/>
      </c>
    </row>
    <row r="2158" spans="1:19" s="95" customFormat="1" ht="20.100000000000001" customHeight="1">
      <c r="A2158" s="88"/>
      <c r="B2158" s="88"/>
      <c r="C2158" s="88"/>
      <c r="D2158" s="88"/>
      <c r="E2158" s="88"/>
      <c r="F2158" s="88"/>
      <c r="G2158" s="90"/>
      <c r="H2158" s="90"/>
      <c r="I2158" s="91"/>
      <c r="J2158" s="91"/>
      <c r="K2158" s="91"/>
      <c r="L2158" s="91"/>
      <c r="M2158" s="91"/>
      <c r="N2158" s="92" t="str">
        <f t="shared" ca="1" si="132"/>
        <v/>
      </c>
      <c r="O2158" s="92" t="str">
        <f ca="1">IF(A2158="","",IF(ISERROR(MATCH($I2158,SorP!B:B,0)),"",INDIRECT("'SorP'!$A$"&amp;MATCH($N2158&amp;$I2158,SorP!C:C,0))))</f>
        <v/>
      </c>
      <c r="P2158" s="94"/>
      <c r="Q2158" s="95" t="str">
        <f t="shared" si="133"/>
        <v/>
      </c>
      <c r="R2158" s="95" t="b">
        <f t="shared" si="134"/>
        <v>1</v>
      </c>
      <c r="S2158" s="95" t="str">
        <f t="shared" si="135"/>
        <v/>
      </c>
    </row>
    <row r="2159" spans="1:19" s="95" customFormat="1" ht="20.100000000000001" customHeight="1">
      <c r="A2159" s="88"/>
      <c r="B2159" s="88"/>
      <c r="C2159" s="88"/>
      <c r="D2159" s="88"/>
      <c r="E2159" s="88"/>
      <c r="F2159" s="88"/>
      <c r="G2159" s="90"/>
      <c r="H2159" s="90"/>
      <c r="I2159" s="91"/>
      <c r="J2159" s="91"/>
      <c r="K2159" s="91"/>
      <c r="L2159" s="91"/>
      <c r="M2159" s="91"/>
      <c r="N2159" s="92" t="str">
        <f t="shared" ca="1" si="132"/>
        <v/>
      </c>
      <c r="O2159" s="92" t="str">
        <f ca="1">IF(A2159="","",IF(ISERROR(MATCH($I2159,SorP!B:B,0)),"",INDIRECT("'SorP'!$A$"&amp;MATCH($N2159&amp;$I2159,SorP!C:C,0))))</f>
        <v/>
      </c>
      <c r="P2159" s="94"/>
      <c r="Q2159" s="95" t="str">
        <f t="shared" si="133"/>
        <v/>
      </c>
      <c r="R2159" s="95" t="b">
        <f t="shared" si="134"/>
        <v>1</v>
      </c>
      <c r="S2159" s="95" t="str">
        <f t="shared" si="135"/>
        <v/>
      </c>
    </row>
    <row r="2160" spans="1:19" s="95" customFormat="1" ht="20.100000000000001" customHeight="1">
      <c r="A2160" s="88"/>
      <c r="B2160" s="88"/>
      <c r="C2160" s="88"/>
      <c r="D2160" s="88"/>
      <c r="E2160" s="88"/>
      <c r="F2160" s="88"/>
      <c r="G2160" s="90"/>
      <c r="H2160" s="90"/>
      <c r="I2160" s="91"/>
      <c r="J2160" s="91"/>
      <c r="K2160" s="91"/>
      <c r="L2160" s="91"/>
      <c r="M2160" s="91"/>
      <c r="N2160" s="92" t="str">
        <f t="shared" ca="1" si="132"/>
        <v/>
      </c>
      <c r="O2160" s="92" t="str">
        <f ca="1">IF(A2160="","",IF(ISERROR(MATCH($I2160,SorP!B:B,0)),"",INDIRECT("'SorP'!$A$"&amp;MATCH($N2160&amp;$I2160,SorP!C:C,0))))</f>
        <v/>
      </c>
      <c r="P2160" s="94"/>
      <c r="Q2160" s="95" t="str">
        <f t="shared" si="133"/>
        <v/>
      </c>
      <c r="R2160" s="95" t="b">
        <f t="shared" si="134"/>
        <v>1</v>
      </c>
      <c r="S2160" s="95" t="str">
        <f t="shared" si="135"/>
        <v/>
      </c>
    </row>
    <row r="2161" spans="1:19" s="95" customFormat="1" ht="20.100000000000001" customHeight="1">
      <c r="A2161" s="88"/>
      <c r="B2161" s="88"/>
      <c r="C2161" s="88"/>
      <c r="D2161" s="88"/>
      <c r="E2161" s="88"/>
      <c r="F2161" s="88"/>
      <c r="G2161" s="90"/>
      <c r="H2161" s="90"/>
      <c r="I2161" s="91"/>
      <c r="J2161" s="91"/>
      <c r="K2161" s="91"/>
      <c r="L2161" s="91"/>
      <c r="M2161" s="91"/>
      <c r="N2161" s="92" t="str">
        <f t="shared" ca="1" si="132"/>
        <v/>
      </c>
      <c r="O2161" s="92" t="str">
        <f ca="1">IF(A2161="","",IF(ISERROR(MATCH($I2161,SorP!B:B,0)),"",INDIRECT("'SorP'!$A$"&amp;MATCH($N2161&amp;$I2161,SorP!C:C,0))))</f>
        <v/>
      </c>
      <c r="P2161" s="94"/>
      <c r="Q2161" s="95" t="str">
        <f t="shared" si="133"/>
        <v/>
      </c>
      <c r="R2161" s="95" t="b">
        <f t="shared" si="134"/>
        <v>1</v>
      </c>
      <c r="S2161" s="95" t="str">
        <f t="shared" si="135"/>
        <v/>
      </c>
    </row>
    <row r="2162" spans="1:19" s="95" customFormat="1" ht="20.100000000000001" customHeight="1">
      <c r="A2162" s="88"/>
      <c r="B2162" s="88"/>
      <c r="C2162" s="88"/>
      <c r="D2162" s="88"/>
      <c r="E2162" s="88"/>
      <c r="F2162" s="88"/>
      <c r="G2162" s="90"/>
      <c r="H2162" s="90"/>
      <c r="I2162" s="91"/>
      <c r="J2162" s="91"/>
      <c r="K2162" s="91"/>
      <c r="L2162" s="91"/>
      <c r="M2162" s="91"/>
      <c r="N2162" s="92" t="str">
        <f t="shared" ca="1" si="132"/>
        <v/>
      </c>
      <c r="O2162" s="92" t="str">
        <f ca="1">IF(A2162="","",IF(ISERROR(MATCH($I2162,SorP!B:B,0)),"",INDIRECT("'SorP'!$A$"&amp;MATCH($N2162&amp;$I2162,SorP!C:C,0))))</f>
        <v/>
      </c>
      <c r="P2162" s="94"/>
      <c r="Q2162" s="95" t="str">
        <f t="shared" si="133"/>
        <v/>
      </c>
      <c r="R2162" s="95" t="b">
        <f t="shared" si="134"/>
        <v>1</v>
      </c>
      <c r="S2162" s="95" t="str">
        <f t="shared" si="135"/>
        <v/>
      </c>
    </row>
    <row r="2163" spans="1:19" s="95" customFormat="1" ht="20.100000000000001" customHeight="1">
      <c r="A2163" s="88"/>
      <c r="B2163" s="88"/>
      <c r="C2163" s="88"/>
      <c r="D2163" s="88"/>
      <c r="E2163" s="88"/>
      <c r="F2163" s="88"/>
      <c r="G2163" s="90"/>
      <c r="H2163" s="90"/>
      <c r="I2163" s="91"/>
      <c r="J2163" s="91"/>
      <c r="K2163" s="91"/>
      <c r="L2163" s="91"/>
      <c r="M2163" s="91"/>
      <c r="N2163" s="92" t="str">
        <f t="shared" ca="1" si="132"/>
        <v/>
      </c>
      <c r="O2163" s="92" t="str">
        <f ca="1">IF(A2163="","",IF(ISERROR(MATCH($I2163,SorP!B:B,0)),"",INDIRECT("'SorP'!$A$"&amp;MATCH($N2163&amp;$I2163,SorP!C:C,0))))</f>
        <v/>
      </c>
      <c r="P2163" s="94"/>
      <c r="Q2163" s="95" t="str">
        <f t="shared" si="133"/>
        <v/>
      </c>
      <c r="R2163" s="95" t="b">
        <f t="shared" si="134"/>
        <v>1</v>
      </c>
      <c r="S2163" s="95" t="str">
        <f t="shared" si="135"/>
        <v/>
      </c>
    </row>
    <row r="2164" spans="1:19" s="95" customFormat="1" ht="20.100000000000001" customHeight="1">
      <c r="A2164" s="88"/>
      <c r="B2164" s="88"/>
      <c r="C2164" s="88"/>
      <c r="D2164" s="88"/>
      <c r="E2164" s="88"/>
      <c r="F2164" s="88"/>
      <c r="G2164" s="90"/>
      <c r="H2164" s="90"/>
      <c r="I2164" s="91"/>
      <c r="J2164" s="91"/>
      <c r="K2164" s="91"/>
      <c r="L2164" s="91"/>
      <c r="M2164" s="91"/>
      <c r="N2164" s="92" t="str">
        <f t="shared" ca="1" si="132"/>
        <v/>
      </c>
      <c r="O2164" s="92" t="str">
        <f ca="1">IF(A2164="","",IF(ISERROR(MATCH($I2164,SorP!B:B,0)),"",INDIRECT("'SorP'!$A$"&amp;MATCH($N2164&amp;$I2164,SorP!C:C,0))))</f>
        <v/>
      </c>
      <c r="P2164" s="94"/>
      <c r="Q2164" s="95" t="str">
        <f t="shared" si="133"/>
        <v/>
      </c>
      <c r="R2164" s="95" t="b">
        <f t="shared" si="134"/>
        <v>1</v>
      </c>
      <c r="S2164" s="95" t="str">
        <f t="shared" si="135"/>
        <v/>
      </c>
    </row>
    <row r="2165" spans="1:19" s="95" customFormat="1" ht="20.100000000000001" customHeight="1">
      <c r="A2165" s="88"/>
      <c r="B2165" s="88"/>
      <c r="C2165" s="88"/>
      <c r="D2165" s="88"/>
      <c r="E2165" s="88"/>
      <c r="F2165" s="88"/>
      <c r="G2165" s="90"/>
      <c r="H2165" s="90"/>
      <c r="I2165" s="91"/>
      <c r="J2165" s="91"/>
      <c r="K2165" s="91"/>
      <c r="L2165" s="91"/>
      <c r="M2165" s="91"/>
      <c r="N2165" s="92" t="str">
        <f t="shared" ca="1" si="132"/>
        <v/>
      </c>
      <c r="O2165" s="92" t="str">
        <f ca="1">IF(A2165="","",IF(ISERROR(MATCH($I2165,SorP!B:B,0)),"",INDIRECT("'SorP'!$A$"&amp;MATCH($N2165&amp;$I2165,SorP!C:C,0))))</f>
        <v/>
      </c>
      <c r="P2165" s="94"/>
      <c r="Q2165" s="95" t="str">
        <f t="shared" si="133"/>
        <v/>
      </c>
      <c r="R2165" s="95" t="b">
        <f t="shared" si="134"/>
        <v>1</v>
      </c>
      <c r="S2165" s="95" t="str">
        <f t="shared" si="135"/>
        <v/>
      </c>
    </row>
    <row r="2166" spans="1:19" s="95" customFormat="1" ht="20.100000000000001" customHeight="1">
      <c r="A2166" s="88"/>
      <c r="B2166" s="88"/>
      <c r="C2166" s="88"/>
      <c r="D2166" s="88"/>
      <c r="E2166" s="88"/>
      <c r="F2166" s="88"/>
      <c r="G2166" s="90"/>
      <c r="H2166" s="90"/>
      <c r="I2166" s="91"/>
      <c r="J2166" s="91"/>
      <c r="K2166" s="91"/>
      <c r="L2166" s="91"/>
      <c r="M2166" s="91"/>
      <c r="N2166" s="92" t="str">
        <f t="shared" ca="1" si="132"/>
        <v/>
      </c>
      <c r="O2166" s="92" t="str">
        <f ca="1">IF(A2166="","",IF(ISERROR(MATCH($I2166,SorP!B:B,0)),"",INDIRECT("'SorP'!$A$"&amp;MATCH($N2166&amp;$I2166,SorP!C:C,0))))</f>
        <v/>
      </c>
      <c r="P2166" s="94"/>
      <c r="Q2166" s="95" t="str">
        <f t="shared" si="133"/>
        <v/>
      </c>
      <c r="R2166" s="95" t="b">
        <f t="shared" si="134"/>
        <v>1</v>
      </c>
      <c r="S2166" s="95" t="str">
        <f t="shared" si="135"/>
        <v/>
      </c>
    </row>
    <row r="2167" spans="1:19" s="95" customFormat="1" ht="20.100000000000001" customHeight="1">
      <c r="A2167" s="88"/>
      <c r="B2167" s="88"/>
      <c r="C2167" s="88"/>
      <c r="D2167" s="88"/>
      <c r="E2167" s="88"/>
      <c r="F2167" s="88"/>
      <c r="G2167" s="90"/>
      <c r="H2167" s="90"/>
      <c r="I2167" s="91"/>
      <c r="J2167" s="91"/>
      <c r="K2167" s="91"/>
      <c r="L2167" s="91"/>
      <c r="M2167" s="91"/>
      <c r="N2167" s="92" t="str">
        <f t="shared" ca="1" si="132"/>
        <v/>
      </c>
      <c r="O2167" s="92" t="str">
        <f ca="1">IF(A2167="","",IF(ISERROR(MATCH($I2167,SorP!B:B,0)),"",INDIRECT("'SorP'!$A$"&amp;MATCH($N2167&amp;$I2167,SorP!C:C,0))))</f>
        <v/>
      </c>
      <c r="P2167" s="94"/>
      <c r="Q2167" s="95" t="str">
        <f t="shared" si="133"/>
        <v/>
      </c>
      <c r="R2167" s="95" t="b">
        <f t="shared" si="134"/>
        <v>1</v>
      </c>
      <c r="S2167" s="95" t="str">
        <f t="shared" si="135"/>
        <v/>
      </c>
    </row>
    <row r="2168" spans="1:19" s="95" customFormat="1" ht="20.100000000000001" customHeight="1">
      <c r="A2168" s="88"/>
      <c r="B2168" s="88"/>
      <c r="C2168" s="88"/>
      <c r="D2168" s="88"/>
      <c r="E2168" s="88"/>
      <c r="F2168" s="88"/>
      <c r="G2168" s="90"/>
      <c r="H2168" s="90"/>
      <c r="I2168" s="91"/>
      <c r="J2168" s="91"/>
      <c r="K2168" s="91"/>
      <c r="L2168" s="91"/>
      <c r="M2168" s="91"/>
      <c r="N2168" s="92" t="str">
        <f t="shared" ca="1" si="132"/>
        <v/>
      </c>
      <c r="O2168" s="92" t="str">
        <f ca="1">IF(A2168="","",IF(ISERROR(MATCH($I2168,SorP!B:B,0)),"",INDIRECT("'SorP'!$A$"&amp;MATCH($N2168&amp;$I2168,SorP!C:C,0))))</f>
        <v/>
      </c>
      <c r="P2168" s="94"/>
      <c r="Q2168" s="95" t="str">
        <f t="shared" si="133"/>
        <v/>
      </c>
      <c r="R2168" s="95" t="b">
        <f t="shared" si="134"/>
        <v>1</v>
      </c>
      <c r="S2168" s="95" t="str">
        <f t="shared" si="135"/>
        <v/>
      </c>
    </row>
    <row r="2169" spans="1:19" s="95" customFormat="1" ht="20.100000000000001" customHeight="1">
      <c r="A2169" s="88"/>
      <c r="B2169" s="88"/>
      <c r="C2169" s="88"/>
      <c r="D2169" s="88"/>
      <c r="E2169" s="88"/>
      <c r="F2169" s="88"/>
      <c r="G2169" s="90"/>
      <c r="H2169" s="90"/>
      <c r="I2169" s="91"/>
      <c r="J2169" s="91"/>
      <c r="K2169" s="91"/>
      <c r="L2169" s="91"/>
      <c r="M2169" s="91"/>
      <c r="N2169" s="92" t="str">
        <f t="shared" ca="1" si="132"/>
        <v/>
      </c>
      <c r="O2169" s="92" t="str">
        <f ca="1">IF(A2169="","",IF(ISERROR(MATCH($I2169,SorP!B:B,0)),"",INDIRECT("'SorP'!$A$"&amp;MATCH($N2169&amp;$I2169,SorP!C:C,0))))</f>
        <v/>
      </c>
      <c r="P2169" s="94"/>
      <c r="Q2169" s="95" t="str">
        <f t="shared" si="133"/>
        <v/>
      </c>
      <c r="R2169" s="95" t="b">
        <f t="shared" si="134"/>
        <v>1</v>
      </c>
      <c r="S2169" s="95" t="str">
        <f t="shared" si="135"/>
        <v/>
      </c>
    </row>
    <row r="2170" spans="1:19" s="95" customFormat="1" ht="20.100000000000001" customHeight="1">
      <c r="A2170" s="88"/>
      <c r="B2170" s="88"/>
      <c r="C2170" s="88"/>
      <c r="D2170" s="88"/>
      <c r="E2170" s="88"/>
      <c r="F2170" s="88"/>
      <c r="G2170" s="90"/>
      <c r="H2170" s="90"/>
      <c r="I2170" s="91"/>
      <c r="J2170" s="91"/>
      <c r="K2170" s="91"/>
      <c r="L2170" s="91"/>
      <c r="M2170" s="91"/>
      <c r="N2170" s="92" t="str">
        <f t="shared" ca="1" si="132"/>
        <v/>
      </c>
      <c r="O2170" s="92" t="str">
        <f ca="1">IF(A2170="","",IF(ISERROR(MATCH($I2170,SorP!B:B,0)),"",INDIRECT("'SorP'!$A$"&amp;MATCH($N2170&amp;$I2170,SorP!C:C,0))))</f>
        <v/>
      </c>
      <c r="P2170" s="94"/>
      <c r="Q2170" s="95" t="str">
        <f t="shared" si="133"/>
        <v/>
      </c>
      <c r="R2170" s="95" t="b">
        <f t="shared" si="134"/>
        <v>1</v>
      </c>
      <c r="S2170" s="95" t="str">
        <f t="shared" si="135"/>
        <v/>
      </c>
    </row>
    <row r="2171" spans="1:19" s="95" customFormat="1" ht="20.100000000000001" customHeight="1">
      <c r="A2171" s="88"/>
      <c r="B2171" s="88"/>
      <c r="C2171" s="88"/>
      <c r="D2171" s="88"/>
      <c r="E2171" s="88"/>
      <c r="F2171" s="88"/>
      <c r="G2171" s="90"/>
      <c r="H2171" s="90"/>
      <c r="I2171" s="91"/>
      <c r="J2171" s="91"/>
      <c r="K2171" s="91"/>
      <c r="L2171" s="91"/>
      <c r="M2171" s="91"/>
      <c r="N2171" s="92" t="str">
        <f t="shared" ca="1" si="132"/>
        <v/>
      </c>
      <c r="O2171" s="92" t="str">
        <f ca="1">IF(A2171="","",IF(ISERROR(MATCH($I2171,SorP!B:B,0)),"",INDIRECT("'SorP'!$A$"&amp;MATCH($N2171&amp;$I2171,SorP!C:C,0))))</f>
        <v/>
      </c>
      <c r="P2171" s="94"/>
      <c r="Q2171" s="95" t="str">
        <f t="shared" si="133"/>
        <v/>
      </c>
      <c r="R2171" s="95" t="b">
        <f t="shared" si="134"/>
        <v>1</v>
      </c>
      <c r="S2171" s="95" t="str">
        <f t="shared" si="135"/>
        <v/>
      </c>
    </row>
    <row r="2172" spans="1:19" s="95" customFormat="1" ht="20.100000000000001" customHeight="1">
      <c r="A2172" s="88"/>
      <c r="B2172" s="88"/>
      <c r="C2172" s="88"/>
      <c r="D2172" s="88"/>
      <c r="E2172" s="88"/>
      <c r="F2172" s="88"/>
      <c r="G2172" s="90"/>
      <c r="H2172" s="90"/>
      <c r="I2172" s="91"/>
      <c r="J2172" s="91"/>
      <c r="K2172" s="91"/>
      <c r="L2172" s="91"/>
      <c r="M2172" s="91"/>
      <c r="N2172" s="92" t="str">
        <f t="shared" ca="1" si="132"/>
        <v/>
      </c>
      <c r="O2172" s="92" t="str">
        <f ca="1">IF(A2172="","",IF(ISERROR(MATCH($I2172,SorP!B:B,0)),"",INDIRECT("'SorP'!$A$"&amp;MATCH($N2172&amp;$I2172,SorP!C:C,0))))</f>
        <v/>
      </c>
      <c r="P2172" s="94"/>
      <c r="Q2172" s="95" t="str">
        <f t="shared" si="133"/>
        <v/>
      </c>
      <c r="R2172" s="95" t="b">
        <f t="shared" si="134"/>
        <v>1</v>
      </c>
      <c r="S2172" s="95" t="str">
        <f t="shared" si="135"/>
        <v/>
      </c>
    </row>
    <row r="2173" spans="1:19" s="95" customFormat="1" ht="20.100000000000001" customHeight="1">
      <c r="A2173" s="88"/>
      <c r="B2173" s="88"/>
      <c r="C2173" s="88"/>
      <c r="D2173" s="88"/>
      <c r="E2173" s="88"/>
      <c r="F2173" s="88"/>
      <c r="G2173" s="90"/>
      <c r="H2173" s="90"/>
      <c r="I2173" s="91"/>
      <c r="J2173" s="91"/>
      <c r="K2173" s="91"/>
      <c r="L2173" s="91"/>
      <c r="M2173" s="91"/>
      <c r="N2173" s="92" t="str">
        <f t="shared" ca="1" si="132"/>
        <v/>
      </c>
      <c r="O2173" s="92" t="str">
        <f ca="1">IF(A2173="","",IF(ISERROR(MATCH($I2173,SorP!B:B,0)),"",INDIRECT("'SorP'!$A$"&amp;MATCH($N2173&amp;$I2173,SorP!C:C,0))))</f>
        <v/>
      </c>
      <c r="P2173" s="94"/>
      <c r="Q2173" s="95" t="str">
        <f t="shared" si="133"/>
        <v/>
      </c>
      <c r="R2173" s="95" t="b">
        <f t="shared" si="134"/>
        <v>1</v>
      </c>
      <c r="S2173" s="95" t="str">
        <f t="shared" si="135"/>
        <v/>
      </c>
    </row>
    <row r="2174" spans="1:19" s="95" customFormat="1" ht="20.100000000000001" customHeight="1">
      <c r="A2174" s="88"/>
      <c r="B2174" s="88"/>
      <c r="C2174" s="88"/>
      <c r="D2174" s="88"/>
      <c r="E2174" s="88"/>
      <c r="F2174" s="88"/>
      <c r="G2174" s="90"/>
      <c r="H2174" s="90"/>
      <c r="I2174" s="91"/>
      <c r="J2174" s="91"/>
      <c r="K2174" s="91"/>
      <c r="L2174" s="91"/>
      <c r="M2174" s="91"/>
      <c r="N2174" s="92" t="str">
        <f t="shared" ca="1" si="132"/>
        <v/>
      </c>
      <c r="O2174" s="92" t="str">
        <f ca="1">IF(A2174="","",IF(ISERROR(MATCH($I2174,SorP!B:B,0)),"",INDIRECT("'SorP'!$A$"&amp;MATCH($N2174&amp;$I2174,SorP!C:C,0))))</f>
        <v/>
      </c>
      <c r="P2174" s="94"/>
      <c r="Q2174" s="95" t="str">
        <f t="shared" si="133"/>
        <v/>
      </c>
      <c r="R2174" s="95" t="b">
        <f t="shared" si="134"/>
        <v>1</v>
      </c>
      <c r="S2174" s="95" t="str">
        <f t="shared" si="135"/>
        <v/>
      </c>
    </row>
    <row r="2175" spans="1:19" s="95" customFormat="1" ht="20.100000000000001" customHeight="1">
      <c r="A2175" s="88"/>
      <c r="B2175" s="88"/>
      <c r="C2175" s="88"/>
      <c r="D2175" s="88"/>
      <c r="E2175" s="88"/>
      <c r="F2175" s="88"/>
      <c r="G2175" s="90"/>
      <c r="H2175" s="90"/>
      <c r="I2175" s="91"/>
      <c r="J2175" s="91"/>
      <c r="K2175" s="91"/>
      <c r="L2175" s="91"/>
      <c r="M2175" s="91"/>
      <c r="N2175" s="92" t="str">
        <f t="shared" ca="1" si="132"/>
        <v/>
      </c>
      <c r="O2175" s="92" t="str">
        <f ca="1">IF(A2175="","",IF(ISERROR(MATCH($I2175,SorP!B:B,0)),"",INDIRECT("'SorP'!$A$"&amp;MATCH($N2175&amp;$I2175,SorP!C:C,0))))</f>
        <v/>
      </c>
      <c r="P2175" s="94"/>
      <c r="Q2175" s="95" t="str">
        <f t="shared" si="133"/>
        <v/>
      </c>
      <c r="R2175" s="95" t="b">
        <f t="shared" si="134"/>
        <v>1</v>
      </c>
      <c r="S2175" s="95" t="str">
        <f t="shared" si="135"/>
        <v/>
      </c>
    </row>
    <row r="2176" spans="1:19" s="95" customFormat="1" ht="20.100000000000001" customHeight="1">
      <c r="A2176" s="88"/>
      <c r="B2176" s="88"/>
      <c r="C2176" s="88"/>
      <c r="D2176" s="88"/>
      <c r="E2176" s="88"/>
      <c r="F2176" s="88"/>
      <c r="G2176" s="90"/>
      <c r="H2176" s="90"/>
      <c r="I2176" s="91"/>
      <c r="J2176" s="91"/>
      <c r="K2176" s="91"/>
      <c r="L2176" s="91"/>
      <c r="M2176" s="91"/>
      <c r="N2176" s="92" t="str">
        <f t="shared" ca="1" si="132"/>
        <v/>
      </c>
      <c r="O2176" s="92" t="str">
        <f ca="1">IF(A2176="","",IF(ISERROR(MATCH($I2176,SorP!B:B,0)),"",INDIRECT("'SorP'!$A$"&amp;MATCH($N2176&amp;$I2176,SorP!C:C,0))))</f>
        <v/>
      </c>
      <c r="P2176" s="94"/>
      <c r="Q2176" s="95" t="str">
        <f t="shared" si="133"/>
        <v/>
      </c>
      <c r="R2176" s="95" t="b">
        <f t="shared" si="134"/>
        <v>1</v>
      </c>
      <c r="S2176" s="95" t="str">
        <f t="shared" si="135"/>
        <v/>
      </c>
    </row>
    <row r="2177" spans="1:19" s="95" customFormat="1" ht="20.100000000000001" customHeight="1">
      <c r="A2177" s="88"/>
      <c r="B2177" s="88"/>
      <c r="C2177" s="88"/>
      <c r="D2177" s="88"/>
      <c r="E2177" s="88"/>
      <c r="F2177" s="88"/>
      <c r="G2177" s="90"/>
      <c r="H2177" s="90"/>
      <c r="I2177" s="91"/>
      <c r="J2177" s="91"/>
      <c r="K2177" s="91"/>
      <c r="L2177" s="91"/>
      <c r="M2177" s="91"/>
      <c r="N2177" s="92" t="str">
        <f t="shared" ca="1" si="132"/>
        <v/>
      </c>
      <c r="O2177" s="92" t="str">
        <f ca="1">IF(A2177="","",IF(ISERROR(MATCH($I2177,SorP!B:B,0)),"",INDIRECT("'SorP'!$A$"&amp;MATCH($N2177&amp;$I2177,SorP!C:C,0))))</f>
        <v/>
      </c>
      <c r="P2177" s="94"/>
      <c r="Q2177" s="95" t="str">
        <f t="shared" si="133"/>
        <v/>
      </c>
      <c r="R2177" s="95" t="b">
        <f t="shared" si="134"/>
        <v>1</v>
      </c>
      <c r="S2177" s="95" t="str">
        <f t="shared" si="135"/>
        <v/>
      </c>
    </row>
    <row r="2178" spans="1:19" s="95" customFormat="1" ht="20.100000000000001" customHeight="1">
      <c r="A2178" s="88"/>
      <c r="B2178" s="88"/>
      <c r="C2178" s="88"/>
      <c r="D2178" s="88"/>
      <c r="E2178" s="88"/>
      <c r="F2178" s="88"/>
      <c r="G2178" s="90"/>
      <c r="H2178" s="90"/>
      <c r="I2178" s="91"/>
      <c r="J2178" s="91"/>
      <c r="K2178" s="91"/>
      <c r="L2178" s="91"/>
      <c r="M2178" s="91"/>
      <c r="N2178" s="92" t="str">
        <f t="shared" ca="1" si="132"/>
        <v/>
      </c>
      <c r="O2178" s="92" t="str">
        <f ca="1">IF(A2178="","",IF(ISERROR(MATCH($I2178,SorP!B:B,0)),"",INDIRECT("'SorP'!$A$"&amp;MATCH($N2178&amp;$I2178,SorP!C:C,0))))</f>
        <v/>
      </c>
      <c r="P2178" s="94"/>
      <c r="Q2178" s="95" t="str">
        <f t="shared" si="133"/>
        <v/>
      </c>
      <c r="R2178" s="95" t="b">
        <f t="shared" si="134"/>
        <v>1</v>
      </c>
      <c r="S2178" s="95" t="str">
        <f t="shared" si="135"/>
        <v/>
      </c>
    </row>
    <row r="2179" spans="1:19" s="95" customFormat="1" ht="20.100000000000001" customHeight="1">
      <c r="A2179" s="88"/>
      <c r="B2179" s="88"/>
      <c r="C2179" s="88"/>
      <c r="D2179" s="88"/>
      <c r="E2179" s="88"/>
      <c r="F2179" s="88"/>
      <c r="G2179" s="90"/>
      <c r="H2179" s="90"/>
      <c r="I2179" s="91"/>
      <c r="J2179" s="91"/>
      <c r="K2179" s="91"/>
      <c r="L2179" s="91"/>
      <c r="M2179" s="91"/>
      <c r="N2179" s="92" t="str">
        <f t="shared" ca="1" si="132"/>
        <v/>
      </c>
      <c r="O2179" s="92" t="str">
        <f ca="1">IF(A2179="","",IF(ISERROR(MATCH($I2179,SorP!B:B,0)),"",INDIRECT("'SorP'!$A$"&amp;MATCH($N2179&amp;$I2179,SorP!C:C,0))))</f>
        <v/>
      </c>
      <c r="P2179" s="94"/>
      <c r="Q2179" s="95" t="str">
        <f t="shared" si="133"/>
        <v/>
      </c>
      <c r="R2179" s="95" t="b">
        <f t="shared" si="134"/>
        <v>1</v>
      </c>
      <c r="S2179" s="95" t="str">
        <f t="shared" si="135"/>
        <v/>
      </c>
    </row>
    <row r="2180" spans="1:19" s="95" customFormat="1" ht="20.100000000000001" customHeight="1">
      <c r="A2180" s="88"/>
      <c r="B2180" s="88"/>
      <c r="C2180" s="88"/>
      <c r="D2180" s="88"/>
      <c r="E2180" s="88"/>
      <c r="F2180" s="88"/>
      <c r="G2180" s="90"/>
      <c r="H2180" s="90"/>
      <c r="I2180" s="91"/>
      <c r="J2180" s="91"/>
      <c r="K2180" s="91"/>
      <c r="L2180" s="91"/>
      <c r="M2180" s="91"/>
      <c r="N2180" s="92" t="str">
        <f t="shared" ca="1" si="132"/>
        <v/>
      </c>
      <c r="O2180" s="92" t="str">
        <f ca="1">IF(A2180="","",IF(ISERROR(MATCH($I2180,SorP!B:B,0)),"",INDIRECT("'SorP'!$A$"&amp;MATCH($N2180&amp;$I2180,SorP!C:C,0))))</f>
        <v/>
      </c>
      <c r="P2180" s="94"/>
      <c r="Q2180" s="95" t="str">
        <f t="shared" si="133"/>
        <v/>
      </c>
      <c r="R2180" s="95" t="b">
        <f t="shared" si="134"/>
        <v>1</v>
      </c>
      <c r="S2180" s="95" t="str">
        <f t="shared" si="135"/>
        <v/>
      </c>
    </row>
    <row r="2181" spans="1:19" s="95" customFormat="1" ht="20.100000000000001" customHeight="1">
      <c r="A2181" s="88"/>
      <c r="B2181" s="88"/>
      <c r="C2181" s="88"/>
      <c r="D2181" s="88"/>
      <c r="E2181" s="88"/>
      <c r="F2181" s="88"/>
      <c r="G2181" s="90"/>
      <c r="H2181" s="90"/>
      <c r="I2181" s="91"/>
      <c r="J2181" s="91"/>
      <c r="K2181" s="91"/>
      <c r="L2181" s="91"/>
      <c r="M2181" s="91"/>
      <c r="N2181" s="92" t="str">
        <f t="shared" ref="N2181:N2244" ca="1" si="136">IF(A2181="","",IF(ISERROR(MATCH($F2181,CL,0)),"Unknown",INDIRECT("'C'!$A$"&amp;MATCH($F2181,CL,0)+1)))</f>
        <v/>
      </c>
      <c r="O2181" s="92" t="str">
        <f ca="1">IF(A2181="","",IF(ISERROR(MATCH($I2181,SorP!B:B,0)),"",INDIRECT("'SorP'!$A$"&amp;MATCH($N2181&amp;$I2181,SorP!C:C,0))))</f>
        <v/>
      </c>
      <c r="P2181" s="94"/>
      <c r="Q2181" s="95" t="str">
        <f t="shared" ref="Q2181:Q2244" si="137">A2181&amp;B2181</f>
        <v/>
      </c>
      <c r="R2181" s="95" t="b">
        <f t="shared" ref="R2181:R2244" si="138">OR(ISBLANK(B2181),ISBLANK(C2181))</f>
        <v>1</v>
      </c>
      <c r="S2181" s="95" t="str">
        <f t="shared" ref="S2181:S2244" si="139">IF(R2181,"",A2181&amp;"+")</f>
        <v/>
      </c>
    </row>
    <row r="2182" spans="1:19" s="95" customFormat="1" ht="20.100000000000001" customHeight="1">
      <c r="A2182" s="88"/>
      <c r="B2182" s="88"/>
      <c r="C2182" s="88"/>
      <c r="D2182" s="88"/>
      <c r="E2182" s="88"/>
      <c r="F2182" s="88"/>
      <c r="G2182" s="90"/>
      <c r="H2182" s="90"/>
      <c r="I2182" s="91"/>
      <c r="J2182" s="91"/>
      <c r="K2182" s="91"/>
      <c r="L2182" s="91"/>
      <c r="M2182" s="91"/>
      <c r="N2182" s="92" t="str">
        <f t="shared" ca="1" si="136"/>
        <v/>
      </c>
      <c r="O2182" s="92" t="str">
        <f ca="1">IF(A2182="","",IF(ISERROR(MATCH($I2182,SorP!B:B,0)),"",INDIRECT("'SorP'!$A$"&amp;MATCH($N2182&amp;$I2182,SorP!C:C,0))))</f>
        <v/>
      </c>
      <c r="P2182" s="94"/>
      <c r="Q2182" s="95" t="str">
        <f t="shared" si="137"/>
        <v/>
      </c>
      <c r="R2182" s="95" t="b">
        <f t="shared" si="138"/>
        <v>1</v>
      </c>
      <c r="S2182" s="95" t="str">
        <f t="shared" si="139"/>
        <v/>
      </c>
    </row>
    <row r="2183" spans="1:19" s="95" customFormat="1" ht="20.100000000000001" customHeight="1">
      <c r="A2183" s="88"/>
      <c r="B2183" s="88"/>
      <c r="C2183" s="88"/>
      <c r="D2183" s="88"/>
      <c r="E2183" s="88"/>
      <c r="F2183" s="88"/>
      <c r="G2183" s="90"/>
      <c r="H2183" s="90"/>
      <c r="I2183" s="91"/>
      <c r="J2183" s="91"/>
      <c r="K2183" s="91"/>
      <c r="L2183" s="91"/>
      <c r="M2183" s="91"/>
      <c r="N2183" s="92" t="str">
        <f t="shared" ca="1" si="136"/>
        <v/>
      </c>
      <c r="O2183" s="92" t="str">
        <f ca="1">IF(A2183="","",IF(ISERROR(MATCH($I2183,SorP!B:B,0)),"",INDIRECT("'SorP'!$A$"&amp;MATCH($N2183&amp;$I2183,SorP!C:C,0))))</f>
        <v/>
      </c>
      <c r="P2183" s="94"/>
      <c r="Q2183" s="95" t="str">
        <f t="shared" si="137"/>
        <v/>
      </c>
      <c r="R2183" s="95" t="b">
        <f t="shared" si="138"/>
        <v>1</v>
      </c>
      <c r="S2183" s="95" t="str">
        <f t="shared" si="139"/>
        <v/>
      </c>
    </row>
    <row r="2184" spans="1:19" s="95" customFormat="1" ht="20.100000000000001" customHeight="1">
      <c r="A2184" s="88"/>
      <c r="B2184" s="88"/>
      <c r="C2184" s="88"/>
      <c r="D2184" s="88"/>
      <c r="E2184" s="88"/>
      <c r="F2184" s="88"/>
      <c r="G2184" s="90"/>
      <c r="H2184" s="90"/>
      <c r="I2184" s="91"/>
      <c r="J2184" s="91"/>
      <c r="K2184" s="91"/>
      <c r="L2184" s="91"/>
      <c r="M2184" s="91"/>
      <c r="N2184" s="92" t="str">
        <f t="shared" ca="1" si="136"/>
        <v/>
      </c>
      <c r="O2184" s="92" t="str">
        <f ca="1">IF(A2184="","",IF(ISERROR(MATCH($I2184,SorP!B:B,0)),"",INDIRECT("'SorP'!$A$"&amp;MATCH($N2184&amp;$I2184,SorP!C:C,0))))</f>
        <v/>
      </c>
      <c r="P2184" s="94"/>
      <c r="Q2184" s="95" t="str">
        <f t="shared" si="137"/>
        <v/>
      </c>
      <c r="R2184" s="95" t="b">
        <f t="shared" si="138"/>
        <v>1</v>
      </c>
      <c r="S2184" s="95" t="str">
        <f t="shared" si="139"/>
        <v/>
      </c>
    </row>
    <row r="2185" spans="1:19" s="95" customFormat="1" ht="20.100000000000001" customHeight="1">
      <c r="A2185" s="88"/>
      <c r="B2185" s="88"/>
      <c r="C2185" s="88"/>
      <c r="D2185" s="88"/>
      <c r="E2185" s="88"/>
      <c r="F2185" s="88"/>
      <c r="G2185" s="90"/>
      <c r="H2185" s="90"/>
      <c r="I2185" s="91"/>
      <c r="J2185" s="91"/>
      <c r="K2185" s="91"/>
      <c r="L2185" s="91"/>
      <c r="M2185" s="91"/>
      <c r="N2185" s="92" t="str">
        <f t="shared" ca="1" si="136"/>
        <v/>
      </c>
      <c r="O2185" s="92" t="str">
        <f ca="1">IF(A2185="","",IF(ISERROR(MATCH($I2185,SorP!B:B,0)),"",INDIRECT("'SorP'!$A$"&amp;MATCH($N2185&amp;$I2185,SorP!C:C,0))))</f>
        <v/>
      </c>
      <c r="P2185" s="94"/>
      <c r="Q2185" s="95" t="str">
        <f t="shared" si="137"/>
        <v/>
      </c>
      <c r="R2185" s="95" t="b">
        <f t="shared" si="138"/>
        <v>1</v>
      </c>
      <c r="S2185" s="95" t="str">
        <f t="shared" si="139"/>
        <v/>
      </c>
    </row>
    <row r="2186" spans="1:19" s="95" customFormat="1" ht="20.100000000000001" customHeight="1">
      <c r="A2186" s="88"/>
      <c r="B2186" s="88"/>
      <c r="C2186" s="88"/>
      <c r="D2186" s="88"/>
      <c r="E2186" s="88"/>
      <c r="F2186" s="88"/>
      <c r="G2186" s="90"/>
      <c r="H2186" s="90"/>
      <c r="I2186" s="91"/>
      <c r="J2186" s="91"/>
      <c r="K2186" s="91"/>
      <c r="L2186" s="91"/>
      <c r="M2186" s="91"/>
      <c r="N2186" s="92" t="str">
        <f t="shared" ca="1" si="136"/>
        <v/>
      </c>
      <c r="O2186" s="92" t="str">
        <f ca="1">IF(A2186="","",IF(ISERROR(MATCH($I2186,SorP!B:B,0)),"",INDIRECT("'SorP'!$A$"&amp;MATCH($N2186&amp;$I2186,SorP!C:C,0))))</f>
        <v/>
      </c>
      <c r="P2186" s="94"/>
      <c r="Q2186" s="95" t="str">
        <f t="shared" si="137"/>
        <v/>
      </c>
      <c r="R2186" s="95" t="b">
        <f t="shared" si="138"/>
        <v>1</v>
      </c>
      <c r="S2186" s="95" t="str">
        <f t="shared" si="139"/>
        <v/>
      </c>
    </row>
    <row r="2187" spans="1:19" s="95" customFormat="1" ht="20.100000000000001" customHeight="1">
      <c r="A2187" s="88"/>
      <c r="B2187" s="88"/>
      <c r="C2187" s="88"/>
      <c r="D2187" s="88"/>
      <c r="E2187" s="88"/>
      <c r="F2187" s="88"/>
      <c r="G2187" s="90"/>
      <c r="H2187" s="90"/>
      <c r="I2187" s="91"/>
      <c r="J2187" s="91"/>
      <c r="K2187" s="91"/>
      <c r="L2187" s="91"/>
      <c r="M2187" s="91"/>
      <c r="N2187" s="92" t="str">
        <f t="shared" ca="1" si="136"/>
        <v/>
      </c>
      <c r="O2187" s="92" t="str">
        <f ca="1">IF(A2187="","",IF(ISERROR(MATCH($I2187,SorP!B:B,0)),"",INDIRECT("'SorP'!$A$"&amp;MATCH($N2187&amp;$I2187,SorP!C:C,0))))</f>
        <v/>
      </c>
      <c r="P2187" s="94"/>
      <c r="Q2187" s="95" t="str">
        <f t="shared" si="137"/>
        <v/>
      </c>
      <c r="R2187" s="95" t="b">
        <f t="shared" si="138"/>
        <v>1</v>
      </c>
      <c r="S2187" s="95" t="str">
        <f t="shared" si="139"/>
        <v/>
      </c>
    </row>
    <row r="2188" spans="1:19" s="95" customFormat="1" ht="20.100000000000001" customHeight="1">
      <c r="A2188" s="88"/>
      <c r="B2188" s="88"/>
      <c r="C2188" s="88"/>
      <c r="D2188" s="88"/>
      <c r="E2188" s="88"/>
      <c r="F2188" s="88"/>
      <c r="G2188" s="90"/>
      <c r="H2188" s="90"/>
      <c r="I2188" s="91"/>
      <c r="J2188" s="91"/>
      <c r="K2188" s="91"/>
      <c r="L2188" s="91"/>
      <c r="M2188" s="91"/>
      <c r="N2188" s="92" t="str">
        <f t="shared" ca="1" si="136"/>
        <v/>
      </c>
      <c r="O2188" s="92" t="str">
        <f ca="1">IF(A2188="","",IF(ISERROR(MATCH($I2188,SorP!B:B,0)),"",INDIRECT("'SorP'!$A$"&amp;MATCH($N2188&amp;$I2188,SorP!C:C,0))))</f>
        <v/>
      </c>
      <c r="P2188" s="94"/>
      <c r="Q2188" s="95" t="str">
        <f t="shared" si="137"/>
        <v/>
      </c>
      <c r="R2188" s="95" t="b">
        <f t="shared" si="138"/>
        <v>1</v>
      </c>
      <c r="S2188" s="95" t="str">
        <f t="shared" si="139"/>
        <v/>
      </c>
    </row>
    <row r="2189" spans="1:19" s="95" customFormat="1" ht="20.100000000000001" customHeight="1">
      <c r="A2189" s="88"/>
      <c r="B2189" s="88"/>
      <c r="C2189" s="88"/>
      <c r="D2189" s="88"/>
      <c r="E2189" s="88"/>
      <c r="F2189" s="88"/>
      <c r="G2189" s="90"/>
      <c r="H2189" s="90"/>
      <c r="I2189" s="91"/>
      <c r="J2189" s="91"/>
      <c r="K2189" s="91"/>
      <c r="L2189" s="91"/>
      <c r="M2189" s="91"/>
      <c r="N2189" s="92" t="str">
        <f t="shared" ca="1" si="136"/>
        <v/>
      </c>
      <c r="O2189" s="92" t="str">
        <f ca="1">IF(A2189="","",IF(ISERROR(MATCH($I2189,SorP!B:B,0)),"",INDIRECT("'SorP'!$A$"&amp;MATCH($N2189&amp;$I2189,SorP!C:C,0))))</f>
        <v/>
      </c>
      <c r="P2189" s="94"/>
      <c r="Q2189" s="95" t="str">
        <f t="shared" si="137"/>
        <v/>
      </c>
      <c r="R2189" s="95" t="b">
        <f t="shared" si="138"/>
        <v>1</v>
      </c>
      <c r="S2189" s="95" t="str">
        <f t="shared" si="139"/>
        <v/>
      </c>
    </row>
    <row r="2190" spans="1:19" s="95" customFormat="1" ht="20.100000000000001" customHeight="1">
      <c r="A2190" s="88"/>
      <c r="B2190" s="88"/>
      <c r="C2190" s="88"/>
      <c r="D2190" s="88"/>
      <c r="E2190" s="88"/>
      <c r="F2190" s="88"/>
      <c r="G2190" s="90"/>
      <c r="H2190" s="90"/>
      <c r="I2190" s="91"/>
      <c r="J2190" s="91"/>
      <c r="K2190" s="91"/>
      <c r="L2190" s="91"/>
      <c r="M2190" s="91"/>
      <c r="N2190" s="92" t="str">
        <f t="shared" ca="1" si="136"/>
        <v/>
      </c>
      <c r="O2190" s="92" t="str">
        <f ca="1">IF(A2190="","",IF(ISERROR(MATCH($I2190,SorP!B:B,0)),"",INDIRECT("'SorP'!$A$"&amp;MATCH($N2190&amp;$I2190,SorP!C:C,0))))</f>
        <v/>
      </c>
      <c r="P2190" s="94"/>
      <c r="Q2190" s="95" t="str">
        <f t="shared" si="137"/>
        <v/>
      </c>
      <c r="R2190" s="95" t="b">
        <f t="shared" si="138"/>
        <v>1</v>
      </c>
      <c r="S2190" s="95" t="str">
        <f t="shared" si="139"/>
        <v/>
      </c>
    </row>
    <row r="2191" spans="1:19" s="95" customFormat="1" ht="20.100000000000001" customHeight="1">
      <c r="A2191" s="88"/>
      <c r="B2191" s="88"/>
      <c r="C2191" s="88"/>
      <c r="D2191" s="88"/>
      <c r="E2191" s="88"/>
      <c r="F2191" s="88"/>
      <c r="G2191" s="90"/>
      <c r="H2191" s="90"/>
      <c r="I2191" s="91"/>
      <c r="J2191" s="91"/>
      <c r="K2191" s="91"/>
      <c r="L2191" s="91"/>
      <c r="M2191" s="91"/>
      <c r="N2191" s="92" t="str">
        <f t="shared" ca="1" si="136"/>
        <v/>
      </c>
      <c r="O2191" s="92" t="str">
        <f ca="1">IF(A2191="","",IF(ISERROR(MATCH($I2191,SorP!B:B,0)),"",INDIRECT("'SorP'!$A$"&amp;MATCH($N2191&amp;$I2191,SorP!C:C,0))))</f>
        <v/>
      </c>
      <c r="P2191" s="94"/>
      <c r="Q2191" s="95" t="str">
        <f t="shared" si="137"/>
        <v/>
      </c>
      <c r="R2191" s="95" t="b">
        <f t="shared" si="138"/>
        <v>1</v>
      </c>
      <c r="S2191" s="95" t="str">
        <f t="shared" si="139"/>
        <v/>
      </c>
    </row>
    <row r="2192" spans="1:19" s="95" customFormat="1" ht="20.100000000000001" customHeight="1">
      <c r="A2192" s="88"/>
      <c r="B2192" s="88"/>
      <c r="C2192" s="88"/>
      <c r="D2192" s="88"/>
      <c r="E2192" s="88"/>
      <c r="F2192" s="88"/>
      <c r="G2192" s="90"/>
      <c r="H2192" s="90"/>
      <c r="I2192" s="91"/>
      <c r="J2192" s="91"/>
      <c r="K2192" s="91"/>
      <c r="L2192" s="91"/>
      <c r="M2192" s="91"/>
      <c r="N2192" s="92" t="str">
        <f t="shared" ca="1" si="136"/>
        <v/>
      </c>
      <c r="O2192" s="92" t="str">
        <f ca="1">IF(A2192="","",IF(ISERROR(MATCH($I2192,SorP!B:B,0)),"",INDIRECT("'SorP'!$A$"&amp;MATCH($N2192&amp;$I2192,SorP!C:C,0))))</f>
        <v/>
      </c>
      <c r="P2192" s="94"/>
      <c r="Q2192" s="95" t="str">
        <f t="shared" si="137"/>
        <v/>
      </c>
      <c r="R2192" s="95" t="b">
        <f t="shared" si="138"/>
        <v>1</v>
      </c>
      <c r="S2192" s="95" t="str">
        <f t="shared" si="139"/>
        <v/>
      </c>
    </row>
    <row r="2193" spans="1:19" s="95" customFormat="1" ht="20.100000000000001" customHeight="1">
      <c r="A2193" s="88"/>
      <c r="B2193" s="88"/>
      <c r="C2193" s="88"/>
      <c r="D2193" s="88"/>
      <c r="E2193" s="88"/>
      <c r="F2193" s="88"/>
      <c r="G2193" s="90"/>
      <c r="H2193" s="90"/>
      <c r="I2193" s="91"/>
      <c r="J2193" s="91"/>
      <c r="K2193" s="91"/>
      <c r="L2193" s="91"/>
      <c r="M2193" s="91"/>
      <c r="N2193" s="92" t="str">
        <f t="shared" ca="1" si="136"/>
        <v/>
      </c>
      <c r="O2193" s="92" t="str">
        <f ca="1">IF(A2193="","",IF(ISERROR(MATCH($I2193,SorP!B:B,0)),"",INDIRECT("'SorP'!$A$"&amp;MATCH($N2193&amp;$I2193,SorP!C:C,0))))</f>
        <v/>
      </c>
      <c r="P2193" s="94"/>
      <c r="Q2193" s="95" t="str">
        <f t="shared" si="137"/>
        <v/>
      </c>
      <c r="R2193" s="95" t="b">
        <f t="shared" si="138"/>
        <v>1</v>
      </c>
      <c r="S2193" s="95" t="str">
        <f t="shared" si="139"/>
        <v/>
      </c>
    </row>
    <row r="2194" spans="1:19" s="95" customFormat="1" ht="20.100000000000001" customHeight="1">
      <c r="A2194" s="88"/>
      <c r="B2194" s="88"/>
      <c r="C2194" s="88"/>
      <c r="D2194" s="88"/>
      <c r="E2194" s="88"/>
      <c r="F2194" s="88"/>
      <c r="G2194" s="90"/>
      <c r="H2194" s="90"/>
      <c r="I2194" s="91"/>
      <c r="J2194" s="91"/>
      <c r="K2194" s="91"/>
      <c r="L2194" s="91"/>
      <c r="M2194" s="91"/>
      <c r="N2194" s="92" t="str">
        <f t="shared" ca="1" si="136"/>
        <v/>
      </c>
      <c r="O2194" s="92" t="str">
        <f ca="1">IF(A2194="","",IF(ISERROR(MATCH($I2194,SorP!B:B,0)),"",INDIRECT("'SorP'!$A$"&amp;MATCH($N2194&amp;$I2194,SorP!C:C,0))))</f>
        <v/>
      </c>
      <c r="P2194" s="94"/>
      <c r="Q2194" s="95" t="str">
        <f t="shared" si="137"/>
        <v/>
      </c>
      <c r="R2194" s="95" t="b">
        <f t="shared" si="138"/>
        <v>1</v>
      </c>
      <c r="S2194" s="95" t="str">
        <f t="shared" si="139"/>
        <v/>
      </c>
    </row>
    <row r="2195" spans="1:19" s="95" customFormat="1" ht="20.100000000000001" customHeight="1">
      <c r="A2195" s="88"/>
      <c r="B2195" s="88"/>
      <c r="C2195" s="88"/>
      <c r="D2195" s="88"/>
      <c r="E2195" s="88"/>
      <c r="F2195" s="88"/>
      <c r="G2195" s="90"/>
      <c r="H2195" s="90"/>
      <c r="I2195" s="91"/>
      <c r="J2195" s="91"/>
      <c r="K2195" s="91"/>
      <c r="L2195" s="91"/>
      <c r="M2195" s="91"/>
      <c r="N2195" s="92" t="str">
        <f t="shared" ca="1" si="136"/>
        <v/>
      </c>
      <c r="O2195" s="92" t="str">
        <f ca="1">IF(A2195="","",IF(ISERROR(MATCH($I2195,SorP!B:B,0)),"",INDIRECT("'SorP'!$A$"&amp;MATCH($N2195&amp;$I2195,SorP!C:C,0))))</f>
        <v/>
      </c>
      <c r="P2195" s="94"/>
      <c r="Q2195" s="95" t="str">
        <f t="shared" si="137"/>
        <v/>
      </c>
      <c r="R2195" s="95" t="b">
        <f t="shared" si="138"/>
        <v>1</v>
      </c>
      <c r="S2195" s="95" t="str">
        <f t="shared" si="139"/>
        <v/>
      </c>
    </row>
    <row r="2196" spans="1:19" s="95" customFormat="1" ht="20.100000000000001" customHeight="1">
      <c r="A2196" s="88"/>
      <c r="B2196" s="88"/>
      <c r="C2196" s="88"/>
      <c r="D2196" s="88"/>
      <c r="E2196" s="88"/>
      <c r="F2196" s="88"/>
      <c r="G2196" s="90"/>
      <c r="H2196" s="90"/>
      <c r="I2196" s="91"/>
      <c r="J2196" s="91"/>
      <c r="K2196" s="91"/>
      <c r="L2196" s="91"/>
      <c r="M2196" s="91"/>
      <c r="N2196" s="92" t="str">
        <f t="shared" ca="1" si="136"/>
        <v/>
      </c>
      <c r="O2196" s="92" t="str">
        <f ca="1">IF(A2196="","",IF(ISERROR(MATCH($I2196,SorP!B:B,0)),"",INDIRECT("'SorP'!$A$"&amp;MATCH($N2196&amp;$I2196,SorP!C:C,0))))</f>
        <v/>
      </c>
      <c r="P2196" s="94"/>
      <c r="Q2196" s="95" t="str">
        <f t="shared" si="137"/>
        <v/>
      </c>
      <c r="R2196" s="95" t="b">
        <f t="shared" si="138"/>
        <v>1</v>
      </c>
      <c r="S2196" s="95" t="str">
        <f t="shared" si="139"/>
        <v/>
      </c>
    </row>
    <row r="2197" spans="1:19" s="95" customFormat="1" ht="20.100000000000001" customHeight="1">
      <c r="A2197" s="88"/>
      <c r="B2197" s="88"/>
      <c r="C2197" s="88"/>
      <c r="D2197" s="88"/>
      <c r="E2197" s="88"/>
      <c r="F2197" s="88"/>
      <c r="G2197" s="90"/>
      <c r="H2197" s="90"/>
      <c r="I2197" s="91"/>
      <c r="J2197" s="91"/>
      <c r="K2197" s="91"/>
      <c r="L2197" s="91"/>
      <c r="M2197" s="91"/>
      <c r="N2197" s="92" t="str">
        <f t="shared" ca="1" si="136"/>
        <v/>
      </c>
      <c r="O2197" s="92" t="str">
        <f ca="1">IF(A2197="","",IF(ISERROR(MATCH($I2197,SorP!B:B,0)),"",INDIRECT("'SorP'!$A$"&amp;MATCH($N2197&amp;$I2197,SorP!C:C,0))))</f>
        <v/>
      </c>
      <c r="P2197" s="94"/>
      <c r="Q2197" s="95" t="str">
        <f t="shared" si="137"/>
        <v/>
      </c>
      <c r="R2197" s="95" t="b">
        <f t="shared" si="138"/>
        <v>1</v>
      </c>
      <c r="S2197" s="95" t="str">
        <f t="shared" si="139"/>
        <v/>
      </c>
    </row>
    <row r="2198" spans="1:19" s="95" customFormat="1" ht="20.100000000000001" customHeight="1">
      <c r="A2198" s="88"/>
      <c r="B2198" s="88"/>
      <c r="C2198" s="88"/>
      <c r="D2198" s="88"/>
      <c r="E2198" s="88"/>
      <c r="F2198" s="88"/>
      <c r="G2198" s="90"/>
      <c r="H2198" s="90"/>
      <c r="I2198" s="91"/>
      <c r="J2198" s="91"/>
      <c r="K2198" s="91"/>
      <c r="L2198" s="91"/>
      <c r="M2198" s="91"/>
      <c r="N2198" s="92" t="str">
        <f t="shared" ca="1" si="136"/>
        <v/>
      </c>
      <c r="O2198" s="92" t="str">
        <f ca="1">IF(A2198="","",IF(ISERROR(MATCH($I2198,SorP!B:B,0)),"",INDIRECT("'SorP'!$A$"&amp;MATCH($N2198&amp;$I2198,SorP!C:C,0))))</f>
        <v/>
      </c>
      <c r="P2198" s="94"/>
      <c r="Q2198" s="95" t="str">
        <f t="shared" si="137"/>
        <v/>
      </c>
      <c r="R2198" s="95" t="b">
        <f t="shared" si="138"/>
        <v>1</v>
      </c>
      <c r="S2198" s="95" t="str">
        <f t="shared" si="139"/>
        <v/>
      </c>
    </row>
    <row r="2199" spans="1:19" s="95" customFormat="1" ht="20.100000000000001" customHeight="1">
      <c r="A2199" s="88"/>
      <c r="B2199" s="88"/>
      <c r="C2199" s="88"/>
      <c r="D2199" s="88"/>
      <c r="E2199" s="88"/>
      <c r="F2199" s="88"/>
      <c r="G2199" s="90"/>
      <c r="H2199" s="90"/>
      <c r="I2199" s="91"/>
      <c r="J2199" s="91"/>
      <c r="K2199" s="91"/>
      <c r="L2199" s="91"/>
      <c r="M2199" s="91"/>
      <c r="N2199" s="92" t="str">
        <f t="shared" ca="1" si="136"/>
        <v/>
      </c>
      <c r="O2199" s="92" t="str">
        <f ca="1">IF(A2199="","",IF(ISERROR(MATCH($I2199,SorP!B:B,0)),"",INDIRECT("'SorP'!$A$"&amp;MATCH($N2199&amp;$I2199,SorP!C:C,0))))</f>
        <v/>
      </c>
      <c r="P2199" s="94"/>
      <c r="Q2199" s="95" t="str">
        <f t="shared" si="137"/>
        <v/>
      </c>
      <c r="R2199" s="95" t="b">
        <f t="shared" si="138"/>
        <v>1</v>
      </c>
      <c r="S2199" s="95" t="str">
        <f t="shared" si="139"/>
        <v/>
      </c>
    </row>
    <row r="2200" spans="1:19" s="95" customFormat="1" ht="20.100000000000001" customHeight="1">
      <c r="A2200" s="88"/>
      <c r="B2200" s="88"/>
      <c r="C2200" s="88"/>
      <c r="D2200" s="88"/>
      <c r="E2200" s="88"/>
      <c r="F2200" s="88"/>
      <c r="G2200" s="90"/>
      <c r="H2200" s="90"/>
      <c r="I2200" s="91"/>
      <c r="J2200" s="91"/>
      <c r="K2200" s="91"/>
      <c r="L2200" s="91"/>
      <c r="M2200" s="91"/>
      <c r="N2200" s="92" t="str">
        <f t="shared" ca="1" si="136"/>
        <v/>
      </c>
      <c r="O2200" s="92" t="str">
        <f ca="1">IF(A2200="","",IF(ISERROR(MATCH($I2200,SorP!B:B,0)),"",INDIRECT("'SorP'!$A$"&amp;MATCH($N2200&amp;$I2200,SorP!C:C,0))))</f>
        <v/>
      </c>
      <c r="P2200" s="94"/>
      <c r="Q2200" s="95" t="str">
        <f t="shared" si="137"/>
        <v/>
      </c>
      <c r="R2200" s="95" t="b">
        <f t="shared" si="138"/>
        <v>1</v>
      </c>
      <c r="S2200" s="95" t="str">
        <f t="shared" si="139"/>
        <v/>
      </c>
    </row>
    <row r="2201" spans="1:19" s="95" customFormat="1" ht="20.100000000000001" customHeight="1">
      <c r="A2201" s="88"/>
      <c r="B2201" s="88"/>
      <c r="C2201" s="88"/>
      <c r="D2201" s="88"/>
      <c r="E2201" s="88"/>
      <c r="F2201" s="88"/>
      <c r="G2201" s="90"/>
      <c r="H2201" s="90"/>
      <c r="I2201" s="91"/>
      <c r="J2201" s="91"/>
      <c r="K2201" s="91"/>
      <c r="L2201" s="91"/>
      <c r="M2201" s="91"/>
      <c r="N2201" s="92" t="str">
        <f t="shared" ca="1" si="136"/>
        <v/>
      </c>
      <c r="O2201" s="92" t="str">
        <f ca="1">IF(A2201="","",IF(ISERROR(MATCH($I2201,SorP!B:B,0)),"",INDIRECT("'SorP'!$A$"&amp;MATCH($N2201&amp;$I2201,SorP!C:C,0))))</f>
        <v/>
      </c>
      <c r="P2201" s="94"/>
      <c r="Q2201" s="95" t="str">
        <f t="shared" si="137"/>
        <v/>
      </c>
      <c r="R2201" s="95" t="b">
        <f t="shared" si="138"/>
        <v>1</v>
      </c>
      <c r="S2201" s="95" t="str">
        <f t="shared" si="139"/>
        <v/>
      </c>
    </row>
    <row r="2202" spans="1:19" s="95" customFormat="1" ht="20.100000000000001" customHeight="1">
      <c r="A2202" s="88"/>
      <c r="B2202" s="88"/>
      <c r="C2202" s="88"/>
      <c r="D2202" s="88"/>
      <c r="E2202" s="88"/>
      <c r="F2202" s="88"/>
      <c r="G2202" s="90"/>
      <c r="H2202" s="90"/>
      <c r="I2202" s="91"/>
      <c r="J2202" s="91"/>
      <c r="K2202" s="91"/>
      <c r="L2202" s="91"/>
      <c r="M2202" s="91"/>
      <c r="N2202" s="92" t="str">
        <f t="shared" ca="1" si="136"/>
        <v/>
      </c>
      <c r="O2202" s="92" t="str">
        <f ca="1">IF(A2202="","",IF(ISERROR(MATCH($I2202,SorP!B:B,0)),"",INDIRECT("'SorP'!$A$"&amp;MATCH($N2202&amp;$I2202,SorP!C:C,0))))</f>
        <v/>
      </c>
      <c r="P2202" s="94"/>
      <c r="Q2202" s="95" t="str">
        <f t="shared" si="137"/>
        <v/>
      </c>
      <c r="R2202" s="95" t="b">
        <f t="shared" si="138"/>
        <v>1</v>
      </c>
      <c r="S2202" s="95" t="str">
        <f t="shared" si="139"/>
        <v/>
      </c>
    </row>
    <row r="2203" spans="1:19" s="95" customFormat="1" ht="20.100000000000001" customHeight="1">
      <c r="A2203" s="88"/>
      <c r="B2203" s="88"/>
      <c r="C2203" s="88"/>
      <c r="D2203" s="88"/>
      <c r="E2203" s="88"/>
      <c r="F2203" s="88"/>
      <c r="G2203" s="90"/>
      <c r="H2203" s="90"/>
      <c r="I2203" s="91"/>
      <c r="J2203" s="91"/>
      <c r="K2203" s="91"/>
      <c r="L2203" s="91"/>
      <c r="M2203" s="91"/>
      <c r="N2203" s="92" t="str">
        <f t="shared" ca="1" si="136"/>
        <v/>
      </c>
      <c r="O2203" s="92" t="str">
        <f ca="1">IF(A2203="","",IF(ISERROR(MATCH($I2203,SorP!B:B,0)),"",INDIRECT("'SorP'!$A$"&amp;MATCH($N2203&amp;$I2203,SorP!C:C,0))))</f>
        <v/>
      </c>
      <c r="P2203" s="94"/>
      <c r="Q2203" s="95" t="str">
        <f t="shared" si="137"/>
        <v/>
      </c>
      <c r="R2203" s="95" t="b">
        <f t="shared" si="138"/>
        <v>1</v>
      </c>
      <c r="S2203" s="95" t="str">
        <f t="shared" si="139"/>
        <v/>
      </c>
    </row>
    <row r="2204" spans="1:19" s="95" customFormat="1" ht="20.100000000000001" customHeight="1">
      <c r="A2204" s="88"/>
      <c r="B2204" s="88"/>
      <c r="C2204" s="88"/>
      <c r="D2204" s="88"/>
      <c r="E2204" s="88"/>
      <c r="F2204" s="88"/>
      <c r="G2204" s="90"/>
      <c r="H2204" s="90"/>
      <c r="I2204" s="91"/>
      <c r="J2204" s="91"/>
      <c r="K2204" s="91"/>
      <c r="L2204" s="91"/>
      <c r="M2204" s="91"/>
      <c r="N2204" s="92" t="str">
        <f t="shared" ca="1" si="136"/>
        <v/>
      </c>
      <c r="O2204" s="92" t="str">
        <f ca="1">IF(A2204="","",IF(ISERROR(MATCH($I2204,SorP!B:B,0)),"",INDIRECT("'SorP'!$A$"&amp;MATCH($N2204&amp;$I2204,SorP!C:C,0))))</f>
        <v/>
      </c>
      <c r="P2204" s="94"/>
      <c r="Q2204" s="95" t="str">
        <f t="shared" si="137"/>
        <v/>
      </c>
      <c r="R2204" s="95" t="b">
        <f t="shared" si="138"/>
        <v>1</v>
      </c>
      <c r="S2204" s="95" t="str">
        <f t="shared" si="139"/>
        <v/>
      </c>
    </row>
    <row r="2205" spans="1:19" s="95" customFormat="1" ht="20.100000000000001" customHeight="1">
      <c r="A2205" s="88"/>
      <c r="B2205" s="88"/>
      <c r="C2205" s="88"/>
      <c r="D2205" s="88"/>
      <c r="E2205" s="88"/>
      <c r="F2205" s="88"/>
      <c r="G2205" s="90"/>
      <c r="H2205" s="90"/>
      <c r="I2205" s="91"/>
      <c r="J2205" s="91"/>
      <c r="K2205" s="91"/>
      <c r="L2205" s="91"/>
      <c r="M2205" s="91"/>
      <c r="N2205" s="92" t="str">
        <f t="shared" ca="1" si="136"/>
        <v/>
      </c>
      <c r="O2205" s="92" t="str">
        <f ca="1">IF(A2205="","",IF(ISERROR(MATCH($I2205,SorP!B:B,0)),"",INDIRECT("'SorP'!$A$"&amp;MATCH($N2205&amp;$I2205,SorP!C:C,0))))</f>
        <v/>
      </c>
      <c r="P2205" s="94"/>
      <c r="Q2205" s="95" t="str">
        <f t="shared" si="137"/>
        <v/>
      </c>
      <c r="R2205" s="95" t="b">
        <f t="shared" si="138"/>
        <v>1</v>
      </c>
      <c r="S2205" s="95" t="str">
        <f t="shared" si="139"/>
        <v/>
      </c>
    </row>
    <row r="2206" spans="1:19" s="95" customFormat="1" ht="20.100000000000001" customHeight="1">
      <c r="A2206" s="88"/>
      <c r="B2206" s="88"/>
      <c r="C2206" s="88"/>
      <c r="D2206" s="88"/>
      <c r="E2206" s="88"/>
      <c r="F2206" s="88"/>
      <c r="G2206" s="90"/>
      <c r="H2206" s="90"/>
      <c r="I2206" s="91"/>
      <c r="J2206" s="91"/>
      <c r="K2206" s="91"/>
      <c r="L2206" s="91"/>
      <c r="M2206" s="91"/>
      <c r="N2206" s="92" t="str">
        <f t="shared" ca="1" si="136"/>
        <v/>
      </c>
      <c r="O2206" s="92" t="str">
        <f ca="1">IF(A2206="","",IF(ISERROR(MATCH($I2206,SorP!B:B,0)),"",INDIRECT("'SorP'!$A$"&amp;MATCH($N2206&amp;$I2206,SorP!C:C,0))))</f>
        <v/>
      </c>
      <c r="P2206" s="94"/>
      <c r="Q2206" s="95" t="str">
        <f t="shared" si="137"/>
        <v/>
      </c>
      <c r="R2206" s="95" t="b">
        <f t="shared" si="138"/>
        <v>1</v>
      </c>
      <c r="S2206" s="95" t="str">
        <f t="shared" si="139"/>
        <v/>
      </c>
    </row>
    <row r="2207" spans="1:19" s="95" customFormat="1" ht="20.100000000000001" customHeight="1">
      <c r="A2207" s="88"/>
      <c r="B2207" s="88"/>
      <c r="C2207" s="88"/>
      <c r="D2207" s="88"/>
      <c r="E2207" s="88"/>
      <c r="F2207" s="88"/>
      <c r="G2207" s="90"/>
      <c r="H2207" s="90"/>
      <c r="I2207" s="91"/>
      <c r="J2207" s="91"/>
      <c r="K2207" s="91"/>
      <c r="L2207" s="91"/>
      <c r="M2207" s="91"/>
      <c r="N2207" s="92" t="str">
        <f t="shared" ca="1" si="136"/>
        <v/>
      </c>
      <c r="O2207" s="92" t="str">
        <f ca="1">IF(A2207="","",IF(ISERROR(MATCH($I2207,SorP!B:B,0)),"",INDIRECT("'SorP'!$A$"&amp;MATCH($N2207&amp;$I2207,SorP!C:C,0))))</f>
        <v/>
      </c>
      <c r="P2207" s="94"/>
      <c r="Q2207" s="95" t="str">
        <f t="shared" si="137"/>
        <v/>
      </c>
      <c r="R2207" s="95" t="b">
        <f t="shared" si="138"/>
        <v>1</v>
      </c>
      <c r="S2207" s="95" t="str">
        <f t="shared" si="139"/>
        <v/>
      </c>
    </row>
    <row r="2208" spans="1:19" s="95" customFormat="1" ht="20.100000000000001" customHeight="1">
      <c r="A2208" s="88"/>
      <c r="B2208" s="88"/>
      <c r="C2208" s="88"/>
      <c r="D2208" s="88"/>
      <c r="E2208" s="88"/>
      <c r="F2208" s="88"/>
      <c r="G2208" s="90"/>
      <c r="H2208" s="90"/>
      <c r="I2208" s="91"/>
      <c r="J2208" s="91"/>
      <c r="K2208" s="91"/>
      <c r="L2208" s="91"/>
      <c r="M2208" s="91"/>
      <c r="N2208" s="92" t="str">
        <f t="shared" ca="1" si="136"/>
        <v/>
      </c>
      <c r="O2208" s="92" t="str">
        <f ca="1">IF(A2208="","",IF(ISERROR(MATCH($I2208,SorP!B:B,0)),"",INDIRECT("'SorP'!$A$"&amp;MATCH($N2208&amp;$I2208,SorP!C:C,0))))</f>
        <v/>
      </c>
      <c r="P2208" s="94"/>
      <c r="Q2208" s="95" t="str">
        <f t="shared" si="137"/>
        <v/>
      </c>
      <c r="R2208" s="95" t="b">
        <f t="shared" si="138"/>
        <v>1</v>
      </c>
      <c r="S2208" s="95" t="str">
        <f t="shared" si="139"/>
        <v/>
      </c>
    </row>
    <row r="2209" spans="1:19" s="95" customFormat="1" ht="20.100000000000001" customHeight="1">
      <c r="A2209" s="88"/>
      <c r="B2209" s="88"/>
      <c r="C2209" s="88"/>
      <c r="D2209" s="88"/>
      <c r="E2209" s="88"/>
      <c r="F2209" s="88"/>
      <c r="G2209" s="90"/>
      <c r="H2209" s="90"/>
      <c r="I2209" s="91"/>
      <c r="J2209" s="91"/>
      <c r="K2209" s="91"/>
      <c r="L2209" s="91"/>
      <c r="M2209" s="91"/>
      <c r="N2209" s="92" t="str">
        <f t="shared" ca="1" si="136"/>
        <v/>
      </c>
      <c r="O2209" s="92" t="str">
        <f ca="1">IF(A2209="","",IF(ISERROR(MATCH($I2209,SorP!B:B,0)),"",INDIRECT("'SorP'!$A$"&amp;MATCH($N2209&amp;$I2209,SorP!C:C,0))))</f>
        <v/>
      </c>
      <c r="P2209" s="94"/>
      <c r="Q2209" s="95" t="str">
        <f t="shared" si="137"/>
        <v/>
      </c>
      <c r="R2209" s="95" t="b">
        <f t="shared" si="138"/>
        <v>1</v>
      </c>
      <c r="S2209" s="95" t="str">
        <f t="shared" si="139"/>
        <v/>
      </c>
    </row>
    <row r="2210" spans="1:19" s="95" customFormat="1" ht="20.100000000000001" customHeight="1">
      <c r="A2210" s="88"/>
      <c r="B2210" s="88"/>
      <c r="C2210" s="88"/>
      <c r="D2210" s="88"/>
      <c r="E2210" s="88"/>
      <c r="F2210" s="88"/>
      <c r="G2210" s="90"/>
      <c r="H2210" s="90"/>
      <c r="I2210" s="91"/>
      <c r="J2210" s="91"/>
      <c r="K2210" s="91"/>
      <c r="L2210" s="91"/>
      <c r="M2210" s="91"/>
      <c r="N2210" s="92" t="str">
        <f t="shared" ca="1" si="136"/>
        <v/>
      </c>
      <c r="O2210" s="92" t="str">
        <f ca="1">IF(A2210="","",IF(ISERROR(MATCH($I2210,SorP!B:B,0)),"",INDIRECT("'SorP'!$A$"&amp;MATCH($N2210&amp;$I2210,SorP!C:C,0))))</f>
        <v/>
      </c>
      <c r="P2210" s="94"/>
      <c r="Q2210" s="95" t="str">
        <f t="shared" si="137"/>
        <v/>
      </c>
      <c r="R2210" s="95" t="b">
        <f t="shared" si="138"/>
        <v>1</v>
      </c>
      <c r="S2210" s="95" t="str">
        <f t="shared" si="139"/>
        <v/>
      </c>
    </row>
    <row r="2211" spans="1:19" s="95" customFormat="1" ht="20.100000000000001" customHeight="1">
      <c r="A2211" s="88"/>
      <c r="B2211" s="88"/>
      <c r="C2211" s="88"/>
      <c r="D2211" s="88"/>
      <c r="E2211" s="88"/>
      <c r="F2211" s="88"/>
      <c r="G2211" s="90"/>
      <c r="H2211" s="90"/>
      <c r="I2211" s="91"/>
      <c r="J2211" s="91"/>
      <c r="K2211" s="91"/>
      <c r="L2211" s="91"/>
      <c r="M2211" s="91"/>
      <c r="N2211" s="92" t="str">
        <f t="shared" ca="1" si="136"/>
        <v/>
      </c>
      <c r="O2211" s="92" t="str">
        <f ca="1">IF(A2211="","",IF(ISERROR(MATCH($I2211,SorP!B:B,0)),"",INDIRECT("'SorP'!$A$"&amp;MATCH($N2211&amp;$I2211,SorP!C:C,0))))</f>
        <v/>
      </c>
      <c r="P2211" s="94"/>
      <c r="Q2211" s="95" t="str">
        <f t="shared" si="137"/>
        <v/>
      </c>
      <c r="R2211" s="95" t="b">
        <f t="shared" si="138"/>
        <v>1</v>
      </c>
      <c r="S2211" s="95" t="str">
        <f t="shared" si="139"/>
        <v/>
      </c>
    </row>
    <row r="2212" spans="1:19" s="95" customFormat="1" ht="20.100000000000001" customHeight="1">
      <c r="A2212" s="88"/>
      <c r="B2212" s="88"/>
      <c r="C2212" s="88"/>
      <c r="D2212" s="88"/>
      <c r="E2212" s="88"/>
      <c r="F2212" s="88"/>
      <c r="G2212" s="90"/>
      <c r="H2212" s="90"/>
      <c r="I2212" s="91"/>
      <c r="J2212" s="91"/>
      <c r="K2212" s="91"/>
      <c r="L2212" s="91"/>
      <c r="M2212" s="91"/>
      <c r="N2212" s="92" t="str">
        <f t="shared" ca="1" si="136"/>
        <v/>
      </c>
      <c r="O2212" s="92" t="str">
        <f ca="1">IF(A2212="","",IF(ISERROR(MATCH($I2212,SorP!B:B,0)),"",INDIRECT("'SorP'!$A$"&amp;MATCH($N2212&amp;$I2212,SorP!C:C,0))))</f>
        <v/>
      </c>
      <c r="P2212" s="94"/>
      <c r="Q2212" s="95" t="str">
        <f t="shared" si="137"/>
        <v/>
      </c>
      <c r="R2212" s="95" t="b">
        <f t="shared" si="138"/>
        <v>1</v>
      </c>
      <c r="S2212" s="95" t="str">
        <f t="shared" si="139"/>
        <v/>
      </c>
    </row>
    <row r="2213" spans="1:19" s="95" customFormat="1" ht="20.100000000000001" customHeight="1">
      <c r="A2213" s="88"/>
      <c r="B2213" s="88"/>
      <c r="C2213" s="88"/>
      <c r="D2213" s="88"/>
      <c r="E2213" s="88"/>
      <c r="F2213" s="88"/>
      <c r="G2213" s="90"/>
      <c r="H2213" s="90"/>
      <c r="I2213" s="91"/>
      <c r="J2213" s="91"/>
      <c r="K2213" s="91"/>
      <c r="L2213" s="91"/>
      <c r="M2213" s="91"/>
      <c r="N2213" s="92" t="str">
        <f t="shared" ca="1" si="136"/>
        <v/>
      </c>
      <c r="O2213" s="92" t="str">
        <f ca="1">IF(A2213="","",IF(ISERROR(MATCH($I2213,SorP!B:B,0)),"",INDIRECT("'SorP'!$A$"&amp;MATCH($N2213&amp;$I2213,SorP!C:C,0))))</f>
        <v/>
      </c>
      <c r="P2213" s="94"/>
      <c r="Q2213" s="95" t="str">
        <f t="shared" si="137"/>
        <v/>
      </c>
      <c r="R2213" s="95" t="b">
        <f t="shared" si="138"/>
        <v>1</v>
      </c>
      <c r="S2213" s="95" t="str">
        <f t="shared" si="139"/>
        <v/>
      </c>
    </row>
    <row r="2214" spans="1:19" s="95" customFormat="1" ht="20.100000000000001" customHeight="1">
      <c r="A2214" s="88"/>
      <c r="B2214" s="88"/>
      <c r="C2214" s="88"/>
      <c r="D2214" s="88"/>
      <c r="E2214" s="88"/>
      <c r="F2214" s="88"/>
      <c r="G2214" s="90"/>
      <c r="H2214" s="90"/>
      <c r="I2214" s="91"/>
      <c r="J2214" s="91"/>
      <c r="K2214" s="91"/>
      <c r="L2214" s="91"/>
      <c r="M2214" s="91"/>
      <c r="N2214" s="92" t="str">
        <f t="shared" ca="1" si="136"/>
        <v/>
      </c>
      <c r="O2214" s="92" t="str">
        <f ca="1">IF(A2214="","",IF(ISERROR(MATCH($I2214,SorP!B:B,0)),"",INDIRECT("'SorP'!$A$"&amp;MATCH($N2214&amp;$I2214,SorP!C:C,0))))</f>
        <v/>
      </c>
      <c r="P2214" s="94"/>
      <c r="Q2214" s="95" t="str">
        <f t="shared" si="137"/>
        <v/>
      </c>
      <c r="R2214" s="95" t="b">
        <f t="shared" si="138"/>
        <v>1</v>
      </c>
      <c r="S2214" s="95" t="str">
        <f t="shared" si="139"/>
        <v/>
      </c>
    </row>
    <row r="2215" spans="1:19" s="95" customFormat="1" ht="20.100000000000001" customHeight="1">
      <c r="A2215" s="88"/>
      <c r="B2215" s="88"/>
      <c r="C2215" s="88"/>
      <c r="D2215" s="88"/>
      <c r="E2215" s="88"/>
      <c r="F2215" s="88"/>
      <c r="G2215" s="90"/>
      <c r="H2215" s="90"/>
      <c r="I2215" s="91"/>
      <c r="J2215" s="91"/>
      <c r="K2215" s="91"/>
      <c r="L2215" s="91"/>
      <c r="M2215" s="91"/>
      <c r="N2215" s="92" t="str">
        <f t="shared" ca="1" si="136"/>
        <v/>
      </c>
      <c r="O2215" s="92" t="str">
        <f ca="1">IF(A2215="","",IF(ISERROR(MATCH($I2215,SorP!B:B,0)),"",INDIRECT("'SorP'!$A$"&amp;MATCH($N2215&amp;$I2215,SorP!C:C,0))))</f>
        <v/>
      </c>
      <c r="P2215" s="94"/>
      <c r="Q2215" s="95" t="str">
        <f t="shared" si="137"/>
        <v/>
      </c>
      <c r="R2215" s="95" t="b">
        <f t="shared" si="138"/>
        <v>1</v>
      </c>
      <c r="S2215" s="95" t="str">
        <f t="shared" si="139"/>
        <v/>
      </c>
    </row>
    <row r="2216" spans="1:19" s="95" customFormat="1" ht="20.100000000000001" customHeight="1">
      <c r="A2216" s="88"/>
      <c r="B2216" s="88"/>
      <c r="C2216" s="88"/>
      <c r="D2216" s="88"/>
      <c r="E2216" s="88"/>
      <c r="F2216" s="88"/>
      <c r="G2216" s="90"/>
      <c r="H2216" s="90"/>
      <c r="I2216" s="91"/>
      <c r="J2216" s="91"/>
      <c r="K2216" s="91"/>
      <c r="L2216" s="91"/>
      <c r="M2216" s="91"/>
      <c r="N2216" s="92" t="str">
        <f t="shared" ca="1" si="136"/>
        <v/>
      </c>
      <c r="O2216" s="92" t="str">
        <f ca="1">IF(A2216="","",IF(ISERROR(MATCH($I2216,SorP!B:B,0)),"",INDIRECT("'SorP'!$A$"&amp;MATCH($N2216&amp;$I2216,SorP!C:C,0))))</f>
        <v/>
      </c>
      <c r="P2216" s="94"/>
      <c r="Q2216" s="95" t="str">
        <f t="shared" si="137"/>
        <v/>
      </c>
      <c r="R2216" s="95" t="b">
        <f t="shared" si="138"/>
        <v>1</v>
      </c>
      <c r="S2216" s="95" t="str">
        <f t="shared" si="139"/>
        <v/>
      </c>
    </row>
    <row r="2217" spans="1:19" s="95" customFormat="1" ht="20.100000000000001" customHeight="1">
      <c r="A2217" s="88"/>
      <c r="B2217" s="88"/>
      <c r="C2217" s="88"/>
      <c r="D2217" s="88"/>
      <c r="E2217" s="88"/>
      <c r="F2217" s="88"/>
      <c r="G2217" s="90"/>
      <c r="H2217" s="90"/>
      <c r="I2217" s="91"/>
      <c r="J2217" s="91"/>
      <c r="K2217" s="91"/>
      <c r="L2217" s="91"/>
      <c r="M2217" s="91"/>
      <c r="N2217" s="92" t="str">
        <f t="shared" ca="1" si="136"/>
        <v/>
      </c>
      <c r="O2217" s="92" t="str">
        <f ca="1">IF(A2217="","",IF(ISERROR(MATCH($I2217,SorP!B:B,0)),"",INDIRECT("'SorP'!$A$"&amp;MATCH($N2217&amp;$I2217,SorP!C:C,0))))</f>
        <v/>
      </c>
      <c r="P2217" s="94"/>
      <c r="Q2217" s="95" t="str">
        <f t="shared" si="137"/>
        <v/>
      </c>
      <c r="R2217" s="95" t="b">
        <f t="shared" si="138"/>
        <v>1</v>
      </c>
      <c r="S2217" s="95" t="str">
        <f t="shared" si="139"/>
        <v/>
      </c>
    </row>
    <row r="2218" spans="1:19" s="95" customFormat="1" ht="20.100000000000001" customHeight="1">
      <c r="A2218" s="88"/>
      <c r="B2218" s="88"/>
      <c r="C2218" s="88"/>
      <c r="D2218" s="88"/>
      <c r="E2218" s="88"/>
      <c r="F2218" s="88"/>
      <c r="G2218" s="90"/>
      <c r="H2218" s="90"/>
      <c r="I2218" s="91"/>
      <c r="J2218" s="91"/>
      <c r="K2218" s="91"/>
      <c r="L2218" s="91"/>
      <c r="M2218" s="91"/>
      <c r="N2218" s="92" t="str">
        <f t="shared" ca="1" si="136"/>
        <v/>
      </c>
      <c r="O2218" s="92" t="str">
        <f ca="1">IF(A2218="","",IF(ISERROR(MATCH($I2218,SorP!B:B,0)),"",INDIRECT("'SorP'!$A$"&amp;MATCH($N2218&amp;$I2218,SorP!C:C,0))))</f>
        <v/>
      </c>
      <c r="P2218" s="94"/>
      <c r="Q2218" s="95" t="str">
        <f t="shared" si="137"/>
        <v/>
      </c>
      <c r="R2218" s="95" t="b">
        <f t="shared" si="138"/>
        <v>1</v>
      </c>
      <c r="S2218" s="95" t="str">
        <f t="shared" si="139"/>
        <v/>
      </c>
    </row>
    <row r="2219" spans="1:19" s="95" customFormat="1" ht="20.100000000000001" customHeight="1">
      <c r="A2219" s="88"/>
      <c r="B2219" s="88"/>
      <c r="C2219" s="88"/>
      <c r="D2219" s="88"/>
      <c r="E2219" s="88"/>
      <c r="F2219" s="88"/>
      <c r="G2219" s="90"/>
      <c r="H2219" s="90"/>
      <c r="I2219" s="91"/>
      <c r="J2219" s="91"/>
      <c r="K2219" s="91"/>
      <c r="L2219" s="91"/>
      <c r="M2219" s="91"/>
      <c r="N2219" s="92" t="str">
        <f t="shared" ca="1" si="136"/>
        <v/>
      </c>
      <c r="O2219" s="92" t="str">
        <f ca="1">IF(A2219="","",IF(ISERROR(MATCH($I2219,SorP!B:B,0)),"",INDIRECT("'SorP'!$A$"&amp;MATCH($N2219&amp;$I2219,SorP!C:C,0))))</f>
        <v/>
      </c>
      <c r="P2219" s="94"/>
      <c r="Q2219" s="95" t="str">
        <f t="shared" si="137"/>
        <v/>
      </c>
      <c r="R2219" s="95" t="b">
        <f t="shared" si="138"/>
        <v>1</v>
      </c>
      <c r="S2219" s="95" t="str">
        <f t="shared" si="139"/>
        <v/>
      </c>
    </row>
    <row r="2220" spans="1:19" s="95" customFormat="1" ht="20.100000000000001" customHeight="1">
      <c r="A2220" s="88"/>
      <c r="B2220" s="88"/>
      <c r="C2220" s="88"/>
      <c r="D2220" s="88"/>
      <c r="E2220" s="88"/>
      <c r="F2220" s="88"/>
      <c r="G2220" s="90"/>
      <c r="H2220" s="90"/>
      <c r="I2220" s="91"/>
      <c r="J2220" s="91"/>
      <c r="K2220" s="91"/>
      <c r="L2220" s="91"/>
      <c r="M2220" s="91"/>
      <c r="N2220" s="92" t="str">
        <f t="shared" ca="1" si="136"/>
        <v/>
      </c>
      <c r="O2220" s="92" t="str">
        <f ca="1">IF(A2220="","",IF(ISERROR(MATCH($I2220,SorP!B:B,0)),"",INDIRECT("'SorP'!$A$"&amp;MATCH($N2220&amp;$I2220,SorP!C:C,0))))</f>
        <v/>
      </c>
      <c r="P2220" s="94"/>
      <c r="Q2220" s="95" t="str">
        <f t="shared" si="137"/>
        <v/>
      </c>
      <c r="R2220" s="95" t="b">
        <f t="shared" si="138"/>
        <v>1</v>
      </c>
      <c r="S2220" s="95" t="str">
        <f t="shared" si="139"/>
        <v/>
      </c>
    </row>
    <row r="2221" spans="1:19" s="95" customFormat="1" ht="20.100000000000001" customHeight="1">
      <c r="A2221" s="88"/>
      <c r="B2221" s="88"/>
      <c r="C2221" s="88"/>
      <c r="D2221" s="88"/>
      <c r="E2221" s="88"/>
      <c r="F2221" s="88"/>
      <c r="G2221" s="90"/>
      <c r="H2221" s="90"/>
      <c r="I2221" s="91"/>
      <c r="J2221" s="91"/>
      <c r="K2221" s="91"/>
      <c r="L2221" s="91"/>
      <c r="M2221" s="91"/>
      <c r="N2221" s="92" t="str">
        <f t="shared" ca="1" si="136"/>
        <v/>
      </c>
      <c r="O2221" s="92" t="str">
        <f ca="1">IF(A2221="","",IF(ISERROR(MATCH($I2221,SorP!B:B,0)),"",INDIRECT("'SorP'!$A$"&amp;MATCH($N2221&amp;$I2221,SorP!C:C,0))))</f>
        <v/>
      </c>
      <c r="P2221" s="94"/>
      <c r="Q2221" s="95" t="str">
        <f t="shared" si="137"/>
        <v/>
      </c>
      <c r="R2221" s="95" t="b">
        <f t="shared" si="138"/>
        <v>1</v>
      </c>
      <c r="S2221" s="95" t="str">
        <f t="shared" si="139"/>
        <v/>
      </c>
    </row>
    <row r="2222" spans="1:19" s="95" customFormat="1" ht="20.100000000000001" customHeight="1">
      <c r="A2222" s="88"/>
      <c r="B2222" s="88"/>
      <c r="C2222" s="88"/>
      <c r="D2222" s="88"/>
      <c r="E2222" s="88"/>
      <c r="F2222" s="88"/>
      <c r="G2222" s="90"/>
      <c r="H2222" s="90"/>
      <c r="I2222" s="91"/>
      <c r="J2222" s="91"/>
      <c r="K2222" s="91"/>
      <c r="L2222" s="91"/>
      <c r="M2222" s="91"/>
      <c r="N2222" s="92" t="str">
        <f t="shared" ca="1" si="136"/>
        <v/>
      </c>
      <c r="O2222" s="92" t="str">
        <f ca="1">IF(A2222="","",IF(ISERROR(MATCH($I2222,SorP!B:B,0)),"",INDIRECT("'SorP'!$A$"&amp;MATCH($N2222&amp;$I2222,SorP!C:C,0))))</f>
        <v/>
      </c>
      <c r="P2222" s="94"/>
      <c r="Q2222" s="95" t="str">
        <f t="shared" si="137"/>
        <v/>
      </c>
      <c r="R2222" s="95" t="b">
        <f t="shared" si="138"/>
        <v>1</v>
      </c>
      <c r="S2222" s="95" t="str">
        <f t="shared" si="139"/>
        <v/>
      </c>
    </row>
    <row r="2223" spans="1:19" s="95" customFormat="1" ht="20.100000000000001" customHeight="1">
      <c r="A2223" s="88"/>
      <c r="B2223" s="88"/>
      <c r="C2223" s="88"/>
      <c r="D2223" s="88"/>
      <c r="E2223" s="88"/>
      <c r="F2223" s="88"/>
      <c r="G2223" s="90"/>
      <c r="H2223" s="90"/>
      <c r="I2223" s="91"/>
      <c r="J2223" s="91"/>
      <c r="K2223" s="91"/>
      <c r="L2223" s="91"/>
      <c r="M2223" s="91"/>
      <c r="N2223" s="92" t="str">
        <f t="shared" ca="1" si="136"/>
        <v/>
      </c>
      <c r="O2223" s="92" t="str">
        <f ca="1">IF(A2223="","",IF(ISERROR(MATCH($I2223,SorP!B:B,0)),"",INDIRECT("'SorP'!$A$"&amp;MATCH($N2223&amp;$I2223,SorP!C:C,0))))</f>
        <v/>
      </c>
      <c r="P2223" s="94"/>
      <c r="Q2223" s="95" t="str">
        <f t="shared" si="137"/>
        <v/>
      </c>
      <c r="R2223" s="95" t="b">
        <f t="shared" si="138"/>
        <v>1</v>
      </c>
      <c r="S2223" s="95" t="str">
        <f t="shared" si="139"/>
        <v/>
      </c>
    </row>
    <row r="2224" spans="1:19" s="95" customFormat="1" ht="20.100000000000001" customHeight="1">
      <c r="A2224" s="88"/>
      <c r="B2224" s="88"/>
      <c r="C2224" s="88"/>
      <c r="D2224" s="88"/>
      <c r="E2224" s="88"/>
      <c r="F2224" s="88"/>
      <c r="G2224" s="90"/>
      <c r="H2224" s="90"/>
      <c r="I2224" s="91"/>
      <c r="J2224" s="91"/>
      <c r="K2224" s="91"/>
      <c r="L2224" s="91"/>
      <c r="M2224" s="91"/>
      <c r="N2224" s="92" t="str">
        <f t="shared" ca="1" si="136"/>
        <v/>
      </c>
      <c r="O2224" s="92" t="str">
        <f ca="1">IF(A2224="","",IF(ISERROR(MATCH($I2224,SorP!B:B,0)),"",INDIRECT("'SorP'!$A$"&amp;MATCH($N2224&amp;$I2224,SorP!C:C,0))))</f>
        <v/>
      </c>
      <c r="P2224" s="94"/>
      <c r="Q2224" s="95" t="str">
        <f t="shared" si="137"/>
        <v/>
      </c>
      <c r="R2224" s="95" t="b">
        <f t="shared" si="138"/>
        <v>1</v>
      </c>
      <c r="S2224" s="95" t="str">
        <f t="shared" si="139"/>
        <v/>
      </c>
    </row>
    <row r="2225" spans="1:19" s="95" customFormat="1" ht="20.100000000000001" customHeight="1">
      <c r="A2225" s="88"/>
      <c r="B2225" s="88"/>
      <c r="C2225" s="88"/>
      <c r="D2225" s="88"/>
      <c r="E2225" s="88"/>
      <c r="F2225" s="88"/>
      <c r="G2225" s="90"/>
      <c r="H2225" s="90"/>
      <c r="I2225" s="91"/>
      <c r="J2225" s="91"/>
      <c r="K2225" s="91"/>
      <c r="L2225" s="91"/>
      <c r="M2225" s="91"/>
      <c r="N2225" s="92" t="str">
        <f t="shared" ca="1" si="136"/>
        <v/>
      </c>
      <c r="O2225" s="92" t="str">
        <f ca="1">IF(A2225="","",IF(ISERROR(MATCH($I2225,SorP!B:B,0)),"",INDIRECT("'SorP'!$A$"&amp;MATCH($N2225&amp;$I2225,SorP!C:C,0))))</f>
        <v/>
      </c>
      <c r="P2225" s="94"/>
      <c r="Q2225" s="95" t="str">
        <f t="shared" si="137"/>
        <v/>
      </c>
      <c r="R2225" s="95" t="b">
        <f t="shared" si="138"/>
        <v>1</v>
      </c>
      <c r="S2225" s="95" t="str">
        <f t="shared" si="139"/>
        <v/>
      </c>
    </row>
    <row r="2226" spans="1:19" s="95" customFormat="1" ht="20.100000000000001" customHeight="1">
      <c r="A2226" s="88"/>
      <c r="B2226" s="88"/>
      <c r="C2226" s="88"/>
      <c r="D2226" s="88"/>
      <c r="E2226" s="88"/>
      <c r="F2226" s="88"/>
      <c r="G2226" s="90"/>
      <c r="H2226" s="90"/>
      <c r="I2226" s="91"/>
      <c r="J2226" s="91"/>
      <c r="K2226" s="91"/>
      <c r="L2226" s="91"/>
      <c r="M2226" s="91"/>
      <c r="N2226" s="92" t="str">
        <f t="shared" ca="1" si="136"/>
        <v/>
      </c>
      <c r="O2226" s="92" t="str">
        <f ca="1">IF(A2226="","",IF(ISERROR(MATCH($I2226,SorP!B:B,0)),"",INDIRECT("'SorP'!$A$"&amp;MATCH($N2226&amp;$I2226,SorP!C:C,0))))</f>
        <v/>
      </c>
      <c r="P2226" s="94"/>
      <c r="Q2226" s="95" t="str">
        <f t="shared" si="137"/>
        <v/>
      </c>
      <c r="R2226" s="95" t="b">
        <f t="shared" si="138"/>
        <v>1</v>
      </c>
      <c r="S2226" s="95" t="str">
        <f t="shared" si="139"/>
        <v/>
      </c>
    </row>
    <row r="2227" spans="1:19" s="95" customFormat="1" ht="20.100000000000001" customHeight="1">
      <c r="A2227" s="88"/>
      <c r="B2227" s="88"/>
      <c r="C2227" s="88"/>
      <c r="D2227" s="88"/>
      <c r="E2227" s="88"/>
      <c r="F2227" s="88"/>
      <c r="G2227" s="90"/>
      <c r="H2227" s="90"/>
      <c r="I2227" s="91"/>
      <c r="J2227" s="91"/>
      <c r="K2227" s="91"/>
      <c r="L2227" s="91"/>
      <c r="M2227" s="91"/>
      <c r="N2227" s="92" t="str">
        <f t="shared" ca="1" si="136"/>
        <v/>
      </c>
      <c r="O2227" s="92" t="str">
        <f ca="1">IF(A2227="","",IF(ISERROR(MATCH($I2227,SorP!B:B,0)),"",INDIRECT("'SorP'!$A$"&amp;MATCH($N2227&amp;$I2227,SorP!C:C,0))))</f>
        <v/>
      </c>
      <c r="P2227" s="94"/>
      <c r="Q2227" s="95" t="str">
        <f t="shared" si="137"/>
        <v/>
      </c>
      <c r="R2227" s="95" t="b">
        <f t="shared" si="138"/>
        <v>1</v>
      </c>
      <c r="S2227" s="95" t="str">
        <f t="shared" si="139"/>
        <v/>
      </c>
    </row>
    <row r="2228" spans="1:19" s="95" customFormat="1" ht="20.100000000000001" customHeight="1">
      <c r="A2228" s="88"/>
      <c r="B2228" s="88"/>
      <c r="C2228" s="88"/>
      <c r="D2228" s="88"/>
      <c r="E2228" s="88"/>
      <c r="F2228" s="88"/>
      <c r="G2228" s="90"/>
      <c r="H2228" s="90"/>
      <c r="I2228" s="91"/>
      <c r="J2228" s="91"/>
      <c r="K2228" s="91"/>
      <c r="L2228" s="91"/>
      <c r="M2228" s="91"/>
      <c r="N2228" s="92" t="str">
        <f t="shared" ca="1" si="136"/>
        <v/>
      </c>
      <c r="O2228" s="92" t="str">
        <f ca="1">IF(A2228="","",IF(ISERROR(MATCH($I2228,SorP!B:B,0)),"",INDIRECT("'SorP'!$A$"&amp;MATCH($N2228&amp;$I2228,SorP!C:C,0))))</f>
        <v/>
      </c>
      <c r="P2228" s="94"/>
      <c r="Q2228" s="95" t="str">
        <f t="shared" si="137"/>
        <v/>
      </c>
      <c r="R2228" s="95" t="b">
        <f t="shared" si="138"/>
        <v>1</v>
      </c>
      <c r="S2228" s="95" t="str">
        <f t="shared" si="139"/>
        <v/>
      </c>
    </row>
    <row r="2229" spans="1:19" s="95" customFormat="1" ht="20.100000000000001" customHeight="1">
      <c r="A2229" s="88"/>
      <c r="B2229" s="88"/>
      <c r="C2229" s="88"/>
      <c r="D2229" s="88"/>
      <c r="E2229" s="88"/>
      <c r="F2229" s="88"/>
      <c r="G2229" s="90"/>
      <c r="H2229" s="90"/>
      <c r="I2229" s="91"/>
      <c r="J2229" s="91"/>
      <c r="K2229" s="91"/>
      <c r="L2229" s="91"/>
      <c r="M2229" s="91"/>
      <c r="N2229" s="92" t="str">
        <f t="shared" ca="1" si="136"/>
        <v/>
      </c>
      <c r="O2229" s="92" t="str">
        <f ca="1">IF(A2229="","",IF(ISERROR(MATCH($I2229,SorP!B:B,0)),"",INDIRECT("'SorP'!$A$"&amp;MATCH($N2229&amp;$I2229,SorP!C:C,0))))</f>
        <v/>
      </c>
      <c r="P2229" s="94"/>
      <c r="Q2229" s="95" t="str">
        <f t="shared" si="137"/>
        <v/>
      </c>
      <c r="R2229" s="95" t="b">
        <f t="shared" si="138"/>
        <v>1</v>
      </c>
      <c r="S2229" s="95" t="str">
        <f t="shared" si="139"/>
        <v/>
      </c>
    </row>
    <row r="2230" spans="1:19" s="95" customFormat="1" ht="20.100000000000001" customHeight="1">
      <c r="A2230" s="88"/>
      <c r="B2230" s="88"/>
      <c r="C2230" s="88"/>
      <c r="D2230" s="88"/>
      <c r="E2230" s="88"/>
      <c r="F2230" s="88"/>
      <c r="G2230" s="90"/>
      <c r="H2230" s="90"/>
      <c r="I2230" s="91"/>
      <c r="J2230" s="91"/>
      <c r="K2230" s="91"/>
      <c r="L2230" s="91"/>
      <c r="M2230" s="91"/>
      <c r="N2230" s="92" t="str">
        <f t="shared" ca="1" si="136"/>
        <v/>
      </c>
      <c r="O2230" s="92" t="str">
        <f ca="1">IF(A2230="","",IF(ISERROR(MATCH($I2230,SorP!B:B,0)),"",INDIRECT("'SorP'!$A$"&amp;MATCH($N2230&amp;$I2230,SorP!C:C,0))))</f>
        <v/>
      </c>
      <c r="P2230" s="94"/>
      <c r="Q2230" s="95" t="str">
        <f t="shared" si="137"/>
        <v/>
      </c>
      <c r="R2230" s="95" t="b">
        <f t="shared" si="138"/>
        <v>1</v>
      </c>
      <c r="S2230" s="95" t="str">
        <f t="shared" si="139"/>
        <v/>
      </c>
    </row>
    <row r="2231" spans="1:19" s="95" customFormat="1" ht="20.100000000000001" customHeight="1">
      <c r="A2231" s="88"/>
      <c r="B2231" s="88"/>
      <c r="C2231" s="88"/>
      <c r="D2231" s="88"/>
      <c r="E2231" s="88"/>
      <c r="F2231" s="88"/>
      <c r="G2231" s="90"/>
      <c r="H2231" s="90"/>
      <c r="I2231" s="91"/>
      <c r="J2231" s="91"/>
      <c r="K2231" s="91"/>
      <c r="L2231" s="91"/>
      <c r="M2231" s="91"/>
      <c r="N2231" s="92" t="str">
        <f t="shared" ca="1" si="136"/>
        <v/>
      </c>
      <c r="O2231" s="92" t="str">
        <f ca="1">IF(A2231="","",IF(ISERROR(MATCH($I2231,SorP!B:B,0)),"",INDIRECT("'SorP'!$A$"&amp;MATCH($N2231&amp;$I2231,SorP!C:C,0))))</f>
        <v/>
      </c>
      <c r="P2231" s="94"/>
      <c r="Q2231" s="95" t="str">
        <f t="shared" si="137"/>
        <v/>
      </c>
      <c r="R2231" s="95" t="b">
        <f t="shared" si="138"/>
        <v>1</v>
      </c>
      <c r="S2231" s="95" t="str">
        <f t="shared" si="139"/>
        <v/>
      </c>
    </row>
    <row r="2232" spans="1:19" s="95" customFormat="1" ht="20.100000000000001" customHeight="1">
      <c r="A2232" s="88"/>
      <c r="B2232" s="88"/>
      <c r="C2232" s="88"/>
      <c r="D2232" s="88"/>
      <c r="E2232" s="88"/>
      <c r="F2232" s="88"/>
      <c r="G2232" s="90"/>
      <c r="H2232" s="90"/>
      <c r="I2232" s="91"/>
      <c r="J2232" s="91"/>
      <c r="K2232" s="91"/>
      <c r="L2232" s="91"/>
      <c r="M2232" s="91"/>
      <c r="N2232" s="92" t="str">
        <f t="shared" ca="1" si="136"/>
        <v/>
      </c>
      <c r="O2232" s="92" t="str">
        <f ca="1">IF(A2232="","",IF(ISERROR(MATCH($I2232,SorP!B:B,0)),"",INDIRECT("'SorP'!$A$"&amp;MATCH($N2232&amp;$I2232,SorP!C:C,0))))</f>
        <v/>
      </c>
      <c r="P2232" s="94"/>
      <c r="Q2232" s="95" t="str">
        <f t="shared" si="137"/>
        <v/>
      </c>
      <c r="R2232" s="95" t="b">
        <f t="shared" si="138"/>
        <v>1</v>
      </c>
      <c r="S2232" s="95" t="str">
        <f t="shared" si="139"/>
        <v/>
      </c>
    </row>
    <row r="2233" spans="1:19" s="95" customFormat="1" ht="20.100000000000001" customHeight="1">
      <c r="A2233" s="88"/>
      <c r="B2233" s="88"/>
      <c r="C2233" s="88"/>
      <c r="D2233" s="88"/>
      <c r="E2233" s="88"/>
      <c r="F2233" s="88"/>
      <c r="G2233" s="90"/>
      <c r="H2233" s="90"/>
      <c r="I2233" s="91"/>
      <c r="J2233" s="91"/>
      <c r="K2233" s="91"/>
      <c r="L2233" s="91"/>
      <c r="M2233" s="91"/>
      <c r="N2233" s="92" t="str">
        <f t="shared" ca="1" si="136"/>
        <v/>
      </c>
      <c r="O2233" s="92" t="str">
        <f ca="1">IF(A2233="","",IF(ISERROR(MATCH($I2233,SorP!B:B,0)),"",INDIRECT("'SorP'!$A$"&amp;MATCH($N2233&amp;$I2233,SorP!C:C,0))))</f>
        <v/>
      </c>
      <c r="P2233" s="94"/>
      <c r="Q2233" s="95" t="str">
        <f t="shared" si="137"/>
        <v/>
      </c>
      <c r="R2233" s="95" t="b">
        <f t="shared" si="138"/>
        <v>1</v>
      </c>
      <c r="S2233" s="95" t="str">
        <f t="shared" si="139"/>
        <v/>
      </c>
    </row>
    <row r="2234" spans="1:19" s="95" customFormat="1" ht="20.100000000000001" customHeight="1">
      <c r="A2234" s="88"/>
      <c r="B2234" s="88"/>
      <c r="C2234" s="88"/>
      <c r="D2234" s="88"/>
      <c r="E2234" s="88"/>
      <c r="F2234" s="88"/>
      <c r="G2234" s="90"/>
      <c r="H2234" s="90"/>
      <c r="I2234" s="91"/>
      <c r="J2234" s="91"/>
      <c r="K2234" s="91"/>
      <c r="L2234" s="91"/>
      <c r="M2234" s="91"/>
      <c r="N2234" s="92" t="str">
        <f t="shared" ca="1" si="136"/>
        <v/>
      </c>
      <c r="O2234" s="92" t="str">
        <f ca="1">IF(A2234="","",IF(ISERROR(MATCH($I2234,SorP!B:B,0)),"",INDIRECT("'SorP'!$A$"&amp;MATCH($N2234&amp;$I2234,SorP!C:C,0))))</f>
        <v/>
      </c>
      <c r="P2234" s="94"/>
      <c r="Q2234" s="95" t="str">
        <f t="shared" si="137"/>
        <v/>
      </c>
      <c r="R2234" s="95" t="b">
        <f t="shared" si="138"/>
        <v>1</v>
      </c>
      <c r="S2234" s="95" t="str">
        <f t="shared" si="139"/>
        <v/>
      </c>
    </row>
    <row r="2235" spans="1:19" s="95" customFormat="1" ht="20.100000000000001" customHeight="1">
      <c r="A2235" s="88"/>
      <c r="B2235" s="88"/>
      <c r="C2235" s="88"/>
      <c r="D2235" s="88"/>
      <c r="E2235" s="88"/>
      <c r="F2235" s="88"/>
      <c r="G2235" s="90"/>
      <c r="H2235" s="90"/>
      <c r="I2235" s="91"/>
      <c r="J2235" s="91"/>
      <c r="K2235" s="91"/>
      <c r="L2235" s="91"/>
      <c r="M2235" s="91"/>
      <c r="N2235" s="92" t="str">
        <f t="shared" ca="1" si="136"/>
        <v/>
      </c>
      <c r="O2235" s="92" t="str">
        <f ca="1">IF(A2235="","",IF(ISERROR(MATCH($I2235,SorP!B:B,0)),"",INDIRECT("'SorP'!$A$"&amp;MATCH($N2235&amp;$I2235,SorP!C:C,0))))</f>
        <v/>
      </c>
      <c r="P2235" s="94"/>
      <c r="Q2235" s="95" t="str">
        <f t="shared" si="137"/>
        <v/>
      </c>
      <c r="R2235" s="95" t="b">
        <f t="shared" si="138"/>
        <v>1</v>
      </c>
      <c r="S2235" s="95" t="str">
        <f t="shared" si="139"/>
        <v/>
      </c>
    </row>
    <row r="2236" spans="1:19" s="95" customFormat="1" ht="20.100000000000001" customHeight="1">
      <c r="A2236" s="88"/>
      <c r="B2236" s="88"/>
      <c r="C2236" s="88"/>
      <c r="D2236" s="88"/>
      <c r="E2236" s="88"/>
      <c r="F2236" s="88"/>
      <c r="G2236" s="90"/>
      <c r="H2236" s="90"/>
      <c r="I2236" s="91"/>
      <c r="J2236" s="91"/>
      <c r="K2236" s="91"/>
      <c r="L2236" s="91"/>
      <c r="M2236" s="91"/>
      <c r="N2236" s="92" t="str">
        <f t="shared" ca="1" si="136"/>
        <v/>
      </c>
      <c r="O2236" s="92" t="str">
        <f ca="1">IF(A2236="","",IF(ISERROR(MATCH($I2236,SorP!B:B,0)),"",INDIRECT("'SorP'!$A$"&amp;MATCH($N2236&amp;$I2236,SorP!C:C,0))))</f>
        <v/>
      </c>
      <c r="P2236" s="94"/>
      <c r="Q2236" s="95" t="str">
        <f t="shared" si="137"/>
        <v/>
      </c>
      <c r="R2236" s="95" t="b">
        <f t="shared" si="138"/>
        <v>1</v>
      </c>
      <c r="S2236" s="95" t="str">
        <f t="shared" si="139"/>
        <v/>
      </c>
    </row>
    <row r="2237" spans="1:19" s="95" customFormat="1" ht="20.100000000000001" customHeight="1">
      <c r="A2237" s="88"/>
      <c r="B2237" s="88"/>
      <c r="C2237" s="88"/>
      <c r="D2237" s="88"/>
      <c r="E2237" s="88"/>
      <c r="F2237" s="88"/>
      <c r="G2237" s="90"/>
      <c r="H2237" s="90"/>
      <c r="I2237" s="91"/>
      <c r="J2237" s="91"/>
      <c r="K2237" s="91"/>
      <c r="L2237" s="91"/>
      <c r="M2237" s="91"/>
      <c r="N2237" s="92" t="str">
        <f t="shared" ca="1" si="136"/>
        <v/>
      </c>
      <c r="O2237" s="92" t="str">
        <f ca="1">IF(A2237="","",IF(ISERROR(MATCH($I2237,SorP!B:B,0)),"",INDIRECT("'SorP'!$A$"&amp;MATCH($N2237&amp;$I2237,SorP!C:C,0))))</f>
        <v/>
      </c>
      <c r="P2237" s="94"/>
      <c r="Q2237" s="95" t="str">
        <f t="shared" si="137"/>
        <v/>
      </c>
      <c r="R2237" s="95" t="b">
        <f t="shared" si="138"/>
        <v>1</v>
      </c>
      <c r="S2237" s="95" t="str">
        <f t="shared" si="139"/>
        <v/>
      </c>
    </row>
    <row r="2238" spans="1:19" s="95" customFormat="1" ht="20.100000000000001" customHeight="1">
      <c r="A2238" s="88"/>
      <c r="B2238" s="88"/>
      <c r="C2238" s="88"/>
      <c r="D2238" s="88"/>
      <c r="E2238" s="88"/>
      <c r="F2238" s="88"/>
      <c r="G2238" s="90"/>
      <c r="H2238" s="90"/>
      <c r="I2238" s="91"/>
      <c r="J2238" s="91"/>
      <c r="K2238" s="91"/>
      <c r="L2238" s="91"/>
      <c r="M2238" s="91"/>
      <c r="N2238" s="92" t="str">
        <f t="shared" ca="1" si="136"/>
        <v/>
      </c>
      <c r="O2238" s="92" t="str">
        <f ca="1">IF(A2238="","",IF(ISERROR(MATCH($I2238,SorP!B:B,0)),"",INDIRECT("'SorP'!$A$"&amp;MATCH($N2238&amp;$I2238,SorP!C:C,0))))</f>
        <v/>
      </c>
      <c r="P2238" s="94"/>
      <c r="Q2238" s="95" t="str">
        <f t="shared" si="137"/>
        <v/>
      </c>
      <c r="R2238" s="95" t="b">
        <f t="shared" si="138"/>
        <v>1</v>
      </c>
      <c r="S2238" s="95" t="str">
        <f t="shared" si="139"/>
        <v/>
      </c>
    </row>
    <row r="2239" spans="1:19" s="95" customFormat="1" ht="20.100000000000001" customHeight="1">
      <c r="A2239" s="88"/>
      <c r="B2239" s="88"/>
      <c r="C2239" s="88"/>
      <c r="D2239" s="88"/>
      <c r="E2239" s="88"/>
      <c r="F2239" s="88"/>
      <c r="G2239" s="90"/>
      <c r="H2239" s="90"/>
      <c r="I2239" s="91"/>
      <c r="J2239" s="91"/>
      <c r="K2239" s="91"/>
      <c r="L2239" s="91"/>
      <c r="M2239" s="91"/>
      <c r="N2239" s="92" t="str">
        <f t="shared" ca="1" si="136"/>
        <v/>
      </c>
      <c r="O2239" s="92" t="str">
        <f ca="1">IF(A2239="","",IF(ISERROR(MATCH($I2239,SorP!B:B,0)),"",INDIRECT("'SorP'!$A$"&amp;MATCH($N2239&amp;$I2239,SorP!C:C,0))))</f>
        <v/>
      </c>
      <c r="P2239" s="94"/>
      <c r="Q2239" s="95" t="str">
        <f t="shared" si="137"/>
        <v/>
      </c>
      <c r="R2239" s="95" t="b">
        <f t="shared" si="138"/>
        <v>1</v>
      </c>
      <c r="S2239" s="95" t="str">
        <f t="shared" si="139"/>
        <v/>
      </c>
    </row>
    <row r="2240" spans="1:19" s="95" customFormat="1" ht="20.100000000000001" customHeight="1">
      <c r="A2240" s="88"/>
      <c r="B2240" s="88"/>
      <c r="C2240" s="88"/>
      <c r="D2240" s="88"/>
      <c r="E2240" s="88"/>
      <c r="F2240" s="88"/>
      <c r="G2240" s="90"/>
      <c r="H2240" s="90"/>
      <c r="I2240" s="91"/>
      <c r="J2240" s="91"/>
      <c r="K2240" s="91"/>
      <c r="L2240" s="91"/>
      <c r="M2240" s="91"/>
      <c r="N2240" s="92" t="str">
        <f t="shared" ca="1" si="136"/>
        <v/>
      </c>
      <c r="O2240" s="92" t="str">
        <f ca="1">IF(A2240="","",IF(ISERROR(MATCH($I2240,SorP!B:B,0)),"",INDIRECT("'SorP'!$A$"&amp;MATCH($N2240&amp;$I2240,SorP!C:C,0))))</f>
        <v/>
      </c>
      <c r="P2240" s="94"/>
      <c r="Q2240" s="95" t="str">
        <f t="shared" si="137"/>
        <v/>
      </c>
      <c r="R2240" s="95" t="b">
        <f t="shared" si="138"/>
        <v>1</v>
      </c>
      <c r="S2240" s="95" t="str">
        <f t="shared" si="139"/>
        <v/>
      </c>
    </row>
    <row r="2241" spans="1:19" s="95" customFormat="1" ht="20.100000000000001" customHeight="1">
      <c r="A2241" s="88"/>
      <c r="B2241" s="88"/>
      <c r="C2241" s="88"/>
      <c r="D2241" s="88"/>
      <c r="E2241" s="88"/>
      <c r="F2241" s="88"/>
      <c r="G2241" s="90"/>
      <c r="H2241" s="90"/>
      <c r="I2241" s="91"/>
      <c r="J2241" s="91"/>
      <c r="K2241" s="91"/>
      <c r="L2241" s="91"/>
      <c r="M2241" s="91"/>
      <c r="N2241" s="92" t="str">
        <f t="shared" ca="1" si="136"/>
        <v/>
      </c>
      <c r="O2241" s="92" t="str">
        <f ca="1">IF(A2241="","",IF(ISERROR(MATCH($I2241,SorP!B:B,0)),"",INDIRECT("'SorP'!$A$"&amp;MATCH($N2241&amp;$I2241,SorP!C:C,0))))</f>
        <v/>
      </c>
      <c r="P2241" s="94"/>
      <c r="Q2241" s="95" t="str">
        <f t="shared" si="137"/>
        <v/>
      </c>
      <c r="R2241" s="95" t="b">
        <f t="shared" si="138"/>
        <v>1</v>
      </c>
      <c r="S2241" s="95" t="str">
        <f t="shared" si="139"/>
        <v/>
      </c>
    </row>
    <row r="2242" spans="1:19" s="95" customFormat="1" ht="20.100000000000001" customHeight="1">
      <c r="A2242" s="88"/>
      <c r="B2242" s="88"/>
      <c r="C2242" s="88"/>
      <c r="D2242" s="88"/>
      <c r="E2242" s="88"/>
      <c r="F2242" s="88"/>
      <c r="G2242" s="90"/>
      <c r="H2242" s="90"/>
      <c r="I2242" s="91"/>
      <c r="J2242" s="91"/>
      <c r="K2242" s="91"/>
      <c r="L2242" s="91"/>
      <c r="M2242" s="91"/>
      <c r="N2242" s="92" t="str">
        <f t="shared" ca="1" si="136"/>
        <v/>
      </c>
      <c r="O2242" s="92" t="str">
        <f ca="1">IF(A2242="","",IF(ISERROR(MATCH($I2242,SorP!B:B,0)),"",INDIRECT("'SorP'!$A$"&amp;MATCH($N2242&amp;$I2242,SorP!C:C,0))))</f>
        <v/>
      </c>
      <c r="P2242" s="94"/>
      <c r="Q2242" s="95" t="str">
        <f t="shared" si="137"/>
        <v/>
      </c>
      <c r="R2242" s="95" t="b">
        <f t="shared" si="138"/>
        <v>1</v>
      </c>
      <c r="S2242" s="95" t="str">
        <f t="shared" si="139"/>
        <v/>
      </c>
    </row>
    <row r="2243" spans="1:19" s="95" customFormat="1" ht="20.100000000000001" customHeight="1">
      <c r="A2243" s="88"/>
      <c r="B2243" s="88"/>
      <c r="C2243" s="88"/>
      <c r="D2243" s="88"/>
      <c r="E2243" s="88"/>
      <c r="F2243" s="88"/>
      <c r="G2243" s="90"/>
      <c r="H2243" s="90"/>
      <c r="I2243" s="91"/>
      <c r="J2243" s="91"/>
      <c r="K2243" s="91"/>
      <c r="L2243" s="91"/>
      <c r="M2243" s="91"/>
      <c r="N2243" s="92" t="str">
        <f t="shared" ca="1" si="136"/>
        <v/>
      </c>
      <c r="O2243" s="92" t="str">
        <f ca="1">IF(A2243="","",IF(ISERROR(MATCH($I2243,SorP!B:B,0)),"",INDIRECT("'SorP'!$A$"&amp;MATCH($N2243&amp;$I2243,SorP!C:C,0))))</f>
        <v/>
      </c>
      <c r="P2243" s="94"/>
      <c r="Q2243" s="95" t="str">
        <f t="shared" si="137"/>
        <v/>
      </c>
      <c r="R2243" s="95" t="b">
        <f t="shared" si="138"/>
        <v>1</v>
      </c>
      <c r="S2243" s="95" t="str">
        <f t="shared" si="139"/>
        <v/>
      </c>
    </row>
    <row r="2244" spans="1:19" s="95" customFormat="1" ht="20.100000000000001" customHeight="1">
      <c r="A2244" s="88"/>
      <c r="B2244" s="88"/>
      <c r="C2244" s="88"/>
      <c r="D2244" s="88"/>
      <c r="E2244" s="88"/>
      <c r="F2244" s="88"/>
      <c r="G2244" s="90"/>
      <c r="H2244" s="90"/>
      <c r="I2244" s="91"/>
      <c r="J2244" s="91"/>
      <c r="K2244" s="91"/>
      <c r="L2244" s="91"/>
      <c r="M2244" s="91"/>
      <c r="N2244" s="92" t="str">
        <f t="shared" ca="1" si="136"/>
        <v/>
      </c>
      <c r="O2244" s="92" t="str">
        <f ca="1">IF(A2244="","",IF(ISERROR(MATCH($I2244,SorP!B:B,0)),"",INDIRECT("'SorP'!$A$"&amp;MATCH($N2244&amp;$I2244,SorP!C:C,0))))</f>
        <v/>
      </c>
      <c r="P2244" s="94"/>
      <c r="Q2244" s="95" t="str">
        <f t="shared" si="137"/>
        <v/>
      </c>
      <c r="R2244" s="95" t="b">
        <f t="shared" si="138"/>
        <v>1</v>
      </c>
      <c r="S2244" s="95" t="str">
        <f t="shared" si="139"/>
        <v/>
      </c>
    </row>
    <row r="2245" spans="1:19" s="95" customFormat="1" ht="20.100000000000001" customHeight="1">
      <c r="A2245" s="88"/>
      <c r="B2245" s="88"/>
      <c r="C2245" s="88"/>
      <c r="D2245" s="88"/>
      <c r="E2245" s="88"/>
      <c r="F2245" s="88"/>
      <c r="G2245" s="90"/>
      <c r="H2245" s="90"/>
      <c r="I2245" s="91"/>
      <c r="J2245" s="91"/>
      <c r="K2245" s="91"/>
      <c r="L2245" s="91"/>
      <c r="M2245" s="91"/>
      <c r="N2245" s="92" t="str">
        <f t="shared" ref="N2245:N2308" ca="1" si="140">IF(A2245="","",IF(ISERROR(MATCH($F2245,CL,0)),"Unknown",INDIRECT("'C'!$A$"&amp;MATCH($F2245,CL,0)+1)))</f>
        <v/>
      </c>
      <c r="O2245" s="92" t="str">
        <f ca="1">IF(A2245="","",IF(ISERROR(MATCH($I2245,SorP!B:B,0)),"",INDIRECT("'SorP'!$A$"&amp;MATCH($N2245&amp;$I2245,SorP!C:C,0))))</f>
        <v/>
      </c>
      <c r="P2245" s="94"/>
      <c r="Q2245" s="95" t="str">
        <f t="shared" ref="Q2245:Q2308" si="141">A2245&amp;B2245</f>
        <v/>
      </c>
      <c r="R2245" s="95" t="b">
        <f t="shared" ref="R2245:R2308" si="142">OR(ISBLANK(B2245),ISBLANK(C2245))</f>
        <v>1</v>
      </c>
      <c r="S2245" s="95" t="str">
        <f t="shared" ref="S2245:S2308" si="143">IF(R2245,"",A2245&amp;"+")</f>
        <v/>
      </c>
    </row>
    <row r="2246" spans="1:19" s="95" customFormat="1" ht="20.100000000000001" customHeight="1">
      <c r="A2246" s="88"/>
      <c r="B2246" s="88"/>
      <c r="C2246" s="88"/>
      <c r="D2246" s="88"/>
      <c r="E2246" s="88"/>
      <c r="F2246" s="88"/>
      <c r="G2246" s="90"/>
      <c r="H2246" s="90"/>
      <c r="I2246" s="91"/>
      <c r="J2246" s="91"/>
      <c r="K2246" s="91"/>
      <c r="L2246" s="91"/>
      <c r="M2246" s="91"/>
      <c r="N2246" s="92" t="str">
        <f t="shared" ca="1" si="140"/>
        <v/>
      </c>
      <c r="O2246" s="92" t="str">
        <f ca="1">IF(A2246="","",IF(ISERROR(MATCH($I2246,SorP!B:B,0)),"",INDIRECT("'SorP'!$A$"&amp;MATCH($N2246&amp;$I2246,SorP!C:C,0))))</f>
        <v/>
      </c>
      <c r="P2246" s="94"/>
      <c r="Q2246" s="95" t="str">
        <f t="shared" si="141"/>
        <v/>
      </c>
      <c r="R2246" s="95" t="b">
        <f t="shared" si="142"/>
        <v>1</v>
      </c>
      <c r="S2246" s="95" t="str">
        <f t="shared" si="143"/>
        <v/>
      </c>
    </row>
    <row r="2247" spans="1:19" s="95" customFormat="1" ht="20.100000000000001" customHeight="1">
      <c r="A2247" s="88"/>
      <c r="B2247" s="88"/>
      <c r="C2247" s="88"/>
      <c r="D2247" s="88"/>
      <c r="E2247" s="88"/>
      <c r="F2247" s="88"/>
      <c r="G2247" s="90"/>
      <c r="H2247" s="90"/>
      <c r="I2247" s="91"/>
      <c r="J2247" s="91"/>
      <c r="K2247" s="91"/>
      <c r="L2247" s="91"/>
      <c r="M2247" s="91"/>
      <c r="N2247" s="92" t="str">
        <f t="shared" ca="1" si="140"/>
        <v/>
      </c>
      <c r="O2247" s="92" t="str">
        <f ca="1">IF(A2247="","",IF(ISERROR(MATCH($I2247,SorP!B:B,0)),"",INDIRECT("'SorP'!$A$"&amp;MATCH($N2247&amp;$I2247,SorP!C:C,0))))</f>
        <v/>
      </c>
      <c r="P2247" s="94"/>
      <c r="Q2247" s="95" t="str">
        <f t="shared" si="141"/>
        <v/>
      </c>
      <c r="R2247" s="95" t="b">
        <f t="shared" si="142"/>
        <v>1</v>
      </c>
      <c r="S2247" s="95" t="str">
        <f t="shared" si="143"/>
        <v/>
      </c>
    </row>
    <row r="2248" spans="1:19" s="95" customFormat="1" ht="20.100000000000001" customHeight="1">
      <c r="A2248" s="88"/>
      <c r="B2248" s="88"/>
      <c r="C2248" s="88"/>
      <c r="D2248" s="88"/>
      <c r="E2248" s="88"/>
      <c r="F2248" s="88"/>
      <c r="G2248" s="90"/>
      <c r="H2248" s="90"/>
      <c r="I2248" s="91"/>
      <c r="J2248" s="91"/>
      <c r="K2248" s="91"/>
      <c r="L2248" s="91"/>
      <c r="M2248" s="91"/>
      <c r="N2248" s="92" t="str">
        <f t="shared" ca="1" si="140"/>
        <v/>
      </c>
      <c r="O2248" s="92" t="str">
        <f ca="1">IF(A2248="","",IF(ISERROR(MATCH($I2248,SorP!B:B,0)),"",INDIRECT("'SorP'!$A$"&amp;MATCH($N2248&amp;$I2248,SorP!C:C,0))))</f>
        <v/>
      </c>
      <c r="P2248" s="94"/>
      <c r="Q2248" s="95" t="str">
        <f t="shared" si="141"/>
        <v/>
      </c>
      <c r="R2248" s="95" t="b">
        <f t="shared" si="142"/>
        <v>1</v>
      </c>
      <c r="S2248" s="95" t="str">
        <f t="shared" si="143"/>
        <v/>
      </c>
    </row>
    <row r="2249" spans="1:19" s="95" customFormat="1" ht="20.100000000000001" customHeight="1">
      <c r="A2249" s="88"/>
      <c r="B2249" s="88"/>
      <c r="C2249" s="88"/>
      <c r="D2249" s="88"/>
      <c r="E2249" s="88"/>
      <c r="F2249" s="88"/>
      <c r="G2249" s="90"/>
      <c r="H2249" s="90"/>
      <c r="I2249" s="91"/>
      <c r="J2249" s="91"/>
      <c r="K2249" s="91"/>
      <c r="L2249" s="91"/>
      <c r="M2249" s="91"/>
      <c r="N2249" s="92" t="str">
        <f t="shared" ca="1" si="140"/>
        <v/>
      </c>
      <c r="O2249" s="92" t="str">
        <f ca="1">IF(A2249="","",IF(ISERROR(MATCH($I2249,SorP!B:B,0)),"",INDIRECT("'SorP'!$A$"&amp;MATCH($N2249&amp;$I2249,SorP!C:C,0))))</f>
        <v/>
      </c>
      <c r="P2249" s="94"/>
      <c r="Q2249" s="95" t="str">
        <f t="shared" si="141"/>
        <v/>
      </c>
      <c r="R2249" s="95" t="b">
        <f t="shared" si="142"/>
        <v>1</v>
      </c>
      <c r="S2249" s="95" t="str">
        <f t="shared" si="143"/>
        <v/>
      </c>
    </row>
    <row r="2250" spans="1:19" s="95" customFormat="1" ht="20.100000000000001" customHeight="1">
      <c r="A2250" s="88"/>
      <c r="B2250" s="88"/>
      <c r="C2250" s="88"/>
      <c r="D2250" s="88"/>
      <c r="E2250" s="88"/>
      <c r="F2250" s="88"/>
      <c r="G2250" s="90"/>
      <c r="H2250" s="90"/>
      <c r="I2250" s="91"/>
      <c r="J2250" s="91"/>
      <c r="K2250" s="91"/>
      <c r="L2250" s="91"/>
      <c r="M2250" s="91"/>
      <c r="N2250" s="92" t="str">
        <f t="shared" ca="1" si="140"/>
        <v/>
      </c>
      <c r="O2250" s="92" t="str">
        <f ca="1">IF(A2250="","",IF(ISERROR(MATCH($I2250,SorP!B:B,0)),"",INDIRECT("'SorP'!$A$"&amp;MATCH($N2250&amp;$I2250,SorP!C:C,0))))</f>
        <v/>
      </c>
      <c r="P2250" s="94"/>
      <c r="Q2250" s="95" t="str">
        <f t="shared" si="141"/>
        <v/>
      </c>
      <c r="R2250" s="95" t="b">
        <f t="shared" si="142"/>
        <v>1</v>
      </c>
      <c r="S2250" s="95" t="str">
        <f t="shared" si="143"/>
        <v/>
      </c>
    </row>
    <row r="2251" spans="1:19" s="95" customFormat="1" ht="20.100000000000001" customHeight="1">
      <c r="A2251" s="88"/>
      <c r="B2251" s="88"/>
      <c r="C2251" s="88"/>
      <c r="D2251" s="88"/>
      <c r="E2251" s="88"/>
      <c r="F2251" s="88"/>
      <c r="G2251" s="90"/>
      <c r="H2251" s="90"/>
      <c r="I2251" s="91"/>
      <c r="J2251" s="91"/>
      <c r="K2251" s="91"/>
      <c r="L2251" s="91"/>
      <c r="M2251" s="91"/>
      <c r="N2251" s="92" t="str">
        <f t="shared" ca="1" si="140"/>
        <v/>
      </c>
      <c r="O2251" s="92" t="str">
        <f ca="1">IF(A2251="","",IF(ISERROR(MATCH($I2251,SorP!B:B,0)),"",INDIRECT("'SorP'!$A$"&amp;MATCH($N2251&amp;$I2251,SorP!C:C,0))))</f>
        <v/>
      </c>
      <c r="P2251" s="94"/>
      <c r="Q2251" s="95" t="str">
        <f t="shared" si="141"/>
        <v/>
      </c>
      <c r="R2251" s="95" t="b">
        <f t="shared" si="142"/>
        <v>1</v>
      </c>
      <c r="S2251" s="95" t="str">
        <f t="shared" si="143"/>
        <v/>
      </c>
    </row>
    <row r="2252" spans="1:19" s="95" customFormat="1" ht="20.100000000000001" customHeight="1">
      <c r="A2252" s="88"/>
      <c r="B2252" s="88"/>
      <c r="C2252" s="88"/>
      <c r="D2252" s="88"/>
      <c r="E2252" s="88"/>
      <c r="F2252" s="88"/>
      <c r="G2252" s="90"/>
      <c r="H2252" s="90"/>
      <c r="I2252" s="91"/>
      <c r="J2252" s="91"/>
      <c r="K2252" s="91"/>
      <c r="L2252" s="91"/>
      <c r="M2252" s="91"/>
      <c r="N2252" s="92" t="str">
        <f t="shared" ca="1" si="140"/>
        <v/>
      </c>
      <c r="O2252" s="92" t="str">
        <f ca="1">IF(A2252="","",IF(ISERROR(MATCH($I2252,SorP!B:B,0)),"",INDIRECT("'SorP'!$A$"&amp;MATCH($N2252&amp;$I2252,SorP!C:C,0))))</f>
        <v/>
      </c>
      <c r="P2252" s="94"/>
      <c r="Q2252" s="95" t="str">
        <f t="shared" si="141"/>
        <v/>
      </c>
      <c r="R2252" s="95" t="b">
        <f t="shared" si="142"/>
        <v>1</v>
      </c>
      <c r="S2252" s="95" t="str">
        <f t="shared" si="143"/>
        <v/>
      </c>
    </row>
    <row r="2253" spans="1:19" s="95" customFormat="1" ht="20.100000000000001" customHeight="1">
      <c r="A2253" s="88"/>
      <c r="B2253" s="88"/>
      <c r="C2253" s="88"/>
      <c r="D2253" s="88"/>
      <c r="E2253" s="88"/>
      <c r="F2253" s="88"/>
      <c r="G2253" s="90"/>
      <c r="H2253" s="90"/>
      <c r="I2253" s="91"/>
      <c r="J2253" s="91"/>
      <c r="K2253" s="91"/>
      <c r="L2253" s="91"/>
      <c r="M2253" s="91"/>
      <c r="N2253" s="92" t="str">
        <f t="shared" ca="1" si="140"/>
        <v/>
      </c>
      <c r="O2253" s="92" t="str">
        <f ca="1">IF(A2253="","",IF(ISERROR(MATCH($I2253,SorP!B:B,0)),"",INDIRECT("'SorP'!$A$"&amp;MATCH($N2253&amp;$I2253,SorP!C:C,0))))</f>
        <v/>
      </c>
      <c r="P2253" s="94"/>
      <c r="Q2253" s="95" t="str">
        <f t="shared" si="141"/>
        <v/>
      </c>
      <c r="R2253" s="95" t="b">
        <f t="shared" si="142"/>
        <v>1</v>
      </c>
      <c r="S2253" s="95" t="str">
        <f t="shared" si="143"/>
        <v/>
      </c>
    </row>
    <row r="2254" spans="1:19" s="95" customFormat="1" ht="20.100000000000001" customHeight="1">
      <c r="A2254" s="88"/>
      <c r="B2254" s="88"/>
      <c r="C2254" s="88"/>
      <c r="D2254" s="88"/>
      <c r="E2254" s="88"/>
      <c r="F2254" s="88"/>
      <c r="G2254" s="90"/>
      <c r="H2254" s="90"/>
      <c r="I2254" s="91"/>
      <c r="J2254" s="91"/>
      <c r="K2254" s="91"/>
      <c r="L2254" s="91"/>
      <c r="M2254" s="91"/>
      <c r="N2254" s="92" t="str">
        <f t="shared" ca="1" si="140"/>
        <v/>
      </c>
      <c r="O2254" s="92" t="str">
        <f ca="1">IF(A2254="","",IF(ISERROR(MATCH($I2254,SorP!B:B,0)),"",INDIRECT("'SorP'!$A$"&amp;MATCH($N2254&amp;$I2254,SorP!C:C,0))))</f>
        <v/>
      </c>
      <c r="P2254" s="94"/>
      <c r="Q2254" s="95" t="str">
        <f t="shared" si="141"/>
        <v/>
      </c>
      <c r="R2254" s="95" t="b">
        <f t="shared" si="142"/>
        <v>1</v>
      </c>
      <c r="S2254" s="95" t="str">
        <f t="shared" si="143"/>
        <v/>
      </c>
    </row>
    <row r="2255" spans="1:19" s="95" customFormat="1" ht="20.100000000000001" customHeight="1">
      <c r="A2255" s="88"/>
      <c r="B2255" s="88"/>
      <c r="C2255" s="88"/>
      <c r="D2255" s="88"/>
      <c r="E2255" s="88"/>
      <c r="F2255" s="88"/>
      <c r="G2255" s="90"/>
      <c r="H2255" s="90"/>
      <c r="I2255" s="91"/>
      <c r="J2255" s="91"/>
      <c r="K2255" s="91"/>
      <c r="L2255" s="91"/>
      <c r="M2255" s="91"/>
      <c r="N2255" s="92" t="str">
        <f t="shared" ca="1" si="140"/>
        <v/>
      </c>
      <c r="O2255" s="92" t="str">
        <f ca="1">IF(A2255="","",IF(ISERROR(MATCH($I2255,SorP!B:B,0)),"",INDIRECT("'SorP'!$A$"&amp;MATCH($N2255&amp;$I2255,SorP!C:C,0))))</f>
        <v/>
      </c>
      <c r="P2255" s="94"/>
      <c r="Q2255" s="95" t="str">
        <f t="shared" si="141"/>
        <v/>
      </c>
      <c r="R2255" s="95" t="b">
        <f t="shared" si="142"/>
        <v>1</v>
      </c>
      <c r="S2255" s="95" t="str">
        <f t="shared" si="143"/>
        <v/>
      </c>
    </row>
    <row r="2256" spans="1:19" s="95" customFormat="1" ht="20.100000000000001" customHeight="1">
      <c r="A2256" s="88"/>
      <c r="B2256" s="88"/>
      <c r="C2256" s="88"/>
      <c r="D2256" s="88"/>
      <c r="E2256" s="88"/>
      <c r="F2256" s="88"/>
      <c r="G2256" s="90"/>
      <c r="H2256" s="90"/>
      <c r="I2256" s="91"/>
      <c r="J2256" s="91"/>
      <c r="K2256" s="91"/>
      <c r="L2256" s="91"/>
      <c r="M2256" s="91"/>
      <c r="N2256" s="92" t="str">
        <f t="shared" ca="1" si="140"/>
        <v/>
      </c>
      <c r="O2256" s="92" t="str">
        <f ca="1">IF(A2256="","",IF(ISERROR(MATCH($I2256,SorP!B:B,0)),"",INDIRECT("'SorP'!$A$"&amp;MATCH($N2256&amp;$I2256,SorP!C:C,0))))</f>
        <v/>
      </c>
      <c r="P2256" s="94"/>
      <c r="Q2256" s="95" t="str">
        <f t="shared" si="141"/>
        <v/>
      </c>
      <c r="R2256" s="95" t="b">
        <f t="shared" si="142"/>
        <v>1</v>
      </c>
      <c r="S2256" s="95" t="str">
        <f t="shared" si="143"/>
        <v/>
      </c>
    </row>
    <row r="2257" spans="1:19" s="95" customFormat="1" ht="20.100000000000001" customHeight="1">
      <c r="A2257" s="88"/>
      <c r="B2257" s="88"/>
      <c r="C2257" s="88"/>
      <c r="D2257" s="88"/>
      <c r="E2257" s="88"/>
      <c r="F2257" s="88"/>
      <c r="G2257" s="90"/>
      <c r="H2257" s="90"/>
      <c r="I2257" s="91"/>
      <c r="J2257" s="91"/>
      <c r="K2257" s="91"/>
      <c r="L2257" s="91"/>
      <c r="M2257" s="91"/>
      <c r="N2257" s="92" t="str">
        <f t="shared" ca="1" si="140"/>
        <v/>
      </c>
      <c r="O2257" s="92" t="str">
        <f ca="1">IF(A2257="","",IF(ISERROR(MATCH($I2257,SorP!B:B,0)),"",INDIRECT("'SorP'!$A$"&amp;MATCH($N2257&amp;$I2257,SorP!C:C,0))))</f>
        <v/>
      </c>
      <c r="P2257" s="94"/>
      <c r="Q2257" s="95" t="str">
        <f t="shared" si="141"/>
        <v/>
      </c>
      <c r="R2257" s="95" t="b">
        <f t="shared" si="142"/>
        <v>1</v>
      </c>
      <c r="S2257" s="95" t="str">
        <f t="shared" si="143"/>
        <v/>
      </c>
    </row>
    <row r="2258" spans="1:19" s="95" customFormat="1" ht="20.100000000000001" customHeight="1">
      <c r="A2258" s="88"/>
      <c r="B2258" s="88"/>
      <c r="C2258" s="88"/>
      <c r="D2258" s="88"/>
      <c r="E2258" s="88"/>
      <c r="F2258" s="88"/>
      <c r="G2258" s="90"/>
      <c r="H2258" s="90"/>
      <c r="I2258" s="91"/>
      <c r="J2258" s="91"/>
      <c r="K2258" s="91"/>
      <c r="L2258" s="91"/>
      <c r="M2258" s="91"/>
      <c r="N2258" s="92" t="str">
        <f t="shared" ca="1" si="140"/>
        <v/>
      </c>
      <c r="O2258" s="92" t="str">
        <f ca="1">IF(A2258="","",IF(ISERROR(MATCH($I2258,SorP!B:B,0)),"",INDIRECT("'SorP'!$A$"&amp;MATCH($N2258&amp;$I2258,SorP!C:C,0))))</f>
        <v/>
      </c>
      <c r="P2258" s="94"/>
      <c r="Q2258" s="95" t="str">
        <f t="shared" si="141"/>
        <v/>
      </c>
      <c r="R2258" s="95" t="b">
        <f t="shared" si="142"/>
        <v>1</v>
      </c>
      <c r="S2258" s="95" t="str">
        <f t="shared" si="143"/>
        <v/>
      </c>
    </row>
    <row r="2259" spans="1:19" s="95" customFormat="1" ht="20.100000000000001" customHeight="1">
      <c r="A2259" s="88"/>
      <c r="B2259" s="88"/>
      <c r="C2259" s="88"/>
      <c r="D2259" s="88"/>
      <c r="E2259" s="88"/>
      <c r="F2259" s="88"/>
      <c r="G2259" s="90"/>
      <c r="H2259" s="90"/>
      <c r="I2259" s="91"/>
      <c r="J2259" s="91"/>
      <c r="K2259" s="91"/>
      <c r="L2259" s="91"/>
      <c r="M2259" s="91"/>
      <c r="N2259" s="92" t="str">
        <f t="shared" ca="1" si="140"/>
        <v/>
      </c>
      <c r="O2259" s="92" t="str">
        <f ca="1">IF(A2259="","",IF(ISERROR(MATCH($I2259,SorP!B:B,0)),"",INDIRECT("'SorP'!$A$"&amp;MATCH($N2259&amp;$I2259,SorP!C:C,0))))</f>
        <v/>
      </c>
      <c r="P2259" s="94"/>
      <c r="Q2259" s="95" t="str">
        <f t="shared" si="141"/>
        <v/>
      </c>
      <c r="R2259" s="95" t="b">
        <f t="shared" si="142"/>
        <v>1</v>
      </c>
      <c r="S2259" s="95" t="str">
        <f t="shared" si="143"/>
        <v/>
      </c>
    </row>
    <row r="2260" spans="1:19" s="95" customFormat="1" ht="20.100000000000001" customHeight="1">
      <c r="A2260" s="88"/>
      <c r="B2260" s="88"/>
      <c r="C2260" s="88"/>
      <c r="D2260" s="88"/>
      <c r="E2260" s="88"/>
      <c r="F2260" s="88"/>
      <c r="G2260" s="90"/>
      <c r="H2260" s="90"/>
      <c r="I2260" s="91"/>
      <c r="J2260" s="91"/>
      <c r="K2260" s="91"/>
      <c r="L2260" s="91"/>
      <c r="M2260" s="91"/>
      <c r="N2260" s="92" t="str">
        <f t="shared" ca="1" si="140"/>
        <v/>
      </c>
      <c r="O2260" s="92" t="str">
        <f ca="1">IF(A2260="","",IF(ISERROR(MATCH($I2260,SorP!B:B,0)),"",INDIRECT("'SorP'!$A$"&amp;MATCH($N2260&amp;$I2260,SorP!C:C,0))))</f>
        <v/>
      </c>
      <c r="P2260" s="94"/>
      <c r="Q2260" s="95" t="str">
        <f t="shared" si="141"/>
        <v/>
      </c>
      <c r="R2260" s="95" t="b">
        <f t="shared" si="142"/>
        <v>1</v>
      </c>
      <c r="S2260" s="95" t="str">
        <f t="shared" si="143"/>
        <v/>
      </c>
    </row>
    <row r="2261" spans="1:19" s="95" customFormat="1" ht="20.100000000000001" customHeight="1">
      <c r="A2261" s="88"/>
      <c r="B2261" s="88"/>
      <c r="C2261" s="88"/>
      <c r="D2261" s="88"/>
      <c r="E2261" s="88"/>
      <c r="F2261" s="88"/>
      <c r="G2261" s="90"/>
      <c r="H2261" s="90"/>
      <c r="I2261" s="91"/>
      <c r="J2261" s="91"/>
      <c r="K2261" s="91"/>
      <c r="L2261" s="91"/>
      <c r="M2261" s="91"/>
      <c r="N2261" s="92" t="str">
        <f t="shared" ca="1" si="140"/>
        <v/>
      </c>
      <c r="O2261" s="92" t="str">
        <f ca="1">IF(A2261="","",IF(ISERROR(MATCH($I2261,SorP!B:B,0)),"",INDIRECT("'SorP'!$A$"&amp;MATCH($N2261&amp;$I2261,SorP!C:C,0))))</f>
        <v/>
      </c>
      <c r="P2261" s="94"/>
      <c r="Q2261" s="95" t="str">
        <f t="shared" si="141"/>
        <v/>
      </c>
      <c r="R2261" s="95" t="b">
        <f t="shared" si="142"/>
        <v>1</v>
      </c>
      <c r="S2261" s="95" t="str">
        <f t="shared" si="143"/>
        <v/>
      </c>
    </row>
    <row r="2262" spans="1:19" s="95" customFormat="1" ht="20.100000000000001" customHeight="1">
      <c r="A2262" s="88"/>
      <c r="B2262" s="88"/>
      <c r="C2262" s="88"/>
      <c r="D2262" s="88"/>
      <c r="E2262" s="88"/>
      <c r="F2262" s="88"/>
      <c r="G2262" s="90"/>
      <c r="H2262" s="90"/>
      <c r="I2262" s="91"/>
      <c r="J2262" s="91"/>
      <c r="K2262" s="91"/>
      <c r="L2262" s="91"/>
      <c r="M2262" s="91"/>
      <c r="N2262" s="92" t="str">
        <f t="shared" ca="1" si="140"/>
        <v/>
      </c>
      <c r="O2262" s="92" t="str">
        <f ca="1">IF(A2262="","",IF(ISERROR(MATCH($I2262,SorP!B:B,0)),"",INDIRECT("'SorP'!$A$"&amp;MATCH($N2262&amp;$I2262,SorP!C:C,0))))</f>
        <v/>
      </c>
      <c r="P2262" s="94"/>
      <c r="Q2262" s="95" t="str">
        <f t="shared" si="141"/>
        <v/>
      </c>
      <c r="R2262" s="95" t="b">
        <f t="shared" si="142"/>
        <v>1</v>
      </c>
      <c r="S2262" s="95" t="str">
        <f t="shared" si="143"/>
        <v/>
      </c>
    </row>
    <row r="2263" spans="1:19" s="95" customFormat="1" ht="20.100000000000001" customHeight="1">
      <c r="A2263" s="88"/>
      <c r="B2263" s="88"/>
      <c r="C2263" s="88"/>
      <c r="D2263" s="88"/>
      <c r="E2263" s="88"/>
      <c r="F2263" s="88"/>
      <c r="G2263" s="90"/>
      <c r="H2263" s="90"/>
      <c r="I2263" s="91"/>
      <c r="J2263" s="91"/>
      <c r="K2263" s="91"/>
      <c r="L2263" s="91"/>
      <c r="M2263" s="91"/>
      <c r="N2263" s="92" t="str">
        <f t="shared" ca="1" si="140"/>
        <v/>
      </c>
      <c r="O2263" s="92" t="str">
        <f ca="1">IF(A2263="","",IF(ISERROR(MATCH($I2263,SorP!B:B,0)),"",INDIRECT("'SorP'!$A$"&amp;MATCH($N2263&amp;$I2263,SorP!C:C,0))))</f>
        <v/>
      </c>
      <c r="P2263" s="94"/>
      <c r="Q2263" s="95" t="str">
        <f t="shared" si="141"/>
        <v/>
      </c>
      <c r="R2263" s="95" t="b">
        <f t="shared" si="142"/>
        <v>1</v>
      </c>
      <c r="S2263" s="95" t="str">
        <f t="shared" si="143"/>
        <v/>
      </c>
    </row>
    <row r="2264" spans="1:19" s="95" customFormat="1" ht="20.100000000000001" customHeight="1">
      <c r="A2264" s="88"/>
      <c r="B2264" s="88"/>
      <c r="C2264" s="88"/>
      <c r="D2264" s="88"/>
      <c r="E2264" s="88"/>
      <c r="F2264" s="88"/>
      <c r="G2264" s="90"/>
      <c r="H2264" s="90"/>
      <c r="I2264" s="91"/>
      <c r="J2264" s="91"/>
      <c r="K2264" s="91"/>
      <c r="L2264" s="91"/>
      <c r="M2264" s="91"/>
      <c r="N2264" s="92" t="str">
        <f t="shared" ca="1" si="140"/>
        <v/>
      </c>
      <c r="O2264" s="92" t="str">
        <f ca="1">IF(A2264="","",IF(ISERROR(MATCH($I2264,SorP!B:B,0)),"",INDIRECT("'SorP'!$A$"&amp;MATCH($N2264&amp;$I2264,SorP!C:C,0))))</f>
        <v/>
      </c>
      <c r="P2264" s="94"/>
      <c r="Q2264" s="95" t="str">
        <f t="shared" si="141"/>
        <v/>
      </c>
      <c r="R2264" s="95" t="b">
        <f t="shared" si="142"/>
        <v>1</v>
      </c>
      <c r="S2264" s="95" t="str">
        <f t="shared" si="143"/>
        <v/>
      </c>
    </row>
    <row r="2265" spans="1:19" s="95" customFormat="1" ht="20.100000000000001" customHeight="1">
      <c r="A2265" s="88"/>
      <c r="B2265" s="88"/>
      <c r="C2265" s="88"/>
      <c r="D2265" s="88"/>
      <c r="E2265" s="88"/>
      <c r="F2265" s="88"/>
      <c r="G2265" s="90"/>
      <c r="H2265" s="90"/>
      <c r="I2265" s="91"/>
      <c r="J2265" s="91"/>
      <c r="K2265" s="91"/>
      <c r="L2265" s="91"/>
      <c r="M2265" s="91"/>
      <c r="N2265" s="92" t="str">
        <f t="shared" ca="1" si="140"/>
        <v/>
      </c>
      <c r="O2265" s="92" t="str">
        <f ca="1">IF(A2265="","",IF(ISERROR(MATCH($I2265,SorP!B:B,0)),"",INDIRECT("'SorP'!$A$"&amp;MATCH($N2265&amp;$I2265,SorP!C:C,0))))</f>
        <v/>
      </c>
      <c r="P2265" s="94"/>
      <c r="Q2265" s="95" t="str">
        <f t="shared" si="141"/>
        <v/>
      </c>
      <c r="R2265" s="95" t="b">
        <f t="shared" si="142"/>
        <v>1</v>
      </c>
      <c r="S2265" s="95" t="str">
        <f t="shared" si="143"/>
        <v/>
      </c>
    </row>
    <row r="2266" spans="1:19" s="95" customFormat="1" ht="20.100000000000001" customHeight="1">
      <c r="A2266" s="88"/>
      <c r="B2266" s="88"/>
      <c r="C2266" s="88"/>
      <c r="D2266" s="88"/>
      <c r="E2266" s="88"/>
      <c r="F2266" s="88"/>
      <c r="G2266" s="90"/>
      <c r="H2266" s="90"/>
      <c r="I2266" s="91"/>
      <c r="J2266" s="91"/>
      <c r="K2266" s="91"/>
      <c r="L2266" s="91"/>
      <c r="M2266" s="91"/>
      <c r="N2266" s="92" t="str">
        <f t="shared" ca="1" si="140"/>
        <v/>
      </c>
      <c r="O2266" s="92" t="str">
        <f ca="1">IF(A2266="","",IF(ISERROR(MATCH($I2266,SorP!B:B,0)),"",INDIRECT("'SorP'!$A$"&amp;MATCH($N2266&amp;$I2266,SorP!C:C,0))))</f>
        <v/>
      </c>
      <c r="P2266" s="94"/>
      <c r="Q2266" s="95" t="str">
        <f t="shared" si="141"/>
        <v/>
      </c>
      <c r="R2266" s="95" t="b">
        <f t="shared" si="142"/>
        <v>1</v>
      </c>
      <c r="S2266" s="95" t="str">
        <f t="shared" si="143"/>
        <v/>
      </c>
    </row>
    <row r="2267" spans="1:19" s="95" customFormat="1" ht="20.100000000000001" customHeight="1">
      <c r="A2267" s="88"/>
      <c r="B2267" s="88"/>
      <c r="C2267" s="88"/>
      <c r="D2267" s="88"/>
      <c r="E2267" s="88"/>
      <c r="F2267" s="88"/>
      <c r="G2267" s="90"/>
      <c r="H2267" s="90"/>
      <c r="I2267" s="91"/>
      <c r="J2267" s="91"/>
      <c r="K2267" s="91"/>
      <c r="L2267" s="91"/>
      <c r="M2267" s="91"/>
      <c r="N2267" s="92" t="str">
        <f t="shared" ca="1" si="140"/>
        <v/>
      </c>
      <c r="O2267" s="92" t="str">
        <f ca="1">IF(A2267="","",IF(ISERROR(MATCH($I2267,SorP!B:B,0)),"",INDIRECT("'SorP'!$A$"&amp;MATCH($N2267&amp;$I2267,SorP!C:C,0))))</f>
        <v/>
      </c>
      <c r="P2267" s="94"/>
      <c r="Q2267" s="95" t="str">
        <f t="shared" si="141"/>
        <v/>
      </c>
      <c r="R2267" s="95" t="b">
        <f t="shared" si="142"/>
        <v>1</v>
      </c>
      <c r="S2267" s="95" t="str">
        <f t="shared" si="143"/>
        <v/>
      </c>
    </row>
    <row r="2268" spans="1:19" s="95" customFormat="1" ht="20.100000000000001" customHeight="1">
      <c r="A2268" s="88"/>
      <c r="B2268" s="88"/>
      <c r="C2268" s="88"/>
      <c r="D2268" s="88"/>
      <c r="E2268" s="88"/>
      <c r="F2268" s="88"/>
      <c r="G2268" s="90"/>
      <c r="H2268" s="90"/>
      <c r="I2268" s="91"/>
      <c r="J2268" s="91"/>
      <c r="K2268" s="91"/>
      <c r="L2268" s="91"/>
      <c r="M2268" s="91"/>
      <c r="N2268" s="92" t="str">
        <f t="shared" ca="1" si="140"/>
        <v/>
      </c>
      <c r="O2268" s="92" t="str">
        <f ca="1">IF(A2268="","",IF(ISERROR(MATCH($I2268,SorP!B:B,0)),"",INDIRECT("'SorP'!$A$"&amp;MATCH($N2268&amp;$I2268,SorP!C:C,0))))</f>
        <v/>
      </c>
      <c r="P2268" s="94"/>
      <c r="Q2268" s="95" t="str">
        <f t="shared" si="141"/>
        <v/>
      </c>
      <c r="R2268" s="95" t="b">
        <f t="shared" si="142"/>
        <v>1</v>
      </c>
      <c r="S2268" s="95" t="str">
        <f t="shared" si="143"/>
        <v/>
      </c>
    </row>
    <row r="2269" spans="1:19" s="95" customFormat="1" ht="20.100000000000001" customHeight="1">
      <c r="A2269" s="88"/>
      <c r="B2269" s="88"/>
      <c r="C2269" s="88"/>
      <c r="D2269" s="88"/>
      <c r="E2269" s="88"/>
      <c r="F2269" s="88"/>
      <c r="G2269" s="90"/>
      <c r="H2269" s="90"/>
      <c r="I2269" s="91"/>
      <c r="J2269" s="91"/>
      <c r="K2269" s="91"/>
      <c r="L2269" s="91"/>
      <c r="M2269" s="91"/>
      <c r="N2269" s="92" t="str">
        <f t="shared" ca="1" si="140"/>
        <v/>
      </c>
      <c r="O2269" s="92" t="str">
        <f ca="1">IF(A2269="","",IF(ISERROR(MATCH($I2269,SorP!B:B,0)),"",INDIRECT("'SorP'!$A$"&amp;MATCH($N2269&amp;$I2269,SorP!C:C,0))))</f>
        <v/>
      </c>
      <c r="P2269" s="94"/>
      <c r="Q2269" s="95" t="str">
        <f t="shared" si="141"/>
        <v/>
      </c>
      <c r="R2269" s="95" t="b">
        <f t="shared" si="142"/>
        <v>1</v>
      </c>
      <c r="S2269" s="95" t="str">
        <f t="shared" si="143"/>
        <v/>
      </c>
    </row>
    <row r="2270" spans="1:19" s="95" customFormat="1" ht="20.100000000000001" customHeight="1">
      <c r="A2270" s="88"/>
      <c r="B2270" s="88"/>
      <c r="C2270" s="88"/>
      <c r="D2270" s="88"/>
      <c r="E2270" s="88"/>
      <c r="F2270" s="88"/>
      <c r="G2270" s="90"/>
      <c r="H2270" s="90"/>
      <c r="I2270" s="91"/>
      <c r="J2270" s="91"/>
      <c r="K2270" s="91"/>
      <c r="L2270" s="91"/>
      <c r="M2270" s="91"/>
      <c r="N2270" s="92" t="str">
        <f t="shared" ca="1" si="140"/>
        <v/>
      </c>
      <c r="O2270" s="92" t="str">
        <f ca="1">IF(A2270="","",IF(ISERROR(MATCH($I2270,SorP!B:B,0)),"",INDIRECT("'SorP'!$A$"&amp;MATCH($N2270&amp;$I2270,SorP!C:C,0))))</f>
        <v/>
      </c>
      <c r="P2270" s="94"/>
      <c r="Q2270" s="95" t="str">
        <f t="shared" si="141"/>
        <v/>
      </c>
      <c r="R2270" s="95" t="b">
        <f t="shared" si="142"/>
        <v>1</v>
      </c>
      <c r="S2270" s="95" t="str">
        <f t="shared" si="143"/>
        <v/>
      </c>
    </row>
    <row r="2271" spans="1:19" s="95" customFormat="1" ht="20.100000000000001" customHeight="1">
      <c r="A2271" s="88"/>
      <c r="B2271" s="88"/>
      <c r="C2271" s="88"/>
      <c r="D2271" s="88"/>
      <c r="E2271" s="88"/>
      <c r="F2271" s="88"/>
      <c r="G2271" s="90"/>
      <c r="H2271" s="90"/>
      <c r="I2271" s="91"/>
      <c r="J2271" s="91"/>
      <c r="K2271" s="91"/>
      <c r="L2271" s="91"/>
      <c r="M2271" s="91"/>
      <c r="N2271" s="92" t="str">
        <f t="shared" ca="1" si="140"/>
        <v/>
      </c>
      <c r="O2271" s="92" t="str">
        <f ca="1">IF(A2271="","",IF(ISERROR(MATCH($I2271,SorP!B:B,0)),"",INDIRECT("'SorP'!$A$"&amp;MATCH($N2271&amp;$I2271,SorP!C:C,0))))</f>
        <v/>
      </c>
      <c r="P2271" s="94"/>
      <c r="Q2271" s="95" t="str">
        <f t="shared" si="141"/>
        <v/>
      </c>
      <c r="R2271" s="95" t="b">
        <f t="shared" si="142"/>
        <v>1</v>
      </c>
      <c r="S2271" s="95" t="str">
        <f t="shared" si="143"/>
        <v/>
      </c>
    </row>
    <row r="2272" spans="1:19" s="95" customFormat="1" ht="20.100000000000001" customHeight="1">
      <c r="A2272" s="88"/>
      <c r="B2272" s="88"/>
      <c r="C2272" s="88"/>
      <c r="D2272" s="88"/>
      <c r="E2272" s="88"/>
      <c r="F2272" s="88"/>
      <c r="G2272" s="90"/>
      <c r="H2272" s="90"/>
      <c r="I2272" s="91"/>
      <c r="J2272" s="91"/>
      <c r="K2272" s="91"/>
      <c r="L2272" s="91"/>
      <c r="M2272" s="91"/>
      <c r="N2272" s="92" t="str">
        <f t="shared" ca="1" si="140"/>
        <v/>
      </c>
      <c r="O2272" s="92" t="str">
        <f ca="1">IF(A2272="","",IF(ISERROR(MATCH($I2272,SorP!B:B,0)),"",INDIRECT("'SorP'!$A$"&amp;MATCH($N2272&amp;$I2272,SorP!C:C,0))))</f>
        <v/>
      </c>
      <c r="P2272" s="94"/>
      <c r="Q2272" s="95" t="str">
        <f t="shared" si="141"/>
        <v/>
      </c>
      <c r="R2272" s="95" t="b">
        <f t="shared" si="142"/>
        <v>1</v>
      </c>
      <c r="S2272" s="95" t="str">
        <f t="shared" si="143"/>
        <v/>
      </c>
    </row>
    <row r="2273" spans="1:19" s="95" customFormat="1" ht="20.100000000000001" customHeight="1">
      <c r="A2273" s="88"/>
      <c r="B2273" s="88"/>
      <c r="C2273" s="88"/>
      <c r="D2273" s="88"/>
      <c r="E2273" s="88"/>
      <c r="F2273" s="88"/>
      <c r="G2273" s="90"/>
      <c r="H2273" s="90"/>
      <c r="I2273" s="91"/>
      <c r="J2273" s="91"/>
      <c r="K2273" s="91"/>
      <c r="L2273" s="91"/>
      <c r="M2273" s="91"/>
      <c r="N2273" s="92" t="str">
        <f t="shared" ca="1" si="140"/>
        <v/>
      </c>
      <c r="O2273" s="92" t="str">
        <f ca="1">IF(A2273="","",IF(ISERROR(MATCH($I2273,SorP!B:B,0)),"",INDIRECT("'SorP'!$A$"&amp;MATCH($N2273&amp;$I2273,SorP!C:C,0))))</f>
        <v/>
      </c>
      <c r="P2273" s="94"/>
      <c r="Q2273" s="95" t="str">
        <f t="shared" si="141"/>
        <v/>
      </c>
      <c r="R2273" s="95" t="b">
        <f t="shared" si="142"/>
        <v>1</v>
      </c>
      <c r="S2273" s="95" t="str">
        <f t="shared" si="143"/>
        <v/>
      </c>
    </row>
    <row r="2274" spans="1:19" s="95" customFormat="1" ht="20.100000000000001" customHeight="1">
      <c r="A2274" s="88"/>
      <c r="B2274" s="88"/>
      <c r="C2274" s="88"/>
      <c r="D2274" s="88"/>
      <c r="E2274" s="88"/>
      <c r="F2274" s="88"/>
      <c r="G2274" s="90"/>
      <c r="H2274" s="90"/>
      <c r="I2274" s="91"/>
      <c r="J2274" s="91"/>
      <c r="K2274" s="91"/>
      <c r="L2274" s="91"/>
      <c r="M2274" s="91"/>
      <c r="N2274" s="92" t="str">
        <f t="shared" ca="1" si="140"/>
        <v/>
      </c>
      <c r="O2274" s="92" t="str">
        <f ca="1">IF(A2274="","",IF(ISERROR(MATCH($I2274,SorP!B:B,0)),"",INDIRECT("'SorP'!$A$"&amp;MATCH($N2274&amp;$I2274,SorP!C:C,0))))</f>
        <v/>
      </c>
      <c r="P2274" s="94"/>
      <c r="Q2274" s="95" t="str">
        <f t="shared" si="141"/>
        <v/>
      </c>
      <c r="R2274" s="95" t="b">
        <f t="shared" si="142"/>
        <v>1</v>
      </c>
      <c r="S2274" s="95" t="str">
        <f t="shared" si="143"/>
        <v/>
      </c>
    </row>
    <row r="2275" spans="1:19" s="95" customFormat="1" ht="20.100000000000001" customHeight="1">
      <c r="A2275" s="88"/>
      <c r="B2275" s="88"/>
      <c r="C2275" s="88"/>
      <c r="D2275" s="88"/>
      <c r="E2275" s="88"/>
      <c r="F2275" s="88"/>
      <c r="G2275" s="90"/>
      <c r="H2275" s="90"/>
      <c r="I2275" s="91"/>
      <c r="J2275" s="91"/>
      <c r="K2275" s="91"/>
      <c r="L2275" s="91"/>
      <c r="M2275" s="91"/>
      <c r="N2275" s="92" t="str">
        <f t="shared" ca="1" si="140"/>
        <v/>
      </c>
      <c r="O2275" s="92" t="str">
        <f ca="1">IF(A2275="","",IF(ISERROR(MATCH($I2275,SorP!B:B,0)),"",INDIRECT("'SorP'!$A$"&amp;MATCH($N2275&amp;$I2275,SorP!C:C,0))))</f>
        <v/>
      </c>
      <c r="P2275" s="94"/>
      <c r="Q2275" s="95" t="str">
        <f t="shared" si="141"/>
        <v/>
      </c>
      <c r="R2275" s="95" t="b">
        <f t="shared" si="142"/>
        <v>1</v>
      </c>
      <c r="S2275" s="95" t="str">
        <f t="shared" si="143"/>
        <v/>
      </c>
    </row>
    <row r="2276" spans="1:19" s="95" customFormat="1" ht="20.100000000000001" customHeight="1">
      <c r="A2276" s="88"/>
      <c r="B2276" s="88"/>
      <c r="C2276" s="88"/>
      <c r="D2276" s="88"/>
      <c r="E2276" s="88"/>
      <c r="F2276" s="88"/>
      <c r="G2276" s="90"/>
      <c r="H2276" s="90"/>
      <c r="I2276" s="91"/>
      <c r="J2276" s="91"/>
      <c r="K2276" s="91"/>
      <c r="L2276" s="91"/>
      <c r="M2276" s="91"/>
      <c r="N2276" s="92" t="str">
        <f t="shared" ca="1" si="140"/>
        <v/>
      </c>
      <c r="O2276" s="92" t="str">
        <f ca="1">IF(A2276="","",IF(ISERROR(MATCH($I2276,SorP!B:B,0)),"",INDIRECT("'SorP'!$A$"&amp;MATCH($N2276&amp;$I2276,SorP!C:C,0))))</f>
        <v/>
      </c>
      <c r="P2276" s="94"/>
      <c r="Q2276" s="95" t="str">
        <f t="shared" si="141"/>
        <v/>
      </c>
      <c r="R2276" s="95" t="b">
        <f t="shared" si="142"/>
        <v>1</v>
      </c>
      <c r="S2276" s="95" t="str">
        <f t="shared" si="143"/>
        <v/>
      </c>
    </row>
    <row r="2277" spans="1:19" s="95" customFormat="1" ht="20.100000000000001" customHeight="1">
      <c r="A2277" s="88"/>
      <c r="B2277" s="88"/>
      <c r="C2277" s="88"/>
      <c r="D2277" s="88"/>
      <c r="E2277" s="88"/>
      <c r="F2277" s="88"/>
      <c r="G2277" s="90"/>
      <c r="H2277" s="90"/>
      <c r="I2277" s="91"/>
      <c r="J2277" s="91"/>
      <c r="K2277" s="91"/>
      <c r="L2277" s="91"/>
      <c r="M2277" s="91"/>
      <c r="N2277" s="92" t="str">
        <f t="shared" ca="1" si="140"/>
        <v/>
      </c>
      <c r="O2277" s="92" t="str">
        <f ca="1">IF(A2277="","",IF(ISERROR(MATCH($I2277,SorP!B:B,0)),"",INDIRECT("'SorP'!$A$"&amp;MATCH($N2277&amp;$I2277,SorP!C:C,0))))</f>
        <v/>
      </c>
      <c r="P2277" s="94"/>
      <c r="Q2277" s="95" t="str">
        <f t="shared" si="141"/>
        <v/>
      </c>
      <c r="R2277" s="95" t="b">
        <f t="shared" si="142"/>
        <v>1</v>
      </c>
      <c r="S2277" s="95" t="str">
        <f t="shared" si="143"/>
        <v/>
      </c>
    </row>
    <row r="2278" spans="1:19" s="95" customFormat="1" ht="20.100000000000001" customHeight="1">
      <c r="A2278" s="88"/>
      <c r="B2278" s="88"/>
      <c r="C2278" s="88"/>
      <c r="D2278" s="88"/>
      <c r="E2278" s="88"/>
      <c r="F2278" s="88"/>
      <c r="G2278" s="90"/>
      <c r="H2278" s="90"/>
      <c r="I2278" s="91"/>
      <c r="J2278" s="91"/>
      <c r="K2278" s="91"/>
      <c r="L2278" s="91"/>
      <c r="M2278" s="91"/>
      <c r="N2278" s="92" t="str">
        <f t="shared" ca="1" si="140"/>
        <v/>
      </c>
      <c r="O2278" s="92" t="str">
        <f ca="1">IF(A2278="","",IF(ISERROR(MATCH($I2278,SorP!B:B,0)),"",INDIRECT("'SorP'!$A$"&amp;MATCH($N2278&amp;$I2278,SorP!C:C,0))))</f>
        <v/>
      </c>
      <c r="P2278" s="94"/>
      <c r="Q2278" s="95" t="str">
        <f t="shared" si="141"/>
        <v/>
      </c>
      <c r="R2278" s="95" t="b">
        <f t="shared" si="142"/>
        <v>1</v>
      </c>
      <c r="S2278" s="95" t="str">
        <f t="shared" si="143"/>
        <v/>
      </c>
    </row>
    <row r="2279" spans="1:19" s="95" customFormat="1" ht="20.100000000000001" customHeight="1">
      <c r="A2279" s="88"/>
      <c r="B2279" s="88"/>
      <c r="C2279" s="88"/>
      <c r="D2279" s="88"/>
      <c r="E2279" s="88"/>
      <c r="F2279" s="88"/>
      <c r="G2279" s="90"/>
      <c r="H2279" s="90"/>
      <c r="I2279" s="91"/>
      <c r="J2279" s="91"/>
      <c r="K2279" s="91"/>
      <c r="L2279" s="91"/>
      <c r="M2279" s="91"/>
      <c r="N2279" s="92" t="str">
        <f t="shared" ca="1" si="140"/>
        <v/>
      </c>
      <c r="O2279" s="92" t="str">
        <f ca="1">IF(A2279="","",IF(ISERROR(MATCH($I2279,SorP!B:B,0)),"",INDIRECT("'SorP'!$A$"&amp;MATCH($N2279&amp;$I2279,SorP!C:C,0))))</f>
        <v/>
      </c>
      <c r="P2279" s="94"/>
      <c r="Q2279" s="95" t="str">
        <f t="shared" si="141"/>
        <v/>
      </c>
      <c r="R2279" s="95" t="b">
        <f t="shared" si="142"/>
        <v>1</v>
      </c>
      <c r="S2279" s="95" t="str">
        <f t="shared" si="143"/>
        <v/>
      </c>
    </row>
    <row r="2280" spans="1:19" s="95" customFormat="1" ht="20.100000000000001" customHeight="1">
      <c r="A2280" s="88"/>
      <c r="B2280" s="88"/>
      <c r="C2280" s="88"/>
      <c r="D2280" s="88"/>
      <c r="E2280" s="88"/>
      <c r="F2280" s="88"/>
      <c r="G2280" s="90"/>
      <c r="H2280" s="90"/>
      <c r="I2280" s="91"/>
      <c r="J2280" s="91"/>
      <c r="K2280" s="91"/>
      <c r="L2280" s="91"/>
      <c r="M2280" s="91"/>
      <c r="N2280" s="92" t="str">
        <f t="shared" ca="1" si="140"/>
        <v/>
      </c>
      <c r="O2280" s="92" t="str">
        <f ca="1">IF(A2280="","",IF(ISERROR(MATCH($I2280,SorP!B:B,0)),"",INDIRECT("'SorP'!$A$"&amp;MATCH($N2280&amp;$I2280,SorP!C:C,0))))</f>
        <v/>
      </c>
      <c r="P2280" s="94"/>
      <c r="Q2280" s="95" t="str">
        <f t="shared" si="141"/>
        <v/>
      </c>
      <c r="R2280" s="95" t="b">
        <f t="shared" si="142"/>
        <v>1</v>
      </c>
      <c r="S2280" s="95" t="str">
        <f t="shared" si="143"/>
        <v/>
      </c>
    </row>
    <row r="2281" spans="1:19" s="95" customFormat="1" ht="20.100000000000001" customHeight="1">
      <c r="A2281" s="88"/>
      <c r="B2281" s="88"/>
      <c r="C2281" s="88"/>
      <c r="D2281" s="88"/>
      <c r="E2281" s="88"/>
      <c r="F2281" s="88"/>
      <c r="G2281" s="90"/>
      <c r="H2281" s="90"/>
      <c r="I2281" s="91"/>
      <c r="J2281" s="91"/>
      <c r="K2281" s="91"/>
      <c r="L2281" s="91"/>
      <c r="M2281" s="91"/>
      <c r="N2281" s="92" t="str">
        <f t="shared" ca="1" si="140"/>
        <v/>
      </c>
      <c r="O2281" s="92" t="str">
        <f ca="1">IF(A2281="","",IF(ISERROR(MATCH($I2281,SorP!B:B,0)),"",INDIRECT("'SorP'!$A$"&amp;MATCH($N2281&amp;$I2281,SorP!C:C,0))))</f>
        <v/>
      </c>
      <c r="P2281" s="94"/>
      <c r="Q2281" s="95" t="str">
        <f t="shared" si="141"/>
        <v/>
      </c>
      <c r="R2281" s="95" t="b">
        <f t="shared" si="142"/>
        <v>1</v>
      </c>
      <c r="S2281" s="95" t="str">
        <f t="shared" si="143"/>
        <v/>
      </c>
    </row>
    <row r="2282" spans="1:19" s="95" customFormat="1" ht="20.100000000000001" customHeight="1">
      <c r="A2282" s="88"/>
      <c r="B2282" s="88"/>
      <c r="C2282" s="88"/>
      <c r="D2282" s="88"/>
      <c r="E2282" s="88"/>
      <c r="F2282" s="88"/>
      <c r="G2282" s="90"/>
      <c r="H2282" s="90"/>
      <c r="I2282" s="91"/>
      <c r="J2282" s="91"/>
      <c r="K2282" s="91"/>
      <c r="L2282" s="91"/>
      <c r="M2282" s="91"/>
      <c r="N2282" s="92" t="str">
        <f t="shared" ca="1" si="140"/>
        <v/>
      </c>
      <c r="O2282" s="92" t="str">
        <f ca="1">IF(A2282="","",IF(ISERROR(MATCH($I2282,SorP!B:B,0)),"",INDIRECT("'SorP'!$A$"&amp;MATCH($N2282&amp;$I2282,SorP!C:C,0))))</f>
        <v/>
      </c>
      <c r="P2282" s="94"/>
      <c r="Q2282" s="95" t="str">
        <f t="shared" si="141"/>
        <v/>
      </c>
      <c r="R2282" s="95" t="b">
        <f t="shared" si="142"/>
        <v>1</v>
      </c>
      <c r="S2282" s="95" t="str">
        <f t="shared" si="143"/>
        <v/>
      </c>
    </row>
    <row r="2283" spans="1:19" s="95" customFormat="1" ht="20.100000000000001" customHeight="1">
      <c r="A2283" s="88"/>
      <c r="B2283" s="88"/>
      <c r="C2283" s="88"/>
      <c r="D2283" s="88"/>
      <c r="E2283" s="88"/>
      <c r="F2283" s="88"/>
      <c r="G2283" s="90"/>
      <c r="H2283" s="90"/>
      <c r="I2283" s="91"/>
      <c r="J2283" s="91"/>
      <c r="K2283" s="91"/>
      <c r="L2283" s="91"/>
      <c r="M2283" s="91"/>
      <c r="N2283" s="92" t="str">
        <f t="shared" ca="1" si="140"/>
        <v/>
      </c>
      <c r="O2283" s="92" t="str">
        <f ca="1">IF(A2283="","",IF(ISERROR(MATCH($I2283,SorP!B:B,0)),"",INDIRECT("'SorP'!$A$"&amp;MATCH($N2283&amp;$I2283,SorP!C:C,0))))</f>
        <v/>
      </c>
      <c r="P2283" s="94"/>
      <c r="Q2283" s="95" t="str">
        <f t="shared" si="141"/>
        <v/>
      </c>
      <c r="R2283" s="95" t="b">
        <f t="shared" si="142"/>
        <v>1</v>
      </c>
      <c r="S2283" s="95" t="str">
        <f t="shared" si="143"/>
        <v/>
      </c>
    </row>
    <row r="2284" spans="1:19" s="95" customFormat="1" ht="20.100000000000001" customHeight="1">
      <c r="A2284" s="88"/>
      <c r="B2284" s="88"/>
      <c r="C2284" s="88"/>
      <c r="D2284" s="88"/>
      <c r="E2284" s="88"/>
      <c r="F2284" s="88"/>
      <c r="G2284" s="90"/>
      <c r="H2284" s="90"/>
      <c r="I2284" s="91"/>
      <c r="J2284" s="91"/>
      <c r="K2284" s="91"/>
      <c r="L2284" s="91"/>
      <c r="M2284" s="91"/>
      <c r="N2284" s="92" t="str">
        <f t="shared" ca="1" si="140"/>
        <v/>
      </c>
      <c r="O2284" s="92" t="str">
        <f ca="1">IF(A2284="","",IF(ISERROR(MATCH($I2284,SorP!B:B,0)),"",INDIRECT("'SorP'!$A$"&amp;MATCH($N2284&amp;$I2284,SorP!C:C,0))))</f>
        <v/>
      </c>
      <c r="P2284" s="94"/>
      <c r="Q2284" s="95" t="str">
        <f t="shared" si="141"/>
        <v/>
      </c>
      <c r="R2284" s="95" t="b">
        <f t="shared" si="142"/>
        <v>1</v>
      </c>
      <c r="S2284" s="95" t="str">
        <f t="shared" si="143"/>
        <v/>
      </c>
    </row>
    <row r="2285" spans="1:19" s="95" customFormat="1" ht="20.100000000000001" customHeight="1">
      <c r="A2285" s="88"/>
      <c r="B2285" s="88"/>
      <c r="C2285" s="88"/>
      <c r="D2285" s="88"/>
      <c r="E2285" s="88"/>
      <c r="F2285" s="88"/>
      <c r="G2285" s="90"/>
      <c r="H2285" s="90"/>
      <c r="I2285" s="91"/>
      <c r="J2285" s="91"/>
      <c r="K2285" s="91"/>
      <c r="L2285" s="91"/>
      <c r="M2285" s="91"/>
      <c r="N2285" s="92" t="str">
        <f t="shared" ca="1" si="140"/>
        <v/>
      </c>
      <c r="O2285" s="92" t="str">
        <f ca="1">IF(A2285="","",IF(ISERROR(MATCH($I2285,SorP!B:B,0)),"",INDIRECT("'SorP'!$A$"&amp;MATCH($N2285&amp;$I2285,SorP!C:C,0))))</f>
        <v/>
      </c>
      <c r="P2285" s="94"/>
      <c r="Q2285" s="95" t="str">
        <f t="shared" si="141"/>
        <v/>
      </c>
      <c r="R2285" s="95" t="b">
        <f t="shared" si="142"/>
        <v>1</v>
      </c>
      <c r="S2285" s="95" t="str">
        <f t="shared" si="143"/>
        <v/>
      </c>
    </row>
    <row r="2286" spans="1:19" s="95" customFormat="1" ht="20.100000000000001" customHeight="1">
      <c r="A2286" s="88"/>
      <c r="B2286" s="88"/>
      <c r="C2286" s="88"/>
      <c r="D2286" s="88"/>
      <c r="E2286" s="88"/>
      <c r="F2286" s="88"/>
      <c r="G2286" s="90"/>
      <c r="H2286" s="90"/>
      <c r="I2286" s="91"/>
      <c r="J2286" s="91"/>
      <c r="K2286" s="91"/>
      <c r="L2286" s="91"/>
      <c r="M2286" s="91"/>
      <c r="N2286" s="92" t="str">
        <f t="shared" ca="1" si="140"/>
        <v/>
      </c>
      <c r="O2286" s="92" t="str">
        <f ca="1">IF(A2286="","",IF(ISERROR(MATCH($I2286,SorP!B:B,0)),"",INDIRECT("'SorP'!$A$"&amp;MATCH($N2286&amp;$I2286,SorP!C:C,0))))</f>
        <v/>
      </c>
      <c r="P2286" s="94"/>
      <c r="Q2286" s="95" t="str">
        <f t="shared" si="141"/>
        <v/>
      </c>
      <c r="R2286" s="95" t="b">
        <f t="shared" si="142"/>
        <v>1</v>
      </c>
      <c r="S2286" s="95" t="str">
        <f t="shared" si="143"/>
        <v/>
      </c>
    </row>
    <row r="2287" spans="1:19" s="95" customFormat="1" ht="20.100000000000001" customHeight="1">
      <c r="A2287" s="88"/>
      <c r="B2287" s="88"/>
      <c r="C2287" s="88"/>
      <c r="D2287" s="88"/>
      <c r="E2287" s="88"/>
      <c r="F2287" s="88"/>
      <c r="G2287" s="90"/>
      <c r="H2287" s="90"/>
      <c r="I2287" s="91"/>
      <c r="J2287" s="91"/>
      <c r="K2287" s="91"/>
      <c r="L2287" s="91"/>
      <c r="M2287" s="91"/>
      <c r="N2287" s="92" t="str">
        <f t="shared" ca="1" si="140"/>
        <v/>
      </c>
      <c r="O2287" s="92" t="str">
        <f ca="1">IF(A2287="","",IF(ISERROR(MATCH($I2287,SorP!B:B,0)),"",INDIRECT("'SorP'!$A$"&amp;MATCH($N2287&amp;$I2287,SorP!C:C,0))))</f>
        <v/>
      </c>
      <c r="P2287" s="94"/>
      <c r="Q2287" s="95" t="str">
        <f t="shared" si="141"/>
        <v/>
      </c>
      <c r="R2287" s="95" t="b">
        <f t="shared" si="142"/>
        <v>1</v>
      </c>
      <c r="S2287" s="95" t="str">
        <f t="shared" si="143"/>
        <v/>
      </c>
    </row>
    <row r="2288" spans="1:19" s="95" customFormat="1" ht="20.100000000000001" customHeight="1">
      <c r="A2288" s="88"/>
      <c r="B2288" s="88"/>
      <c r="C2288" s="88"/>
      <c r="D2288" s="88"/>
      <c r="E2288" s="88"/>
      <c r="F2288" s="88"/>
      <c r="G2288" s="90"/>
      <c r="H2288" s="90"/>
      <c r="I2288" s="91"/>
      <c r="J2288" s="91"/>
      <c r="K2288" s="91"/>
      <c r="L2288" s="91"/>
      <c r="M2288" s="91"/>
      <c r="N2288" s="92" t="str">
        <f t="shared" ca="1" si="140"/>
        <v/>
      </c>
      <c r="O2288" s="92" t="str">
        <f ca="1">IF(A2288="","",IF(ISERROR(MATCH($I2288,SorP!B:B,0)),"",INDIRECT("'SorP'!$A$"&amp;MATCH($N2288&amp;$I2288,SorP!C:C,0))))</f>
        <v/>
      </c>
      <c r="P2288" s="94"/>
      <c r="Q2288" s="95" t="str">
        <f t="shared" si="141"/>
        <v/>
      </c>
      <c r="R2288" s="95" t="b">
        <f t="shared" si="142"/>
        <v>1</v>
      </c>
      <c r="S2288" s="95" t="str">
        <f t="shared" si="143"/>
        <v/>
      </c>
    </row>
    <row r="2289" spans="1:19" s="95" customFormat="1" ht="20.100000000000001" customHeight="1">
      <c r="A2289" s="88"/>
      <c r="B2289" s="88"/>
      <c r="C2289" s="88"/>
      <c r="D2289" s="88"/>
      <c r="E2289" s="88"/>
      <c r="F2289" s="88"/>
      <c r="G2289" s="90"/>
      <c r="H2289" s="90"/>
      <c r="I2289" s="91"/>
      <c r="J2289" s="91"/>
      <c r="K2289" s="91"/>
      <c r="L2289" s="91"/>
      <c r="M2289" s="91"/>
      <c r="N2289" s="92" t="str">
        <f t="shared" ca="1" si="140"/>
        <v/>
      </c>
      <c r="O2289" s="92" t="str">
        <f ca="1">IF(A2289="","",IF(ISERROR(MATCH($I2289,SorP!B:B,0)),"",INDIRECT("'SorP'!$A$"&amp;MATCH($N2289&amp;$I2289,SorP!C:C,0))))</f>
        <v/>
      </c>
      <c r="P2289" s="94"/>
      <c r="Q2289" s="95" t="str">
        <f t="shared" si="141"/>
        <v/>
      </c>
      <c r="R2289" s="95" t="b">
        <f t="shared" si="142"/>
        <v>1</v>
      </c>
      <c r="S2289" s="95" t="str">
        <f t="shared" si="143"/>
        <v/>
      </c>
    </row>
    <row r="2290" spans="1:19" s="95" customFormat="1" ht="20.100000000000001" customHeight="1">
      <c r="A2290" s="88"/>
      <c r="B2290" s="88"/>
      <c r="C2290" s="88"/>
      <c r="D2290" s="88"/>
      <c r="E2290" s="88"/>
      <c r="F2290" s="88"/>
      <c r="G2290" s="90"/>
      <c r="H2290" s="90"/>
      <c r="I2290" s="91"/>
      <c r="J2290" s="91"/>
      <c r="K2290" s="91"/>
      <c r="L2290" s="91"/>
      <c r="M2290" s="91"/>
      <c r="N2290" s="92" t="str">
        <f t="shared" ca="1" si="140"/>
        <v/>
      </c>
      <c r="O2290" s="92" t="str">
        <f ca="1">IF(A2290="","",IF(ISERROR(MATCH($I2290,SorP!B:B,0)),"",INDIRECT("'SorP'!$A$"&amp;MATCH($N2290&amp;$I2290,SorP!C:C,0))))</f>
        <v/>
      </c>
      <c r="P2290" s="94"/>
      <c r="Q2290" s="95" t="str">
        <f t="shared" si="141"/>
        <v/>
      </c>
      <c r="R2290" s="95" t="b">
        <f t="shared" si="142"/>
        <v>1</v>
      </c>
      <c r="S2290" s="95" t="str">
        <f t="shared" si="143"/>
        <v/>
      </c>
    </row>
    <row r="2291" spans="1:19" s="95" customFormat="1" ht="20.100000000000001" customHeight="1">
      <c r="A2291" s="88"/>
      <c r="B2291" s="88"/>
      <c r="C2291" s="88"/>
      <c r="D2291" s="88"/>
      <c r="E2291" s="88"/>
      <c r="F2291" s="88"/>
      <c r="G2291" s="90"/>
      <c r="H2291" s="90"/>
      <c r="I2291" s="91"/>
      <c r="J2291" s="91"/>
      <c r="K2291" s="91"/>
      <c r="L2291" s="91"/>
      <c r="M2291" s="91"/>
      <c r="N2291" s="92" t="str">
        <f t="shared" ca="1" si="140"/>
        <v/>
      </c>
      <c r="O2291" s="92" t="str">
        <f ca="1">IF(A2291="","",IF(ISERROR(MATCH($I2291,SorP!B:B,0)),"",INDIRECT("'SorP'!$A$"&amp;MATCH($N2291&amp;$I2291,SorP!C:C,0))))</f>
        <v/>
      </c>
      <c r="P2291" s="94"/>
      <c r="Q2291" s="95" t="str">
        <f t="shared" si="141"/>
        <v/>
      </c>
      <c r="R2291" s="95" t="b">
        <f t="shared" si="142"/>
        <v>1</v>
      </c>
      <c r="S2291" s="95" t="str">
        <f t="shared" si="143"/>
        <v/>
      </c>
    </row>
    <row r="2292" spans="1:19" s="95" customFormat="1" ht="20.100000000000001" customHeight="1">
      <c r="A2292" s="88"/>
      <c r="B2292" s="88"/>
      <c r="C2292" s="88"/>
      <c r="D2292" s="88"/>
      <c r="E2292" s="88"/>
      <c r="F2292" s="88"/>
      <c r="G2292" s="90"/>
      <c r="H2292" s="90"/>
      <c r="I2292" s="91"/>
      <c r="J2292" s="91"/>
      <c r="K2292" s="91"/>
      <c r="L2292" s="91"/>
      <c r="M2292" s="91"/>
      <c r="N2292" s="92" t="str">
        <f t="shared" ca="1" si="140"/>
        <v/>
      </c>
      <c r="O2292" s="92" t="str">
        <f ca="1">IF(A2292="","",IF(ISERROR(MATCH($I2292,SorP!B:B,0)),"",INDIRECT("'SorP'!$A$"&amp;MATCH($N2292&amp;$I2292,SorP!C:C,0))))</f>
        <v/>
      </c>
      <c r="P2292" s="94"/>
      <c r="Q2292" s="95" t="str">
        <f t="shared" si="141"/>
        <v/>
      </c>
      <c r="R2292" s="95" t="b">
        <f t="shared" si="142"/>
        <v>1</v>
      </c>
      <c r="S2292" s="95" t="str">
        <f t="shared" si="143"/>
        <v/>
      </c>
    </row>
    <row r="2293" spans="1:19" s="95" customFormat="1" ht="20.100000000000001" customHeight="1">
      <c r="A2293" s="88"/>
      <c r="B2293" s="88"/>
      <c r="C2293" s="88"/>
      <c r="D2293" s="88"/>
      <c r="E2293" s="88"/>
      <c r="F2293" s="88"/>
      <c r="G2293" s="90"/>
      <c r="H2293" s="90"/>
      <c r="I2293" s="91"/>
      <c r="J2293" s="91"/>
      <c r="K2293" s="91"/>
      <c r="L2293" s="91"/>
      <c r="M2293" s="91"/>
      <c r="N2293" s="92" t="str">
        <f t="shared" ca="1" si="140"/>
        <v/>
      </c>
      <c r="O2293" s="92" t="str">
        <f ca="1">IF(A2293="","",IF(ISERROR(MATCH($I2293,SorP!B:B,0)),"",INDIRECT("'SorP'!$A$"&amp;MATCH($N2293&amp;$I2293,SorP!C:C,0))))</f>
        <v/>
      </c>
      <c r="P2293" s="94"/>
      <c r="Q2293" s="95" t="str">
        <f t="shared" si="141"/>
        <v/>
      </c>
      <c r="R2293" s="95" t="b">
        <f t="shared" si="142"/>
        <v>1</v>
      </c>
      <c r="S2293" s="95" t="str">
        <f t="shared" si="143"/>
        <v/>
      </c>
    </row>
    <row r="2294" spans="1:19" s="95" customFormat="1" ht="20.100000000000001" customHeight="1">
      <c r="A2294" s="88"/>
      <c r="B2294" s="88"/>
      <c r="C2294" s="88"/>
      <c r="D2294" s="88"/>
      <c r="E2294" s="88"/>
      <c r="F2294" s="88"/>
      <c r="G2294" s="90"/>
      <c r="H2294" s="90"/>
      <c r="I2294" s="91"/>
      <c r="J2294" s="91"/>
      <c r="K2294" s="91"/>
      <c r="L2294" s="91"/>
      <c r="M2294" s="91"/>
      <c r="N2294" s="92" t="str">
        <f t="shared" ca="1" si="140"/>
        <v/>
      </c>
      <c r="O2294" s="92" t="str">
        <f ca="1">IF(A2294="","",IF(ISERROR(MATCH($I2294,SorP!B:B,0)),"",INDIRECT("'SorP'!$A$"&amp;MATCH($N2294&amp;$I2294,SorP!C:C,0))))</f>
        <v/>
      </c>
      <c r="P2294" s="94"/>
      <c r="Q2294" s="95" t="str">
        <f t="shared" si="141"/>
        <v/>
      </c>
      <c r="R2294" s="95" t="b">
        <f t="shared" si="142"/>
        <v>1</v>
      </c>
      <c r="S2294" s="95" t="str">
        <f t="shared" si="143"/>
        <v/>
      </c>
    </row>
    <row r="2295" spans="1:19" s="95" customFormat="1" ht="20.100000000000001" customHeight="1">
      <c r="A2295" s="88"/>
      <c r="B2295" s="88"/>
      <c r="C2295" s="88"/>
      <c r="D2295" s="88"/>
      <c r="E2295" s="88"/>
      <c r="F2295" s="88"/>
      <c r="G2295" s="90"/>
      <c r="H2295" s="90"/>
      <c r="I2295" s="91"/>
      <c r="J2295" s="91"/>
      <c r="K2295" s="91"/>
      <c r="L2295" s="91"/>
      <c r="M2295" s="91"/>
      <c r="N2295" s="92" t="str">
        <f t="shared" ca="1" si="140"/>
        <v/>
      </c>
      <c r="O2295" s="92" t="str">
        <f ca="1">IF(A2295="","",IF(ISERROR(MATCH($I2295,SorP!B:B,0)),"",INDIRECT("'SorP'!$A$"&amp;MATCH($N2295&amp;$I2295,SorP!C:C,0))))</f>
        <v/>
      </c>
      <c r="P2295" s="94"/>
      <c r="Q2295" s="95" t="str">
        <f t="shared" si="141"/>
        <v/>
      </c>
      <c r="R2295" s="95" t="b">
        <f t="shared" si="142"/>
        <v>1</v>
      </c>
      <c r="S2295" s="95" t="str">
        <f t="shared" si="143"/>
        <v/>
      </c>
    </row>
    <row r="2296" spans="1:19" s="95" customFormat="1" ht="20.100000000000001" customHeight="1">
      <c r="A2296" s="88"/>
      <c r="B2296" s="88"/>
      <c r="C2296" s="88"/>
      <c r="D2296" s="88"/>
      <c r="E2296" s="88"/>
      <c r="F2296" s="88"/>
      <c r="G2296" s="90"/>
      <c r="H2296" s="90"/>
      <c r="I2296" s="91"/>
      <c r="J2296" s="91"/>
      <c r="K2296" s="91"/>
      <c r="L2296" s="91"/>
      <c r="M2296" s="91"/>
      <c r="N2296" s="92" t="str">
        <f t="shared" ca="1" si="140"/>
        <v/>
      </c>
      <c r="O2296" s="92" t="str">
        <f ca="1">IF(A2296="","",IF(ISERROR(MATCH($I2296,SorP!B:B,0)),"",INDIRECT("'SorP'!$A$"&amp;MATCH($N2296&amp;$I2296,SorP!C:C,0))))</f>
        <v/>
      </c>
      <c r="P2296" s="94"/>
      <c r="Q2296" s="95" t="str">
        <f t="shared" si="141"/>
        <v/>
      </c>
      <c r="R2296" s="95" t="b">
        <f t="shared" si="142"/>
        <v>1</v>
      </c>
      <c r="S2296" s="95" t="str">
        <f t="shared" si="143"/>
        <v/>
      </c>
    </row>
    <row r="2297" spans="1:19" s="95" customFormat="1" ht="20.100000000000001" customHeight="1">
      <c r="A2297" s="88"/>
      <c r="B2297" s="88"/>
      <c r="C2297" s="88"/>
      <c r="D2297" s="88"/>
      <c r="E2297" s="88"/>
      <c r="F2297" s="88"/>
      <c r="G2297" s="90"/>
      <c r="H2297" s="90"/>
      <c r="I2297" s="91"/>
      <c r="J2297" s="91"/>
      <c r="K2297" s="91"/>
      <c r="L2297" s="91"/>
      <c r="M2297" s="91"/>
      <c r="N2297" s="92" t="str">
        <f t="shared" ca="1" si="140"/>
        <v/>
      </c>
      <c r="O2297" s="92" t="str">
        <f ca="1">IF(A2297="","",IF(ISERROR(MATCH($I2297,SorP!B:B,0)),"",INDIRECT("'SorP'!$A$"&amp;MATCH($N2297&amp;$I2297,SorP!C:C,0))))</f>
        <v/>
      </c>
      <c r="P2297" s="94"/>
      <c r="Q2297" s="95" t="str">
        <f t="shared" si="141"/>
        <v/>
      </c>
      <c r="R2297" s="95" t="b">
        <f t="shared" si="142"/>
        <v>1</v>
      </c>
      <c r="S2297" s="95" t="str">
        <f t="shared" si="143"/>
        <v/>
      </c>
    </row>
    <row r="2298" spans="1:19" s="95" customFormat="1" ht="20.100000000000001" customHeight="1">
      <c r="A2298" s="88"/>
      <c r="B2298" s="88"/>
      <c r="C2298" s="88"/>
      <c r="D2298" s="88"/>
      <c r="E2298" s="88"/>
      <c r="F2298" s="88"/>
      <c r="G2298" s="90"/>
      <c r="H2298" s="90"/>
      <c r="I2298" s="91"/>
      <c r="J2298" s="91"/>
      <c r="K2298" s="91"/>
      <c r="L2298" s="91"/>
      <c r="M2298" s="91"/>
      <c r="N2298" s="92" t="str">
        <f t="shared" ca="1" si="140"/>
        <v/>
      </c>
      <c r="O2298" s="92" t="str">
        <f ca="1">IF(A2298="","",IF(ISERROR(MATCH($I2298,SorP!B:B,0)),"",INDIRECT("'SorP'!$A$"&amp;MATCH($N2298&amp;$I2298,SorP!C:C,0))))</f>
        <v/>
      </c>
      <c r="P2298" s="94"/>
      <c r="Q2298" s="95" t="str">
        <f t="shared" si="141"/>
        <v/>
      </c>
      <c r="R2298" s="95" t="b">
        <f t="shared" si="142"/>
        <v>1</v>
      </c>
      <c r="S2298" s="95" t="str">
        <f t="shared" si="143"/>
        <v/>
      </c>
    </row>
    <row r="2299" spans="1:19" s="95" customFormat="1" ht="20.100000000000001" customHeight="1">
      <c r="A2299" s="88"/>
      <c r="B2299" s="88"/>
      <c r="C2299" s="88"/>
      <c r="D2299" s="88"/>
      <c r="E2299" s="88"/>
      <c r="F2299" s="88"/>
      <c r="G2299" s="90"/>
      <c r="H2299" s="90"/>
      <c r="I2299" s="91"/>
      <c r="J2299" s="91"/>
      <c r="K2299" s="91"/>
      <c r="L2299" s="91"/>
      <c r="M2299" s="91"/>
      <c r="N2299" s="92" t="str">
        <f t="shared" ca="1" si="140"/>
        <v/>
      </c>
      <c r="O2299" s="92" t="str">
        <f ca="1">IF(A2299="","",IF(ISERROR(MATCH($I2299,SorP!B:B,0)),"",INDIRECT("'SorP'!$A$"&amp;MATCH($N2299&amp;$I2299,SorP!C:C,0))))</f>
        <v/>
      </c>
      <c r="P2299" s="94"/>
      <c r="Q2299" s="95" t="str">
        <f t="shared" si="141"/>
        <v/>
      </c>
      <c r="R2299" s="95" t="b">
        <f t="shared" si="142"/>
        <v>1</v>
      </c>
      <c r="S2299" s="95" t="str">
        <f t="shared" si="143"/>
        <v/>
      </c>
    </row>
    <row r="2300" spans="1:19" s="95" customFormat="1" ht="20.100000000000001" customHeight="1">
      <c r="A2300" s="88"/>
      <c r="B2300" s="88"/>
      <c r="C2300" s="88"/>
      <c r="D2300" s="88"/>
      <c r="E2300" s="88"/>
      <c r="F2300" s="88"/>
      <c r="G2300" s="90"/>
      <c r="H2300" s="90"/>
      <c r="I2300" s="91"/>
      <c r="J2300" s="91"/>
      <c r="K2300" s="91"/>
      <c r="L2300" s="91"/>
      <c r="M2300" s="91"/>
      <c r="N2300" s="92" t="str">
        <f t="shared" ca="1" si="140"/>
        <v/>
      </c>
      <c r="O2300" s="92" t="str">
        <f ca="1">IF(A2300="","",IF(ISERROR(MATCH($I2300,SorP!B:B,0)),"",INDIRECT("'SorP'!$A$"&amp;MATCH($N2300&amp;$I2300,SorP!C:C,0))))</f>
        <v/>
      </c>
      <c r="P2300" s="94"/>
      <c r="Q2300" s="95" t="str">
        <f t="shared" si="141"/>
        <v/>
      </c>
      <c r="R2300" s="95" t="b">
        <f t="shared" si="142"/>
        <v>1</v>
      </c>
      <c r="S2300" s="95" t="str">
        <f t="shared" si="143"/>
        <v/>
      </c>
    </row>
    <row r="2301" spans="1:19" s="95" customFormat="1" ht="20.100000000000001" customHeight="1">
      <c r="A2301" s="88"/>
      <c r="B2301" s="88"/>
      <c r="C2301" s="88"/>
      <c r="D2301" s="88"/>
      <c r="E2301" s="88"/>
      <c r="F2301" s="88"/>
      <c r="G2301" s="90"/>
      <c r="H2301" s="90"/>
      <c r="I2301" s="91"/>
      <c r="J2301" s="91"/>
      <c r="K2301" s="91"/>
      <c r="L2301" s="91"/>
      <c r="M2301" s="91"/>
      <c r="N2301" s="92" t="str">
        <f t="shared" ca="1" si="140"/>
        <v/>
      </c>
      <c r="O2301" s="92" t="str">
        <f ca="1">IF(A2301="","",IF(ISERROR(MATCH($I2301,SorP!B:B,0)),"",INDIRECT("'SorP'!$A$"&amp;MATCH($N2301&amp;$I2301,SorP!C:C,0))))</f>
        <v/>
      </c>
      <c r="P2301" s="94"/>
      <c r="Q2301" s="95" t="str">
        <f t="shared" si="141"/>
        <v/>
      </c>
      <c r="R2301" s="95" t="b">
        <f t="shared" si="142"/>
        <v>1</v>
      </c>
      <c r="S2301" s="95" t="str">
        <f t="shared" si="143"/>
        <v/>
      </c>
    </row>
    <row r="2302" spans="1:19" s="95" customFormat="1" ht="20.100000000000001" customHeight="1">
      <c r="A2302" s="88"/>
      <c r="B2302" s="88"/>
      <c r="C2302" s="88"/>
      <c r="D2302" s="88"/>
      <c r="E2302" s="88"/>
      <c r="F2302" s="88"/>
      <c r="G2302" s="90"/>
      <c r="H2302" s="90"/>
      <c r="I2302" s="91"/>
      <c r="J2302" s="91"/>
      <c r="K2302" s="91"/>
      <c r="L2302" s="91"/>
      <c r="M2302" s="91"/>
      <c r="N2302" s="92" t="str">
        <f t="shared" ca="1" si="140"/>
        <v/>
      </c>
      <c r="O2302" s="92" t="str">
        <f ca="1">IF(A2302="","",IF(ISERROR(MATCH($I2302,SorP!B:B,0)),"",INDIRECT("'SorP'!$A$"&amp;MATCH($N2302&amp;$I2302,SorP!C:C,0))))</f>
        <v/>
      </c>
      <c r="P2302" s="94"/>
      <c r="Q2302" s="95" t="str">
        <f t="shared" si="141"/>
        <v/>
      </c>
      <c r="R2302" s="95" t="b">
        <f t="shared" si="142"/>
        <v>1</v>
      </c>
      <c r="S2302" s="95" t="str">
        <f t="shared" si="143"/>
        <v/>
      </c>
    </row>
    <row r="2303" spans="1:19" s="95" customFormat="1" ht="20.100000000000001" customHeight="1">
      <c r="A2303" s="88"/>
      <c r="B2303" s="88"/>
      <c r="C2303" s="88"/>
      <c r="D2303" s="88"/>
      <c r="E2303" s="88"/>
      <c r="F2303" s="88"/>
      <c r="G2303" s="90"/>
      <c r="H2303" s="90"/>
      <c r="I2303" s="91"/>
      <c r="J2303" s="91"/>
      <c r="K2303" s="91"/>
      <c r="L2303" s="91"/>
      <c r="M2303" s="91"/>
      <c r="N2303" s="92" t="str">
        <f t="shared" ca="1" si="140"/>
        <v/>
      </c>
      <c r="O2303" s="92" t="str">
        <f ca="1">IF(A2303="","",IF(ISERROR(MATCH($I2303,SorP!B:B,0)),"",INDIRECT("'SorP'!$A$"&amp;MATCH($N2303&amp;$I2303,SorP!C:C,0))))</f>
        <v/>
      </c>
      <c r="P2303" s="94"/>
      <c r="Q2303" s="95" t="str">
        <f t="shared" si="141"/>
        <v/>
      </c>
      <c r="R2303" s="95" t="b">
        <f t="shared" si="142"/>
        <v>1</v>
      </c>
      <c r="S2303" s="95" t="str">
        <f t="shared" si="143"/>
        <v/>
      </c>
    </row>
    <row r="2304" spans="1:19" s="95" customFormat="1" ht="20.100000000000001" customHeight="1">
      <c r="A2304" s="88"/>
      <c r="B2304" s="88"/>
      <c r="C2304" s="88"/>
      <c r="D2304" s="88"/>
      <c r="E2304" s="88"/>
      <c r="F2304" s="88"/>
      <c r="G2304" s="90"/>
      <c r="H2304" s="90"/>
      <c r="I2304" s="91"/>
      <c r="J2304" s="91"/>
      <c r="K2304" s="91"/>
      <c r="L2304" s="91"/>
      <c r="M2304" s="91"/>
      <c r="N2304" s="92" t="str">
        <f t="shared" ca="1" si="140"/>
        <v/>
      </c>
      <c r="O2304" s="92" t="str">
        <f ca="1">IF(A2304="","",IF(ISERROR(MATCH($I2304,SorP!B:B,0)),"",INDIRECT("'SorP'!$A$"&amp;MATCH($N2304&amp;$I2304,SorP!C:C,0))))</f>
        <v/>
      </c>
      <c r="P2304" s="94"/>
      <c r="Q2304" s="95" t="str">
        <f t="shared" si="141"/>
        <v/>
      </c>
      <c r="R2304" s="95" t="b">
        <f t="shared" si="142"/>
        <v>1</v>
      </c>
      <c r="S2304" s="95" t="str">
        <f t="shared" si="143"/>
        <v/>
      </c>
    </row>
    <row r="2305" spans="1:19" s="95" customFormat="1" ht="20.100000000000001" customHeight="1">
      <c r="A2305" s="88"/>
      <c r="B2305" s="88"/>
      <c r="C2305" s="88"/>
      <c r="D2305" s="88"/>
      <c r="E2305" s="88"/>
      <c r="F2305" s="88"/>
      <c r="G2305" s="90"/>
      <c r="H2305" s="90"/>
      <c r="I2305" s="91"/>
      <c r="J2305" s="91"/>
      <c r="K2305" s="91"/>
      <c r="L2305" s="91"/>
      <c r="M2305" s="91"/>
      <c r="N2305" s="92" t="str">
        <f t="shared" ca="1" si="140"/>
        <v/>
      </c>
      <c r="O2305" s="92" t="str">
        <f ca="1">IF(A2305="","",IF(ISERROR(MATCH($I2305,SorP!B:B,0)),"",INDIRECT("'SorP'!$A$"&amp;MATCH($N2305&amp;$I2305,SorP!C:C,0))))</f>
        <v/>
      </c>
      <c r="P2305" s="94"/>
      <c r="Q2305" s="95" t="str">
        <f t="shared" si="141"/>
        <v/>
      </c>
      <c r="R2305" s="95" t="b">
        <f t="shared" si="142"/>
        <v>1</v>
      </c>
      <c r="S2305" s="95" t="str">
        <f t="shared" si="143"/>
        <v/>
      </c>
    </row>
    <row r="2306" spans="1:19" s="95" customFormat="1" ht="20.100000000000001" customHeight="1">
      <c r="A2306" s="88"/>
      <c r="B2306" s="88"/>
      <c r="C2306" s="88"/>
      <c r="D2306" s="88"/>
      <c r="E2306" s="88"/>
      <c r="F2306" s="88"/>
      <c r="G2306" s="90"/>
      <c r="H2306" s="90"/>
      <c r="I2306" s="91"/>
      <c r="J2306" s="91"/>
      <c r="K2306" s="91"/>
      <c r="L2306" s="91"/>
      <c r="M2306" s="91"/>
      <c r="N2306" s="92" t="str">
        <f t="shared" ca="1" si="140"/>
        <v/>
      </c>
      <c r="O2306" s="92" t="str">
        <f ca="1">IF(A2306="","",IF(ISERROR(MATCH($I2306,SorP!B:B,0)),"",INDIRECT("'SorP'!$A$"&amp;MATCH($N2306&amp;$I2306,SorP!C:C,0))))</f>
        <v/>
      </c>
      <c r="P2306" s="94"/>
      <c r="Q2306" s="95" t="str">
        <f t="shared" si="141"/>
        <v/>
      </c>
      <c r="R2306" s="95" t="b">
        <f t="shared" si="142"/>
        <v>1</v>
      </c>
      <c r="S2306" s="95" t="str">
        <f t="shared" si="143"/>
        <v/>
      </c>
    </row>
    <row r="2307" spans="1:19" s="95" customFormat="1" ht="20.100000000000001" customHeight="1">
      <c r="A2307" s="88"/>
      <c r="B2307" s="88"/>
      <c r="C2307" s="88"/>
      <c r="D2307" s="88"/>
      <c r="E2307" s="88"/>
      <c r="F2307" s="88"/>
      <c r="G2307" s="90"/>
      <c r="H2307" s="90"/>
      <c r="I2307" s="91"/>
      <c r="J2307" s="91"/>
      <c r="K2307" s="91"/>
      <c r="L2307" s="91"/>
      <c r="M2307" s="91"/>
      <c r="N2307" s="92" t="str">
        <f t="shared" ca="1" si="140"/>
        <v/>
      </c>
      <c r="O2307" s="92" t="str">
        <f ca="1">IF(A2307="","",IF(ISERROR(MATCH($I2307,SorP!B:B,0)),"",INDIRECT("'SorP'!$A$"&amp;MATCH($N2307&amp;$I2307,SorP!C:C,0))))</f>
        <v/>
      </c>
      <c r="P2307" s="94"/>
      <c r="Q2307" s="95" t="str">
        <f t="shared" si="141"/>
        <v/>
      </c>
      <c r="R2307" s="95" t="b">
        <f t="shared" si="142"/>
        <v>1</v>
      </c>
      <c r="S2307" s="95" t="str">
        <f t="shared" si="143"/>
        <v/>
      </c>
    </row>
    <row r="2308" spans="1:19" s="95" customFormat="1" ht="20.100000000000001" customHeight="1">
      <c r="A2308" s="88"/>
      <c r="B2308" s="88"/>
      <c r="C2308" s="88"/>
      <c r="D2308" s="88"/>
      <c r="E2308" s="88"/>
      <c r="F2308" s="88"/>
      <c r="G2308" s="90"/>
      <c r="H2308" s="90"/>
      <c r="I2308" s="91"/>
      <c r="J2308" s="91"/>
      <c r="K2308" s="91"/>
      <c r="L2308" s="91"/>
      <c r="M2308" s="91"/>
      <c r="N2308" s="92" t="str">
        <f t="shared" ca="1" si="140"/>
        <v/>
      </c>
      <c r="O2308" s="92" t="str">
        <f ca="1">IF(A2308="","",IF(ISERROR(MATCH($I2308,SorP!B:B,0)),"",INDIRECT("'SorP'!$A$"&amp;MATCH($N2308&amp;$I2308,SorP!C:C,0))))</f>
        <v/>
      </c>
      <c r="P2308" s="94"/>
      <c r="Q2308" s="95" t="str">
        <f t="shared" si="141"/>
        <v/>
      </c>
      <c r="R2308" s="95" t="b">
        <f t="shared" si="142"/>
        <v>1</v>
      </c>
      <c r="S2308" s="95" t="str">
        <f t="shared" si="143"/>
        <v/>
      </c>
    </row>
    <row r="2309" spans="1:19" s="95" customFormat="1" ht="20.100000000000001" customHeight="1">
      <c r="A2309" s="88"/>
      <c r="B2309" s="88"/>
      <c r="C2309" s="88"/>
      <c r="D2309" s="88"/>
      <c r="E2309" s="88"/>
      <c r="F2309" s="88"/>
      <c r="G2309" s="90"/>
      <c r="H2309" s="90"/>
      <c r="I2309" s="91"/>
      <c r="J2309" s="91"/>
      <c r="K2309" s="91"/>
      <c r="L2309" s="91"/>
      <c r="M2309" s="91"/>
      <c r="N2309" s="92" t="str">
        <f t="shared" ref="N2309:N2372" ca="1" si="144">IF(A2309="","",IF(ISERROR(MATCH($F2309,CL,0)),"Unknown",INDIRECT("'C'!$A$"&amp;MATCH($F2309,CL,0)+1)))</f>
        <v/>
      </c>
      <c r="O2309" s="92" t="str">
        <f ca="1">IF(A2309="","",IF(ISERROR(MATCH($I2309,SorP!B:B,0)),"",INDIRECT("'SorP'!$A$"&amp;MATCH($N2309&amp;$I2309,SorP!C:C,0))))</f>
        <v/>
      </c>
      <c r="P2309" s="94"/>
      <c r="Q2309" s="95" t="str">
        <f t="shared" ref="Q2309:Q2372" si="145">A2309&amp;B2309</f>
        <v/>
      </c>
      <c r="R2309" s="95" t="b">
        <f t="shared" ref="R2309:R2372" si="146">OR(ISBLANK(B2309),ISBLANK(C2309))</f>
        <v>1</v>
      </c>
      <c r="S2309" s="95" t="str">
        <f t="shared" ref="S2309:S2372" si="147">IF(R2309,"",A2309&amp;"+")</f>
        <v/>
      </c>
    </row>
    <row r="2310" spans="1:19" s="95" customFormat="1" ht="20.100000000000001" customHeight="1">
      <c r="A2310" s="88"/>
      <c r="B2310" s="88"/>
      <c r="C2310" s="88"/>
      <c r="D2310" s="88"/>
      <c r="E2310" s="88"/>
      <c r="F2310" s="88"/>
      <c r="G2310" s="90"/>
      <c r="H2310" s="90"/>
      <c r="I2310" s="91"/>
      <c r="J2310" s="91"/>
      <c r="K2310" s="91"/>
      <c r="L2310" s="91"/>
      <c r="M2310" s="91"/>
      <c r="N2310" s="92" t="str">
        <f t="shared" ca="1" si="144"/>
        <v/>
      </c>
      <c r="O2310" s="92" t="str">
        <f ca="1">IF(A2310="","",IF(ISERROR(MATCH($I2310,SorP!B:B,0)),"",INDIRECT("'SorP'!$A$"&amp;MATCH($N2310&amp;$I2310,SorP!C:C,0))))</f>
        <v/>
      </c>
      <c r="P2310" s="94"/>
      <c r="Q2310" s="95" t="str">
        <f t="shared" si="145"/>
        <v/>
      </c>
      <c r="R2310" s="95" t="b">
        <f t="shared" si="146"/>
        <v>1</v>
      </c>
      <c r="S2310" s="95" t="str">
        <f t="shared" si="147"/>
        <v/>
      </c>
    </row>
    <row r="2311" spans="1:19" s="95" customFormat="1" ht="20.100000000000001" customHeight="1">
      <c r="A2311" s="88"/>
      <c r="B2311" s="88"/>
      <c r="C2311" s="88"/>
      <c r="D2311" s="88"/>
      <c r="E2311" s="88"/>
      <c r="F2311" s="88"/>
      <c r="G2311" s="90"/>
      <c r="H2311" s="90"/>
      <c r="I2311" s="91"/>
      <c r="J2311" s="91"/>
      <c r="K2311" s="91"/>
      <c r="L2311" s="91"/>
      <c r="M2311" s="91"/>
      <c r="N2311" s="92" t="str">
        <f t="shared" ca="1" si="144"/>
        <v/>
      </c>
      <c r="O2311" s="92" t="str">
        <f ca="1">IF(A2311="","",IF(ISERROR(MATCH($I2311,SorP!B:B,0)),"",INDIRECT("'SorP'!$A$"&amp;MATCH($N2311&amp;$I2311,SorP!C:C,0))))</f>
        <v/>
      </c>
      <c r="P2311" s="94"/>
      <c r="Q2311" s="95" t="str">
        <f t="shared" si="145"/>
        <v/>
      </c>
      <c r="R2311" s="95" t="b">
        <f t="shared" si="146"/>
        <v>1</v>
      </c>
      <c r="S2311" s="95" t="str">
        <f t="shared" si="147"/>
        <v/>
      </c>
    </row>
    <row r="2312" spans="1:19" s="95" customFormat="1" ht="20.100000000000001" customHeight="1">
      <c r="A2312" s="88"/>
      <c r="B2312" s="88"/>
      <c r="C2312" s="88"/>
      <c r="D2312" s="88"/>
      <c r="E2312" s="88"/>
      <c r="F2312" s="88"/>
      <c r="G2312" s="90"/>
      <c r="H2312" s="90"/>
      <c r="I2312" s="91"/>
      <c r="J2312" s="91"/>
      <c r="K2312" s="91"/>
      <c r="L2312" s="91"/>
      <c r="M2312" s="91"/>
      <c r="N2312" s="92" t="str">
        <f t="shared" ca="1" si="144"/>
        <v/>
      </c>
      <c r="O2312" s="92" t="str">
        <f ca="1">IF(A2312="","",IF(ISERROR(MATCH($I2312,SorP!B:B,0)),"",INDIRECT("'SorP'!$A$"&amp;MATCH($N2312&amp;$I2312,SorP!C:C,0))))</f>
        <v/>
      </c>
      <c r="P2312" s="94"/>
      <c r="Q2312" s="95" t="str">
        <f t="shared" si="145"/>
        <v/>
      </c>
      <c r="R2312" s="95" t="b">
        <f t="shared" si="146"/>
        <v>1</v>
      </c>
      <c r="S2312" s="95" t="str">
        <f t="shared" si="147"/>
        <v/>
      </c>
    </row>
    <row r="2313" spans="1:19" s="95" customFormat="1" ht="20.100000000000001" customHeight="1">
      <c r="A2313" s="88"/>
      <c r="B2313" s="88"/>
      <c r="C2313" s="88"/>
      <c r="D2313" s="88"/>
      <c r="E2313" s="88"/>
      <c r="F2313" s="88"/>
      <c r="G2313" s="90"/>
      <c r="H2313" s="90"/>
      <c r="I2313" s="91"/>
      <c r="J2313" s="91"/>
      <c r="K2313" s="91"/>
      <c r="L2313" s="91"/>
      <c r="M2313" s="91"/>
      <c r="N2313" s="92" t="str">
        <f t="shared" ca="1" si="144"/>
        <v/>
      </c>
      <c r="O2313" s="92" t="str">
        <f ca="1">IF(A2313="","",IF(ISERROR(MATCH($I2313,SorP!B:B,0)),"",INDIRECT("'SorP'!$A$"&amp;MATCH($N2313&amp;$I2313,SorP!C:C,0))))</f>
        <v/>
      </c>
      <c r="P2313" s="94"/>
      <c r="Q2313" s="95" t="str">
        <f t="shared" si="145"/>
        <v/>
      </c>
      <c r="R2313" s="95" t="b">
        <f t="shared" si="146"/>
        <v>1</v>
      </c>
      <c r="S2313" s="95" t="str">
        <f t="shared" si="147"/>
        <v/>
      </c>
    </row>
    <row r="2314" spans="1:19" s="95" customFormat="1" ht="20.100000000000001" customHeight="1">
      <c r="A2314" s="88"/>
      <c r="B2314" s="88"/>
      <c r="C2314" s="88"/>
      <c r="D2314" s="88"/>
      <c r="E2314" s="88"/>
      <c r="F2314" s="88"/>
      <c r="G2314" s="90"/>
      <c r="H2314" s="90"/>
      <c r="I2314" s="91"/>
      <c r="J2314" s="91"/>
      <c r="K2314" s="91"/>
      <c r="L2314" s="91"/>
      <c r="M2314" s="91"/>
      <c r="N2314" s="92" t="str">
        <f t="shared" ca="1" si="144"/>
        <v/>
      </c>
      <c r="O2314" s="92" t="str">
        <f ca="1">IF(A2314="","",IF(ISERROR(MATCH($I2314,SorP!B:B,0)),"",INDIRECT("'SorP'!$A$"&amp;MATCH($N2314&amp;$I2314,SorP!C:C,0))))</f>
        <v/>
      </c>
      <c r="P2314" s="94"/>
      <c r="Q2314" s="95" t="str">
        <f t="shared" si="145"/>
        <v/>
      </c>
      <c r="R2314" s="95" t="b">
        <f t="shared" si="146"/>
        <v>1</v>
      </c>
      <c r="S2314" s="95" t="str">
        <f t="shared" si="147"/>
        <v/>
      </c>
    </row>
    <row r="2315" spans="1:19" s="95" customFormat="1" ht="20.100000000000001" customHeight="1">
      <c r="A2315" s="88"/>
      <c r="B2315" s="88"/>
      <c r="C2315" s="88"/>
      <c r="D2315" s="88"/>
      <c r="E2315" s="88"/>
      <c r="F2315" s="88"/>
      <c r="G2315" s="90"/>
      <c r="H2315" s="90"/>
      <c r="I2315" s="91"/>
      <c r="J2315" s="91"/>
      <c r="K2315" s="91"/>
      <c r="L2315" s="91"/>
      <c r="M2315" s="91"/>
      <c r="N2315" s="92" t="str">
        <f t="shared" ca="1" si="144"/>
        <v/>
      </c>
      <c r="O2315" s="92" t="str">
        <f ca="1">IF(A2315="","",IF(ISERROR(MATCH($I2315,SorP!B:B,0)),"",INDIRECT("'SorP'!$A$"&amp;MATCH($N2315&amp;$I2315,SorP!C:C,0))))</f>
        <v/>
      </c>
      <c r="P2315" s="94"/>
      <c r="Q2315" s="95" t="str">
        <f t="shared" si="145"/>
        <v/>
      </c>
      <c r="R2315" s="95" t="b">
        <f t="shared" si="146"/>
        <v>1</v>
      </c>
      <c r="S2315" s="95" t="str">
        <f t="shared" si="147"/>
        <v/>
      </c>
    </row>
    <row r="2316" spans="1:19" s="95" customFormat="1" ht="20.100000000000001" customHeight="1">
      <c r="A2316" s="88"/>
      <c r="B2316" s="88"/>
      <c r="C2316" s="88"/>
      <c r="D2316" s="88"/>
      <c r="E2316" s="88"/>
      <c r="F2316" s="88"/>
      <c r="G2316" s="90"/>
      <c r="H2316" s="90"/>
      <c r="I2316" s="91"/>
      <c r="J2316" s="91"/>
      <c r="K2316" s="91"/>
      <c r="L2316" s="91"/>
      <c r="M2316" s="91"/>
      <c r="N2316" s="92" t="str">
        <f t="shared" ca="1" si="144"/>
        <v/>
      </c>
      <c r="O2316" s="92" t="str">
        <f ca="1">IF(A2316="","",IF(ISERROR(MATCH($I2316,SorP!B:B,0)),"",INDIRECT("'SorP'!$A$"&amp;MATCH($N2316&amp;$I2316,SorP!C:C,0))))</f>
        <v/>
      </c>
      <c r="P2316" s="94"/>
      <c r="Q2316" s="95" t="str">
        <f t="shared" si="145"/>
        <v/>
      </c>
      <c r="R2316" s="95" t="b">
        <f t="shared" si="146"/>
        <v>1</v>
      </c>
      <c r="S2316" s="95" t="str">
        <f t="shared" si="147"/>
        <v/>
      </c>
    </row>
    <row r="2317" spans="1:19" s="95" customFormat="1" ht="20.100000000000001" customHeight="1">
      <c r="A2317" s="88"/>
      <c r="B2317" s="88"/>
      <c r="C2317" s="88"/>
      <c r="D2317" s="88"/>
      <c r="E2317" s="88"/>
      <c r="F2317" s="88"/>
      <c r="G2317" s="90"/>
      <c r="H2317" s="90"/>
      <c r="I2317" s="91"/>
      <c r="J2317" s="91"/>
      <c r="K2317" s="91"/>
      <c r="L2317" s="91"/>
      <c r="M2317" s="91"/>
      <c r="N2317" s="92" t="str">
        <f t="shared" ca="1" si="144"/>
        <v/>
      </c>
      <c r="O2317" s="92" t="str">
        <f ca="1">IF(A2317="","",IF(ISERROR(MATCH($I2317,SorP!B:B,0)),"",INDIRECT("'SorP'!$A$"&amp;MATCH($N2317&amp;$I2317,SorP!C:C,0))))</f>
        <v/>
      </c>
      <c r="P2317" s="94"/>
      <c r="Q2317" s="95" t="str">
        <f t="shared" si="145"/>
        <v/>
      </c>
      <c r="R2317" s="95" t="b">
        <f t="shared" si="146"/>
        <v>1</v>
      </c>
      <c r="S2317" s="95" t="str">
        <f t="shared" si="147"/>
        <v/>
      </c>
    </row>
    <row r="2318" spans="1:19" s="95" customFormat="1" ht="20.100000000000001" customHeight="1">
      <c r="A2318" s="88"/>
      <c r="B2318" s="88"/>
      <c r="C2318" s="88"/>
      <c r="D2318" s="88"/>
      <c r="E2318" s="88"/>
      <c r="F2318" s="88"/>
      <c r="G2318" s="90"/>
      <c r="H2318" s="90"/>
      <c r="I2318" s="91"/>
      <c r="J2318" s="91"/>
      <c r="K2318" s="91"/>
      <c r="L2318" s="91"/>
      <c r="M2318" s="91"/>
      <c r="N2318" s="92" t="str">
        <f t="shared" ca="1" si="144"/>
        <v/>
      </c>
      <c r="O2318" s="92" t="str">
        <f ca="1">IF(A2318="","",IF(ISERROR(MATCH($I2318,SorP!B:B,0)),"",INDIRECT("'SorP'!$A$"&amp;MATCH($N2318&amp;$I2318,SorP!C:C,0))))</f>
        <v/>
      </c>
      <c r="P2318" s="94"/>
      <c r="Q2318" s="95" t="str">
        <f t="shared" si="145"/>
        <v/>
      </c>
      <c r="R2318" s="95" t="b">
        <f t="shared" si="146"/>
        <v>1</v>
      </c>
      <c r="S2318" s="95" t="str">
        <f t="shared" si="147"/>
        <v/>
      </c>
    </row>
    <row r="2319" spans="1:19" s="95" customFormat="1" ht="20.100000000000001" customHeight="1">
      <c r="A2319" s="88"/>
      <c r="B2319" s="88"/>
      <c r="C2319" s="88"/>
      <c r="D2319" s="88"/>
      <c r="E2319" s="88"/>
      <c r="F2319" s="88"/>
      <c r="G2319" s="90"/>
      <c r="H2319" s="90"/>
      <c r="I2319" s="91"/>
      <c r="J2319" s="91"/>
      <c r="K2319" s="91"/>
      <c r="L2319" s="91"/>
      <c r="M2319" s="91"/>
      <c r="N2319" s="92" t="str">
        <f t="shared" ca="1" si="144"/>
        <v/>
      </c>
      <c r="O2319" s="92" t="str">
        <f ca="1">IF(A2319="","",IF(ISERROR(MATCH($I2319,SorP!B:B,0)),"",INDIRECT("'SorP'!$A$"&amp;MATCH($N2319&amp;$I2319,SorP!C:C,0))))</f>
        <v/>
      </c>
      <c r="P2319" s="94"/>
      <c r="Q2319" s="95" t="str">
        <f t="shared" si="145"/>
        <v/>
      </c>
      <c r="R2319" s="95" t="b">
        <f t="shared" si="146"/>
        <v>1</v>
      </c>
      <c r="S2319" s="95" t="str">
        <f t="shared" si="147"/>
        <v/>
      </c>
    </row>
    <row r="2320" spans="1:19" s="95" customFormat="1" ht="20.100000000000001" customHeight="1">
      <c r="A2320" s="88"/>
      <c r="B2320" s="88"/>
      <c r="C2320" s="88"/>
      <c r="D2320" s="88"/>
      <c r="E2320" s="88"/>
      <c r="F2320" s="88"/>
      <c r="G2320" s="90"/>
      <c r="H2320" s="90"/>
      <c r="I2320" s="91"/>
      <c r="J2320" s="91"/>
      <c r="K2320" s="91"/>
      <c r="L2320" s="91"/>
      <c r="M2320" s="91"/>
      <c r="N2320" s="92" t="str">
        <f t="shared" ca="1" si="144"/>
        <v/>
      </c>
      <c r="O2320" s="92" t="str">
        <f ca="1">IF(A2320="","",IF(ISERROR(MATCH($I2320,SorP!B:B,0)),"",INDIRECT("'SorP'!$A$"&amp;MATCH($N2320&amp;$I2320,SorP!C:C,0))))</f>
        <v/>
      </c>
      <c r="P2320" s="94"/>
      <c r="Q2320" s="95" t="str">
        <f t="shared" si="145"/>
        <v/>
      </c>
      <c r="R2320" s="95" t="b">
        <f t="shared" si="146"/>
        <v>1</v>
      </c>
      <c r="S2320" s="95" t="str">
        <f t="shared" si="147"/>
        <v/>
      </c>
    </row>
    <row r="2321" spans="1:19" s="95" customFormat="1" ht="20.100000000000001" customHeight="1">
      <c r="A2321" s="88"/>
      <c r="B2321" s="88"/>
      <c r="C2321" s="88"/>
      <c r="D2321" s="88"/>
      <c r="E2321" s="88"/>
      <c r="F2321" s="88"/>
      <c r="G2321" s="90"/>
      <c r="H2321" s="90"/>
      <c r="I2321" s="91"/>
      <c r="J2321" s="91"/>
      <c r="K2321" s="91"/>
      <c r="L2321" s="91"/>
      <c r="M2321" s="91"/>
      <c r="N2321" s="92" t="str">
        <f t="shared" ca="1" si="144"/>
        <v/>
      </c>
      <c r="O2321" s="92" t="str">
        <f ca="1">IF(A2321="","",IF(ISERROR(MATCH($I2321,SorP!B:B,0)),"",INDIRECT("'SorP'!$A$"&amp;MATCH($N2321&amp;$I2321,SorP!C:C,0))))</f>
        <v/>
      </c>
      <c r="P2321" s="94"/>
      <c r="Q2321" s="95" t="str">
        <f t="shared" si="145"/>
        <v/>
      </c>
      <c r="R2321" s="95" t="b">
        <f t="shared" si="146"/>
        <v>1</v>
      </c>
      <c r="S2321" s="95" t="str">
        <f t="shared" si="147"/>
        <v/>
      </c>
    </row>
    <row r="2322" spans="1:19" s="95" customFormat="1" ht="20.100000000000001" customHeight="1">
      <c r="A2322" s="88"/>
      <c r="B2322" s="88"/>
      <c r="C2322" s="88"/>
      <c r="D2322" s="88"/>
      <c r="E2322" s="88"/>
      <c r="F2322" s="88"/>
      <c r="G2322" s="90"/>
      <c r="H2322" s="90"/>
      <c r="I2322" s="91"/>
      <c r="J2322" s="91"/>
      <c r="K2322" s="91"/>
      <c r="L2322" s="91"/>
      <c r="M2322" s="91"/>
      <c r="N2322" s="92" t="str">
        <f t="shared" ca="1" si="144"/>
        <v/>
      </c>
      <c r="O2322" s="92" t="str">
        <f ca="1">IF(A2322="","",IF(ISERROR(MATCH($I2322,SorP!B:B,0)),"",INDIRECT("'SorP'!$A$"&amp;MATCH($N2322&amp;$I2322,SorP!C:C,0))))</f>
        <v/>
      </c>
      <c r="P2322" s="94"/>
      <c r="Q2322" s="95" t="str">
        <f t="shared" si="145"/>
        <v/>
      </c>
      <c r="R2322" s="95" t="b">
        <f t="shared" si="146"/>
        <v>1</v>
      </c>
      <c r="S2322" s="95" t="str">
        <f t="shared" si="147"/>
        <v/>
      </c>
    </row>
    <row r="2323" spans="1:19" s="95" customFormat="1" ht="20.100000000000001" customHeight="1">
      <c r="A2323" s="88"/>
      <c r="B2323" s="88"/>
      <c r="C2323" s="88"/>
      <c r="D2323" s="88"/>
      <c r="E2323" s="88"/>
      <c r="F2323" s="88"/>
      <c r="G2323" s="90"/>
      <c r="H2323" s="90"/>
      <c r="I2323" s="91"/>
      <c r="J2323" s="91"/>
      <c r="K2323" s="91"/>
      <c r="L2323" s="91"/>
      <c r="M2323" s="91"/>
      <c r="N2323" s="92" t="str">
        <f t="shared" ca="1" si="144"/>
        <v/>
      </c>
      <c r="O2323" s="92" t="str">
        <f ca="1">IF(A2323="","",IF(ISERROR(MATCH($I2323,SorP!B:B,0)),"",INDIRECT("'SorP'!$A$"&amp;MATCH($N2323&amp;$I2323,SorP!C:C,0))))</f>
        <v/>
      </c>
      <c r="P2323" s="94"/>
      <c r="Q2323" s="95" t="str">
        <f t="shared" si="145"/>
        <v/>
      </c>
      <c r="R2323" s="95" t="b">
        <f t="shared" si="146"/>
        <v>1</v>
      </c>
      <c r="S2323" s="95" t="str">
        <f t="shared" si="147"/>
        <v/>
      </c>
    </row>
    <row r="2324" spans="1:19" s="95" customFormat="1" ht="20.100000000000001" customHeight="1">
      <c r="A2324" s="88"/>
      <c r="B2324" s="88"/>
      <c r="C2324" s="88"/>
      <c r="D2324" s="88"/>
      <c r="E2324" s="88"/>
      <c r="F2324" s="88"/>
      <c r="G2324" s="90"/>
      <c r="H2324" s="90"/>
      <c r="I2324" s="91"/>
      <c r="J2324" s="91"/>
      <c r="K2324" s="91"/>
      <c r="L2324" s="91"/>
      <c r="M2324" s="91"/>
      <c r="N2324" s="92" t="str">
        <f t="shared" ca="1" si="144"/>
        <v/>
      </c>
      <c r="O2324" s="92" t="str">
        <f ca="1">IF(A2324="","",IF(ISERROR(MATCH($I2324,SorP!B:B,0)),"",INDIRECT("'SorP'!$A$"&amp;MATCH($N2324&amp;$I2324,SorP!C:C,0))))</f>
        <v/>
      </c>
      <c r="P2324" s="94"/>
      <c r="Q2324" s="95" t="str">
        <f t="shared" si="145"/>
        <v/>
      </c>
      <c r="R2324" s="95" t="b">
        <f t="shared" si="146"/>
        <v>1</v>
      </c>
      <c r="S2324" s="95" t="str">
        <f t="shared" si="147"/>
        <v/>
      </c>
    </row>
    <row r="2325" spans="1:19" s="95" customFormat="1" ht="20.100000000000001" customHeight="1">
      <c r="A2325" s="88"/>
      <c r="B2325" s="88"/>
      <c r="C2325" s="88"/>
      <c r="D2325" s="88"/>
      <c r="E2325" s="88"/>
      <c r="F2325" s="88"/>
      <c r="G2325" s="90"/>
      <c r="H2325" s="90"/>
      <c r="I2325" s="91"/>
      <c r="J2325" s="91"/>
      <c r="K2325" s="91"/>
      <c r="L2325" s="91"/>
      <c r="M2325" s="91"/>
      <c r="N2325" s="92" t="str">
        <f t="shared" ca="1" si="144"/>
        <v/>
      </c>
      <c r="O2325" s="92" t="str">
        <f ca="1">IF(A2325="","",IF(ISERROR(MATCH($I2325,SorP!B:B,0)),"",INDIRECT("'SorP'!$A$"&amp;MATCH($N2325&amp;$I2325,SorP!C:C,0))))</f>
        <v/>
      </c>
      <c r="P2325" s="94"/>
      <c r="Q2325" s="95" t="str">
        <f t="shared" si="145"/>
        <v/>
      </c>
      <c r="R2325" s="95" t="b">
        <f t="shared" si="146"/>
        <v>1</v>
      </c>
      <c r="S2325" s="95" t="str">
        <f t="shared" si="147"/>
        <v/>
      </c>
    </row>
    <row r="2326" spans="1:19" s="95" customFormat="1" ht="20.100000000000001" customHeight="1">
      <c r="A2326" s="88"/>
      <c r="B2326" s="88"/>
      <c r="C2326" s="88"/>
      <c r="D2326" s="88"/>
      <c r="E2326" s="88"/>
      <c r="F2326" s="88"/>
      <c r="G2326" s="90"/>
      <c r="H2326" s="90"/>
      <c r="I2326" s="91"/>
      <c r="J2326" s="91"/>
      <c r="K2326" s="91"/>
      <c r="L2326" s="91"/>
      <c r="M2326" s="91"/>
      <c r="N2326" s="92" t="str">
        <f t="shared" ca="1" si="144"/>
        <v/>
      </c>
      <c r="O2326" s="92" t="str">
        <f ca="1">IF(A2326="","",IF(ISERROR(MATCH($I2326,SorP!B:B,0)),"",INDIRECT("'SorP'!$A$"&amp;MATCH($N2326&amp;$I2326,SorP!C:C,0))))</f>
        <v/>
      </c>
      <c r="P2326" s="94"/>
      <c r="Q2326" s="95" t="str">
        <f t="shared" si="145"/>
        <v/>
      </c>
      <c r="R2326" s="95" t="b">
        <f t="shared" si="146"/>
        <v>1</v>
      </c>
      <c r="S2326" s="95" t="str">
        <f t="shared" si="147"/>
        <v/>
      </c>
    </row>
    <row r="2327" spans="1:19" s="95" customFormat="1" ht="20.100000000000001" customHeight="1">
      <c r="A2327" s="88"/>
      <c r="B2327" s="88"/>
      <c r="C2327" s="88"/>
      <c r="D2327" s="88"/>
      <c r="E2327" s="88"/>
      <c r="F2327" s="88"/>
      <c r="G2327" s="90"/>
      <c r="H2327" s="90"/>
      <c r="I2327" s="91"/>
      <c r="J2327" s="91"/>
      <c r="K2327" s="91"/>
      <c r="L2327" s="91"/>
      <c r="M2327" s="91"/>
      <c r="N2327" s="92" t="str">
        <f t="shared" ca="1" si="144"/>
        <v/>
      </c>
      <c r="O2327" s="92" t="str">
        <f ca="1">IF(A2327="","",IF(ISERROR(MATCH($I2327,SorP!B:B,0)),"",INDIRECT("'SorP'!$A$"&amp;MATCH($N2327&amp;$I2327,SorP!C:C,0))))</f>
        <v/>
      </c>
      <c r="P2327" s="94"/>
      <c r="Q2327" s="95" t="str">
        <f t="shared" si="145"/>
        <v/>
      </c>
      <c r="R2327" s="95" t="b">
        <f t="shared" si="146"/>
        <v>1</v>
      </c>
      <c r="S2327" s="95" t="str">
        <f t="shared" si="147"/>
        <v/>
      </c>
    </row>
    <row r="2328" spans="1:19" s="95" customFormat="1" ht="20.100000000000001" customHeight="1">
      <c r="A2328" s="88"/>
      <c r="B2328" s="88"/>
      <c r="C2328" s="88"/>
      <c r="D2328" s="88"/>
      <c r="E2328" s="88"/>
      <c r="F2328" s="88"/>
      <c r="G2328" s="90"/>
      <c r="H2328" s="90"/>
      <c r="I2328" s="91"/>
      <c r="J2328" s="91"/>
      <c r="K2328" s="91"/>
      <c r="L2328" s="91"/>
      <c r="M2328" s="91"/>
      <c r="N2328" s="92" t="str">
        <f t="shared" ca="1" si="144"/>
        <v/>
      </c>
      <c r="O2328" s="92" t="str">
        <f ca="1">IF(A2328="","",IF(ISERROR(MATCH($I2328,SorP!B:B,0)),"",INDIRECT("'SorP'!$A$"&amp;MATCH($N2328&amp;$I2328,SorP!C:C,0))))</f>
        <v/>
      </c>
      <c r="P2328" s="94"/>
      <c r="Q2328" s="95" t="str">
        <f t="shared" si="145"/>
        <v/>
      </c>
      <c r="R2328" s="95" t="b">
        <f t="shared" si="146"/>
        <v>1</v>
      </c>
      <c r="S2328" s="95" t="str">
        <f t="shared" si="147"/>
        <v/>
      </c>
    </row>
    <row r="2329" spans="1:19" s="95" customFormat="1" ht="20.100000000000001" customHeight="1">
      <c r="A2329" s="88"/>
      <c r="B2329" s="88"/>
      <c r="C2329" s="88"/>
      <c r="D2329" s="88"/>
      <c r="E2329" s="88"/>
      <c r="F2329" s="88"/>
      <c r="G2329" s="90"/>
      <c r="H2329" s="90"/>
      <c r="I2329" s="91"/>
      <c r="J2329" s="91"/>
      <c r="K2329" s="91"/>
      <c r="L2329" s="91"/>
      <c r="M2329" s="91"/>
      <c r="N2329" s="92" t="str">
        <f t="shared" ca="1" si="144"/>
        <v/>
      </c>
      <c r="O2329" s="92" t="str">
        <f ca="1">IF(A2329="","",IF(ISERROR(MATCH($I2329,SorP!B:B,0)),"",INDIRECT("'SorP'!$A$"&amp;MATCH($N2329&amp;$I2329,SorP!C:C,0))))</f>
        <v/>
      </c>
      <c r="P2329" s="94"/>
      <c r="Q2329" s="95" t="str">
        <f t="shared" si="145"/>
        <v/>
      </c>
      <c r="R2329" s="95" t="b">
        <f t="shared" si="146"/>
        <v>1</v>
      </c>
      <c r="S2329" s="95" t="str">
        <f t="shared" si="147"/>
        <v/>
      </c>
    </row>
    <row r="2330" spans="1:19" s="95" customFormat="1" ht="20.100000000000001" customHeight="1">
      <c r="A2330" s="88"/>
      <c r="B2330" s="88"/>
      <c r="C2330" s="88"/>
      <c r="D2330" s="88"/>
      <c r="E2330" s="88"/>
      <c r="F2330" s="88"/>
      <c r="G2330" s="90"/>
      <c r="H2330" s="90"/>
      <c r="I2330" s="91"/>
      <c r="J2330" s="91"/>
      <c r="K2330" s="91"/>
      <c r="L2330" s="91"/>
      <c r="M2330" s="91"/>
      <c r="N2330" s="92" t="str">
        <f t="shared" ca="1" si="144"/>
        <v/>
      </c>
      <c r="O2330" s="92" t="str">
        <f ca="1">IF(A2330="","",IF(ISERROR(MATCH($I2330,SorP!B:B,0)),"",INDIRECT("'SorP'!$A$"&amp;MATCH($N2330&amp;$I2330,SorP!C:C,0))))</f>
        <v/>
      </c>
      <c r="P2330" s="94"/>
      <c r="Q2330" s="95" t="str">
        <f t="shared" si="145"/>
        <v/>
      </c>
      <c r="R2330" s="95" t="b">
        <f t="shared" si="146"/>
        <v>1</v>
      </c>
      <c r="S2330" s="95" t="str">
        <f t="shared" si="147"/>
        <v/>
      </c>
    </row>
    <row r="2331" spans="1:19" s="95" customFormat="1" ht="20.100000000000001" customHeight="1">
      <c r="A2331" s="88"/>
      <c r="B2331" s="88"/>
      <c r="C2331" s="88"/>
      <c r="D2331" s="88"/>
      <c r="E2331" s="88"/>
      <c r="F2331" s="88"/>
      <c r="G2331" s="90"/>
      <c r="H2331" s="90"/>
      <c r="I2331" s="91"/>
      <c r="J2331" s="91"/>
      <c r="K2331" s="91"/>
      <c r="L2331" s="91"/>
      <c r="M2331" s="91"/>
      <c r="N2331" s="92" t="str">
        <f t="shared" ca="1" si="144"/>
        <v/>
      </c>
      <c r="O2331" s="92" t="str">
        <f ca="1">IF(A2331="","",IF(ISERROR(MATCH($I2331,SorP!B:B,0)),"",INDIRECT("'SorP'!$A$"&amp;MATCH($N2331&amp;$I2331,SorP!C:C,0))))</f>
        <v/>
      </c>
      <c r="P2331" s="94"/>
      <c r="Q2331" s="95" t="str">
        <f t="shared" si="145"/>
        <v/>
      </c>
      <c r="R2331" s="95" t="b">
        <f t="shared" si="146"/>
        <v>1</v>
      </c>
      <c r="S2331" s="95" t="str">
        <f t="shared" si="147"/>
        <v/>
      </c>
    </row>
    <row r="2332" spans="1:19" s="95" customFormat="1" ht="20.100000000000001" customHeight="1">
      <c r="A2332" s="88"/>
      <c r="B2332" s="88"/>
      <c r="C2332" s="88"/>
      <c r="D2332" s="88"/>
      <c r="E2332" s="88"/>
      <c r="F2332" s="88"/>
      <c r="G2332" s="90"/>
      <c r="H2332" s="90"/>
      <c r="I2332" s="91"/>
      <c r="J2332" s="91"/>
      <c r="K2332" s="91"/>
      <c r="L2332" s="91"/>
      <c r="M2332" s="91"/>
      <c r="N2332" s="92" t="str">
        <f t="shared" ca="1" si="144"/>
        <v/>
      </c>
      <c r="O2332" s="92" t="str">
        <f ca="1">IF(A2332="","",IF(ISERROR(MATCH($I2332,SorP!B:B,0)),"",INDIRECT("'SorP'!$A$"&amp;MATCH($N2332&amp;$I2332,SorP!C:C,0))))</f>
        <v/>
      </c>
      <c r="P2332" s="94"/>
      <c r="Q2332" s="95" t="str">
        <f t="shared" si="145"/>
        <v/>
      </c>
      <c r="R2332" s="95" t="b">
        <f t="shared" si="146"/>
        <v>1</v>
      </c>
      <c r="S2332" s="95" t="str">
        <f t="shared" si="147"/>
        <v/>
      </c>
    </row>
    <row r="2333" spans="1:19" s="95" customFormat="1" ht="20.100000000000001" customHeight="1">
      <c r="A2333" s="88"/>
      <c r="B2333" s="88"/>
      <c r="C2333" s="88"/>
      <c r="D2333" s="88"/>
      <c r="E2333" s="88"/>
      <c r="F2333" s="88"/>
      <c r="G2333" s="90"/>
      <c r="H2333" s="90"/>
      <c r="I2333" s="91"/>
      <c r="J2333" s="91"/>
      <c r="K2333" s="91"/>
      <c r="L2333" s="91"/>
      <c r="M2333" s="91"/>
      <c r="N2333" s="92" t="str">
        <f t="shared" ca="1" si="144"/>
        <v/>
      </c>
      <c r="O2333" s="92" t="str">
        <f ca="1">IF(A2333="","",IF(ISERROR(MATCH($I2333,SorP!B:B,0)),"",INDIRECT("'SorP'!$A$"&amp;MATCH($N2333&amp;$I2333,SorP!C:C,0))))</f>
        <v/>
      </c>
      <c r="P2333" s="94"/>
      <c r="Q2333" s="95" t="str">
        <f t="shared" si="145"/>
        <v/>
      </c>
      <c r="R2333" s="95" t="b">
        <f t="shared" si="146"/>
        <v>1</v>
      </c>
      <c r="S2333" s="95" t="str">
        <f t="shared" si="147"/>
        <v/>
      </c>
    </row>
    <row r="2334" spans="1:19" s="95" customFormat="1" ht="20.100000000000001" customHeight="1">
      <c r="A2334" s="88"/>
      <c r="B2334" s="88"/>
      <c r="C2334" s="88"/>
      <c r="D2334" s="88"/>
      <c r="E2334" s="88"/>
      <c r="F2334" s="88"/>
      <c r="G2334" s="90"/>
      <c r="H2334" s="90"/>
      <c r="I2334" s="91"/>
      <c r="J2334" s="91"/>
      <c r="K2334" s="91"/>
      <c r="L2334" s="91"/>
      <c r="M2334" s="91"/>
      <c r="N2334" s="92" t="str">
        <f t="shared" ca="1" si="144"/>
        <v/>
      </c>
      <c r="O2334" s="92" t="str">
        <f ca="1">IF(A2334="","",IF(ISERROR(MATCH($I2334,SorP!B:B,0)),"",INDIRECT("'SorP'!$A$"&amp;MATCH($N2334&amp;$I2334,SorP!C:C,0))))</f>
        <v/>
      </c>
      <c r="P2334" s="94"/>
      <c r="Q2334" s="95" t="str">
        <f t="shared" si="145"/>
        <v/>
      </c>
      <c r="R2334" s="95" t="b">
        <f t="shared" si="146"/>
        <v>1</v>
      </c>
      <c r="S2334" s="95" t="str">
        <f t="shared" si="147"/>
        <v/>
      </c>
    </row>
    <row r="2335" spans="1:19" s="95" customFormat="1" ht="20.100000000000001" customHeight="1">
      <c r="A2335" s="88"/>
      <c r="B2335" s="88"/>
      <c r="C2335" s="88"/>
      <c r="D2335" s="88"/>
      <c r="E2335" s="88"/>
      <c r="F2335" s="88"/>
      <c r="G2335" s="90"/>
      <c r="H2335" s="90"/>
      <c r="I2335" s="91"/>
      <c r="J2335" s="91"/>
      <c r="K2335" s="91"/>
      <c r="L2335" s="91"/>
      <c r="M2335" s="91"/>
      <c r="N2335" s="92" t="str">
        <f t="shared" ca="1" si="144"/>
        <v/>
      </c>
      <c r="O2335" s="92" t="str">
        <f ca="1">IF(A2335="","",IF(ISERROR(MATCH($I2335,SorP!B:B,0)),"",INDIRECT("'SorP'!$A$"&amp;MATCH($N2335&amp;$I2335,SorP!C:C,0))))</f>
        <v/>
      </c>
      <c r="P2335" s="94"/>
      <c r="Q2335" s="95" t="str">
        <f t="shared" si="145"/>
        <v/>
      </c>
      <c r="R2335" s="95" t="b">
        <f t="shared" si="146"/>
        <v>1</v>
      </c>
      <c r="S2335" s="95" t="str">
        <f t="shared" si="147"/>
        <v/>
      </c>
    </row>
    <row r="2336" spans="1:19" s="95" customFormat="1" ht="20.100000000000001" customHeight="1">
      <c r="A2336" s="88"/>
      <c r="B2336" s="88"/>
      <c r="C2336" s="88"/>
      <c r="D2336" s="88"/>
      <c r="E2336" s="88"/>
      <c r="F2336" s="88"/>
      <c r="G2336" s="90"/>
      <c r="H2336" s="90"/>
      <c r="I2336" s="91"/>
      <c r="J2336" s="91"/>
      <c r="K2336" s="91"/>
      <c r="L2336" s="91"/>
      <c r="M2336" s="91"/>
      <c r="N2336" s="92" t="str">
        <f t="shared" ca="1" si="144"/>
        <v/>
      </c>
      <c r="O2336" s="92" t="str">
        <f ca="1">IF(A2336="","",IF(ISERROR(MATCH($I2336,SorP!B:B,0)),"",INDIRECT("'SorP'!$A$"&amp;MATCH($N2336&amp;$I2336,SorP!C:C,0))))</f>
        <v/>
      </c>
      <c r="P2336" s="94"/>
      <c r="Q2336" s="95" t="str">
        <f t="shared" si="145"/>
        <v/>
      </c>
      <c r="R2336" s="95" t="b">
        <f t="shared" si="146"/>
        <v>1</v>
      </c>
      <c r="S2336" s="95" t="str">
        <f t="shared" si="147"/>
        <v/>
      </c>
    </row>
    <row r="2337" spans="1:19" s="95" customFormat="1" ht="20.100000000000001" customHeight="1">
      <c r="A2337" s="88"/>
      <c r="B2337" s="88"/>
      <c r="C2337" s="88"/>
      <c r="D2337" s="88"/>
      <c r="E2337" s="88"/>
      <c r="F2337" s="88"/>
      <c r="G2337" s="90"/>
      <c r="H2337" s="90"/>
      <c r="I2337" s="91"/>
      <c r="J2337" s="91"/>
      <c r="K2337" s="91"/>
      <c r="L2337" s="91"/>
      <c r="M2337" s="91"/>
      <c r="N2337" s="92" t="str">
        <f t="shared" ca="1" si="144"/>
        <v/>
      </c>
      <c r="O2337" s="92" t="str">
        <f ca="1">IF(A2337="","",IF(ISERROR(MATCH($I2337,SorP!B:B,0)),"",INDIRECT("'SorP'!$A$"&amp;MATCH($N2337&amp;$I2337,SorP!C:C,0))))</f>
        <v/>
      </c>
      <c r="P2337" s="94"/>
      <c r="Q2337" s="95" t="str">
        <f t="shared" si="145"/>
        <v/>
      </c>
      <c r="R2337" s="95" t="b">
        <f t="shared" si="146"/>
        <v>1</v>
      </c>
      <c r="S2337" s="95" t="str">
        <f t="shared" si="147"/>
        <v/>
      </c>
    </row>
    <row r="2338" spans="1:19" s="95" customFormat="1" ht="20.100000000000001" customHeight="1">
      <c r="A2338" s="88"/>
      <c r="B2338" s="88"/>
      <c r="C2338" s="88"/>
      <c r="D2338" s="88"/>
      <c r="E2338" s="88"/>
      <c r="F2338" s="88"/>
      <c r="G2338" s="90"/>
      <c r="H2338" s="90"/>
      <c r="I2338" s="91"/>
      <c r="J2338" s="91"/>
      <c r="K2338" s="91"/>
      <c r="L2338" s="91"/>
      <c r="M2338" s="91"/>
      <c r="N2338" s="92" t="str">
        <f t="shared" ca="1" si="144"/>
        <v/>
      </c>
      <c r="O2338" s="92" t="str">
        <f ca="1">IF(A2338="","",IF(ISERROR(MATCH($I2338,SorP!B:B,0)),"",INDIRECT("'SorP'!$A$"&amp;MATCH($N2338&amp;$I2338,SorP!C:C,0))))</f>
        <v/>
      </c>
      <c r="P2338" s="94"/>
      <c r="Q2338" s="95" t="str">
        <f t="shared" si="145"/>
        <v/>
      </c>
      <c r="R2338" s="95" t="b">
        <f t="shared" si="146"/>
        <v>1</v>
      </c>
      <c r="S2338" s="95" t="str">
        <f t="shared" si="147"/>
        <v/>
      </c>
    </row>
    <row r="2339" spans="1:19" s="95" customFormat="1" ht="20.100000000000001" customHeight="1">
      <c r="A2339" s="88"/>
      <c r="B2339" s="88"/>
      <c r="C2339" s="88"/>
      <c r="D2339" s="88"/>
      <c r="E2339" s="88"/>
      <c r="F2339" s="88"/>
      <c r="G2339" s="90"/>
      <c r="H2339" s="90"/>
      <c r="I2339" s="91"/>
      <c r="J2339" s="91"/>
      <c r="K2339" s="91"/>
      <c r="L2339" s="91"/>
      <c r="M2339" s="91"/>
      <c r="N2339" s="92" t="str">
        <f t="shared" ca="1" si="144"/>
        <v/>
      </c>
      <c r="O2339" s="92" t="str">
        <f ca="1">IF(A2339="","",IF(ISERROR(MATCH($I2339,SorP!B:B,0)),"",INDIRECT("'SorP'!$A$"&amp;MATCH($N2339&amp;$I2339,SorP!C:C,0))))</f>
        <v/>
      </c>
      <c r="P2339" s="94"/>
      <c r="Q2339" s="95" t="str">
        <f t="shared" si="145"/>
        <v/>
      </c>
      <c r="R2339" s="95" t="b">
        <f t="shared" si="146"/>
        <v>1</v>
      </c>
      <c r="S2339" s="95" t="str">
        <f t="shared" si="147"/>
        <v/>
      </c>
    </row>
    <row r="2340" spans="1:19" s="95" customFormat="1" ht="20.100000000000001" customHeight="1">
      <c r="A2340" s="88"/>
      <c r="B2340" s="88"/>
      <c r="C2340" s="88"/>
      <c r="D2340" s="88"/>
      <c r="E2340" s="88"/>
      <c r="F2340" s="88"/>
      <c r="G2340" s="90"/>
      <c r="H2340" s="90"/>
      <c r="I2340" s="91"/>
      <c r="J2340" s="91"/>
      <c r="K2340" s="91"/>
      <c r="L2340" s="91"/>
      <c r="M2340" s="91"/>
      <c r="N2340" s="92" t="str">
        <f t="shared" ca="1" si="144"/>
        <v/>
      </c>
      <c r="O2340" s="92" t="str">
        <f ca="1">IF(A2340="","",IF(ISERROR(MATCH($I2340,SorP!B:B,0)),"",INDIRECT("'SorP'!$A$"&amp;MATCH($N2340&amp;$I2340,SorP!C:C,0))))</f>
        <v/>
      </c>
      <c r="P2340" s="94"/>
      <c r="Q2340" s="95" t="str">
        <f t="shared" si="145"/>
        <v/>
      </c>
      <c r="R2340" s="95" t="b">
        <f t="shared" si="146"/>
        <v>1</v>
      </c>
      <c r="S2340" s="95" t="str">
        <f t="shared" si="147"/>
        <v/>
      </c>
    </row>
    <row r="2341" spans="1:19" s="95" customFormat="1" ht="20.100000000000001" customHeight="1">
      <c r="A2341" s="88"/>
      <c r="B2341" s="88"/>
      <c r="C2341" s="88"/>
      <c r="D2341" s="88"/>
      <c r="E2341" s="88"/>
      <c r="F2341" s="88"/>
      <c r="G2341" s="90"/>
      <c r="H2341" s="90"/>
      <c r="I2341" s="91"/>
      <c r="J2341" s="91"/>
      <c r="K2341" s="91"/>
      <c r="L2341" s="91"/>
      <c r="M2341" s="91"/>
      <c r="N2341" s="92" t="str">
        <f t="shared" ca="1" si="144"/>
        <v/>
      </c>
      <c r="O2341" s="92" t="str">
        <f ca="1">IF(A2341="","",IF(ISERROR(MATCH($I2341,SorP!B:B,0)),"",INDIRECT("'SorP'!$A$"&amp;MATCH($N2341&amp;$I2341,SorP!C:C,0))))</f>
        <v/>
      </c>
      <c r="P2341" s="94"/>
      <c r="Q2341" s="95" t="str">
        <f t="shared" si="145"/>
        <v/>
      </c>
      <c r="R2341" s="95" t="b">
        <f t="shared" si="146"/>
        <v>1</v>
      </c>
      <c r="S2341" s="95" t="str">
        <f t="shared" si="147"/>
        <v/>
      </c>
    </row>
    <row r="2342" spans="1:19" s="95" customFormat="1" ht="20.100000000000001" customHeight="1">
      <c r="A2342" s="88"/>
      <c r="B2342" s="88"/>
      <c r="C2342" s="88"/>
      <c r="D2342" s="88"/>
      <c r="E2342" s="88"/>
      <c r="F2342" s="88"/>
      <c r="G2342" s="90"/>
      <c r="H2342" s="90"/>
      <c r="I2342" s="91"/>
      <c r="J2342" s="91"/>
      <c r="K2342" s="91"/>
      <c r="L2342" s="91"/>
      <c r="M2342" s="91"/>
      <c r="N2342" s="92" t="str">
        <f t="shared" ca="1" si="144"/>
        <v/>
      </c>
      <c r="O2342" s="92" t="str">
        <f ca="1">IF(A2342="","",IF(ISERROR(MATCH($I2342,SorP!B:B,0)),"",INDIRECT("'SorP'!$A$"&amp;MATCH($N2342&amp;$I2342,SorP!C:C,0))))</f>
        <v/>
      </c>
      <c r="P2342" s="94"/>
      <c r="Q2342" s="95" t="str">
        <f t="shared" si="145"/>
        <v/>
      </c>
      <c r="R2342" s="95" t="b">
        <f t="shared" si="146"/>
        <v>1</v>
      </c>
      <c r="S2342" s="95" t="str">
        <f t="shared" si="147"/>
        <v/>
      </c>
    </row>
    <row r="2343" spans="1:19" s="95" customFormat="1" ht="20.100000000000001" customHeight="1">
      <c r="A2343" s="88"/>
      <c r="B2343" s="88"/>
      <c r="C2343" s="88"/>
      <c r="D2343" s="88"/>
      <c r="E2343" s="88"/>
      <c r="F2343" s="88"/>
      <c r="G2343" s="90"/>
      <c r="H2343" s="90"/>
      <c r="I2343" s="91"/>
      <c r="J2343" s="91"/>
      <c r="K2343" s="91"/>
      <c r="L2343" s="91"/>
      <c r="M2343" s="91"/>
      <c r="N2343" s="92" t="str">
        <f t="shared" ca="1" si="144"/>
        <v/>
      </c>
      <c r="O2343" s="92" t="str">
        <f ca="1">IF(A2343="","",IF(ISERROR(MATCH($I2343,SorP!B:B,0)),"",INDIRECT("'SorP'!$A$"&amp;MATCH($N2343&amp;$I2343,SorP!C:C,0))))</f>
        <v/>
      </c>
      <c r="P2343" s="94"/>
      <c r="Q2343" s="95" t="str">
        <f t="shared" si="145"/>
        <v/>
      </c>
      <c r="R2343" s="95" t="b">
        <f t="shared" si="146"/>
        <v>1</v>
      </c>
      <c r="S2343" s="95" t="str">
        <f t="shared" si="147"/>
        <v/>
      </c>
    </row>
    <row r="2344" spans="1:19" s="95" customFormat="1" ht="20.100000000000001" customHeight="1">
      <c r="A2344" s="88"/>
      <c r="B2344" s="88"/>
      <c r="C2344" s="88"/>
      <c r="D2344" s="88"/>
      <c r="E2344" s="88"/>
      <c r="F2344" s="88"/>
      <c r="G2344" s="90"/>
      <c r="H2344" s="90"/>
      <c r="I2344" s="91"/>
      <c r="J2344" s="91"/>
      <c r="K2344" s="91"/>
      <c r="L2344" s="91"/>
      <c r="M2344" s="91"/>
      <c r="N2344" s="92" t="str">
        <f t="shared" ca="1" si="144"/>
        <v/>
      </c>
      <c r="O2344" s="92" t="str">
        <f ca="1">IF(A2344="","",IF(ISERROR(MATCH($I2344,SorP!B:B,0)),"",INDIRECT("'SorP'!$A$"&amp;MATCH($N2344&amp;$I2344,SorP!C:C,0))))</f>
        <v/>
      </c>
      <c r="P2344" s="94"/>
      <c r="Q2344" s="95" t="str">
        <f t="shared" si="145"/>
        <v/>
      </c>
      <c r="R2344" s="95" t="b">
        <f t="shared" si="146"/>
        <v>1</v>
      </c>
      <c r="S2344" s="95" t="str">
        <f t="shared" si="147"/>
        <v/>
      </c>
    </row>
    <row r="2345" spans="1:19" s="95" customFormat="1" ht="20.100000000000001" customHeight="1">
      <c r="A2345" s="88"/>
      <c r="B2345" s="88"/>
      <c r="C2345" s="88"/>
      <c r="D2345" s="88"/>
      <c r="E2345" s="88"/>
      <c r="F2345" s="88"/>
      <c r="G2345" s="90"/>
      <c r="H2345" s="90"/>
      <c r="I2345" s="91"/>
      <c r="J2345" s="91"/>
      <c r="K2345" s="91"/>
      <c r="L2345" s="91"/>
      <c r="M2345" s="91"/>
      <c r="N2345" s="92" t="str">
        <f t="shared" ca="1" si="144"/>
        <v/>
      </c>
      <c r="O2345" s="92" t="str">
        <f ca="1">IF(A2345="","",IF(ISERROR(MATCH($I2345,SorP!B:B,0)),"",INDIRECT("'SorP'!$A$"&amp;MATCH($N2345&amp;$I2345,SorP!C:C,0))))</f>
        <v/>
      </c>
      <c r="P2345" s="94"/>
      <c r="Q2345" s="95" t="str">
        <f t="shared" si="145"/>
        <v/>
      </c>
      <c r="R2345" s="95" t="b">
        <f t="shared" si="146"/>
        <v>1</v>
      </c>
      <c r="S2345" s="95" t="str">
        <f t="shared" si="147"/>
        <v/>
      </c>
    </row>
    <row r="2346" spans="1:19" s="95" customFormat="1" ht="20.100000000000001" customHeight="1">
      <c r="A2346" s="88"/>
      <c r="B2346" s="88"/>
      <c r="C2346" s="88"/>
      <c r="D2346" s="88"/>
      <c r="E2346" s="88"/>
      <c r="F2346" s="88"/>
      <c r="G2346" s="90"/>
      <c r="H2346" s="90"/>
      <c r="I2346" s="91"/>
      <c r="J2346" s="91"/>
      <c r="K2346" s="91"/>
      <c r="L2346" s="91"/>
      <c r="M2346" s="91"/>
      <c r="N2346" s="92" t="str">
        <f t="shared" ca="1" si="144"/>
        <v/>
      </c>
      <c r="O2346" s="92" t="str">
        <f ca="1">IF(A2346="","",IF(ISERROR(MATCH($I2346,SorP!B:B,0)),"",INDIRECT("'SorP'!$A$"&amp;MATCH($N2346&amp;$I2346,SorP!C:C,0))))</f>
        <v/>
      </c>
      <c r="P2346" s="94"/>
      <c r="Q2346" s="95" t="str">
        <f t="shared" si="145"/>
        <v/>
      </c>
      <c r="R2346" s="95" t="b">
        <f t="shared" si="146"/>
        <v>1</v>
      </c>
      <c r="S2346" s="95" t="str">
        <f t="shared" si="147"/>
        <v/>
      </c>
    </row>
    <row r="2347" spans="1:19" s="95" customFormat="1" ht="20.100000000000001" customHeight="1">
      <c r="A2347" s="88"/>
      <c r="B2347" s="88"/>
      <c r="C2347" s="88"/>
      <c r="D2347" s="88"/>
      <c r="E2347" s="88"/>
      <c r="F2347" s="88"/>
      <c r="G2347" s="90"/>
      <c r="H2347" s="90"/>
      <c r="I2347" s="91"/>
      <c r="J2347" s="91"/>
      <c r="K2347" s="91"/>
      <c r="L2347" s="91"/>
      <c r="M2347" s="91"/>
      <c r="N2347" s="92" t="str">
        <f t="shared" ca="1" si="144"/>
        <v/>
      </c>
      <c r="O2347" s="92" t="str">
        <f ca="1">IF(A2347="","",IF(ISERROR(MATCH($I2347,SorP!B:B,0)),"",INDIRECT("'SorP'!$A$"&amp;MATCH($N2347&amp;$I2347,SorP!C:C,0))))</f>
        <v/>
      </c>
      <c r="P2347" s="94"/>
      <c r="Q2347" s="95" t="str">
        <f t="shared" si="145"/>
        <v/>
      </c>
      <c r="R2347" s="95" t="b">
        <f t="shared" si="146"/>
        <v>1</v>
      </c>
      <c r="S2347" s="95" t="str">
        <f t="shared" si="147"/>
        <v/>
      </c>
    </row>
    <row r="2348" spans="1:19" s="95" customFormat="1" ht="20.100000000000001" customHeight="1">
      <c r="A2348" s="88"/>
      <c r="B2348" s="88"/>
      <c r="C2348" s="88"/>
      <c r="D2348" s="88"/>
      <c r="E2348" s="88"/>
      <c r="F2348" s="88"/>
      <c r="G2348" s="90"/>
      <c r="H2348" s="90"/>
      <c r="I2348" s="91"/>
      <c r="J2348" s="91"/>
      <c r="K2348" s="91"/>
      <c r="L2348" s="91"/>
      <c r="M2348" s="91"/>
      <c r="N2348" s="92" t="str">
        <f t="shared" ca="1" si="144"/>
        <v/>
      </c>
      <c r="O2348" s="92" t="str">
        <f ca="1">IF(A2348="","",IF(ISERROR(MATCH($I2348,SorP!B:B,0)),"",INDIRECT("'SorP'!$A$"&amp;MATCH($N2348&amp;$I2348,SorP!C:C,0))))</f>
        <v/>
      </c>
      <c r="P2348" s="94"/>
      <c r="Q2348" s="95" t="str">
        <f t="shared" si="145"/>
        <v/>
      </c>
      <c r="R2348" s="95" t="b">
        <f t="shared" si="146"/>
        <v>1</v>
      </c>
      <c r="S2348" s="95" t="str">
        <f t="shared" si="147"/>
        <v/>
      </c>
    </row>
    <row r="2349" spans="1:19" s="95" customFormat="1" ht="20.100000000000001" customHeight="1">
      <c r="A2349" s="88"/>
      <c r="B2349" s="88"/>
      <c r="C2349" s="88"/>
      <c r="D2349" s="88"/>
      <c r="E2349" s="88"/>
      <c r="F2349" s="88"/>
      <c r="G2349" s="90"/>
      <c r="H2349" s="90"/>
      <c r="I2349" s="91"/>
      <c r="J2349" s="91"/>
      <c r="K2349" s="91"/>
      <c r="L2349" s="91"/>
      <c r="M2349" s="91"/>
      <c r="N2349" s="92" t="str">
        <f t="shared" ca="1" si="144"/>
        <v/>
      </c>
      <c r="O2349" s="92" t="str">
        <f ca="1">IF(A2349="","",IF(ISERROR(MATCH($I2349,SorP!B:B,0)),"",INDIRECT("'SorP'!$A$"&amp;MATCH($N2349&amp;$I2349,SorP!C:C,0))))</f>
        <v/>
      </c>
      <c r="P2349" s="94"/>
      <c r="Q2349" s="95" t="str">
        <f t="shared" si="145"/>
        <v/>
      </c>
      <c r="R2349" s="95" t="b">
        <f t="shared" si="146"/>
        <v>1</v>
      </c>
      <c r="S2349" s="95" t="str">
        <f t="shared" si="147"/>
        <v/>
      </c>
    </row>
    <row r="2350" spans="1:19" s="95" customFormat="1" ht="20.100000000000001" customHeight="1">
      <c r="A2350" s="88"/>
      <c r="B2350" s="88"/>
      <c r="C2350" s="88"/>
      <c r="D2350" s="88"/>
      <c r="E2350" s="88"/>
      <c r="F2350" s="88"/>
      <c r="G2350" s="90"/>
      <c r="H2350" s="90"/>
      <c r="I2350" s="91"/>
      <c r="J2350" s="91"/>
      <c r="K2350" s="91"/>
      <c r="L2350" s="91"/>
      <c r="M2350" s="91"/>
      <c r="N2350" s="92" t="str">
        <f t="shared" ca="1" si="144"/>
        <v/>
      </c>
      <c r="O2350" s="92" t="str">
        <f ca="1">IF(A2350="","",IF(ISERROR(MATCH($I2350,SorP!B:B,0)),"",INDIRECT("'SorP'!$A$"&amp;MATCH($N2350&amp;$I2350,SorP!C:C,0))))</f>
        <v/>
      </c>
      <c r="P2350" s="94"/>
      <c r="Q2350" s="95" t="str">
        <f t="shared" si="145"/>
        <v/>
      </c>
      <c r="R2350" s="95" t="b">
        <f t="shared" si="146"/>
        <v>1</v>
      </c>
      <c r="S2350" s="95" t="str">
        <f t="shared" si="147"/>
        <v/>
      </c>
    </row>
    <row r="2351" spans="1:19" s="95" customFormat="1" ht="20.100000000000001" customHeight="1">
      <c r="A2351" s="88"/>
      <c r="B2351" s="88"/>
      <c r="C2351" s="88"/>
      <c r="D2351" s="88"/>
      <c r="E2351" s="88"/>
      <c r="F2351" s="88"/>
      <c r="G2351" s="90"/>
      <c r="H2351" s="90"/>
      <c r="I2351" s="91"/>
      <c r="J2351" s="91"/>
      <c r="K2351" s="91"/>
      <c r="L2351" s="91"/>
      <c r="M2351" s="91"/>
      <c r="N2351" s="92" t="str">
        <f t="shared" ca="1" si="144"/>
        <v/>
      </c>
      <c r="O2351" s="92" t="str">
        <f ca="1">IF(A2351="","",IF(ISERROR(MATCH($I2351,SorP!B:B,0)),"",INDIRECT("'SorP'!$A$"&amp;MATCH($N2351&amp;$I2351,SorP!C:C,0))))</f>
        <v/>
      </c>
      <c r="P2351" s="94"/>
      <c r="Q2351" s="95" t="str">
        <f t="shared" si="145"/>
        <v/>
      </c>
      <c r="R2351" s="95" t="b">
        <f t="shared" si="146"/>
        <v>1</v>
      </c>
      <c r="S2351" s="95" t="str">
        <f t="shared" si="147"/>
        <v/>
      </c>
    </row>
    <row r="2352" spans="1:19" s="95" customFormat="1" ht="20.100000000000001" customHeight="1">
      <c r="A2352" s="88"/>
      <c r="B2352" s="88"/>
      <c r="C2352" s="88"/>
      <c r="D2352" s="88"/>
      <c r="E2352" s="88"/>
      <c r="F2352" s="88"/>
      <c r="G2352" s="90"/>
      <c r="H2352" s="90"/>
      <c r="I2352" s="91"/>
      <c r="J2352" s="91"/>
      <c r="K2352" s="91"/>
      <c r="L2352" s="91"/>
      <c r="M2352" s="91"/>
      <c r="N2352" s="92" t="str">
        <f t="shared" ca="1" si="144"/>
        <v/>
      </c>
      <c r="O2352" s="92" t="str">
        <f ca="1">IF(A2352="","",IF(ISERROR(MATCH($I2352,SorP!B:B,0)),"",INDIRECT("'SorP'!$A$"&amp;MATCH($N2352&amp;$I2352,SorP!C:C,0))))</f>
        <v/>
      </c>
      <c r="P2352" s="94"/>
      <c r="Q2352" s="95" t="str">
        <f t="shared" si="145"/>
        <v/>
      </c>
      <c r="R2352" s="95" t="b">
        <f t="shared" si="146"/>
        <v>1</v>
      </c>
      <c r="S2352" s="95" t="str">
        <f t="shared" si="147"/>
        <v/>
      </c>
    </row>
    <row r="2353" spans="1:19" s="95" customFormat="1" ht="20.100000000000001" customHeight="1">
      <c r="A2353" s="88"/>
      <c r="B2353" s="88"/>
      <c r="C2353" s="88"/>
      <c r="D2353" s="88"/>
      <c r="E2353" s="88"/>
      <c r="F2353" s="88"/>
      <c r="G2353" s="90"/>
      <c r="H2353" s="90"/>
      <c r="I2353" s="91"/>
      <c r="J2353" s="91"/>
      <c r="K2353" s="91"/>
      <c r="L2353" s="91"/>
      <c r="M2353" s="91"/>
      <c r="N2353" s="92" t="str">
        <f t="shared" ca="1" si="144"/>
        <v/>
      </c>
      <c r="O2353" s="92" t="str">
        <f ca="1">IF(A2353="","",IF(ISERROR(MATCH($I2353,SorP!B:B,0)),"",INDIRECT("'SorP'!$A$"&amp;MATCH($N2353&amp;$I2353,SorP!C:C,0))))</f>
        <v/>
      </c>
      <c r="P2353" s="94"/>
      <c r="Q2353" s="95" t="str">
        <f t="shared" si="145"/>
        <v/>
      </c>
      <c r="R2353" s="95" t="b">
        <f t="shared" si="146"/>
        <v>1</v>
      </c>
      <c r="S2353" s="95" t="str">
        <f t="shared" si="147"/>
        <v/>
      </c>
    </row>
    <row r="2354" spans="1:19" s="95" customFormat="1" ht="20.100000000000001" customHeight="1">
      <c r="A2354" s="88"/>
      <c r="B2354" s="88"/>
      <c r="C2354" s="88"/>
      <c r="D2354" s="88"/>
      <c r="E2354" s="88"/>
      <c r="F2354" s="88"/>
      <c r="G2354" s="90"/>
      <c r="H2354" s="90"/>
      <c r="I2354" s="91"/>
      <c r="J2354" s="91"/>
      <c r="K2354" s="91"/>
      <c r="L2354" s="91"/>
      <c r="M2354" s="91"/>
      <c r="N2354" s="92" t="str">
        <f t="shared" ca="1" si="144"/>
        <v/>
      </c>
      <c r="O2354" s="92" t="str">
        <f ca="1">IF(A2354="","",IF(ISERROR(MATCH($I2354,SorP!B:B,0)),"",INDIRECT("'SorP'!$A$"&amp;MATCH($N2354&amp;$I2354,SorP!C:C,0))))</f>
        <v/>
      </c>
      <c r="P2354" s="94"/>
      <c r="Q2354" s="95" t="str">
        <f t="shared" si="145"/>
        <v/>
      </c>
      <c r="R2354" s="95" t="b">
        <f t="shared" si="146"/>
        <v>1</v>
      </c>
      <c r="S2354" s="95" t="str">
        <f t="shared" si="147"/>
        <v/>
      </c>
    </row>
    <row r="2355" spans="1:19" s="95" customFormat="1" ht="20.100000000000001" customHeight="1">
      <c r="A2355" s="88"/>
      <c r="B2355" s="88"/>
      <c r="C2355" s="88"/>
      <c r="D2355" s="88"/>
      <c r="E2355" s="88"/>
      <c r="F2355" s="88"/>
      <c r="G2355" s="90"/>
      <c r="H2355" s="90"/>
      <c r="I2355" s="91"/>
      <c r="J2355" s="91"/>
      <c r="K2355" s="91"/>
      <c r="L2355" s="91"/>
      <c r="M2355" s="91"/>
      <c r="N2355" s="92" t="str">
        <f t="shared" ca="1" si="144"/>
        <v/>
      </c>
      <c r="O2355" s="92" t="str">
        <f ca="1">IF(A2355="","",IF(ISERROR(MATCH($I2355,SorP!B:B,0)),"",INDIRECT("'SorP'!$A$"&amp;MATCH($N2355&amp;$I2355,SorP!C:C,0))))</f>
        <v/>
      </c>
      <c r="P2355" s="94"/>
      <c r="Q2355" s="95" t="str">
        <f t="shared" si="145"/>
        <v/>
      </c>
      <c r="R2355" s="95" t="b">
        <f t="shared" si="146"/>
        <v>1</v>
      </c>
      <c r="S2355" s="95" t="str">
        <f t="shared" si="147"/>
        <v/>
      </c>
    </row>
    <row r="2356" spans="1:19" s="95" customFormat="1" ht="20.100000000000001" customHeight="1">
      <c r="A2356" s="88"/>
      <c r="B2356" s="88"/>
      <c r="C2356" s="88"/>
      <c r="D2356" s="88"/>
      <c r="E2356" s="88"/>
      <c r="F2356" s="88"/>
      <c r="G2356" s="90"/>
      <c r="H2356" s="90"/>
      <c r="I2356" s="91"/>
      <c r="J2356" s="91"/>
      <c r="K2356" s="91"/>
      <c r="L2356" s="91"/>
      <c r="M2356" s="91"/>
      <c r="N2356" s="92" t="str">
        <f t="shared" ca="1" si="144"/>
        <v/>
      </c>
      <c r="O2356" s="92" t="str">
        <f ca="1">IF(A2356="","",IF(ISERROR(MATCH($I2356,SorP!B:B,0)),"",INDIRECT("'SorP'!$A$"&amp;MATCH($N2356&amp;$I2356,SorP!C:C,0))))</f>
        <v/>
      </c>
      <c r="P2356" s="94"/>
      <c r="Q2356" s="95" t="str">
        <f t="shared" si="145"/>
        <v/>
      </c>
      <c r="R2356" s="95" t="b">
        <f t="shared" si="146"/>
        <v>1</v>
      </c>
      <c r="S2356" s="95" t="str">
        <f t="shared" si="147"/>
        <v/>
      </c>
    </row>
    <row r="2357" spans="1:19" s="95" customFormat="1" ht="20.100000000000001" customHeight="1">
      <c r="A2357" s="88"/>
      <c r="B2357" s="88"/>
      <c r="C2357" s="88"/>
      <c r="D2357" s="88"/>
      <c r="E2357" s="88"/>
      <c r="F2357" s="88"/>
      <c r="G2357" s="90"/>
      <c r="H2357" s="90"/>
      <c r="I2357" s="91"/>
      <c r="J2357" s="91"/>
      <c r="K2357" s="91"/>
      <c r="L2357" s="91"/>
      <c r="M2357" s="91"/>
      <c r="N2357" s="92" t="str">
        <f t="shared" ca="1" si="144"/>
        <v/>
      </c>
      <c r="O2357" s="92" t="str">
        <f ca="1">IF(A2357="","",IF(ISERROR(MATCH($I2357,SorP!B:B,0)),"",INDIRECT("'SorP'!$A$"&amp;MATCH($N2357&amp;$I2357,SorP!C:C,0))))</f>
        <v/>
      </c>
      <c r="P2357" s="94"/>
      <c r="Q2357" s="95" t="str">
        <f t="shared" si="145"/>
        <v/>
      </c>
      <c r="R2357" s="95" t="b">
        <f t="shared" si="146"/>
        <v>1</v>
      </c>
      <c r="S2357" s="95" t="str">
        <f t="shared" si="147"/>
        <v/>
      </c>
    </row>
    <row r="2358" spans="1:19" s="95" customFormat="1" ht="20.100000000000001" customHeight="1">
      <c r="A2358" s="88"/>
      <c r="B2358" s="88"/>
      <c r="C2358" s="88"/>
      <c r="D2358" s="88"/>
      <c r="E2358" s="88"/>
      <c r="F2358" s="88"/>
      <c r="G2358" s="90"/>
      <c r="H2358" s="90"/>
      <c r="I2358" s="91"/>
      <c r="J2358" s="91"/>
      <c r="K2358" s="91"/>
      <c r="L2358" s="91"/>
      <c r="M2358" s="91"/>
      <c r="N2358" s="92" t="str">
        <f t="shared" ca="1" si="144"/>
        <v/>
      </c>
      <c r="O2358" s="92" t="str">
        <f ca="1">IF(A2358="","",IF(ISERROR(MATCH($I2358,SorP!B:B,0)),"",INDIRECT("'SorP'!$A$"&amp;MATCH($N2358&amp;$I2358,SorP!C:C,0))))</f>
        <v/>
      </c>
      <c r="P2358" s="94"/>
      <c r="Q2358" s="95" t="str">
        <f t="shared" si="145"/>
        <v/>
      </c>
      <c r="R2358" s="95" t="b">
        <f t="shared" si="146"/>
        <v>1</v>
      </c>
      <c r="S2358" s="95" t="str">
        <f t="shared" si="147"/>
        <v/>
      </c>
    </row>
    <row r="2359" spans="1:19" s="95" customFormat="1" ht="20.100000000000001" customHeight="1">
      <c r="A2359" s="88"/>
      <c r="B2359" s="88"/>
      <c r="C2359" s="88"/>
      <c r="D2359" s="88"/>
      <c r="E2359" s="88"/>
      <c r="F2359" s="88"/>
      <c r="G2359" s="90"/>
      <c r="H2359" s="90"/>
      <c r="I2359" s="91"/>
      <c r="J2359" s="91"/>
      <c r="K2359" s="91"/>
      <c r="L2359" s="91"/>
      <c r="M2359" s="91"/>
      <c r="N2359" s="92" t="str">
        <f t="shared" ca="1" si="144"/>
        <v/>
      </c>
      <c r="O2359" s="92" t="str">
        <f ca="1">IF(A2359="","",IF(ISERROR(MATCH($I2359,SorP!B:B,0)),"",INDIRECT("'SorP'!$A$"&amp;MATCH($N2359&amp;$I2359,SorP!C:C,0))))</f>
        <v/>
      </c>
      <c r="P2359" s="94"/>
      <c r="Q2359" s="95" t="str">
        <f t="shared" si="145"/>
        <v/>
      </c>
      <c r="R2359" s="95" t="b">
        <f t="shared" si="146"/>
        <v>1</v>
      </c>
      <c r="S2359" s="95" t="str">
        <f t="shared" si="147"/>
        <v/>
      </c>
    </row>
    <row r="2360" spans="1:19" s="95" customFormat="1" ht="20.100000000000001" customHeight="1">
      <c r="A2360" s="88"/>
      <c r="B2360" s="88"/>
      <c r="C2360" s="88"/>
      <c r="D2360" s="88"/>
      <c r="E2360" s="88"/>
      <c r="F2360" s="88"/>
      <c r="G2360" s="90"/>
      <c r="H2360" s="90"/>
      <c r="I2360" s="91"/>
      <c r="J2360" s="91"/>
      <c r="K2360" s="91"/>
      <c r="L2360" s="91"/>
      <c r="M2360" s="91"/>
      <c r="N2360" s="92" t="str">
        <f t="shared" ca="1" si="144"/>
        <v/>
      </c>
      <c r="O2360" s="92" t="str">
        <f ca="1">IF(A2360="","",IF(ISERROR(MATCH($I2360,SorP!B:B,0)),"",INDIRECT("'SorP'!$A$"&amp;MATCH($N2360&amp;$I2360,SorP!C:C,0))))</f>
        <v/>
      </c>
      <c r="P2360" s="94"/>
      <c r="Q2360" s="95" t="str">
        <f t="shared" si="145"/>
        <v/>
      </c>
      <c r="R2360" s="95" t="b">
        <f t="shared" si="146"/>
        <v>1</v>
      </c>
      <c r="S2360" s="95" t="str">
        <f t="shared" si="147"/>
        <v/>
      </c>
    </row>
    <row r="2361" spans="1:19" s="95" customFormat="1" ht="20.100000000000001" customHeight="1">
      <c r="A2361" s="88"/>
      <c r="B2361" s="88"/>
      <c r="C2361" s="88"/>
      <c r="D2361" s="88"/>
      <c r="E2361" s="88"/>
      <c r="F2361" s="88"/>
      <c r="G2361" s="90"/>
      <c r="H2361" s="90"/>
      <c r="I2361" s="91"/>
      <c r="J2361" s="91"/>
      <c r="K2361" s="91"/>
      <c r="L2361" s="91"/>
      <c r="M2361" s="91"/>
      <c r="N2361" s="92" t="str">
        <f t="shared" ca="1" si="144"/>
        <v/>
      </c>
      <c r="O2361" s="92" t="str">
        <f ca="1">IF(A2361="","",IF(ISERROR(MATCH($I2361,SorP!B:B,0)),"",INDIRECT("'SorP'!$A$"&amp;MATCH($N2361&amp;$I2361,SorP!C:C,0))))</f>
        <v/>
      </c>
      <c r="P2361" s="94"/>
      <c r="Q2361" s="95" t="str">
        <f t="shared" si="145"/>
        <v/>
      </c>
      <c r="R2361" s="95" t="b">
        <f t="shared" si="146"/>
        <v>1</v>
      </c>
      <c r="S2361" s="95" t="str">
        <f t="shared" si="147"/>
        <v/>
      </c>
    </row>
    <row r="2362" spans="1:19" s="95" customFormat="1" ht="20.100000000000001" customHeight="1">
      <c r="A2362" s="88"/>
      <c r="B2362" s="88"/>
      <c r="C2362" s="88"/>
      <c r="D2362" s="88"/>
      <c r="E2362" s="88"/>
      <c r="F2362" s="88"/>
      <c r="G2362" s="90"/>
      <c r="H2362" s="90"/>
      <c r="I2362" s="91"/>
      <c r="J2362" s="91"/>
      <c r="K2362" s="91"/>
      <c r="L2362" s="91"/>
      <c r="M2362" s="91"/>
      <c r="N2362" s="92" t="str">
        <f t="shared" ca="1" si="144"/>
        <v/>
      </c>
      <c r="O2362" s="92" t="str">
        <f ca="1">IF(A2362="","",IF(ISERROR(MATCH($I2362,SorP!B:B,0)),"",INDIRECT("'SorP'!$A$"&amp;MATCH($N2362&amp;$I2362,SorP!C:C,0))))</f>
        <v/>
      </c>
      <c r="P2362" s="94"/>
      <c r="Q2362" s="95" t="str">
        <f t="shared" si="145"/>
        <v/>
      </c>
      <c r="R2362" s="95" t="b">
        <f t="shared" si="146"/>
        <v>1</v>
      </c>
      <c r="S2362" s="95" t="str">
        <f t="shared" si="147"/>
        <v/>
      </c>
    </row>
    <row r="2363" spans="1:19" s="95" customFormat="1" ht="20.100000000000001" customHeight="1">
      <c r="A2363" s="88"/>
      <c r="B2363" s="88"/>
      <c r="C2363" s="88"/>
      <c r="D2363" s="88"/>
      <c r="E2363" s="88"/>
      <c r="F2363" s="88"/>
      <c r="G2363" s="90"/>
      <c r="H2363" s="90"/>
      <c r="I2363" s="91"/>
      <c r="J2363" s="91"/>
      <c r="K2363" s="91"/>
      <c r="L2363" s="91"/>
      <c r="M2363" s="91"/>
      <c r="N2363" s="92" t="str">
        <f t="shared" ca="1" si="144"/>
        <v/>
      </c>
      <c r="O2363" s="92" t="str">
        <f ca="1">IF(A2363="","",IF(ISERROR(MATCH($I2363,SorP!B:B,0)),"",INDIRECT("'SorP'!$A$"&amp;MATCH($N2363&amp;$I2363,SorP!C:C,0))))</f>
        <v/>
      </c>
      <c r="P2363" s="94"/>
      <c r="Q2363" s="95" t="str">
        <f t="shared" si="145"/>
        <v/>
      </c>
      <c r="R2363" s="95" t="b">
        <f t="shared" si="146"/>
        <v>1</v>
      </c>
      <c r="S2363" s="95" t="str">
        <f t="shared" si="147"/>
        <v/>
      </c>
    </row>
    <row r="2364" spans="1:19" s="95" customFormat="1" ht="20.100000000000001" customHeight="1">
      <c r="A2364" s="88"/>
      <c r="B2364" s="88"/>
      <c r="C2364" s="88"/>
      <c r="D2364" s="88"/>
      <c r="E2364" s="88"/>
      <c r="F2364" s="88"/>
      <c r="G2364" s="90"/>
      <c r="H2364" s="90"/>
      <c r="I2364" s="91"/>
      <c r="J2364" s="91"/>
      <c r="K2364" s="91"/>
      <c r="L2364" s="91"/>
      <c r="M2364" s="91"/>
      <c r="N2364" s="92" t="str">
        <f t="shared" ca="1" si="144"/>
        <v/>
      </c>
      <c r="O2364" s="92" t="str">
        <f ca="1">IF(A2364="","",IF(ISERROR(MATCH($I2364,SorP!B:B,0)),"",INDIRECT("'SorP'!$A$"&amp;MATCH($N2364&amp;$I2364,SorP!C:C,0))))</f>
        <v/>
      </c>
      <c r="P2364" s="94"/>
      <c r="Q2364" s="95" t="str">
        <f t="shared" si="145"/>
        <v/>
      </c>
      <c r="R2364" s="95" t="b">
        <f t="shared" si="146"/>
        <v>1</v>
      </c>
      <c r="S2364" s="95" t="str">
        <f t="shared" si="147"/>
        <v/>
      </c>
    </row>
    <row r="2365" spans="1:19" s="95" customFormat="1" ht="20.100000000000001" customHeight="1">
      <c r="A2365" s="88"/>
      <c r="B2365" s="88"/>
      <c r="C2365" s="88"/>
      <c r="D2365" s="88"/>
      <c r="E2365" s="88"/>
      <c r="F2365" s="88"/>
      <c r="G2365" s="90"/>
      <c r="H2365" s="90"/>
      <c r="I2365" s="91"/>
      <c r="J2365" s="91"/>
      <c r="K2365" s="91"/>
      <c r="L2365" s="91"/>
      <c r="M2365" s="91"/>
      <c r="N2365" s="92" t="str">
        <f t="shared" ca="1" si="144"/>
        <v/>
      </c>
      <c r="O2365" s="92" t="str">
        <f ca="1">IF(A2365="","",IF(ISERROR(MATCH($I2365,SorP!B:B,0)),"",INDIRECT("'SorP'!$A$"&amp;MATCH($N2365&amp;$I2365,SorP!C:C,0))))</f>
        <v/>
      </c>
      <c r="P2365" s="94"/>
      <c r="Q2365" s="95" t="str">
        <f t="shared" si="145"/>
        <v/>
      </c>
      <c r="R2365" s="95" t="b">
        <f t="shared" si="146"/>
        <v>1</v>
      </c>
      <c r="S2365" s="95" t="str">
        <f t="shared" si="147"/>
        <v/>
      </c>
    </row>
    <row r="2366" spans="1:19" s="95" customFormat="1" ht="20.100000000000001" customHeight="1">
      <c r="A2366" s="88"/>
      <c r="B2366" s="88"/>
      <c r="C2366" s="88"/>
      <c r="D2366" s="88"/>
      <c r="E2366" s="88"/>
      <c r="F2366" s="88"/>
      <c r="G2366" s="90"/>
      <c r="H2366" s="90"/>
      <c r="I2366" s="91"/>
      <c r="J2366" s="91"/>
      <c r="K2366" s="91"/>
      <c r="L2366" s="91"/>
      <c r="M2366" s="91"/>
      <c r="N2366" s="92" t="str">
        <f t="shared" ca="1" si="144"/>
        <v/>
      </c>
      <c r="O2366" s="92" t="str">
        <f ca="1">IF(A2366="","",IF(ISERROR(MATCH($I2366,SorP!B:B,0)),"",INDIRECT("'SorP'!$A$"&amp;MATCH($N2366&amp;$I2366,SorP!C:C,0))))</f>
        <v/>
      </c>
      <c r="P2366" s="94"/>
      <c r="Q2366" s="95" t="str">
        <f t="shared" si="145"/>
        <v/>
      </c>
      <c r="R2366" s="95" t="b">
        <f t="shared" si="146"/>
        <v>1</v>
      </c>
      <c r="S2366" s="95" t="str">
        <f t="shared" si="147"/>
        <v/>
      </c>
    </row>
    <row r="2367" spans="1:19" s="95" customFormat="1" ht="20.100000000000001" customHeight="1">
      <c r="A2367" s="88"/>
      <c r="B2367" s="88"/>
      <c r="C2367" s="88"/>
      <c r="D2367" s="88"/>
      <c r="E2367" s="88"/>
      <c r="F2367" s="88"/>
      <c r="G2367" s="90"/>
      <c r="H2367" s="90"/>
      <c r="I2367" s="91"/>
      <c r="J2367" s="91"/>
      <c r="K2367" s="91"/>
      <c r="L2367" s="91"/>
      <c r="M2367" s="91"/>
      <c r="N2367" s="92" t="str">
        <f t="shared" ca="1" si="144"/>
        <v/>
      </c>
      <c r="O2367" s="92" t="str">
        <f ca="1">IF(A2367="","",IF(ISERROR(MATCH($I2367,SorP!B:B,0)),"",INDIRECT("'SorP'!$A$"&amp;MATCH($N2367&amp;$I2367,SorP!C:C,0))))</f>
        <v/>
      </c>
      <c r="P2367" s="94"/>
      <c r="Q2367" s="95" t="str">
        <f t="shared" si="145"/>
        <v/>
      </c>
      <c r="R2367" s="95" t="b">
        <f t="shared" si="146"/>
        <v>1</v>
      </c>
      <c r="S2367" s="95" t="str">
        <f t="shared" si="147"/>
        <v/>
      </c>
    </row>
    <row r="2368" spans="1:19" s="95" customFormat="1" ht="20.100000000000001" customHeight="1">
      <c r="A2368" s="88"/>
      <c r="B2368" s="88"/>
      <c r="C2368" s="88"/>
      <c r="D2368" s="88"/>
      <c r="E2368" s="88"/>
      <c r="F2368" s="88"/>
      <c r="G2368" s="90"/>
      <c r="H2368" s="90"/>
      <c r="I2368" s="91"/>
      <c r="J2368" s="91"/>
      <c r="K2368" s="91"/>
      <c r="L2368" s="91"/>
      <c r="M2368" s="91"/>
      <c r="N2368" s="92" t="str">
        <f t="shared" ca="1" si="144"/>
        <v/>
      </c>
      <c r="O2368" s="92" t="str">
        <f ca="1">IF(A2368="","",IF(ISERROR(MATCH($I2368,SorP!B:B,0)),"",INDIRECT("'SorP'!$A$"&amp;MATCH($N2368&amp;$I2368,SorP!C:C,0))))</f>
        <v/>
      </c>
      <c r="P2368" s="94"/>
      <c r="Q2368" s="95" t="str">
        <f t="shared" si="145"/>
        <v/>
      </c>
      <c r="R2368" s="95" t="b">
        <f t="shared" si="146"/>
        <v>1</v>
      </c>
      <c r="S2368" s="95" t="str">
        <f t="shared" si="147"/>
        <v/>
      </c>
    </row>
    <row r="2369" spans="1:19" s="95" customFormat="1" ht="20.100000000000001" customHeight="1">
      <c r="A2369" s="88"/>
      <c r="B2369" s="88"/>
      <c r="C2369" s="88"/>
      <c r="D2369" s="88"/>
      <c r="E2369" s="88"/>
      <c r="F2369" s="88"/>
      <c r="G2369" s="90"/>
      <c r="H2369" s="90"/>
      <c r="I2369" s="91"/>
      <c r="J2369" s="91"/>
      <c r="K2369" s="91"/>
      <c r="L2369" s="91"/>
      <c r="M2369" s="91"/>
      <c r="N2369" s="92" t="str">
        <f t="shared" ca="1" si="144"/>
        <v/>
      </c>
      <c r="O2369" s="92" t="str">
        <f ca="1">IF(A2369="","",IF(ISERROR(MATCH($I2369,SorP!B:B,0)),"",INDIRECT("'SorP'!$A$"&amp;MATCH($N2369&amp;$I2369,SorP!C:C,0))))</f>
        <v/>
      </c>
      <c r="P2369" s="94"/>
      <c r="Q2369" s="95" t="str">
        <f t="shared" si="145"/>
        <v/>
      </c>
      <c r="R2369" s="95" t="b">
        <f t="shared" si="146"/>
        <v>1</v>
      </c>
      <c r="S2369" s="95" t="str">
        <f t="shared" si="147"/>
        <v/>
      </c>
    </row>
    <row r="2370" spans="1:19" s="95" customFormat="1" ht="20.100000000000001" customHeight="1">
      <c r="A2370" s="88"/>
      <c r="B2370" s="88"/>
      <c r="C2370" s="88"/>
      <c r="D2370" s="88"/>
      <c r="E2370" s="88"/>
      <c r="F2370" s="88"/>
      <c r="G2370" s="90"/>
      <c r="H2370" s="90"/>
      <c r="I2370" s="91"/>
      <c r="J2370" s="91"/>
      <c r="K2370" s="91"/>
      <c r="L2370" s="91"/>
      <c r="M2370" s="91"/>
      <c r="N2370" s="92" t="str">
        <f t="shared" ca="1" si="144"/>
        <v/>
      </c>
      <c r="O2370" s="92" t="str">
        <f ca="1">IF(A2370="","",IF(ISERROR(MATCH($I2370,SorP!B:B,0)),"",INDIRECT("'SorP'!$A$"&amp;MATCH($N2370&amp;$I2370,SorP!C:C,0))))</f>
        <v/>
      </c>
      <c r="P2370" s="94"/>
      <c r="Q2370" s="95" t="str">
        <f t="shared" si="145"/>
        <v/>
      </c>
      <c r="R2370" s="95" t="b">
        <f t="shared" si="146"/>
        <v>1</v>
      </c>
      <c r="S2370" s="95" t="str">
        <f t="shared" si="147"/>
        <v/>
      </c>
    </row>
    <row r="2371" spans="1:19" s="95" customFormat="1" ht="20.100000000000001" customHeight="1">
      <c r="A2371" s="88"/>
      <c r="B2371" s="88"/>
      <c r="C2371" s="88"/>
      <c r="D2371" s="88"/>
      <c r="E2371" s="88"/>
      <c r="F2371" s="88"/>
      <c r="G2371" s="90"/>
      <c r="H2371" s="90"/>
      <c r="I2371" s="91"/>
      <c r="J2371" s="91"/>
      <c r="K2371" s="91"/>
      <c r="L2371" s="91"/>
      <c r="M2371" s="91"/>
      <c r="N2371" s="92" t="str">
        <f t="shared" ca="1" si="144"/>
        <v/>
      </c>
      <c r="O2371" s="92" t="str">
        <f ca="1">IF(A2371="","",IF(ISERROR(MATCH($I2371,SorP!B:B,0)),"",INDIRECT("'SorP'!$A$"&amp;MATCH($N2371&amp;$I2371,SorP!C:C,0))))</f>
        <v/>
      </c>
      <c r="P2371" s="94"/>
      <c r="Q2371" s="95" t="str">
        <f t="shared" si="145"/>
        <v/>
      </c>
      <c r="R2371" s="95" t="b">
        <f t="shared" si="146"/>
        <v>1</v>
      </c>
      <c r="S2371" s="95" t="str">
        <f t="shared" si="147"/>
        <v/>
      </c>
    </row>
    <row r="2372" spans="1:19" s="95" customFormat="1" ht="20.100000000000001" customHeight="1">
      <c r="A2372" s="88"/>
      <c r="B2372" s="88"/>
      <c r="C2372" s="88"/>
      <c r="D2372" s="88"/>
      <c r="E2372" s="88"/>
      <c r="F2372" s="88"/>
      <c r="G2372" s="90"/>
      <c r="H2372" s="90"/>
      <c r="I2372" s="91"/>
      <c r="J2372" s="91"/>
      <c r="K2372" s="91"/>
      <c r="L2372" s="91"/>
      <c r="M2372" s="91"/>
      <c r="N2372" s="92" t="str">
        <f t="shared" ca="1" si="144"/>
        <v/>
      </c>
      <c r="O2372" s="92" t="str">
        <f ca="1">IF(A2372="","",IF(ISERROR(MATCH($I2372,SorP!B:B,0)),"",INDIRECT("'SorP'!$A$"&amp;MATCH($N2372&amp;$I2372,SorP!C:C,0))))</f>
        <v/>
      </c>
      <c r="P2372" s="94"/>
      <c r="Q2372" s="95" t="str">
        <f t="shared" si="145"/>
        <v/>
      </c>
      <c r="R2372" s="95" t="b">
        <f t="shared" si="146"/>
        <v>1</v>
      </c>
      <c r="S2372" s="95" t="str">
        <f t="shared" si="147"/>
        <v/>
      </c>
    </row>
    <row r="2373" spans="1:19" s="95" customFormat="1" ht="20.100000000000001" customHeight="1">
      <c r="A2373" s="88"/>
      <c r="B2373" s="88"/>
      <c r="C2373" s="88"/>
      <c r="D2373" s="88"/>
      <c r="E2373" s="88"/>
      <c r="F2373" s="88"/>
      <c r="G2373" s="90"/>
      <c r="H2373" s="90"/>
      <c r="I2373" s="91"/>
      <c r="J2373" s="91"/>
      <c r="K2373" s="91"/>
      <c r="L2373" s="91"/>
      <c r="M2373" s="91"/>
      <c r="N2373" s="92" t="str">
        <f t="shared" ref="N2373:N2436" ca="1" si="148">IF(A2373="","",IF(ISERROR(MATCH($F2373,CL,0)),"Unknown",INDIRECT("'C'!$A$"&amp;MATCH($F2373,CL,0)+1)))</f>
        <v/>
      </c>
      <c r="O2373" s="92" t="str">
        <f ca="1">IF(A2373="","",IF(ISERROR(MATCH($I2373,SorP!B:B,0)),"",INDIRECT("'SorP'!$A$"&amp;MATCH($N2373&amp;$I2373,SorP!C:C,0))))</f>
        <v/>
      </c>
      <c r="P2373" s="94"/>
      <c r="Q2373" s="95" t="str">
        <f t="shared" ref="Q2373:Q2436" si="149">A2373&amp;B2373</f>
        <v/>
      </c>
      <c r="R2373" s="95" t="b">
        <f t="shared" ref="R2373:R2436" si="150">OR(ISBLANK(B2373),ISBLANK(C2373))</f>
        <v>1</v>
      </c>
      <c r="S2373" s="95" t="str">
        <f t="shared" ref="S2373:S2436" si="151">IF(R2373,"",A2373&amp;"+")</f>
        <v/>
      </c>
    </row>
    <row r="2374" spans="1:19" s="95" customFormat="1" ht="20.100000000000001" customHeight="1">
      <c r="A2374" s="88"/>
      <c r="B2374" s="88"/>
      <c r="C2374" s="88"/>
      <c r="D2374" s="88"/>
      <c r="E2374" s="88"/>
      <c r="F2374" s="88"/>
      <c r="G2374" s="90"/>
      <c r="H2374" s="90"/>
      <c r="I2374" s="91"/>
      <c r="J2374" s="91"/>
      <c r="K2374" s="91"/>
      <c r="L2374" s="91"/>
      <c r="M2374" s="91"/>
      <c r="N2374" s="92" t="str">
        <f t="shared" ca="1" si="148"/>
        <v/>
      </c>
      <c r="O2374" s="92" t="str">
        <f ca="1">IF(A2374="","",IF(ISERROR(MATCH($I2374,SorP!B:B,0)),"",INDIRECT("'SorP'!$A$"&amp;MATCH($N2374&amp;$I2374,SorP!C:C,0))))</f>
        <v/>
      </c>
      <c r="P2374" s="94"/>
      <c r="Q2374" s="95" t="str">
        <f t="shared" si="149"/>
        <v/>
      </c>
      <c r="R2374" s="95" t="b">
        <f t="shared" si="150"/>
        <v>1</v>
      </c>
      <c r="S2374" s="95" t="str">
        <f t="shared" si="151"/>
        <v/>
      </c>
    </row>
    <row r="2375" spans="1:19" s="95" customFormat="1" ht="20.100000000000001" customHeight="1">
      <c r="A2375" s="88"/>
      <c r="B2375" s="88"/>
      <c r="C2375" s="88"/>
      <c r="D2375" s="88"/>
      <c r="E2375" s="88"/>
      <c r="F2375" s="88"/>
      <c r="G2375" s="90"/>
      <c r="H2375" s="90"/>
      <c r="I2375" s="91"/>
      <c r="J2375" s="91"/>
      <c r="K2375" s="91"/>
      <c r="L2375" s="91"/>
      <c r="M2375" s="91"/>
      <c r="N2375" s="92" t="str">
        <f t="shared" ca="1" si="148"/>
        <v/>
      </c>
      <c r="O2375" s="92" t="str">
        <f ca="1">IF(A2375="","",IF(ISERROR(MATCH($I2375,SorP!B:B,0)),"",INDIRECT("'SorP'!$A$"&amp;MATCH($N2375&amp;$I2375,SorP!C:C,0))))</f>
        <v/>
      </c>
      <c r="P2375" s="94"/>
      <c r="Q2375" s="95" t="str">
        <f t="shared" si="149"/>
        <v/>
      </c>
      <c r="R2375" s="95" t="b">
        <f t="shared" si="150"/>
        <v>1</v>
      </c>
      <c r="S2375" s="95" t="str">
        <f t="shared" si="151"/>
        <v/>
      </c>
    </row>
    <row r="2376" spans="1:19" s="95" customFormat="1" ht="20.100000000000001" customHeight="1">
      <c r="A2376" s="88"/>
      <c r="B2376" s="88"/>
      <c r="C2376" s="88"/>
      <c r="D2376" s="88"/>
      <c r="E2376" s="88"/>
      <c r="F2376" s="88"/>
      <c r="G2376" s="90"/>
      <c r="H2376" s="90"/>
      <c r="I2376" s="91"/>
      <c r="J2376" s="91"/>
      <c r="K2376" s="91"/>
      <c r="L2376" s="91"/>
      <c r="M2376" s="91"/>
      <c r="N2376" s="92" t="str">
        <f t="shared" ca="1" si="148"/>
        <v/>
      </c>
      <c r="O2376" s="92" t="str">
        <f ca="1">IF(A2376="","",IF(ISERROR(MATCH($I2376,SorP!B:B,0)),"",INDIRECT("'SorP'!$A$"&amp;MATCH($N2376&amp;$I2376,SorP!C:C,0))))</f>
        <v/>
      </c>
      <c r="P2376" s="94"/>
      <c r="Q2376" s="95" t="str">
        <f t="shared" si="149"/>
        <v/>
      </c>
      <c r="R2376" s="95" t="b">
        <f t="shared" si="150"/>
        <v>1</v>
      </c>
      <c r="S2376" s="95" t="str">
        <f t="shared" si="151"/>
        <v/>
      </c>
    </row>
    <row r="2377" spans="1:19" s="95" customFormat="1" ht="20.100000000000001" customHeight="1">
      <c r="A2377" s="88"/>
      <c r="B2377" s="88"/>
      <c r="C2377" s="88"/>
      <c r="D2377" s="88"/>
      <c r="E2377" s="88"/>
      <c r="F2377" s="88"/>
      <c r="G2377" s="90"/>
      <c r="H2377" s="90"/>
      <c r="I2377" s="91"/>
      <c r="J2377" s="91"/>
      <c r="K2377" s="91"/>
      <c r="L2377" s="91"/>
      <c r="M2377" s="91"/>
      <c r="N2377" s="92" t="str">
        <f t="shared" ca="1" si="148"/>
        <v/>
      </c>
      <c r="O2377" s="92" t="str">
        <f ca="1">IF(A2377="","",IF(ISERROR(MATCH($I2377,SorP!B:B,0)),"",INDIRECT("'SorP'!$A$"&amp;MATCH($N2377&amp;$I2377,SorP!C:C,0))))</f>
        <v/>
      </c>
      <c r="P2377" s="94"/>
      <c r="Q2377" s="95" t="str">
        <f t="shared" si="149"/>
        <v/>
      </c>
      <c r="R2377" s="95" t="b">
        <f t="shared" si="150"/>
        <v>1</v>
      </c>
      <c r="S2377" s="95" t="str">
        <f t="shared" si="151"/>
        <v/>
      </c>
    </row>
    <row r="2378" spans="1:19" s="95" customFormat="1" ht="20.100000000000001" customHeight="1">
      <c r="A2378" s="88"/>
      <c r="B2378" s="88"/>
      <c r="C2378" s="88"/>
      <c r="D2378" s="88"/>
      <c r="E2378" s="88"/>
      <c r="F2378" s="88"/>
      <c r="G2378" s="90"/>
      <c r="H2378" s="90"/>
      <c r="I2378" s="91"/>
      <c r="J2378" s="91"/>
      <c r="K2378" s="91"/>
      <c r="L2378" s="91"/>
      <c r="M2378" s="91"/>
      <c r="N2378" s="92" t="str">
        <f t="shared" ca="1" si="148"/>
        <v/>
      </c>
      <c r="O2378" s="92" t="str">
        <f ca="1">IF(A2378="","",IF(ISERROR(MATCH($I2378,SorP!B:B,0)),"",INDIRECT("'SorP'!$A$"&amp;MATCH($N2378&amp;$I2378,SorP!C:C,0))))</f>
        <v/>
      </c>
      <c r="P2378" s="94"/>
      <c r="Q2378" s="95" t="str">
        <f t="shared" si="149"/>
        <v/>
      </c>
      <c r="R2378" s="95" t="b">
        <f t="shared" si="150"/>
        <v>1</v>
      </c>
      <c r="S2378" s="95" t="str">
        <f t="shared" si="151"/>
        <v/>
      </c>
    </row>
    <row r="2379" spans="1:19" s="95" customFormat="1" ht="20.100000000000001" customHeight="1">
      <c r="A2379" s="88"/>
      <c r="B2379" s="88"/>
      <c r="C2379" s="88"/>
      <c r="D2379" s="88"/>
      <c r="E2379" s="88"/>
      <c r="F2379" s="88"/>
      <c r="G2379" s="90"/>
      <c r="H2379" s="90"/>
      <c r="I2379" s="91"/>
      <c r="J2379" s="91"/>
      <c r="K2379" s="91"/>
      <c r="L2379" s="91"/>
      <c r="M2379" s="91"/>
      <c r="N2379" s="92" t="str">
        <f t="shared" ca="1" si="148"/>
        <v/>
      </c>
      <c r="O2379" s="92" t="str">
        <f ca="1">IF(A2379="","",IF(ISERROR(MATCH($I2379,SorP!B:B,0)),"",INDIRECT("'SorP'!$A$"&amp;MATCH($N2379&amp;$I2379,SorP!C:C,0))))</f>
        <v/>
      </c>
      <c r="P2379" s="94"/>
      <c r="Q2379" s="95" t="str">
        <f t="shared" si="149"/>
        <v/>
      </c>
      <c r="R2379" s="95" t="b">
        <f t="shared" si="150"/>
        <v>1</v>
      </c>
      <c r="S2379" s="95" t="str">
        <f t="shared" si="151"/>
        <v/>
      </c>
    </row>
    <row r="2380" spans="1:19" s="95" customFormat="1" ht="20.100000000000001" customHeight="1">
      <c r="A2380" s="88"/>
      <c r="B2380" s="88"/>
      <c r="C2380" s="88"/>
      <c r="D2380" s="88"/>
      <c r="E2380" s="88"/>
      <c r="F2380" s="88"/>
      <c r="G2380" s="90"/>
      <c r="H2380" s="90"/>
      <c r="I2380" s="91"/>
      <c r="J2380" s="91"/>
      <c r="K2380" s="91"/>
      <c r="L2380" s="91"/>
      <c r="M2380" s="91"/>
      <c r="N2380" s="92" t="str">
        <f t="shared" ca="1" si="148"/>
        <v/>
      </c>
      <c r="O2380" s="92" t="str">
        <f ca="1">IF(A2380="","",IF(ISERROR(MATCH($I2380,SorP!B:B,0)),"",INDIRECT("'SorP'!$A$"&amp;MATCH($N2380&amp;$I2380,SorP!C:C,0))))</f>
        <v/>
      </c>
      <c r="P2380" s="94"/>
      <c r="Q2380" s="95" t="str">
        <f t="shared" si="149"/>
        <v/>
      </c>
      <c r="R2380" s="95" t="b">
        <f t="shared" si="150"/>
        <v>1</v>
      </c>
      <c r="S2380" s="95" t="str">
        <f t="shared" si="151"/>
        <v/>
      </c>
    </row>
    <row r="2381" spans="1:19" s="95" customFormat="1" ht="20.100000000000001" customHeight="1">
      <c r="A2381" s="88"/>
      <c r="B2381" s="88"/>
      <c r="C2381" s="88"/>
      <c r="D2381" s="88"/>
      <c r="E2381" s="88"/>
      <c r="F2381" s="88"/>
      <c r="G2381" s="90"/>
      <c r="H2381" s="90"/>
      <c r="I2381" s="91"/>
      <c r="J2381" s="91"/>
      <c r="K2381" s="91"/>
      <c r="L2381" s="91"/>
      <c r="M2381" s="91"/>
      <c r="N2381" s="92" t="str">
        <f t="shared" ca="1" si="148"/>
        <v/>
      </c>
      <c r="O2381" s="92" t="str">
        <f ca="1">IF(A2381="","",IF(ISERROR(MATCH($I2381,SorP!B:B,0)),"",INDIRECT("'SorP'!$A$"&amp;MATCH($N2381&amp;$I2381,SorP!C:C,0))))</f>
        <v/>
      </c>
      <c r="P2381" s="94"/>
      <c r="Q2381" s="95" t="str">
        <f t="shared" si="149"/>
        <v/>
      </c>
      <c r="R2381" s="95" t="b">
        <f t="shared" si="150"/>
        <v>1</v>
      </c>
      <c r="S2381" s="95" t="str">
        <f t="shared" si="151"/>
        <v/>
      </c>
    </row>
    <row r="2382" spans="1:19" s="95" customFormat="1" ht="20.100000000000001" customHeight="1">
      <c r="A2382" s="88"/>
      <c r="B2382" s="88"/>
      <c r="C2382" s="88"/>
      <c r="D2382" s="88"/>
      <c r="E2382" s="88"/>
      <c r="F2382" s="88"/>
      <c r="G2382" s="90"/>
      <c r="H2382" s="90"/>
      <c r="I2382" s="91"/>
      <c r="J2382" s="91"/>
      <c r="K2382" s="91"/>
      <c r="L2382" s="91"/>
      <c r="M2382" s="91"/>
      <c r="N2382" s="92" t="str">
        <f t="shared" ca="1" si="148"/>
        <v/>
      </c>
      <c r="O2382" s="92" t="str">
        <f ca="1">IF(A2382="","",IF(ISERROR(MATCH($I2382,SorP!B:B,0)),"",INDIRECT("'SorP'!$A$"&amp;MATCH($N2382&amp;$I2382,SorP!C:C,0))))</f>
        <v/>
      </c>
      <c r="P2382" s="94"/>
      <c r="Q2382" s="95" t="str">
        <f t="shared" si="149"/>
        <v/>
      </c>
      <c r="R2382" s="95" t="b">
        <f t="shared" si="150"/>
        <v>1</v>
      </c>
      <c r="S2382" s="95" t="str">
        <f t="shared" si="151"/>
        <v/>
      </c>
    </row>
    <row r="2383" spans="1:19" s="95" customFormat="1" ht="20.100000000000001" customHeight="1">
      <c r="A2383" s="88"/>
      <c r="B2383" s="88"/>
      <c r="C2383" s="88"/>
      <c r="D2383" s="88"/>
      <c r="E2383" s="88"/>
      <c r="F2383" s="88"/>
      <c r="G2383" s="90"/>
      <c r="H2383" s="90"/>
      <c r="I2383" s="91"/>
      <c r="J2383" s="91"/>
      <c r="K2383" s="91"/>
      <c r="L2383" s="91"/>
      <c r="M2383" s="91"/>
      <c r="N2383" s="92" t="str">
        <f t="shared" ca="1" si="148"/>
        <v/>
      </c>
      <c r="O2383" s="92" t="str">
        <f ca="1">IF(A2383="","",IF(ISERROR(MATCH($I2383,SorP!B:B,0)),"",INDIRECT("'SorP'!$A$"&amp;MATCH($N2383&amp;$I2383,SorP!C:C,0))))</f>
        <v/>
      </c>
      <c r="P2383" s="94"/>
      <c r="Q2383" s="95" t="str">
        <f t="shared" si="149"/>
        <v/>
      </c>
      <c r="R2383" s="95" t="b">
        <f t="shared" si="150"/>
        <v>1</v>
      </c>
      <c r="S2383" s="95" t="str">
        <f t="shared" si="151"/>
        <v/>
      </c>
    </row>
    <row r="2384" spans="1:19" s="95" customFormat="1" ht="20.100000000000001" customHeight="1">
      <c r="A2384" s="88"/>
      <c r="B2384" s="88"/>
      <c r="C2384" s="88"/>
      <c r="D2384" s="88"/>
      <c r="E2384" s="88"/>
      <c r="F2384" s="88"/>
      <c r="G2384" s="90"/>
      <c r="H2384" s="90"/>
      <c r="I2384" s="91"/>
      <c r="J2384" s="91"/>
      <c r="K2384" s="91"/>
      <c r="L2384" s="91"/>
      <c r="M2384" s="91"/>
      <c r="N2384" s="92" t="str">
        <f t="shared" ca="1" si="148"/>
        <v/>
      </c>
      <c r="O2384" s="92" t="str">
        <f ca="1">IF(A2384="","",IF(ISERROR(MATCH($I2384,SorP!B:B,0)),"",INDIRECT("'SorP'!$A$"&amp;MATCH($N2384&amp;$I2384,SorP!C:C,0))))</f>
        <v/>
      </c>
      <c r="P2384" s="94"/>
      <c r="Q2384" s="95" t="str">
        <f t="shared" si="149"/>
        <v/>
      </c>
      <c r="R2384" s="95" t="b">
        <f t="shared" si="150"/>
        <v>1</v>
      </c>
      <c r="S2384" s="95" t="str">
        <f t="shared" si="151"/>
        <v/>
      </c>
    </row>
    <row r="2385" spans="1:19" s="95" customFormat="1" ht="20.100000000000001" customHeight="1">
      <c r="A2385" s="88"/>
      <c r="B2385" s="88"/>
      <c r="C2385" s="88"/>
      <c r="D2385" s="88"/>
      <c r="E2385" s="88"/>
      <c r="F2385" s="88"/>
      <c r="G2385" s="90"/>
      <c r="H2385" s="90"/>
      <c r="I2385" s="91"/>
      <c r="J2385" s="91"/>
      <c r="K2385" s="91"/>
      <c r="L2385" s="91"/>
      <c r="M2385" s="91"/>
      <c r="N2385" s="92" t="str">
        <f t="shared" ca="1" si="148"/>
        <v/>
      </c>
      <c r="O2385" s="92" t="str">
        <f ca="1">IF(A2385="","",IF(ISERROR(MATCH($I2385,SorP!B:B,0)),"",INDIRECT("'SorP'!$A$"&amp;MATCH($N2385&amp;$I2385,SorP!C:C,0))))</f>
        <v/>
      </c>
      <c r="P2385" s="94"/>
      <c r="Q2385" s="95" t="str">
        <f t="shared" si="149"/>
        <v/>
      </c>
      <c r="R2385" s="95" t="b">
        <f t="shared" si="150"/>
        <v>1</v>
      </c>
      <c r="S2385" s="95" t="str">
        <f t="shared" si="151"/>
        <v/>
      </c>
    </row>
    <row r="2386" spans="1:19" s="95" customFormat="1" ht="20.100000000000001" customHeight="1">
      <c r="A2386" s="88"/>
      <c r="B2386" s="88"/>
      <c r="C2386" s="88"/>
      <c r="D2386" s="88"/>
      <c r="E2386" s="88"/>
      <c r="F2386" s="88"/>
      <c r="G2386" s="90"/>
      <c r="H2386" s="90"/>
      <c r="I2386" s="91"/>
      <c r="J2386" s="91"/>
      <c r="K2386" s="91"/>
      <c r="L2386" s="91"/>
      <c r="M2386" s="91"/>
      <c r="N2386" s="92" t="str">
        <f t="shared" ca="1" si="148"/>
        <v/>
      </c>
      <c r="O2386" s="92" t="str">
        <f ca="1">IF(A2386="","",IF(ISERROR(MATCH($I2386,SorP!B:B,0)),"",INDIRECT("'SorP'!$A$"&amp;MATCH($N2386&amp;$I2386,SorP!C:C,0))))</f>
        <v/>
      </c>
      <c r="P2386" s="94"/>
      <c r="Q2386" s="95" t="str">
        <f t="shared" si="149"/>
        <v/>
      </c>
      <c r="R2386" s="95" t="b">
        <f t="shared" si="150"/>
        <v>1</v>
      </c>
      <c r="S2386" s="95" t="str">
        <f t="shared" si="151"/>
        <v/>
      </c>
    </row>
    <row r="2387" spans="1:19" s="95" customFormat="1" ht="20.100000000000001" customHeight="1">
      <c r="A2387" s="88"/>
      <c r="B2387" s="88"/>
      <c r="C2387" s="88"/>
      <c r="D2387" s="88"/>
      <c r="E2387" s="88"/>
      <c r="F2387" s="88"/>
      <c r="G2387" s="90"/>
      <c r="H2387" s="90"/>
      <c r="I2387" s="91"/>
      <c r="J2387" s="91"/>
      <c r="K2387" s="91"/>
      <c r="L2387" s="91"/>
      <c r="M2387" s="91"/>
      <c r="N2387" s="92" t="str">
        <f t="shared" ca="1" si="148"/>
        <v/>
      </c>
      <c r="O2387" s="92" t="str">
        <f ca="1">IF(A2387="","",IF(ISERROR(MATCH($I2387,SorP!B:B,0)),"",INDIRECT("'SorP'!$A$"&amp;MATCH($N2387&amp;$I2387,SorP!C:C,0))))</f>
        <v/>
      </c>
      <c r="P2387" s="94"/>
      <c r="Q2387" s="95" t="str">
        <f t="shared" si="149"/>
        <v/>
      </c>
      <c r="R2387" s="95" t="b">
        <f t="shared" si="150"/>
        <v>1</v>
      </c>
      <c r="S2387" s="95" t="str">
        <f t="shared" si="151"/>
        <v/>
      </c>
    </row>
    <row r="2388" spans="1:19" s="95" customFormat="1" ht="20.100000000000001" customHeight="1">
      <c r="A2388" s="88"/>
      <c r="B2388" s="88"/>
      <c r="C2388" s="88"/>
      <c r="D2388" s="88"/>
      <c r="E2388" s="88"/>
      <c r="F2388" s="88"/>
      <c r="G2388" s="90"/>
      <c r="H2388" s="90"/>
      <c r="I2388" s="91"/>
      <c r="J2388" s="91"/>
      <c r="K2388" s="91"/>
      <c r="L2388" s="91"/>
      <c r="M2388" s="91"/>
      <c r="N2388" s="92" t="str">
        <f t="shared" ca="1" si="148"/>
        <v/>
      </c>
      <c r="O2388" s="92" t="str">
        <f ca="1">IF(A2388="","",IF(ISERROR(MATCH($I2388,SorP!B:B,0)),"",INDIRECT("'SorP'!$A$"&amp;MATCH($N2388&amp;$I2388,SorP!C:C,0))))</f>
        <v/>
      </c>
      <c r="P2388" s="94"/>
      <c r="Q2388" s="95" t="str">
        <f t="shared" si="149"/>
        <v/>
      </c>
      <c r="R2388" s="95" t="b">
        <f t="shared" si="150"/>
        <v>1</v>
      </c>
      <c r="S2388" s="95" t="str">
        <f t="shared" si="151"/>
        <v/>
      </c>
    </row>
    <row r="2389" spans="1:19" s="95" customFormat="1" ht="20.100000000000001" customHeight="1">
      <c r="A2389" s="88"/>
      <c r="B2389" s="88"/>
      <c r="C2389" s="88"/>
      <c r="D2389" s="88"/>
      <c r="E2389" s="88"/>
      <c r="F2389" s="88"/>
      <c r="G2389" s="90"/>
      <c r="H2389" s="90"/>
      <c r="I2389" s="91"/>
      <c r="J2389" s="91"/>
      <c r="K2389" s="91"/>
      <c r="L2389" s="91"/>
      <c r="M2389" s="91"/>
      <c r="N2389" s="92" t="str">
        <f t="shared" ca="1" si="148"/>
        <v/>
      </c>
      <c r="O2389" s="92" t="str">
        <f ca="1">IF(A2389="","",IF(ISERROR(MATCH($I2389,SorP!B:B,0)),"",INDIRECT("'SorP'!$A$"&amp;MATCH($N2389&amp;$I2389,SorP!C:C,0))))</f>
        <v/>
      </c>
      <c r="P2389" s="94"/>
      <c r="Q2389" s="95" t="str">
        <f t="shared" si="149"/>
        <v/>
      </c>
      <c r="R2389" s="95" t="b">
        <f t="shared" si="150"/>
        <v>1</v>
      </c>
      <c r="S2389" s="95" t="str">
        <f t="shared" si="151"/>
        <v/>
      </c>
    </row>
    <row r="2390" spans="1:19" s="95" customFormat="1" ht="20.100000000000001" customHeight="1">
      <c r="A2390" s="88"/>
      <c r="B2390" s="88"/>
      <c r="C2390" s="88"/>
      <c r="D2390" s="88"/>
      <c r="E2390" s="88"/>
      <c r="F2390" s="88"/>
      <c r="G2390" s="90"/>
      <c r="H2390" s="90"/>
      <c r="I2390" s="91"/>
      <c r="J2390" s="91"/>
      <c r="K2390" s="91"/>
      <c r="L2390" s="91"/>
      <c r="M2390" s="91"/>
      <c r="N2390" s="92" t="str">
        <f t="shared" ca="1" si="148"/>
        <v/>
      </c>
      <c r="O2390" s="92" t="str">
        <f ca="1">IF(A2390="","",IF(ISERROR(MATCH($I2390,SorP!B:B,0)),"",INDIRECT("'SorP'!$A$"&amp;MATCH($N2390&amp;$I2390,SorP!C:C,0))))</f>
        <v/>
      </c>
      <c r="P2390" s="94"/>
      <c r="Q2390" s="95" t="str">
        <f t="shared" si="149"/>
        <v/>
      </c>
      <c r="R2390" s="95" t="b">
        <f t="shared" si="150"/>
        <v>1</v>
      </c>
      <c r="S2390" s="95" t="str">
        <f t="shared" si="151"/>
        <v/>
      </c>
    </row>
    <row r="2391" spans="1:19" s="95" customFormat="1" ht="20.100000000000001" customHeight="1">
      <c r="A2391" s="88"/>
      <c r="B2391" s="88"/>
      <c r="C2391" s="88"/>
      <c r="D2391" s="88"/>
      <c r="E2391" s="88"/>
      <c r="F2391" s="88"/>
      <c r="G2391" s="90"/>
      <c r="H2391" s="90"/>
      <c r="I2391" s="91"/>
      <c r="J2391" s="91"/>
      <c r="K2391" s="91"/>
      <c r="L2391" s="91"/>
      <c r="M2391" s="91"/>
      <c r="N2391" s="92" t="str">
        <f t="shared" ca="1" si="148"/>
        <v/>
      </c>
      <c r="O2391" s="92" t="str">
        <f ca="1">IF(A2391="","",IF(ISERROR(MATCH($I2391,SorP!B:B,0)),"",INDIRECT("'SorP'!$A$"&amp;MATCH($N2391&amp;$I2391,SorP!C:C,0))))</f>
        <v/>
      </c>
      <c r="P2391" s="94"/>
      <c r="Q2391" s="95" t="str">
        <f t="shared" si="149"/>
        <v/>
      </c>
      <c r="R2391" s="95" t="b">
        <f t="shared" si="150"/>
        <v>1</v>
      </c>
      <c r="S2391" s="95" t="str">
        <f t="shared" si="151"/>
        <v/>
      </c>
    </row>
    <row r="2392" spans="1:19" s="95" customFormat="1" ht="20.100000000000001" customHeight="1">
      <c r="A2392" s="88"/>
      <c r="B2392" s="88"/>
      <c r="C2392" s="88"/>
      <c r="D2392" s="88"/>
      <c r="E2392" s="88"/>
      <c r="F2392" s="88"/>
      <c r="G2392" s="90"/>
      <c r="H2392" s="90"/>
      <c r="I2392" s="91"/>
      <c r="J2392" s="91"/>
      <c r="K2392" s="91"/>
      <c r="L2392" s="91"/>
      <c r="M2392" s="91"/>
      <c r="N2392" s="92" t="str">
        <f t="shared" ca="1" si="148"/>
        <v/>
      </c>
      <c r="O2392" s="92" t="str">
        <f ca="1">IF(A2392="","",IF(ISERROR(MATCH($I2392,SorP!B:B,0)),"",INDIRECT("'SorP'!$A$"&amp;MATCH($N2392&amp;$I2392,SorP!C:C,0))))</f>
        <v/>
      </c>
      <c r="P2392" s="94"/>
      <c r="Q2392" s="95" t="str">
        <f t="shared" si="149"/>
        <v/>
      </c>
      <c r="R2392" s="95" t="b">
        <f t="shared" si="150"/>
        <v>1</v>
      </c>
      <c r="S2392" s="95" t="str">
        <f t="shared" si="151"/>
        <v/>
      </c>
    </row>
    <row r="2393" spans="1:19" s="95" customFormat="1" ht="20.100000000000001" customHeight="1">
      <c r="A2393" s="88"/>
      <c r="B2393" s="88"/>
      <c r="C2393" s="88"/>
      <c r="D2393" s="88"/>
      <c r="E2393" s="88"/>
      <c r="F2393" s="88"/>
      <c r="G2393" s="90"/>
      <c r="H2393" s="90"/>
      <c r="I2393" s="91"/>
      <c r="J2393" s="91"/>
      <c r="K2393" s="91"/>
      <c r="L2393" s="91"/>
      <c r="M2393" s="91"/>
      <c r="N2393" s="92" t="str">
        <f t="shared" ca="1" si="148"/>
        <v/>
      </c>
      <c r="O2393" s="92" t="str">
        <f ca="1">IF(A2393="","",IF(ISERROR(MATCH($I2393,SorP!B:B,0)),"",INDIRECT("'SorP'!$A$"&amp;MATCH($N2393&amp;$I2393,SorP!C:C,0))))</f>
        <v/>
      </c>
      <c r="P2393" s="94"/>
      <c r="Q2393" s="95" t="str">
        <f t="shared" si="149"/>
        <v/>
      </c>
      <c r="R2393" s="95" t="b">
        <f t="shared" si="150"/>
        <v>1</v>
      </c>
      <c r="S2393" s="95" t="str">
        <f t="shared" si="151"/>
        <v/>
      </c>
    </row>
    <row r="2394" spans="1:19" s="95" customFormat="1" ht="20.100000000000001" customHeight="1">
      <c r="A2394" s="88"/>
      <c r="B2394" s="88"/>
      <c r="C2394" s="88"/>
      <c r="D2394" s="88"/>
      <c r="E2394" s="88"/>
      <c r="F2394" s="88"/>
      <c r="G2394" s="90"/>
      <c r="H2394" s="90"/>
      <c r="I2394" s="91"/>
      <c r="J2394" s="91"/>
      <c r="K2394" s="91"/>
      <c r="L2394" s="91"/>
      <c r="M2394" s="91"/>
      <c r="N2394" s="92" t="str">
        <f t="shared" ca="1" si="148"/>
        <v/>
      </c>
      <c r="O2394" s="92" t="str">
        <f ca="1">IF(A2394="","",IF(ISERROR(MATCH($I2394,SorP!B:B,0)),"",INDIRECT("'SorP'!$A$"&amp;MATCH($N2394&amp;$I2394,SorP!C:C,0))))</f>
        <v/>
      </c>
      <c r="P2394" s="94"/>
      <c r="Q2394" s="95" t="str">
        <f t="shared" si="149"/>
        <v/>
      </c>
      <c r="R2394" s="95" t="b">
        <f t="shared" si="150"/>
        <v>1</v>
      </c>
      <c r="S2394" s="95" t="str">
        <f t="shared" si="151"/>
        <v/>
      </c>
    </row>
    <row r="2395" spans="1:19" s="95" customFormat="1" ht="20.100000000000001" customHeight="1">
      <c r="A2395" s="88"/>
      <c r="B2395" s="88"/>
      <c r="C2395" s="88"/>
      <c r="D2395" s="88"/>
      <c r="E2395" s="88"/>
      <c r="F2395" s="88"/>
      <c r="G2395" s="90"/>
      <c r="H2395" s="90"/>
      <c r="I2395" s="91"/>
      <c r="J2395" s="91"/>
      <c r="K2395" s="91"/>
      <c r="L2395" s="91"/>
      <c r="M2395" s="91"/>
      <c r="N2395" s="92" t="str">
        <f t="shared" ca="1" si="148"/>
        <v/>
      </c>
      <c r="O2395" s="92" t="str">
        <f ca="1">IF(A2395="","",IF(ISERROR(MATCH($I2395,SorP!B:B,0)),"",INDIRECT("'SorP'!$A$"&amp;MATCH($N2395&amp;$I2395,SorP!C:C,0))))</f>
        <v/>
      </c>
      <c r="P2395" s="94"/>
      <c r="Q2395" s="95" t="str">
        <f t="shared" si="149"/>
        <v/>
      </c>
      <c r="R2395" s="95" t="b">
        <f t="shared" si="150"/>
        <v>1</v>
      </c>
      <c r="S2395" s="95" t="str">
        <f t="shared" si="151"/>
        <v/>
      </c>
    </row>
    <row r="2396" spans="1:19" s="95" customFormat="1" ht="20.100000000000001" customHeight="1">
      <c r="A2396" s="88"/>
      <c r="B2396" s="88"/>
      <c r="C2396" s="88"/>
      <c r="D2396" s="88"/>
      <c r="E2396" s="88"/>
      <c r="F2396" s="88"/>
      <c r="G2396" s="90"/>
      <c r="H2396" s="90"/>
      <c r="I2396" s="91"/>
      <c r="J2396" s="91"/>
      <c r="K2396" s="91"/>
      <c r="L2396" s="91"/>
      <c r="M2396" s="91"/>
      <c r="N2396" s="92" t="str">
        <f t="shared" ca="1" si="148"/>
        <v/>
      </c>
      <c r="O2396" s="92" t="str">
        <f ca="1">IF(A2396="","",IF(ISERROR(MATCH($I2396,SorP!B:B,0)),"",INDIRECT("'SorP'!$A$"&amp;MATCH($N2396&amp;$I2396,SorP!C:C,0))))</f>
        <v/>
      </c>
      <c r="P2396" s="94"/>
      <c r="Q2396" s="95" t="str">
        <f t="shared" si="149"/>
        <v/>
      </c>
      <c r="R2396" s="95" t="b">
        <f t="shared" si="150"/>
        <v>1</v>
      </c>
      <c r="S2396" s="95" t="str">
        <f t="shared" si="151"/>
        <v/>
      </c>
    </row>
    <row r="2397" spans="1:19" s="95" customFormat="1" ht="20.100000000000001" customHeight="1">
      <c r="A2397" s="88"/>
      <c r="B2397" s="88"/>
      <c r="C2397" s="88"/>
      <c r="D2397" s="88"/>
      <c r="E2397" s="88"/>
      <c r="F2397" s="88"/>
      <c r="G2397" s="90"/>
      <c r="H2397" s="90"/>
      <c r="I2397" s="91"/>
      <c r="J2397" s="91"/>
      <c r="K2397" s="91"/>
      <c r="L2397" s="91"/>
      <c r="M2397" s="91"/>
      <c r="N2397" s="92" t="str">
        <f t="shared" ca="1" si="148"/>
        <v/>
      </c>
      <c r="O2397" s="92" t="str">
        <f ca="1">IF(A2397="","",IF(ISERROR(MATCH($I2397,SorP!B:B,0)),"",INDIRECT("'SorP'!$A$"&amp;MATCH($N2397&amp;$I2397,SorP!C:C,0))))</f>
        <v/>
      </c>
      <c r="P2397" s="94"/>
      <c r="Q2397" s="95" t="str">
        <f t="shared" si="149"/>
        <v/>
      </c>
      <c r="R2397" s="95" t="b">
        <f t="shared" si="150"/>
        <v>1</v>
      </c>
      <c r="S2397" s="95" t="str">
        <f t="shared" si="151"/>
        <v/>
      </c>
    </row>
    <row r="2398" spans="1:19" s="95" customFormat="1" ht="20.100000000000001" customHeight="1">
      <c r="A2398" s="88"/>
      <c r="B2398" s="88"/>
      <c r="C2398" s="88"/>
      <c r="D2398" s="88"/>
      <c r="E2398" s="88"/>
      <c r="F2398" s="88"/>
      <c r="G2398" s="90"/>
      <c r="H2398" s="90"/>
      <c r="I2398" s="91"/>
      <c r="J2398" s="91"/>
      <c r="K2398" s="91"/>
      <c r="L2398" s="91"/>
      <c r="M2398" s="91"/>
      <c r="N2398" s="92" t="str">
        <f t="shared" ca="1" si="148"/>
        <v/>
      </c>
      <c r="O2398" s="92" t="str">
        <f ca="1">IF(A2398="","",IF(ISERROR(MATCH($I2398,SorP!B:B,0)),"",INDIRECT("'SorP'!$A$"&amp;MATCH($N2398&amp;$I2398,SorP!C:C,0))))</f>
        <v/>
      </c>
      <c r="P2398" s="94"/>
      <c r="Q2398" s="95" t="str">
        <f t="shared" si="149"/>
        <v/>
      </c>
      <c r="R2398" s="95" t="b">
        <f t="shared" si="150"/>
        <v>1</v>
      </c>
      <c r="S2398" s="95" t="str">
        <f t="shared" si="151"/>
        <v/>
      </c>
    </row>
    <row r="2399" spans="1:19" s="95" customFormat="1" ht="20.100000000000001" customHeight="1">
      <c r="A2399" s="88"/>
      <c r="B2399" s="88"/>
      <c r="C2399" s="88"/>
      <c r="D2399" s="88"/>
      <c r="E2399" s="88"/>
      <c r="F2399" s="88"/>
      <c r="G2399" s="90"/>
      <c r="H2399" s="90"/>
      <c r="I2399" s="91"/>
      <c r="J2399" s="91"/>
      <c r="K2399" s="91"/>
      <c r="L2399" s="91"/>
      <c r="M2399" s="91"/>
      <c r="N2399" s="92" t="str">
        <f t="shared" ca="1" si="148"/>
        <v/>
      </c>
      <c r="O2399" s="92" t="str">
        <f ca="1">IF(A2399="","",IF(ISERROR(MATCH($I2399,SorP!B:B,0)),"",INDIRECT("'SorP'!$A$"&amp;MATCH($N2399&amp;$I2399,SorP!C:C,0))))</f>
        <v/>
      </c>
      <c r="P2399" s="94"/>
      <c r="Q2399" s="95" t="str">
        <f t="shared" si="149"/>
        <v/>
      </c>
      <c r="R2399" s="95" t="b">
        <f t="shared" si="150"/>
        <v>1</v>
      </c>
      <c r="S2399" s="95" t="str">
        <f t="shared" si="151"/>
        <v/>
      </c>
    </row>
    <row r="2400" spans="1:19" s="95" customFormat="1" ht="20.100000000000001" customHeight="1">
      <c r="A2400" s="88"/>
      <c r="B2400" s="88"/>
      <c r="C2400" s="88"/>
      <c r="D2400" s="88"/>
      <c r="E2400" s="88"/>
      <c r="F2400" s="88"/>
      <c r="G2400" s="90"/>
      <c r="H2400" s="90"/>
      <c r="I2400" s="91"/>
      <c r="J2400" s="91"/>
      <c r="K2400" s="91"/>
      <c r="L2400" s="91"/>
      <c r="M2400" s="91"/>
      <c r="N2400" s="92" t="str">
        <f t="shared" ca="1" si="148"/>
        <v/>
      </c>
      <c r="O2400" s="92" t="str">
        <f ca="1">IF(A2400="","",IF(ISERROR(MATCH($I2400,SorP!B:B,0)),"",INDIRECT("'SorP'!$A$"&amp;MATCH($N2400&amp;$I2400,SorP!C:C,0))))</f>
        <v/>
      </c>
      <c r="P2400" s="94"/>
      <c r="Q2400" s="95" t="str">
        <f t="shared" si="149"/>
        <v/>
      </c>
      <c r="R2400" s="95" t="b">
        <f t="shared" si="150"/>
        <v>1</v>
      </c>
      <c r="S2400" s="95" t="str">
        <f t="shared" si="151"/>
        <v/>
      </c>
    </row>
    <row r="2401" spans="1:19" s="95" customFormat="1" ht="20.100000000000001" customHeight="1">
      <c r="A2401" s="88"/>
      <c r="B2401" s="88"/>
      <c r="C2401" s="88"/>
      <c r="D2401" s="88"/>
      <c r="E2401" s="88"/>
      <c r="F2401" s="88"/>
      <c r="G2401" s="90"/>
      <c r="H2401" s="90"/>
      <c r="I2401" s="91"/>
      <c r="J2401" s="91"/>
      <c r="K2401" s="91"/>
      <c r="L2401" s="91"/>
      <c r="M2401" s="91"/>
      <c r="N2401" s="92" t="str">
        <f t="shared" ca="1" si="148"/>
        <v/>
      </c>
      <c r="O2401" s="92" t="str">
        <f ca="1">IF(A2401="","",IF(ISERROR(MATCH($I2401,SorP!B:B,0)),"",INDIRECT("'SorP'!$A$"&amp;MATCH($N2401&amp;$I2401,SorP!C:C,0))))</f>
        <v/>
      </c>
      <c r="P2401" s="94"/>
      <c r="Q2401" s="95" t="str">
        <f t="shared" si="149"/>
        <v/>
      </c>
      <c r="R2401" s="95" t="b">
        <f t="shared" si="150"/>
        <v>1</v>
      </c>
      <c r="S2401" s="95" t="str">
        <f t="shared" si="151"/>
        <v/>
      </c>
    </row>
    <row r="2402" spans="1:19" s="95" customFormat="1" ht="20.100000000000001" customHeight="1">
      <c r="A2402" s="88"/>
      <c r="B2402" s="88"/>
      <c r="C2402" s="88"/>
      <c r="D2402" s="88"/>
      <c r="E2402" s="88"/>
      <c r="F2402" s="88"/>
      <c r="G2402" s="90"/>
      <c r="H2402" s="90"/>
      <c r="I2402" s="91"/>
      <c r="J2402" s="91"/>
      <c r="K2402" s="91"/>
      <c r="L2402" s="91"/>
      <c r="M2402" s="91"/>
      <c r="N2402" s="92" t="str">
        <f t="shared" ca="1" si="148"/>
        <v/>
      </c>
      <c r="O2402" s="92" t="str">
        <f ca="1">IF(A2402="","",IF(ISERROR(MATCH($I2402,SorP!B:B,0)),"",INDIRECT("'SorP'!$A$"&amp;MATCH($N2402&amp;$I2402,SorP!C:C,0))))</f>
        <v/>
      </c>
      <c r="P2402" s="94"/>
      <c r="Q2402" s="95" t="str">
        <f t="shared" si="149"/>
        <v/>
      </c>
      <c r="R2402" s="95" t="b">
        <f t="shared" si="150"/>
        <v>1</v>
      </c>
      <c r="S2402" s="95" t="str">
        <f t="shared" si="151"/>
        <v/>
      </c>
    </row>
    <row r="2403" spans="1:19" s="95" customFormat="1" ht="20.100000000000001" customHeight="1">
      <c r="A2403" s="88"/>
      <c r="B2403" s="88"/>
      <c r="C2403" s="88"/>
      <c r="D2403" s="88"/>
      <c r="E2403" s="88"/>
      <c r="F2403" s="88"/>
      <c r="G2403" s="90"/>
      <c r="H2403" s="90"/>
      <c r="I2403" s="91"/>
      <c r="J2403" s="91"/>
      <c r="K2403" s="91"/>
      <c r="L2403" s="91"/>
      <c r="M2403" s="91"/>
      <c r="N2403" s="92" t="str">
        <f t="shared" ca="1" si="148"/>
        <v/>
      </c>
      <c r="O2403" s="92" t="str">
        <f ca="1">IF(A2403="","",IF(ISERROR(MATCH($I2403,SorP!B:B,0)),"",INDIRECT("'SorP'!$A$"&amp;MATCH($N2403&amp;$I2403,SorP!C:C,0))))</f>
        <v/>
      </c>
      <c r="P2403" s="94"/>
      <c r="Q2403" s="95" t="str">
        <f t="shared" si="149"/>
        <v/>
      </c>
      <c r="R2403" s="95" t="b">
        <f t="shared" si="150"/>
        <v>1</v>
      </c>
      <c r="S2403" s="95" t="str">
        <f t="shared" si="151"/>
        <v/>
      </c>
    </row>
    <row r="2404" spans="1:19" s="95" customFormat="1" ht="20.100000000000001" customHeight="1">
      <c r="A2404" s="88"/>
      <c r="B2404" s="88"/>
      <c r="C2404" s="88"/>
      <c r="D2404" s="88"/>
      <c r="E2404" s="88"/>
      <c r="F2404" s="88"/>
      <c r="G2404" s="90"/>
      <c r="H2404" s="90"/>
      <c r="I2404" s="91"/>
      <c r="J2404" s="91"/>
      <c r="K2404" s="91"/>
      <c r="L2404" s="91"/>
      <c r="M2404" s="91"/>
      <c r="N2404" s="92" t="str">
        <f t="shared" ca="1" si="148"/>
        <v/>
      </c>
      <c r="O2404" s="92" t="str">
        <f ca="1">IF(A2404="","",IF(ISERROR(MATCH($I2404,SorP!B:B,0)),"",INDIRECT("'SorP'!$A$"&amp;MATCH($N2404&amp;$I2404,SorP!C:C,0))))</f>
        <v/>
      </c>
      <c r="P2404" s="94"/>
      <c r="Q2404" s="95" t="str">
        <f t="shared" si="149"/>
        <v/>
      </c>
      <c r="R2404" s="95" t="b">
        <f t="shared" si="150"/>
        <v>1</v>
      </c>
      <c r="S2404" s="95" t="str">
        <f t="shared" si="151"/>
        <v/>
      </c>
    </row>
    <row r="2405" spans="1:19" s="95" customFormat="1" ht="20.100000000000001" customHeight="1">
      <c r="A2405" s="88"/>
      <c r="B2405" s="88"/>
      <c r="C2405" s="88"/>
      <c r="D2405" s="88"/>
      <c r="E2405" s="88"/>
      <c r="F2405" s="88"/>
      <c r="G2405" s="90"/>
      <c r="H2405" s="90"/>
      <c r="I2405" s="91"/>
      <c r="J2405" s="91"/>
      <c r="K2405" s="91"/>
      <c r="L2405" s="91"/>
      <c r="M2405" s="91"/>
      <c r="N2405" s="92" t="str">
        <f t="shared" ca="1" si="148"/>
        <v/>
      </c>
      <c r="O2405" s="92" t="str">
        <f ca="1">IF(A2405="","",IF(ISERROR(MATCH($I2405,SorP!B:B,0)),"",INDIRECT("'SorP'!$A$"&amp;MATCH($N2405&amp;$I2405,SorP!C:C,0))))</f>
        <v/>
      </c>
      <c r="P2405" s="94"/>
      <c r="Q2405" s="95" t="str">
        <f t="shared" si="149"/>
        <v/>
      </c>
      <c r="R2405" s="95" t="b">
        <f t="shared" si="150"/>
        <v>1</v>
      </c>
      <c r="S2405" s="95" t="str">
        <f t="shared" si="151"/>
        <v/>
      </c>
    </row>
    <row r="2406" spans="1:19" s="95" customFormat="1" ht="20.100000000000001" customHeight="1">
      <c r="A2406" s="88"/>
      <c r="B2406" s="88"/>
      <c r="C2406" s="88"/>
      <c r="D2406" s="88"/>
      <c r="E2406" s="88"/>
      <c r="F2406" s="88"/>
      <c r="G2406" s="90"/>
      <c r="H2406" s="90"/>
      <c r="I2406" s="91"/>
      <c r="J2406" s="91"/>
      <c r="K2406" s="91"/>
      <c r="L2406" s="91"/>
      <c r="M2406" s="91"/>
      <c r="N2406" s="92" t="str">
        <f t="shared" ca="1" si="148"/>
        <v/>
      </c>
      <c r="O2406" s="92" t="str">
        <f ca="1">IF(A2406="","",IF(ISERROR(MATCH($I2406,SorP!B:B,0)),"",INDIRECT("'SorP'!$A$"&amp;MATCH($N2406&amp;$I2406,SorP!C:C,0))))</f>
        <v/>
      </c>
      <c r="P2406" s="94"/>
      <c r="Q2406" s="95" t="str">
        <f t="shared" si="149"/>
        <v/>
      </c>
      <c r="R2406" s="95" t="b">
        <f t="shared" si="150"/>
        <v>1</v>
      </c>
      <c r="S2406" s="95" t="str">
        <f t="shared" si="151"/>
        <v/>
      </c>
    </row>
    <row r="2407" spans="1:19" s="95" customFormat="1" ht="20.100000000000001" customHeight="1">
      <c r="A2407" s="88"/>
      <c r="B2407" s="88"/>
      <c r="C2407" s="88"/>
      <c r="D2407" s="88"/>
      <c r="E2407" s="88"/>
      <c r="F2407" s="88"/>
      <c r="G2407" s="90"/>
      <c r="H2407" s="90"/>
      <c r="I2407" s="91"/>
      <c r="J2407" s="91"/>
      <c r="K2407" s="91"/>
      <c r="L2407" s="91"/>
      <c r="M2407" s="91"/>
      <c r="N2407" s="92" t="str">
        <f t="shared" ca="1" si="148"/>
        <v/>
      </c>
      <c r="O2407" s="92" t="str">
        <f ca="1">IF(A2407="","",IF(ISERROR(MATCH($I2407,SorP!B:B,0)),"",INDIRECT("'SorP'!$A$"&amp;MATCH($N2407&amp;$I2407,SorP!C:C,0))))</f>
        <v/>
      </c>
      <c r="P2407" s="94"/>
      <c r="Q2407" s="95" t="str">
        <f t="shared" si="149"/>
        <v/>
      </c>
      <c r="R2407" s="95" t="b">
        <f t="shared" si="150"/>
        <v>1</v>
      </c>
      <c r="S2407" s="95" t="str">
        <f t="shared" si="151"/>
        <v/>
      </c>
    </row>
    <row r="2408" spans="1:19" s="95" customFormat="1" ht="20.100000000000001" customHeight="1">
      <c r="A2408" s="88"/>
      <c r="B2408" s="88"/>
      <c r="C2408" s="88"/>
      <c r="D2408" s="88"/>
      <c r="E2408" s="88"/>
      <c r="F2408" s="88"/>
      <c r="G2408" s="90"/>
      <c r="H2408" s="90"/>
      <c r="I2408" s="91"/>
      <c r="J2408" s="91"/>
      <c r="K2408" s="91"/>
      <c r="L2408" s="91"/>
      <c r="M2408" s="91"/>
      <c r="N2408" s="92" t="str">
        <f t="shared" ca="1" si="148"/>
        <v/>
      </c>
      <c r="O2408" s="92" t="str">
        <f ca="1">IF(A2408="","",IF(ISERROR(MATCH($I2408,SorP!B:B,0)),"",INDIRECT("'SorP'!$A$"&amp;MATCH($N2408&amp;$I2408,SorP!C:C,0))))</f>
        <v/>
      </c>
      <c r="P2408" s="94"/>
      <c r="Q2408" s="95" t="str">
        <f t="shared" si="149"/>
        <v/>
      </c>
      <c r="R2408" s="95" t="b">
        <f t="shared" si="150"/>
        <v>1</v>
      </c>
      <c r="S2408" s="95" t="str">
        <f t="shared" si="151"/>
        <v/>
      </c>
    </row>
    <row r="2409" spans="1:19" s="95" customFormat="1" ht="20.100000000000001" customHeight="1">
      <c r="A2409" s="88"/>
      <c r="B2409" s="88"/>
      <c r="C2409" s="88"/>
      <c r="D2409" s="88"/>
      <c r="E2409" s="88"/>
      <c r="F2409" s="88"/>
      <c r="G2409" s="90"/>
      <c r="H2409" s="90"/>
      <c r="I2409" s="91"/>
      <c r="J2409" s="91"/>
      <c r="K2409" s="91"/>
      <c r="L2409" s="91"/>
      <c r="M2409" s="91"/>
      <c r="N2409" s="92" t="str">
        <f t="shared" ca="1" si="148"/>
        <v/>
      </c>
      <c r="O2409" s="92" t="str">
        <f ca="1">IF(A2409="","",IF(ISERROR(MATCH($I2409,SorP!B:B,0)),"",INDIRECT("'SorP'!$A$"&amp;MATCH($N2409&amp;$I2409,SorP!C:C,0))))</f>
        <v/>
      </c>
      <c r="P2409" s="94"/>
      <c r="Q2409" s="95" t="str">
        <f t="shared" si="149"/>
        <v/>
      </c>
      <c r="R2409" s="95" t="b">
        <f t="shared" si="150"/>
        <v>1</v>
      </c>
      <c r="S2409" s="95" t="str">
        <f t="shared" si="151"/>
        <v/>
      </c>
    </row>
    <row r="2410" spans="1:19" s="95" customFormat="1" ht="20.100000000000001" customHeight="1">
      <c r="A2410" s="88"/>
      <c r="B2410" s="88"/>
      <c r="C2410" s="88"/>
      <c r="D2410" s="88"/>
      <c r="E2410" s="88"/>
      <c r="F2410" s="88"/>
      <c r="G2410" s="90"/>
      <c r="H2410" s="90"/>
      <c r="I2410" s="91"/>
      <c r="J2410" s="91"/>
      <c r="K2410" s="91"/>
      <c r="L2410" s="91"/>
      <c r="M2410" s="91"/>
      <c r="N2410" s="92" t="str">
        <f t="shared" ca="1" si="148"/>
        <v/>
      </c>
      <c r="O2410" s="92" t="str">
        <f ca="1">IF(A2410="","",IF(ISERROR(MATCH($I2410,SorP!B:B,0)),"",INDIRECT("'SorP'!$A$"&amp;MATCH($N2410&amp;$I2410,SorP!C:C,0))))</f>
        <v/>
      </c>
      <c r="P2410" s="94"/>
      <c r="Q2410" s="95" t="str">
        <f t="shared" si="149"/>
        <v/>
      </c>
      <c r="R2410" s="95" t="b">
        <f t="shared" si="150"/>
        <v>1</v>
      </c>
      <c r="S2410" s="95" t="str">
        <f t="shared" si="151"/>
        <v/>
      </c>
    </row>
    <row r="2411" spans="1:19" s="95" customFormat="1" ht="20.100000000000001" customHeight="1">
      <c r="A2411" s="88"/>
      <c r="B2411" s="88"/>
      <c r="C2411" s="88"/>
      <c r="D2411" s="88"/>
      <c r="E2411" s="88"/>
      <c r="F2411" s="88"/>
      <c r="G2411" s="90"/>
      <c r="H2411" s="90"/>
      <c r="I2411" s="91"/>
      <c r="J2411" s="91"/>
      <c r="K2411" s="91"/>
      <c r="L2411" s="91"/>
      <c r="M2411" s="91"/>
      <c r="N2411" s="92" t="str">
        <f t="shared" ca="1" si="148"/>
        <v/>
      </c>
      <c r="O2411" s="92" t="str">
        <f ca="1">IF(A2411="","",IF(ISERROR(MATCH($I2411,SorP!B:B,0)),"",INDIRECT("'SorP'!$A$"&amp;MATCH($N2411&amp;$I2411,SorP!C:C,0))))</f>
        <v/>
      </c>
      <c r="P2411" s="94"/>
      <c r="Q2411" s="95" t="str">
        <f t="shared" si="149"/>
        <v/>
      </c>
      <c r="R2411" s="95" t="b">
        <f t="shared" si="150"/>
        <v>1</v>
      </c>
      <c r="S2411" s="95" t="str">
        <f t="shared" si="151"/>
        <v/>
      </c>
    </row>
    <row r="2412" spans="1:19" s="95" customFormat="1" ht="20.100000000000001" customHeight="1">
      <c r="A2412" s="88"/>
      <c r="B2412" s="88"/>
      <c r="C2412" s="88"/>
      <c r="D2412" s="88"/>
      <c r="E2412" s="88"/>
      <c r="F2412" s="88"/>
      <c r="G2412" s="90"/>
      <c r="H2412" s="90"/>
      <c r="I2412" s="91"/>
      <c r="J2412" s="91"/>
      <c r="K2412" s="91"/>
      <c r="L2412" s="91"/>
      <c r="M2412" s="91"/>
      <c r="N2412" s="92" t="str">
        <f t="shared" ca="1" si="148"/>
        <v/>
      </c>
      <c r="O2412" s="92" t="str">
        <f ca="1">IF(A2412="","",IF(ISERROR(MATCH($I2412,SorP!B:B,0)),"",INDIRECT("'SorP'!$A$"&amp;MATCH($N2412&amp;$I2412,SorP!C:C,0))))</f>
        <v/>
      </c>
      <c r="P2412" s="94"/>
      <c r="Q2412" s="95" t="str">
        <f t="shared" si="149"/>
        <v/>
      </c>
      <c r="R2412" s="95" t="b">
        <f t="shared" si="150"/>
        <v>1</v>
      </c>
      <c r="S2412" s="95" t="str">
        <f t="shared" si="151"/>
        <v/>
      </c>
    </row>
    <row r="2413" spans="1:19" s="95" customFormat="1" ht="20.100000000000001" customHeight="1">
      <c r="A2413" s="88"/>
      <c r="B2413" s="88"/>
      <c r="C2413" s="88"/>
      <c r="D2413" s="88"/>
      <c r="E2413" s="88"/>
      <c r="F2413" s="88"/>
      <c r="G2413" s="90"/>
      <c r="H2413" s="90"/>
      <c r="I2413" s="91"/>
      <c r="J2413" s="91"/>
      <c r="K2413" s="91"/>
      <c r="L2413" s="91"/>
      <c r="M2413" s="91"/>
      <c r="N2413" s="92" t="str">
        <f t="shared" ca="1" si="148"/>
        <v/>
      </c>
      <c r="O2413" s="92" t="str">
        <f ca="1">IF(A2413="","",IF(ISERROR(MATCH($I2413,SorP!B:B,0)),"",INDIRECT("'SorP'!$A$"&amp;MATCH($N2413&amp;$I2413,SorP!C:C,0))))</f>
        <v/>
      </c>
      <c r="P2413" s="94"/>
      <c r="Q2413" s="95" t="str">
        <f t="shared" si="149"/>
        <v/>
      </c>
      <c r="R2413" s="95" t="b">
        <f t="shared" si="150"/>
        <v>1</v>
      </c>
      <c r="S2413" s="95" t="str">
        <f t="shared" si="151"/>
        <v/>
      </c>
    </row>
    <row r="2414" spans="1:19" s="95" customFormat="1" ht="20.100000000000001" customHeight="1">
      <c r="A2414" s="88"/>
      <c r="B2414" s="88"/>
      <c r="C2414" s="88"/>
      <c r="D2414" s="88"/>
      <c r="E2414" s="88"/>
      <c r="F2414" s="88"/>
      <c r="G2414" s="90"/>
      <c r="H2414" s="90"/>
      <c r="I2414" s="91"/>
      <c r="J2414" s="91"/>
      <c r="K2414" s="91"/>
      <c r="L2414" s="91"/>
      <c r="M2414" s="91"/>
      <c r="N2414" s="92" t="str">
        <f t="shared" ca="1" si="148"/>
        <v/>
      </c>
      <c r="O2414" s="92" t="str">
        <f ca="1">IF(A2414="","",IF(ISERROR(MATCH($I2414,SorP!B:B,0)),"",INDIRECT("'SorP'!$A$"&amp;MATCH($N2414&amp;$I2414,SorP!C:C,0))))</f>
        <v/>
      </c>
      <c r="P2414" s="94"/>
      <c r="Q2414" s="95" t="str">
        <f t="shared" si="149"/>
        <v/>
      </c>
      <c r="R2414" s="95" t="b">
        <f t="shared" si="150"/>
        <v>1</v>
      </c>
      <c r="S2414" s="95" t="str">
        <f t="shared" si="151"/>
        <v/>
      </c>
    </row>
    <row r="2415" spans="1:19" s="95" customFormat="1" ht="20.100000000000001" customHeight="1">
      <c r="A2415" s="88"/>
      <c r="B2415" s="88"/>
      <c r="C2415" s="88"/>
      <c r="D2415" s="88"/>
      <c r="E2415" s="88"/>
      <c r="F2415" s="88"/>
      <c r="G2415" s="90"/>
      <c r="H2415" s="90"/>
      <c r="I2415" s="91"/>
      <c r="J2415" s="91"/>
      <c r="K2415" s="91"/>
      <c r="L2415" s="91"/>
      <c r="M2415" s="91"/>
      <c r="N2415" s="92" t="str">
        <f t="shared" ca="1" si="148"/>
        <v/>
      </c>
      <c r="O2415" s="92" t="str">
        <f ca="1">IF(A2415="","",IF(ISERROR(MATCH($I2415,SorP!B:B,0)),"",INDIRECT("'SorP'!$A$"&amp;MATCH($N2415&amp;$I2415,SorP!C:C,0))))</f>
        <v/>
      </c>
      <c r="P2415" s="94"/>
      <c r="Q2415" s="95" t="str">
        <f t="shared" si="149"/>
        <v/>
      </c>
      <c r="R2415" s="95" t="b">
        <f t="shared" si="150"/>
        <v>1</v>
      </c>
      <c r="S2415" s="95" t="str">
        <f t="shared" si="151"/>
        <v/>
      </c>
    </row>
    <row r="2416" spans="1:19" s="95" customFormat="1" ht="20.100000000000001" customHeight="1">
      <c r="A2416" s="88"/>
      <c r="B2416" s="88"/>
      <c r="C2416" s="88"/>
      <c r="D2416" s="88"/>
      <c r="E2416" s="88"/>
      <c r="F2416" s="88"/>
      <c r="G2416" s="90"/>
      <c r="H2416" s="90"/>
      <c r="I2416" s="91"/>
      <c r="J2416" s="91"/>
      <c r="K2416" s="91"/>
      <c r="L2416" s="91"/>
      <c r="M2416" s="91"/>
      <c r="N2416" s="92" t="str">
        <f t="shared" ca="1" si="148"/>
        <v/>
      </c>
      <c r="O2416" s="92" t="str">
        <f ca="1">IF(A2416="","",IF(ISERROR(MATCH($I2416,SorP!B:B,0)),"",INDIRECT("'SorP'!$A$"&amp;MATCH($N2416&amp;$I2416,SorP!C:C,0))))</f>
        <v/>
      </c>
      <c r="P2416" s="94"/>
      <c r="Q2416" s="95" t="str">
        <f t="shared" si="149"/>
        <v/>
      </c>
      <c r="R2416" s="95" t="b">
        <f t="shared" si="150"/>
        <v>1</v>
      </c>
      <c r="S2416" s="95" t="str">
        <f t="shared" si="151"/>
        <v/>
      </c>
    </row>
    <row r="2417" spans="1:19" s="95" customFormat="1" ht="20.100000000000001" customHeight="1">
      <c r="A2417" s="88"/>
      <c r="B2417" s="88"/>
      <c r="C2417" s="88"/>
      <c r="D2417" s="88"/>
      <c r="E2417" s="88"/>
      <c r="F2417" s="88"/>
      <c r="G2417" s="90"/>
      <c r="H2417" s="90"/>
      <c r="I2417" s="91"/>
      <c r="J2417" s="91"/>
      <c r="K2417" s="91"/>
      <c r="L2417" s="91"/>
      <c r="M2417" s="91"/>
      <c r="N2417" s="92" t="str">
        <f t="shared" ca="1" si="148"/>
        <v/>
      </c>
      <c r="O2417" s="92" t="str">
        <f ca="1">IF(A2417="","",IF(ISERROR(MATCH($I2417,SorP!B:B,0)),"",INDIRECT("'SorP'!$A$"&amp;MATCH($N2417&amp;$I2417,SorP!C:C,0))))</f>
        <v/>
      </c>
      <c r="P2417" s="94"/>
      <c r="Q2417" s="95" t="str">
        <f t="shared" si="149"/>
        <v/>
      </c>
      <c r="R2417" s="95" t="b">
        <f t="shared" si="150"/>
        <v>1</v>
      </c>
      <c r="S2417" s="95" t="str">
        <f t="shared" si="151"/>
        <v/>
      </c>
    </row>
    <row r="2418" spans="1:19" s="95" customFormat="1" ht="20.100000000000001" customHeight="1">
      <c r="A2418" s="88"/>
      <c r="B2418" s="88"/>
      <c r="C2418" s="88"/>
      <c r="D2418" s="88"/>
      <c r="E2418" s="88"/>
      <c r="F2418" s="88"/>
      <c r="G2418" s="90"/>
      <c r="H2418" s="90"/>
      <c r="I2418" s="91"/>
      <c r="J2418" s="91"/>
      <c r="K2418" s="91"/>
      <c r="L2418" s="91"/>
      <c r="M2418" s="91"/>
      <c r="N2418" s="92" t="str">
        <f t="shared" ca="1" si="148"/>
        <v/>
      </c>
      <c r="O2418" s="92" t="str">
        <f ca="1">IF(A2418="","",IF(ISERROR(MATCH($I2418,SorP!B:B,0)),"",INDIRECT("'SorP'!$A$"&amp;MATCH($N2418&amp;$I2418,SorP!C:C,0))))</f>
        <v/>
      </c>
      <c r="P2418" s="94"/>
      <c r="Q2418" s="95" t="str">
        <f t="shared" si="149"/>
        <v/>
      </c>
      <c r="R2418" s="95" t="b">
        <f t="shared" si="150"/>
        <v>1</v>
      </c>
      <c r="S2418" s="95" t="str">
        <f t="shared" si="151"/>
        <v/>
      </c>
    </row>
    <row r="2419" spans="1:19" s="95" customFormat="1" ht="20.100000000000001" customHeight="1">
      <c r="A2419" s="88"/>
      <c r="B2419" s="88"/>
      <c r="C2419" s="88"/>
      <c r="D2419" s="88"/>
      <c r="E2419" s="88"/>
      <c r="F2419" s="88"/>
      <c r="G2419" s="90"/>
      <c r="H2419" s="90"/>
      <c r="I2419" s="91"/>
      <c r="J2419" s="91"/>
      <c r="K2419" s="91"/>
      <c r="L2419" s="91"/>
      <c r="M2419" s="91"/>
      <c r="N2419" s="92" t="str">
        <f t="shared" ca="1" si="148"/>
        <v/>
      </c>
      <c r="O2419" s="92" t="str">
        <f ca="1">IF(A2419="","",IF(ISERROR(MATCH($I2419,SorP!B:B,0)),"",INDIRECT("'SorP'!$A$"&amp;MATCH($N2419&amp;$I2419,SorP!C:C,0))))</f>
        <v/>
      </c>
      <c r="P2419" s="94"/>
      <c r="Q2419" s="95" t="str">
        <f t="shared" si="149"/>
        <v/>
      </c>
      <c r="R2419" s="95" t="b">
        <f t="shared" si="150"/>
        <v>1</v>
      </c>
      <c r="S2419" s="95" t="str">
        <f t="shared" si="151"/>
        <v/>
      </c>
    </row>
    <row r="2420" spans="1:19" s="95" customFormat="1" ht="20.100000000000001" customHeight="1">
      <c r="A2420" s="88"/>
      <c r="B2420" s="88"/>
      <c r="C2420" s="88"/>
      <c r="D2420" s="88"/>
      <c r="E2420" s="88"/>
      <c r="F2420" s="88"/>
      <c r="G2420" s="90"/>
      <c r="H2420" s="90"/>
      <c r="I2420" s="91"/>
      <c r="J2420" s="91"/>
      <c r="K2420" s="91"/>
      <c r="L2420" s="91"/>
      <c r="M2420" s="91"/>
      <c r="N2420" s="92" t="str">
        <f t="shared" ca="1" si="148"/>
        <v/>
      </c>
      <c r="O2420" s="92" t="str">
        <f ca="1">IF(A2420="","",IF(ISERROR(MATCH($I2420,SorP!B:B,0)),"",INDIRECT("'SorP'!$A$"&amp;MATCH($N2420&amp;$I2420,SorP!C:C,0))))</f>
        <v/>
      </c>
      <c r="P2420" s="94"/>
      <c r="Q2420" s="95" t="str">
        <f t="shared" si="149"/>
        <v/>
      </c>
      <c r="R2420" s="95" t="b">
        <f t="shared" si="150"/>
        <v>1</v>
      </c>
      <c r="S2420" s="95" t="str">
        <f t="shared" si="151"/>
        <v/>
      </c>
    </row>
    <row r="2421" spans="1:19" s="95" customFormat="1" ht="20.100000000000001" customHeight="1">
      <c r="A2421" s="88"/>
      <c r="B2421" s="88"/>
      <c r="C2421" s="88"/>
      <c r="D2421" s="88"/>
      <c r="E2421" s="88"/>
      <c r="F2421" s="88"/>
      <c r="G2421" s="90"/>
      <c r="H2421" s="90"/>
      <c r="I2421" s="91"/>
      <c r="J2421" s="91"/>
      <c r="K2421" s="91"/>
      <c r="L2421" s="91"/>
      <c r="M2421" s="91"/>
      <c r="N2421" s="92" t="str">
        <f t="shared" ca="1" si="148"/>
        <v/>
      </c>
      <c r="O2421" s="92" t="str">
        <f ca="1">IF(A2421="","",IF(ISERROR(MATCH($I2421,SorP!B:B,0)),"",INDIRECT("'SorP'!$A$"&amp;MATCH($N2421&amp;$I2421,SorP!C:C,0))))</f>
        <v/>
      </c>
      <c r="P2421" s="94"/>
      <c r="Q2421" s="95" t="str">
        <f t="shared" si="149"/>
        <v/>
      </c>
      <c r="R2421" s="95" t="b">
        <f t="shared" si="150"/>
        <v>1</v>
      </c>
      <c r="S2421" s="95" t="str">
        <f t="shared" si="151"/>
        <v/>
      </c>
    </row>
    <row r="2422" spans="1:19" s="95" customFormat="1" ht="20.100000000000001" customHeight="1">
      <c r="A2422" s="88"/>
      <c r="B2422" s="88"/>
      <c r="C2422" s="88"/>
      <c r="D2422" s="88"/>
      <c r="E2422" s="88"/>
      <c r="F2422" s="88"/>
      <c r="G2422" s="90"/>
      <c r="H2422" s="90"/>
      <c r="I2422" s="91"/>
      <c r="J2422" s="91"/>
      <c r="K2422" s="91"/>
      <c r="L2422" s="91"/>
      <c r="M2422" s="91"/>
      <c r="N2422" s="92" t="str">
        <f t="shared" ca="1" si="148"/>
        <v/>
      </c>
      <c r="O2422" s="92" t="str">
        <f ca="1">IF(A2422="","",IF(ISERROR(MATCH($I2422,SorP!B:B,0)),"",INDIRECT("'SorP'!$A$"&amp;MATCH($N2422&amp;$I2422,SorP!C:C,0))))</f>
        <v/>
      </c>
      <c r="P2422" s="94"/>
      <c r="Q2422" s="95" t="str">
        <f t="shared" si="149"/>
        <v/>
      </c>
      <c r="R2422" s="95" t="b">
        <f t="shared" si="150"/>
        <v>1</v>
      </c>
      <c r="S2422" s="95" t="str">
        <f t="shared" si="151"/>
        <v/>
      </c>
    </row>
    <row r="2423" spans="1:19" s="95" customFormat="1" ht="20.100000000000001" customHeight="1">
      <c r="A2423" s="88"/>
      <c r="B2423" s="88"/>
      <c r="C2423" s="88"/>
      <c r="D2423" s="88"/>
      <c r="E2423" s="88"/>
      <c r="F2423" s="88"/>
      <c r="G2423" s="90"/>
      <c r="H2423" s="90"/>
      <c r="I2423" s="91"/>
      <c r="J2423" s="91"/>
      <c r="K2423" s="91"/>
      <c r="L2423" s="91"/>
      <c r="M2423" s="91"/>
      <c r="N2423" s="92" t="str">
        <f t="shared" ca="1" si="148"/>
        <v/>
      </c>
      <c r="O2423" s="92" t="str">
        <f ca="1">IF(A2423="","",IF(ISERROR(MATCH($I2423,SorP!B:B,0)),"",INDIRECT("'SorP'!$A$"&amp;MATCH($N2423&amp;$I2423,SorP!C:C,0))))</f>
        <v/>
      </c>
      <c r="P2423" s="94"/>
      <c r="Q2423" s="95" t="str">
        <f t="shared" si="149"/>
        <v/>
      </c>
      <c r="R2423" s="95" t="b">
        <f t="shared" si="150"/>
        <v>1</v>
      </c>
      <c r="S2423" s="95" t="str">
        <f t="shared" si="151"/>
        <v/>
      </c>
    </row>
    <row r="2424" spans="1:19" s="95" customFormat="1" ht="20.100000000000001" customHeight="1">
      <c r="A2424" s="88"/>
      <c r="B2424" s="88"/>
      <c r="C2424" s="88"/>
      <c r="D2424" s="88"/>
      <c r="E2424" s="88"/>
      <c r="F2424" s="88"/>
      <c r="G2424" s="90"/>
      <c r="H2424" s="90"/>
      <c r="I2424" s="91"/>
      <c r="J2424" s="91"/>
      <c r="K2424" s="91"/>
      <c r="L2424" s="91"/>
      <c r="M2424" s="91"/>
      <c r="N2424" s="92" t="str">
        <f t="shared" ca="1" si="148"/>
        <v/>
      </c>
      <c r="O2424" s="92" t="str">
        <f ca="1">IF(A2424="","",IF(ISERROR(MATCH($I2424,SorP!B:B,0)),"",INDIRECT("'SorP'!$A$"&amp;MATCH($N2424&amp;$I2424,SorP!C:C,0))))</f>
        <v/>
      </c>
      <c r="P2424" s="94"/>
      <c r="Q2424" s="95" t="str">
        <f t="shared" si="149"/>
        <v/>
      </c>
      <c r="R2424" s="95" t="b">
        <f t="shared" si="150"/>
        <v>1</v>
      </c>
      <c r="S2424" s="95" t="str">
        <f t="shared" si="151"/>
        <v/>
      </c>
    </row>
    <row r="2425" spans="1:19" s="95" customFormat="1" ht="20.100000000000001" customHeight="1">
      <c r="A2425" s="88"/>
      <c r="B2425" s="88"/>
      <c r="C2425" s="88"/>
      <c r="D2425" s="88"/>
      <c r="E2425" s="88"/>
      <c r="F2425" s="88"/>
      <c r="G2425" s="90"/>
      <c r="H2425" s="90"/>
      <c r="I2425" s="91"/>
      <c r="J2425" s="91"/>
      <c r="K2425" s="91"/>
      <c r="L2425" s="91"/>
      <c r="M2425" s="91"/>
      <c r="N2425" s="92" t="str">
        <f t="shared" ca="1" si="148"/>
        <v/>
      </c>
      <c r="O2425" s="92" t="str">
        <f ca="1">IF(A2425="","",IF(ISERROR(MATCH($I2425,SorP!B:B,0)),"",INDIRECT("'SorP'!$A$"&amp;MATCH($N2425&amp;$I2425,SorP!C:C,0))))</f>
        <v/>
      </c>
      <c r="P2425" s="94"/>
      <c r="Q2425" s="95" t="str">
        <f t="shared" si="149"/>
        <v/>
      </c>
      <c r="R2425" s="95" t="b">
        <f t="shared" si="150"/>
        <v>1</v>
      </c>
      <c r="S2425" s="95" t="str">
        <f t="shared" si="151"/>
        <v/>
      </c>
    </row>
    <row r="2426" spans="1:19" s="95" customFormat="1" ht="20.100000000000001" customHeight="1">
      <c r="A2426" s="88"/>
      <c r="B2426" s="88"/>
      <c r="C2426" s="88"/>
      <c r="D2426" s="88"/>
      <c r="E2426" s="88"/>
      <c r="F2426" s="88"/>
      <c r="G2426" s="90"/>
      <c r="H2426" s="90"/>
      <c r="I2426" s="91"/>
      <c r="J2426" s="91"/>
      <c r="K2426" s="91"/>
      <c r="L2426" s="91"/>
      <c r="M2426" s="91"/>
      <c r="N2426" s="92" t="str">
        <f t="shared" ca="1" si="148"/>
        <v/>
      </c>
      <c r="O2426" s="92" t="str">
        <f ca="1">IF(A2426="","",IF(ISERROR(MATCH($I2426,SorP!B:B,0)),"",INDIRECT("'SorP'!$A$"&amp;MATCH($N2426&amp;$I2426,SorP!C:C,0))))</f>
        <v/>
      </c>
      <c r="P2426" s="94"/>
      <c r="Q2426" s="95" t="str">
        <f t="shared" si="149"/>
        <v/>
      </c>
      <c r="R2426" s="95" t="b">
        <f t="shared" si="150"/>
        <v>1</v>
      </c>
      <c r="S2426" s="95" t="str">
        <f t="shared" si="151"/>
        <v/>
      </c>
    </row>
    <row r="2427" spans="1:19" s="95" customFormat="1" ht="20.100000000000001" customHeight="1">
      <c r="A2427" s="88"/>
      <c r="B2427" s="88"/>
      <c r="C2427" s="88"/>
      <c r="D2427" s="88"/>
      <c r="E2427" s="88"/>
      <c r="F2427" s="88"/>
      <c r="G2427" s="90"/>
      <c r="H2427" s="90"/>
      <c r="I2427" s="91"/>
      <c r="J2427" s="91"/>
      <c r="K2427" s="91"/>
      <c r="L2427" s="91"/>
      <c r="M2427" s="91"/>
      <c r="N2427" s="92" t="str">
        <f t="shared" ca="1" si="148"/>
        <v/>
      </c>
      <c r="O2427" s="92" t="str">
        <f ca="1">IF(A2427="","",IF(ISERROR(MATCH($I2427,SorP!B:B,0)),"",INDIRECT("'SorP'!$A$"&amp;MATCH($N2427&amp;$I2427,SorP!C:C,0))))</f>
        <v/>
      </c>
      <c r="P2427" s="94"/>
      <c r="Q2427" s="95" t="str">
        <f t="shared" si="149"/>
        <v/>
      </c>
      <c r="R2427" s="95" t="b">
        <f t="shared" si="150"/>
        <v>1</v>
      </c>
      <c r="S2427" s="95" t="str">
        <f t="shared" si="151"/>
        <v/>
      </c>
    </row>
    <row r="2428" spans="1:19" s="95" customFormat="1" ht="20.100000000000001" customHeight="1">
      <c r="A2428" s="88"/>
      <c r="B2428" s="88"/>
      <c r="C2428" s="88"/>
      <c r="D2428" s="88"/>
      <c r="E2428" s="88"/>
      <c r="F2428" s="88"/>
      <c r="G2428" s="90"/>
      <c r="H2428" s="90"/>
      <c r="I2428" s="91"/>
      <c r="J2428" s="91"/>
      <c r="K2428" s="91"/>
      <c r="L2428" s="91"/>
      <c r="M2428" s="91"/>
      <c r="N2428" s="92" t="str">
        <f t="shared" ca="1" si="148"/>
        <v/>
      </c>
      <c r="O2428" s="92" t="str">
        <f ca="1">IF(A2428="","",IF(ISERROR(MATCH($I2428,SorP!B:B,0)),"",INDIRECT("'SorP'!$A$"&amp;MATCH($N2428&amp;$I2428,SorP!C:C,0))))</f>
        <v/>
      </c>
      <c r="P2428" s="94"/>
      <c r="Q2428" s="95" t="str">
        <f t="shared" si="149"/>
        <v/>
      </c>
      <c r="R2428" s="95" t="b">
        <f t="shared" si="150"/>
        <v>1</v>
      </c>
      <c r="S2428" s="95" t="str">
        <f t="shared" si="151"/>
        <v/>
      </c>
    </row>
    <row r="2429" spans="1:19" s="95" customFormat="1" ht="20.100000000000001" customHeight="1">
      <c r="A2429" s="88"/>
      <c r="B2429" s="88"/>
      <c r="C2429" s="88"/>
      <c r="D2429" s="88"/>
      <c r="E2429" s="88"/>
      <c r="F2429" s="88"/>
      <c r="G2429" s="90"/>
      <c r="H2429" s="90"/>
      <c r="I2429" s="91"/>
      <c r="J2429" s="91"/>
      <c r="K2429" s="91"/>
      <c r="L2429" s="91"/>
      <c r="M2429" s="91"/>
      <c r="N2429" s="92" t="str">
        <f t="shared" ca="1" si="148"/>
        <v/>
      </c>
      <c r="O2429" s="92" t="str">
        <f ca="1">IF(A2429="","",IF(ISERROR(MATCH($I2429,SorP!B:B,0)),"",INDIRECT("'SorP'!$A$"&amp;MATCH($N2429&amp;$I2429,SorP!C:C,0))))</f>
        <v/>
      </c>
      <c r="P2429" s="94"/>
      <c r="Q2429" s="95" t="str">
        <f t="shared" si="149"/>
        <v/>
      </c>
      <c r="R2429" s="95" t="b">
        <f t="shared" si="150"/>
        <v>1</v>
      </c>
      <c r="S2429" s="95" t="str">
        <f t="shared" si="151"/>
        <v/>
      </c>
    </row>
    <row r="2430" spans="1:19" s="95" customFormat="1" ht="20.100000000000001" customHeight="1">
      <c r="A2430" s="88"/>
      <c r="B2430" s="88"/>
      <c r="C2430" s="88"/>
      <c r="D2430" s="88"/>
      <c r="E2430" s="88"/>
      <c r="F2430" s="88"/>
      <c r="G2430" s="90"/>
      <c r="H2430" s="90"/>
      <c r="I2430" s="91"/>
      <c r="J2430" s="91"/>
      <c r="K2430" s="91"/>
      <c r="L2430" s="91"/>
      <c r="M2430" s="91"/>
      <c r="N2430" s="92" t="str">
        <f t="shared" ca="1" si="148"/>
        <v/>
      </c>
      <c r="O2430" s="92" t="str">
        <f ca="1">IF(A2430="","",IF(ISERROR(MATCH($I2430,SorP!B:B,0)),"",INDIRECT("'SorP'!$A$"&amp;MATCH($N2430&amp;$I2430,SorP!C:C,0))))</f>
        <v/>
      </c>
      <c r="P2430" s="94"/>
      <c r="Q2430" s="95" t="str">
        <f t="shared" si="149"/>
        <v/>
      </c>
      <c r="R2430" s="95" t="b">
        <f t="shared" si="150"/>
        <v>1</v>
      </c>
      <c r="S2430" s="95" t="str">
        <f t="shared" si="151"/>
        <v/>
      </c>
    </row>
    <row r="2431" spans="1:19" s="95" customFormat="1" ht="20.100000000000001" customHeight="1">
      <c r="A2431" s="88"/>
      <c r="B2431" s="88"/>
      <c r="C2431" s="88"/>
      <c r="D2431" s="88"/>
      <c r="E2431" s="88"/>
      <c r="F2431" s="88"/>
      <c r="G2431" s="90"/>
      <c r="H2431" s="90"/>
      <c r="I2431" s="91"/>
      <c r="J2431" s="91"/>
      <c r="K2431" s="91"/>
      <c r="L2431" s="91"/>
      <c r="M2431" s="91"/>
      <c r="N2431" s="92" t="str">
        <f t="shared" ca="1" si="148"/>
        <v/>
      </c>
      <c r="O2431" s="92" t="str">
        <f ca="1">IF(A2431="","",IF(ISERROR(MATCH($I2431,SorP!B:B,0)),"",INDIRECT("'SorP'!$A$"&amp;MATCH($N2431&amp;$I2431,SorP!C:C,0))))</f>
        <v/>
      </c>
      <c r="P2431" s="94"/>
      <c r="Q2431" s="95" t="str">
        <f t="shared" si="149"/>
        <v/>
      </c>
      <c r="R2431" s="95" t="b">
        <f t="shared" si="150"/>
        <v>1</v>
      </c>
      <c r="S2431" s="95" t="str">
        <f t="shared" si="151"/>
        <v/>
      </c>
    </row>
    <row r="2432" spans="1:19" s="95" customFormat="1" ht="20.100000000000001" customHeight="1">
      <c r="A2432" s="88"/>
      <c r="B2432" s="88"/>
      <c r="C2432" s="88"/>
      <c r="D2432" s="88"/>
      <c r="E2432" s="88"/>
      <c r="F2432" s="88"/>
      <c r="G2432" s="90"/>
      <c r="H2432" s="90"/>
      <c r="I2432" s="91"/>
      <c r="J2432" s="91"/>
      <c r="K2432" s="91"/>
      <c r="L2432" s="91"/>
      <c r="M2432" s="91"/>
      <c r="N2432" s="92" t="str">
        <f t="shared" ca="1" si="148"/>
        <v/>
      </c>
      <c r="O2432" s="92" t="str">
        <f ca="1">IF(A2432="","",IF(ISERROR(MATCH($I2432,SorP!B:B,0)),"",INDIRECT("'SorP'!$A$"&amp;MATCH($N2432&amp;$I2432,SorP!C:C,0))))</f>
        <v/>
      </c>
      <c r="P2432" s="94"/>
      <c r="Q2432" s="95" t="str">
        <f t="shared" si="149"/>
        <v/>
      </c>
      <c r="R2432" s="95" t="b">
        <f t="shared" si="150"/>
        <v>1</v>
      </c>
      <c r="S2432" s="95" t="str">
        <f t="shared" si="151"/>
        <v/>
      </c>
    </row>
    <row r="2433" spans="1:19" s="95" customFormat="1" ht="20.100000000000001" customHeight="1">
      <c r="A2433" s="88"/>
      <c r="B2433" s="88"/>
      <c r="C2433" s="88"/>
      <c r="D2433" s="88"/>
      <c r="E2433" s="88"/>
      <c r="F2433" s="88"/>
      <c r="G2433" s="90"/>
      <c r="H2433" s="90"/>
      <c r="I2433" s="91"/>
      <c r="J2433" s="91"/>
      <c r="K2433" s="91"/>
      <c r="L2433" s="91"/>
      <c r="M2433" s="91"/>
      <c r="N2433" s="92" t="str">
        <f t="shared" ca="1" si="148"/>
        <v/>
      </c>
      <c r="O2433" s="92" t="str">
        <f ca="1">IF(A2433="","",IF(ISERROR(MATCH($I2433,SorP!B:B,0)),"",INDIRECT("'SorP'!$A$"&amp;MATCH($N2433&amp;$I2433,SorP!C:C,0))))</f>
        <v/>
      </c>
      <c r="P2433" s="94"/>
      <c r="Q2433" s="95" t="str">
        <f t="shared" si="149"/>
        <v/>
      </c>
      <c r="R2433" s="95" t="b">
        <f t="shared" si="150"/>
        <v>1</v>
      </c>
      <c r="S2433" s="95" t="str">
        <f t="shared" si="151"/>
        <v/>
      </c>
    </row>
    <row r="2434" spans="1:19" s="95" customFormat="1" ht="20.100000000000001" customHeight="1">
      <c r="A2434" s="88"/>
      <c r="B2434" s="88"/>
      <c r="C2434" s="88"/>
      <c r="D2434" s="88"/>
      <c r="E2434" s="88"/>
      <c r="F2434" s="88"/>
      <c r="G2434" s="90"/>
      <c r="H2434" s="90"/>
      <c r="I2434" s="91"/>
      <c r="J2434" s="91"/>
      <c r="K2434" s="91"/>
      <c r="L2434" s="91"/>
      <c r="M2434" s="91"/>
      <c r="N2434" s="92" t="str">
        <f t="shared" ca="1" si="148"/>
        <v/>
      </c>
      <c r="O2434" s="92" t="str">
        <f ca="1">IF(A2434="","",IF(ISERROR(MATCH($I2434,SorP!B:B,0)),"",INDIRECT("'SorP'!$A$"&amp;MATCH($N2434&amp;$I2434,SorP!C:C,0))))</f>
        <v/>
      </c>
      <c r="P2434" s="94"/>
      <c r="Q2434" s="95" t="str">
        <f t="shared" si="149"/>
        <v/>
      </c>
      <c r="R2434" s="95" t="b">
        <f t="shared" si="150"/>
        <v>1</v>
      </c>
      <c r="S2434" s="95" t="str">
        <f t="shared" si="151"/>
        <v/>
      </c>
    </row>
    <row r="2435" spans="1:19" s="95" customFormat="1" ht="20.100000000000001" customHeight="1">
      <c r="A2435" s="88"/>
      <c r="B2435" s="88"/>
      <c r="C2435" s="88"/>
      <c r="D2435" s="88"/>
      <c r="E2435" s="88"/>
      <c r="F2435" s="88"/>
      <c r="G2435" s="90"/>
      <c r="H2435" s="90"/>
      <c r="I2435" s="91"/>
      <c r="J2435" s="91"/>
      <c r="K2435" s="91"/>
      <c r="L2435" s="91"/>
      <c r="M2435" s="91"/>
      <c r="N2435" s="92" t="str">
        <f t="shared" ca="1" si="148"/>
        <v/>
      </c>
      <c r="O2435" s="92" t="str">
        <f ca="1">IF(A2435="","",IF(ISERROR(MATCH($I2435,SorP!B:B,0)),"",INDIRECT("'SorP'!$A$"&amp;MATCH($N2435&amp;$I2435,SorP!C:C,0))))</f>
        <v/>
      </c>
      <c r="P2435" s="94"/>
      <c r="Q2435" s="95" t="str">
        <f t="shared" si="149"/>
        <v/>
      </c>
      <c r="R2435" s="95" t="b">
        <f t="shared" si="150"/>
        <v>1</v>
      </c>
      <c r="S2435" s="95" t="str">
        <f t="shared" si="151"/>
        <v/>
      </c>
    </row>
    <row r="2436" spans="1:19" s="95" customFormat="1" ht="20.100000000000001" customHeight="1">
      <c r="A2436" s="88"/>
      <c r="B2436" s="88"/>
      <c r="C2436" s="88"/>
      <c r="D2436" s="88"/>
      <c r="E2436" s="88"/>
      <c r="F2436" s="88"/>
      <c r="G2436" s="90"/>
      <c r="H2436" s="90"/>
      <c r="I2436" s="91"/>
      <c r="J2436" s="91"/>
      <c r="K2436" s="91"/>
      <c r="L2436" s="91"/>
      <c r="M2436" s="91"/>
      <c r="N2436" s="92" t="str">
        <f t="shared" ca="1" si="148"/>
        <v/>
      </c>
      <c r="O2436" s="92" t="str">
        <f ca="1">IF(A2436="","",IF(ISERROR(MATCH($I2436,SorP!B:B,0)),"",INDIRECT("'SorP'!$A$"&amp;MATCH($N2436&amp;$I2436,SorP!C:C,0))))</f>
        <v/>
      </c>
      <c r="P2436" s="94"/>
      <c r="Q2436" s="95" t="str">
        <f t="shared" si="149"/>
        <v/>
      </c>
      <c r="R2436" s="95" t="b">
        <f t="shared" si="150"/>
        <v>1</v>
      </c>
      <c r="S2436" s="95" t="str">
        <f t="shared" si="151"/>
        <v/>
      </c>
    </row>
    <row r="2437" spans="1:19" s="95" customFormat="1" ht="20.100000000000001" customHeight="1">
      <c r="A2437" s="88"/>
      <c r="B2437" s="88"/>
      <c r="C2437" s="88"/>
      <c r="D2437" s="88"/>
      <c r="E2437" s="88"/>
      <c r="F2437" s="88"/>
      <c r="G2437" s="90"/>
      <c r="H2437" s="90"/>
      <c r="I2437" s="91"/>
      <c r="J2437" s="91"/>
      <c r="K2437" s="91"/>
      <c r="L2437" s="91"/>
      <c r="M2437" s="91"/>
      <c r="N2437" s="92" t="str">
        <f t="shared" ref="N2437:N2504" ca="1" si="152">IF(A2437="","",IF(ISERROR(MATCH($F2437,CL,0)),"Unknown",INDIRECT("'C'!$A$"&amp;MATCH($F2437,CL,0)+1)))</f>
        <v/>
      </c>
      <c r="O2437" s="92" t="str">
        <f ca="1">IF(A2437="","",IF(ISERROR(MATCH($I2437,SorP!B:B,0)),"",INDIRECT("'SorP'!$A$"&amp;MATCH($N2437&amp;$I2437,SorP!C:C,0))))</f>
        <v/>
      </c>
      <c r="P2437" s="94"/>
      <c r="Q2437" s="95" t="str">
        <f t="shared" ref="Q2437:Q2501" si="153">A2437&amp;B2437</f>
        <v/>
      </c>
      <c r="R2437" s="95" t="b">
        <f t="shared" ref="R2437:R2501" si="154">OR(ISBLANK(B2437),ISBLANK(C2437))</f>
        <v>1</v>
      </c>
      <c r="S2437" s="95" t="str">
        <f t="shared" ref="S2437:S2500" si="155">IF(R2437,"",A2437&amp;"+")</f>
        <v/>
      </c>
    </row>
    <row r="2438" spans="1:19" s="95" customFormat="1" ht="20.100000000000001" customHeight="1">
      <c r="A2438" s="88"/>
      <c r="B2438" s="88"/>
      <c r="C2438" s="88"/>
      <c r="D2438" s="88"/>
      <c r="E2438" s="88"/>
      <c r="F2438" s="88"/>
      <c r="G2438" s="90"/>
      <c r="H2438" s="90"/>
      <c r="I2438" s="91"/>
      <c r="J2438" s="91"/>
      <c r="K2438" s="91"/>
      <c r="L2438" s="91"/>
      <c r="M2438" s="91"/>
      <c r="N2438" s="92" t="str">
        <f t="shared" ca="1" si="152"/>
        <v/>
      </c>
      <c r="O2438" s="92" t="str">
        <f ca="1">IF(A2438="","",IF(ISERROR(MATCH($I2438,SorP!B:B,0)),"",INDIRECT("'SorP'!$A$"&amp;MATCH($N2438&amp;$I2438,SorP!C:C,0))))</f>
        <v/>
      </c>
      <c r="P2438" s="94"/>
      <c r="Q2438" s="95" t="str">
        <f t="shared" si="153"/>
        <v/>
      </c>
      <c r="R2438" s="95" t="b">
        <f t="shared" si="154"/>
        <v>1</v>
      </c>
      <c r="S2438" s="95" t="str">
        <f t="shared" si="155"/>
        <v/>
      </c>
    </row>
    <row r="2439" spans="1:19" s="95" customFormat="1" ht="20.100000000000001" customHeight="1">
      <c r="A2439" s="88"/>
      <c r="B2439" s="88"/>
      <c r="C2439" s="88"/>
      <c r="D2439" s="88"/>
      <c r="E2439" s="88"/>
      <c r="F2439" s="88"/>
      <c r="G2439" s="90"/>
      <c r="H2439" s="90"/>
      <c r="I2439" s="91"/>
      <c r="J2439" s="91"/>
      <c r="K2439" s="91"/>
      <c r="L2439" s="91"/>
      <c r="M2439" s="91"/>
      <c r="N2439" s="92" t="str">
        <f t="shared" ca="1" si="152"/>
        <v/>
      </c>
      <c r="O2439" s="92" t="str">
        <f ca="1">IF(A2439="","",IF(ISERROR(MATCH($I2439,SorP!B:B,0)),"",INDIRECT("'SorP'!$A$"&amp;MATCH($N2439&amp;$I2439,SorP!C:C,0))))</f>
        <v/>
      </c>
      <c r="P2439" s="94"/>
      <c r="Q2439" s="95" t="str">
        <f t="shared" si="153"/>
        <v/>
      </c>
      <c r="R2439" s="95" t="b">
        <f t="shared" si="154"/>
        <v>1</v>
      </c>
      <c r="S2439" s="95" t="str">
        <f t="shared" si="155"/>
        <v/>
      </c>
    </row>
    <row r="2440" spans="1:19" s="95" customFormat="1" ht="20.100000000000001" customHeight="1">
      <c r="A2440" s="88"/>
      <c r="B2440" s="88"/>
      <c r="C2440" s="88"/>
      <c r="D2440" s="88"/>
      <c r="E2440" s="88"/>
      <c r="F2440" s="88"/>
      <c r="G2440" s="90"/>
      <c r="H2440" s="90"/>
      <c r="I2440" s="91"/>
      <c r="J2440" s="91"/>
      <c r="K2440" s="91"/>
      <c r="L2440" s="91"/>
      <c r="M2440" s="91"/>
      <c r="N2440" s="92" t="str">
        <f t="shared" ca="1" si="152"/>
        <v/>
      </c>
      <c r="O2440" s="92" t="str">
        <f ca="1">IF(A2440="","",IF(ISERROR(MATCH($I2440,SorP!B:B,0)),"",INDIRECT("'SorP'!$A$"&amp;MATCH($N2440&amp;$I2440,SorP!C:C,0))))</f>
        <v/>
      </c>
      <c r="P2440" s="94"/>
      <c r="Q2440" s="95" t="str">
        <f t="shared" si="153"/>
        <v/>
      </c>
      <c r="R2440" s="95" t="b">
        <f t="shared" si="154"/>
        <v>1</v>
      </c>
      <c r="S2440" s="95" t="str">
        <f t="shared" si="155"/>
        <v/>
      </c>
    </row>
    <row r="2441" spans="1:19" s="95" customFormat="1" ht="20.100000000000001" customHeight="1">
      <c r="A2441" s="88"/>
      <c r="B2441" s="88"/>
      <c r="C2441" s="88"/>
      <c r="D2441" s="88"/>
      <c r="E2441" s="88"/>
      <c r="F2441" s="88"/>
      <c r="G2441" s="90"/>
      <c r="H2441" s="90"/>
      <c r="I2441" s="91"/>
      <c r="J2441" s="91"/>
      <c r="K2441" s="91"/>
      <c r="L2441" s="91"/>
      <c r="M2441" s="91"/>
      <c r="N2441" s="92" t="str">
        <f t="shared" ca="1" si="152"/>
        <v/>
      </c>
      <c r="O2441" s="92" t="str">
        <f ca="1">IF(A2441="","",IF(ISERROR(MATCH($I2441,SorP!B:B,0)),"",INDIRECT("'SorP'!$A$"&amp;MATCH($N2441&amp;$I2441,SorP!C:C,0))))</f>
        <v/>
      </c>
      <c r="P2441" s="94"/>
      <c r="Q2441" s="95" t="str">
        <f t="shared" si="153"/>
        <v/>
      </c>
      <c r="R2441" s="95" t="b">
        <f t="shared" si="154"/>
        <v>1</v>
      </c>
      <c r="S2441" s="95" t="str">
        <f t="shared" si="155"/>
        <v/>
      </c>
    </row>
    <row r="2442" spans="1:19" s="95" customFormat="1" ht="20.100000000000001" customHeight="1">
      <c r="A2442" s="88"/>
      <c r="B2442" s="88"/>
      <c r="C2442" s="88"/>
      <c r="D2442" s="88"/>
      <c r="E2442" s="88"/>
      <c r="F2442" s="88"/>
      <c r="G2442" s="90"/>
      <c r="H2442" s="90"/>
      <c r="I2442" s="91"/>
      <c r="J2442" s="91"/>
      <c r="K2442" s="91"/>
      <c r="L2442" s="91"/>
      <c r="M2442" s="91"/>
      <c r="N2442" s="92" t="str">
        <f t="shared" ca="1" si="152"/>
        <v/>
      </c>
      <c r="O2442" s="92" t="str">
        <f ca="1">IF(A2442="","",IF(ISERROR(MATCH($I2442,SorP!B:B,0)),"",INDIRECT("'SorP'!$A$"&amp;MATCH($N2442&amp;$I2442,SorP!C:C,0))))</f>
        <v/>
      </c>
      <c r="P2442" s="94"/>
      <c r="Q2442" s="95" t="str">
        <f t="shared" si="153"/>
        <v/>
      </c>
      <c r="R2442" s="95" t="b">
        <f t="shared" si="154"/>
        <v>1</v>
      </c>
      <c r="S2442" s="95" t="str">
        <f t="shared" si="155"/>
        <v/>
      </c>
    </row>
    <row r="2443" spans="1:19" s="95" customFormat="1" ht="20.100000000000001" customHeight="1">
      <c r="A2443" s="88"/>
      <c r="B2443" s="88"/>
      <c r="C2443" s="88"/>
      <c r="D2443" s="88"/>
      <c r="E2443" s="88"/>
      <c r="F2443" s="88"/>
      <c r="G2443" s="90"/>
      <c r="H2443" s="90"/>
      <c r="I2443" s="91"/>
      <c r="J2443" s="91"/>
      <c r="K2443" s="91"/>
      <c r="L2443" s="91"/>
      <c r="M2443" s="91"/>
      <c r="N2443" s="92" t="str">
        <f t="shared" ca="1" si="152"/>
        <v/>
      </c>
      <c r="O2443" s="92" t="str">
        <f ca="1">IF(A2443="","",IF(ISERROR(MATCH($I2443,SorP!B:B,0)),"",INDIRECT("'SorP'!$A$"&amp;MATCH($N2443&amp;$I2443,SorP!C:C,0))))</f>
        <v/>
      </c>
      <c r="P2443" s="94"/>
      <c r="Q2443" s="95" t="str">
        <f t="shared" si="153"/>
        <v/>
      </c>
      <c r="R2443" s="95" t="b">
        <f t="shared" si="154"/>
        <v>1</v>
      </c>
      <c r="S2443" s="95" t="str">
        <f t="shared" si="155"/>
        <v/>
      </c>
    </row>
    <row r="2444" spans="1:19" s="95" customFormat="1" ht="20.100000000000001" customHeight="1">
      <c r="A2444" s="88"/>
      <c r="B2444" s="88"/>
      <c r="C2444" s="88"/>
      <c r="D2444" s="88"/>
      <c r="E2444" s="88"/>
      <c r="F2444" s="88"/>
      <c r="G2444" s="90"/>
      <c r="H2444" s="90"/>
      <c r="I2444" s="91"/>
      <c r="J2444" s="91"/>
      <c r="K2444" s="91"/>
      <c r="L2444" s="91"/>
      <c r="M2444" s="91"/>
      <c r="N2444" s="92" t="str">
        <f t="shared" ca="1" si="152"/>
        <v/>
      </c>
      <c r="O2444" s="92" t="str">
        <f ca="1">IF(A2444="","",IF(ISERROR(MATCH($I2444,SorP!B:B,0)),"",INDIRECT("'SorP'!$A$"&amp;MATCH($N2444&amp;$I2444,SorP!C:C,0))))</f>
        <v/>
      </c>
      <c r="P2444" s="94"/>
      <c r="Q2444" s="95" t="str">
        <f t="shared" si="153"/>
        <v/>
      </c>
      <c r="R2444" s="95" t="b">
        <f t="shared" si="154"/>
        <v>1</v>
      </c>
      <c r="S2444" s="95" t="str">
        <f t="shared" si="155"/>
        <v/>
      </c>
    </row>
    <row r="2445" spans="1:19" s="95" customFormat="1" ht="20.100000000000001" customHeight="1">
      <c r="A2445" s="88"/>
      <c r="B2445" s="88"/>
      <c r="C2445" s="88"/>
      <c r="D2445" s="88"/>
      <c r="E2445" s="88"/>
      <c r="F2445" s="88"/>
      <c r="G2445" s="90"/>
      <c r="H2445" s="90"/>
      <c r="I2445" s="91"/>
      <c r="J2445" s="91"/>
      <c r="K2445" s="91"/>
      <c r="L2445" s="91"/>
      <c r="M2445" s="91"/>
      <c r="N2445" s="92" t="str">
        <f t="shared" ca="1" si="152"/>
        <v/>
      </c>
      <c r="O2445" s="92" t="str">
        <f ca="1">IF(A2445="","",IF(ISERROR(MATCH($I2445,SorP!B:B,0)),"",INDIRECT("'SorP'!$A$"&amp;MATCH($N2445&amp;$I2445,SorP!C:C,0))))</f>
        <v/>
      </c>
      <c r="P2445" s="94"/>
      <c r="Q2445" s="95" t="str">
        <f t="shared" si="153"/>
        <v/>
      </c>
      <c r="R2445" s="95" t="b">
        <f t="shared" si="154"/>
        <v>1</v>
      </c>
      <c r="S2445" s="95" t="str">
        <f t="shared" si="155"/>
        <v/>
      </c>
    </row>
    <row r="2446" spans="1:19" s="95" customFormat="1" ht="20.100000000000001" customHeight="1">
      <c r="A2446" s="88"/>
      <c r="B2446" s="88"/>
      <c r="C2446" s="88"/>
      <c r="D2446" s="88"/>
      <c r="E2446" s="88"/>
      <c r="F2446" s="88"/>
      <c r="G2446" s="90"/>
      <c r="H2446" s="90"/>
      <c r="I2446" s="91"/>
      <c r="J2446" s="91"/>
      <c r="K2446" s="91"/>
      <c r="L2446" s="91"/>
      <c r="M2446" s="91"/>
      <c r="N2446" s="92" t="str">
        <f t="shared" ca="1" si="152"/>
        <v/>
      </c>
      <c r="O2446" s="92" t="str">
        <f ca="1">IF(A2446="","",IF(ISERROR(MATCH($I2446,SorP!B:B,0)),"",INDIRECT("'SorP'!$A$"&amp;MATCH($N2446&amp;$I2446,SorP!C:C,0))))</f>
        <v/>
      </c>
      <c r="P2446" s="94"/>
      <c r="Q2446" s="95" t="str">
        <f t="shared" si="153"/>
        <v/>
      </c>
      <c r="R2446" s="95" t="b">
        <f t="shared" si="154"/>
        <v>1</v>
      </c>
      <c r="S2446" s="95" t="str">
        <f t="shared" si="155"/>
        <v/>
      </c>
    </row>
    <row r="2447" spans="1:19" s="95" customFormat="1" ht="20.100000000000001" customHeight="1">
      <c r="A2447" s="88"/>
      <c r="B2447" s="88"/>
      <c r="C2447" s="88"/>
      <c r="D2447" s="88"/>
      <c r="E2447" s="88"/>
      <c r="F2447" s="88"/>
      <c r="G2447" s="90"/>
      <c r="H2447" s="90"/>
      <c r="I2447" s="91"/>
      <c r="J2447" s="91"/>
      <c r="K2447" s="91"/>
      <c r="L2447" s="91"/>
      <c r="M2447" s="91"/>
      <c r="N2447" s="92" t="str">
        <f t="shared" ca="1" si="152"/>
        <v/>
      </c>
      <c r="O2447" s="92" t="str">
        <f ca="1">IF(A2447="","",IF(ISERROR(MATCH($I2447,SorP!B:B,0)),"",INDIRECT("'SorP'!$A$"&amp;MATCH($N2447&amp;$I2447,SorP!C:C,0))))</f>
        <v/>
      </c>
      <c r="P2447" s="94"/>
      <c r="Q2447" s="95" t="str">
        <f t="shared" si="153"/>
        <v/>
      </c>
      <c r="R2447" s="95" t="b">
        <f t="shared" si="154"/>
        <v>1</v>
      </c>
      <c r="S2447" s="95" t="str">
        <f t="shared" si="155"/>
        <v/>
      </c>
    </row>
    <row r="2448" spans="1:19" s="95" customFormat="1" ht="20.100000000000001" customHeight="1">
      <c r="A2448" s="88"/>
      <c r="B2448" s="88"/>
      <c r="C2448" s="88"/>
      <c r="D2448" s="88"/>
      <c r="E2448" s="88"/>
      <c r="F2448" s="88"/>
      <c r="G2448" s="90"/>
      <c r="H2448" s="90"/>
      <c r="I2448" s="91"/>
      <c r="J2448" s="91"/>
      <c r="K2448" s="91"/>
      <c r="L2448" s="91"/>
      <c r="M2448" s="91"/>
      <c r="N2448" s="92" t="str">
        <f t="shared" ca="1" si="152"/>
        <v/>
      </c>
      <c r="O2448" s="92" t="str">
        <f ca="1">IF(A2448="","",IF(ISERROR(MATCH($I2448,SorP!B:B,0)),"",INDIRECT("'SorP'!$A$"&amp;MATCH($N2448&amp;$I2448,SorP!C:C,0))))</f>
        <v/>
      </c>
      <c r="P2448" s="94"/>
      <c r="Q2448" s="95" t="str">
        <f t="shared" si="153"/>
        <v/>
      </c>
      <c r="R2448" s="95" t="b">
        <f t="shared" si="154"/>
        <v>1</v>
      </c>
      <c r="S2448" s="95" t="str">
        <f t="shared" si="155"/>
        <v/>
      </c>
    </row>
    <row r="2449" spans="1:19" s="95" customFormat="1" ht="20.100000000000001" customHeight="1">
      <c r="A2449" s="88"/>
      <c r="B2449" s="88"/>
      <c r="C2449" s="88"/>
      <c r="D2449" s="88"/>
      <c r="E2449" s="88"/>
      <c r="F2449" s="88"/>
      <c r="G2449" s="90"/>
      <c r="H2449" s="90"/>
      <c r="I2449" s="91"/>
      <c r="J2449" s="91"/>
      <c r="K2449" s="91"/>
      <c r="L2449" s="91"/>
      <c r="M2449" s="91"/>
      <c r="N2449" s="92" t="str">
        <f t="shared" ca="1" si="152"/>
        <v/>
      </c>
      <c r="O2449" s="92" t="str">
        <f ca="1">IF(A2449="","",IF(ISERROR(MATCH($I2449,SorP!B:B,0)),"",INDIRECT("'SorP'!$A$"&amp;MATCH($N2449&amp;$I2449,SorP!C:C,0))))</f>
        <v/>
      </c>
      <c r="P2449" s="94"/>
      <c r="Q2449" s="95" t="str">
        <f t="shared" si="153"/>
        <v/>
      </c>
      <c r="R2449" s="95" t="b">
        <f t="shared" si="154"/>
        <v>1</v>
      </c>
      <c r="S2449" s="95" t="str">
        <f t="shared" si="155"/>
        <v/>
      </c>
    </row>
    <row r="2450" spans="1:19" s="95" customFormat="1" ht="20.100000000000001" customHeight="1">
      <c r="A2450" s="88"/>
      <c r="B2450" s="88"/>
      <c r="C2450" s="88"/>
      <c r="D2450" s="88"/>
      <c r="E2450" s="88"/>
      <c r="F2450" s="88"/>
      <c r="G2450" s="90"/>
      <c r="H2450" s="90"/>
      <c r="I2450" s="91"/>
      <c r="J2450" s="91"/>
      <c r="K2450" s="91"/>
      <c r="L2450" s="91"/>
      <c r="M2450" s="91"/>
      <c r="N2450" s="92" t="str">
        <f t="shared" ca="1" si="152"/>
        <v/>
      </c>
      <c r="O2450" s="92" t="str">
        <f ca="1">IF(A2450="","",IF(ISERROR(MATCH($I2450,SorP!B:B,0)),"",INDIRECT("'SorP'!$A$"&amp;MATCH($N2450&amp;$I2450,SorP!C:C,0))))</f>
        <v/>
      </c>
      <c r="P2450" s="94"/>
      <c r="Q2450" s="95" t="str">
        <f t="shared" si="153"/>
        <v/>
      </c>
      <c r="R2450" s="95" t="b">
        <f t="shared" si="154"/>
        <v>1</v>
      </c>
      <c r="S2450" s="95" t="str">
        <f t="shared" si="155"/>
        <v/>
      </c>
    </row>
    <row r="2451" spans="1:19" s="95" customFormat="1" ht="20.100000000000001" customHeight="1">
      <c r="A2451" s="88"/>
      <c r="B2451" s="88"/>
      <c r="C2451" s="88"/>
      <c r="D2451" s="88"/>
      <c r="E2451" s="88"/>
      <c r="F2451" s="88"/>
      <c r="G2451" s="90"/>
      <c r="H2451" s="90"/>
      <c r="I2451" s="91"/>
      <c r="J2451" s="91"/>
      <c r="K2451" s="91"/>
      <c r="L2451" s="91"/>
      <c r="M2451" s="91"/>
      <c r="N2451" s="92" t="str">
        <f t="shared" ca="1" si="152"/>
        <v/>
      </c>
      <c r="O2451" s="92" t="str">
        <f ca="1">IF(A2451="","",IF(ISERROR(MATCH($I2451,SorP!B:B,0)),"",INDIRECT("'SorP'!$A$"&amp;MATCH($N2451&amp;$I2451,SorP!C:C,0))))</f>
        <v/>
      </c>
      <c r="P2451" s="94"/>
      <c r="Q2451" s="95" t="str">
        <f t="shared" si="153"/>
        <v/>
      </c>
      <c r="R2451" s="95" t="b">
        <f t="shared" si="154"/>
        <v>1</v>
      </c>
      <c r="S2451" s="95" t="str">
        <f t="shared" si="155"/>
        <v/>
      </c>
    </row>
    <row r="2452" spans="1:19" s="95" customFormat="1" ht="20.100000000000001" customHeight="1">
      <c r="A2452" s="88"/>
      <c r="B2452" s="88"/>
      <c r="C2452" s="88"/>
      <c r="D2452" s="88"/>
      <c r="E2452" s="88"/>
      <c r="F2452" s="88"/>
      <c r="G2452" s="90"/>
      <c r="H2452" s="90"/>
      <c r="I2452" s="91"/>
      <c r="J2452" s="91"/>
      <c r="K2452" s="91"/>
      <c r="L2452" s="91"/>
      <c r="M2452" s="91"/>
      <c r="N2452" s="92" t="str">
        <f t="shared" ca="1" si="152"/>
        <v/>
      </c>
      <c r="O2452" s="92" t="str">
        <f ca="1">IF(A2452="","",IF(ISERROR(MATCH($I2452,SorP!B:B,0)),"",INDIRECT("'SorP'!$A$"&amp;MATCH($N2452&amp;$I2452,SorP!C:C,0))))</f>
        <v/>
      </c>
      <c r="P2452" s="94"/>
      <c r="Q2452" s="95" t="str">
        <f t="shared" si="153"/>
        <v/>
      </c>
      <c r="R2452" s="95" t="b">
        <f t="shared" si="154"/>
        <v>1</v>
      </c>
      <c r="S2452" s="95" t="str">
        <f t="shared" si="155"/>
        <v/>
      </c>
    </row>
    <row r="2453" spans="1:19" s="95" customFormat="1" ht="20.100000000000001" customHeight="1">
      <c r="A2453" s="88"/>
      <c r="B2453" s="88"/>
      <c r="C2453" s="88"/>
      <c r="D2453" s="88"/>
      <c r="E2453" s="88"/>
      <c r="F2453" s="88"/>
      <c r="G2453" s="90"/>
      <c r="H2453" s="90"/>
      <c r="I2453" s="91"/>
      <c r="J2453" s="91"/>
      <c r="K2453" s="91"/>
      <c r="L2453" s="91"/>
      <c r="M2453" s="91"/>
      <c r="N2453" s="92" t="str">
        <f t="shared" ca="1" si="152"/>
        <v/>
      </c>
      <c r="O2453" s="92" t="str">
        <f ca="1">IF(A2453="","",IF(ISERROR(MATCH($I2453,SorP!B:B,0)),"",INDIRECT("'SorP'!$A$"&amp;MATCH($N2453&amp;$I2453,SorP!C:C,0))))</f>
        <v/>
      </c>
      <c r="P2453" s="94"/>
      <c r="Q2453" s="95" t="str">
        <f t="shared" si="153"/>
        <v/>
      </c>
      <c r="R2453" s="95" t="b">
        <f t="shared" si="154"/>
        <v>1</v>
      </c>
      <c r="S2453" s="95" t="str">
        <f t="shared" si="155"/>
        <v/>
      </c>
    </row>
    <row r="2454" spans="1:19" s="95" customFormat="1" ht="20.100000000000001" customHeight="1">
      <c r="A2454" s="195"/>
      <c r="B2454" s="88"/>
      <c r="C2454" s="88"/>
      <c r="D2454" s="88"/>
      <c r="E2454" s="88"/>
      <c r="F2454" s="88"/>
      <c r="G2454" s="90"/>
      <c r="H2454" s="90"/>
      <c r="I2454" s="91"/>
      <c r="J2454" s="91"/>
      <c r="K2454" s="91"/>
      <c r="L2454" s="91"/>
      <c r="M2454" s="91"/>
      <c r="N2454" s="92" t="str">
        <f t="shared" ca="1" si="152"/>
        <v/>
      </c>
      <c r="O2454" s="92" t="str">
        <f ca="1">IF(A2454="","",IF(ISERROR(MATCH($I2454,SorP!B:B,0)),"",INDIRECT("'SorP'!$A$"&amp;MATCH($N2454&amp;$I2454,SorP!C:C,0))))</f>
        <v/>
      </c>
      <c r="P2454" s="94"/>
      <c r="Q2454" s="95" t="str">
        <f t="shared" si="153"/>
        <v/>
      </c>
      <c r="R2454" s="95" t="b">
        <f t="shared" si="154"/>
        <v>1</v>
      </c>
      <c r="S2454" s="95" t="str">
        <f t="shared" si="155"/>
        <v/>
      </c>
    </row>
    <row r="2455" spans="1:19" s="95" customFormat="1" ht="20.100000000000001" customHeight="1">
      <c r="A2455" s="88"/>
      <c r="B2455" s="88"/>
      <c r="C2455" s="88"/>
      <c r="D2455" s="88"/>
      <c r="E2455" s="88"/>
      <c r="F2455" s="88"/>
      <c r="G2455" s="90"/>
      <c r="H2455" s="90"/>
      <c r="I2455" s="91"/>
      <c r="J2455" s="91"/>
      <c r="K2455" s="91"/>
      <c r="L2455" s="91"/>
      <c r="M2455" s="91"/>
      <c r="N2455" s="92" t="str">
        <f t="shared" ca="1" si="152"/>
        <v/>
      </c>
      <c r="O2455" s="92" t="str">
        <f ca="1">IF(A2455="","",IF(ISERROR(MATCH($I2455,SorP!B:B,0)),"",INDIRECT("'SorP'!$A$"&amp;MATCH($N2455&amp;$I2455,SorP!C:C,0))))</f>
        <v/>
      </c>
      <c r="P2455" s="94"/>
      <c r="Q2455" s="95" t="str">
        <f t="shared" si="153"/>
        <v/>
      </c>
      <c r="R2455" s="95" t="b">
        <f t="shared" si="154"/>
        <v>1</v>
      </c>
      <c r="S2455" s="95" t="str">
        <f t="shared" si="155"/>
        <v/>
      </c>
    </row>
    <row r="2456" spans="1:19" s="95" customFormat="1" ht="20.100000000000001" customHeight="1">
      <c r="A2456" s="88"/>
      <c r="B2456" s="88"/>
      <c r="C2456" s="88"/>
      <c r="D2456" s="88"/>
      <c r="E2456" s="88"/>
      <c r="F2456" s="88"/>
      <c r="G2456" s="90"/>
      <c r="H2456" s="90"/>
      <c r="I2456" s="91"/>
      <c r="J2456" s="91"/>
      <c r="K2456" s="91"/>
      <c r="L2456" s="91"/>
      <c r="M2456" s="91"/>
      <c r="N2456" s="92" t="str">
        <f t="shared" ca="1" si="152"/>
        <v/>
      </c>
      <c r="O2456" s="92" t="str">
        <f ca="1">IF(A2456="","",IF(ISERROR(MATCH($I2456,SorP!B:B,0)),"",INDIRECT("'SorP'!$A$"&amp;MATCH($N2456&amp;$I2456,SorP!C:C,0))))</f>
        <v/>
      </c>
      <c r="P2456" s="94"/>
      <c r="Q2456" s="95" t="str">
        <f t="shared" si="153"/>
        <v/>
      </c>
      <c r="R2456" s="95" t="b">
        <f t="shared" si="154"/>
        <v>1</v>
      </c>
      <c r="S2456" s="95" t="str">
        <f t="shared" si="155"/>
        <v/>
      </c>
    </row>
    <row r="2457" spans="1:19" s="95" customFormat="1" ht="20.100000000000001" customHeight="1">
      <c r="A2457" s="88"/>
      <c r="B2457" s="88"/>
      <c r="C2457" s="88"/>
      <c r="D2457" s="88"/>
      <c r="E2457" s="88"/>
      <c r="F2457" s="88"/>
      <c r="G2457" s="90"/>
      <c r="H2457" s="90"/>
      <c r="I2457" s="91"/>
      <c r="J2457" s="91"/>
      <c r="K2457" s="91"/>
      <c r="L2457" s="91"/>
      <c r="M2457" s="91"/>
      <c r="N2457" s="92" t="str">
        <f t="shared" ca="1" si="152"/>
        <v/>
      </c>
      <c r="O2457" s="92" t="str">
        <f ca="1">IF(A2457="","",IF(ISERROR(MATCH($I2457,SorP!B:B,0)),"",INDIRECT("'SorP'!$A$"&amp;MATCH($N2457&amp;$I2457,SorP!C:C,0))))</f>
        <v/>
      </c>
      <c r="P2457" s="94"/>
      <c r="Q2457" s="95" t="str">
        <f t="shared" si="153"/>
        <v/>
      </c>
      <c r="R2457" s="95" t="b">
        <f t="shared" si="154"/>
        <v>1</v>
      </c>
      <c r="S2457" s="95" t="str">
        <f t="shared" si="155"/>
        <v/>
      </c>
    </row>
    <row r="2458" spans="1:19" s="95" customFormat="1" ht="20.100000000000001" customHeight="1">
      <c r="A2458" s="88"/>
      <c r="B2458" s="88"/>
      <c r="C2458" s="88"/>
      <c r="D2458" s="88"/>
      <c r="E2458" s="88"/>
      <c r="F2458" s="88"/>
      <c r="G2458" s="90"/>
      <c r="H2458" s="90"/>
      <c r="I2458" s="91"/>
      <c r="J2458" s="91"/>
      <c r="K2458" s="91"/>
      <c r="L2458" s="91"/>
      <c r="M2458" s="91"/>
      <c r="N2458" s="92" t="str">
        <f t="shared" ca="1" si="152"/>
        <v/>
      </c>
      <c r="O2458" s="92" t="str">
        <f ca="1">IF(A2458="","",IF(ISERROR(MATCH($I2458,SorP!B:B,0)),"",INDIRECT("'SorP'!$A$"&amp;MATCH($N2458&amp;$I2458,SorP!C:C,0))))</f>
        <v/>
      </c>
      <c r="P2458" s="94"/>
      <c r="Q2458" s="95" t="str">
        <f t="shared" si="153"/>
        <v/>
      </c>
      <c r="R2458" s="95" t="b">
        <f t="shared" si="154"/>
        <v>1</v>
      </c>
      <c r="S2458" s="95" t="str">
        <f t="shared" si="155"/>
        <v/>
      </c>
    </row>
    <row r="2459" spans="1:19" s="95" customFormat="1" ht="20.100000000000001" customHeight="1">
      <c r="A2459" s="88"/>
      <c r="B2459" s="88"/>
      <c r="C2459" s="88"/>
      <c r="D2459" s="88"/>
      <c r="E2459" s="88"/>
      <c r="F2459" s="88"/>
      <c r="G2459" s="90"/>
      <c r="H2459" s="90"/>
      <c r="I2459" s="91"/>
      <c r="J2459" s="91"/>
      <c r="K2459" s="91"/>
      <c r="L2459" s="91"/>
      <c r="M2459" s="91"/>
      <c r="N2459" s="92" t="str">
        <f t="shared" ca="1" si="152"/>
        <v/>
      </c>
      <c r="O2459" s="92" t="str">
        <f ca="1">IF(A2459="","",IF(ISERROR(MATCH($I2459,SorP!B:B,0)),"",INDIRECT("'SorP'!$A$"&amp;MATCH($N2459&amp;$I2459,SorP!C:C,0))))</f>
        <v/>
      </c>
      <c r="P2459" s="94"/>
      <c r="Q2459" s="95" t="str">
        <f t="shared" si="153"/>
        <v/>
      </c>
      <c r="R2459" s="95" t="b">
        <f t="shared" si="154"/>
        <v>1</v>
      </c>
      <c r="S2459" s="95" t="str">
        <f t="shared" si="155"/>
        <v/>
      </c>
    </row>
    <row r="2460" spans="1:19" s="95" customFormat="1" ht="20.100000000000001" customHeight="1">
      <c r="A2460" s="88"/>
      <c r="B2460" s="88"/>
      <c r="C2460" s="88"/>
      <c r="D2460" s="88"/>
      <c r="E2460" s="88"/>
      <c r="F2460" s="88"/>
      <c r="G2460" s="90"/>
      <c r="H2460" s="90"/>
      <c r="I2460" s="91"/>
      <c r="J2460" s="91"/>
      <c r="K2460" s="91"/>
      <c r="L2460" s="91"/>
      <c r="M2460" s="91"/>
      <c r="N2460" s="92" t="str">
        <f t="shared" ca="1" si="152"/>
        <v/>
      </c>
      <c r="O2460" s="92" t="str">
        <f ca="1">IF(A2460="","",IF(ISERROR(MATCH($I2460,SorP!B:B,0)),"",INDIRECT("'SorP'!$A$"&amp;MATCH($N2460&amp;$I2460,SorP!C:C,0))))</f>
        <v/>
      </c>
      <c r="P2460" s="94"/>
      <c r="Q2460" s="95" t="str">
        <f t="shared" si="153"/>
        <v/>
      </c>
      <c r="R2460" s="95" t="b">
        <f t="shared" si="154"/>
        <v>1</v>
      </c>
      <c r="S2460" s="95" t="str">
        <f t="shared" si="155"/>
        <v/>
      </c>
    </row>
    <row r="2461" spans="1:19" s="95" customFormat="1" ht="20.100000000000001" customHeight="1">
      <c r="A2461" s="88"/>
      <c r="B2461" s="88"/>
      <c r="C2461" s="88"/>
      <c r="D2461" s="88"/>
      <c r="E2461" s="88"/>
      <c r="F2461" s="88"/>
      <c r="G2461" s="90"/>
      <c r="H2461" s="90"/>
      <c r="I2461" s="91"/>
      <c r="J2461" s="91"/>
      <c r="K2461" s="91"/>
      <c r="L2461" s="91"/>
      <c r="M2461" s="91"/>
      <c r="N2461" s="92" t="str">
        <f t="shared" ca="1" si="152"/>
        <v/>
      </c>
      <c r="O2461" s="92" t="str">
        <f ca="1">IF(A2461="","",IF(ISERROR(MATCH($I2461,SorP!B:B,0)),"",INDIRECT("'SorP'!$A$"&amp;MATCH($N2461&amp;$I2461,SorP!C:C,0))))</f>
        <v/>
      </c>
      <c r="P2461" s="94"/>
      <c r="Q2461" s="95" t="str">
        <f t="shared" si="153"/>
        <v/>
      </c>
      <c r="R2461" s="95" t="b">
        <f t="shared" si="154"/>
        <v>1</v>
      </c>
      <c r="S2461" s="95" t="str">
        <f t="shared" si="155"/>
        <v/>
      </c>
    </row>
    <row r="2462" spans="1:19" s="95" customFormat="1" ht="20.100000000000001" customHeight="1">
      <c r="A2462" s="88"/>
      <c r="B2462" s="88"/>
      <c r="C2462" s="88"/>
      <c r="D2462" s="88"/>
      <c r="E2462" s="88"/>
      <c r="F2462" s="88"/>
      <c r="G2462" s="90"/>
      <c r="H2462" s="90"/>
      <c r="I2462" s="91"/>
      <c r="J2462" s="91"/>
      <c r="K2462" s="91"/>
      <c r="L2462" s="91"/>
      <c r="M2462" s="91"/>
      <c r="N2462" s="92" t="str">
        <f t="shared" ca="1" si="152"/>
        <v/>
      </c>
      <c r="O2462" s="92" t="str">
        <f ca="1">IF(A2462="","",IF(ISERROR(MATCH($I2462,SorP!B:B,0)),"",INDIRECT("'SorP'!$A$"&amp;MATCH($N2462&amp;$I2462,SorP!C:C,0))))</f>
        <v/>
      </c>
      <c r="P2462" s="94"/>
      <c r="Q2462" s="95" t="str">
        <f t="shared" si="153"/>
        <v/>
      </c>
      <c r="R2462" s="95" t="b">
        <f t="shared" si="154"/>
        <v>1</v>
      </c>
      <c r="S2462" s="95" t="str">
        <f t="shared" si="155"/>
        <v/>
      </c>
    </row>
    <row r="2463" spans="1:19" s="95" customFormat="1" ht="20.100000000000001" customHeight="1">
      <c r="A2463" s="88"/>
      <c r="B2463" s="88"/>
      <c r="C2463" s="88"/>
      <c r="D2463" s="88"/>
      <c r="E2463" s="88"/>
      <c r="F2463" s="88"/>
      <c r="G2463" s="90"/>
      <c r="H2463" s="90"/>
      <c r="I2463" s="91"/>
      <c r="J2463" s="91"/>
      <c r="K2463" s="91"/>
      <c r="L2463" s="91"/>
      <c r="M2463" s="91"/>
      <c r="N2463" s="92" t="str">
        <f t="shared" ca="1" si="152"/>
        <v/>
      </c>
      <c r="O2463" s="92" t="str">
        <f ca="1">IF(A2463="","",IF(ISERROR(MATCH($I2463,SorP!B:B,0)),"",INDIRECT("'SorP'!$A$"&amp;MATCH($N2463&amp;$I2463,SorP!C:C,0))))</f>
        <v/>
      </c>
      <c r="P2463" s="94"/>
      <c r="Q2463" s="95" t="str">
        <f t="shared" si="153"/>
        <v/>
      </c>
      <c r="R2463" s="95" t="b">
        <f t="shared" si="154"/>
        <v>1</v>
      </c>
      <c r="S2463" s="95" t="str">
        <f t="shared" si="155"/>
        <v/>
      </c>
    </row>
    <row r="2464" spans="1:19" s="95" customFormat="1" ht="20.100000000000001" customHeight="1">
      <c r="A2464" s="88"/>
      <c r="B2464" s="88"/>
      <c r="C2464" s="88"/>
      <c r="D2464" s="88"/>
      <c r="E2464" s="88"/>
      <c r="F2464" s="88"/>
      <c r="G2464" s="90"/>
      <c r="H2464" s="90"/>
      <c r="I2464" s="91"/>
      <c r="J2464" s="91"/>
      <c r="K2464" s="91"/>
      <c r="L2464" s="91"/>
      <c r="M2464" s="91"/>
      <c r="N2464" s="92" t="str">
        <f t="shared" ca="1" si="152"/>
        <v/>
      </c>
      <c r="O2464" s="92" t="str">
        <f ca="1">IF(A2464="","",IF(ISERROR(MATCH($I2464,SorP!B:B,0)),"",INDIRECT("'SorP'!$A$"&amp;MATCH($N2464&amp;$I2464,SorP!C:C,0))))</f>
        <v/>
      </c>
      <c r="P2464" s="94"/>
      <c r="Q2464" s="95" t="str">
        <f t="shared" si="153"/>
        <v/>
      </c>
      <c r="R2464" s="95" t="b">
        <f t="shared" si="154"/>
        <v>1</v>
      </c>
      <c r="S2464" s="95" t="str">
        <f t="shared" si="155"/>
        <v/>
      </c>
    </row>
    <row r="2465" spans="1:19" s="95" customFormat="1" ht="20.100000000000001" customHeight="1">
      <c r="A2465" s="88"/>
      <c r="B2465" s="88"/>
      <c r="C2465" s="88"/>
      <c r="D2465" s="88"/>
      <c r="E2465" s="88"/>
      <c r="F2465" s="88"/>
      <c r="G2465" s="90"/>
      <c r="H2465" s="90"/>
      <c r="I2465" s="91"/>
      <c r="J2465" s="91"/>
      <c r="K2465" s="91"/>
      <c r="L2465" s="91"/>
      <c r="M2465" s="91"/>
      <c r="N2465" s="92" t="str">
        <f t="shared" ca="1" si="152"/>
        <v/>
      </c>
      <c r="O2465" s="92" t="str">
        <f ca="1">IF(A2465="","",IF(ISERROR(MATCH($I2465,SorP!B:B,0)),"",INDIRECT("'SorP'!$A$"&amp;MATCH($N2465&amp;$I2465,SorP!C:C,0))))</f>
        <v/>
      </c>
      <c r="P2465" s="94"/>
      <c r="Q2465" s="95" t="str">
        <f t="shared" si="153"/>
        <v/>
      </c>
      <c r="R2465" s="95" t="b">
        <f t="shared" si="154"/>
        <v>1</v>
      </c>
      <c r="S2465" s="95" t="str">
        <f t="shared" si="155"/>
        <v/>
      </c>
    </row>
    <row r="2466" spans="1:19" s="95" customFormat="1" ht="20.100000000000001" customHeight="1">
      <c r="A2466" s="88"/>
      <c r="B2466" s="88"/>
      <c r="C2466" s="88"/>
      <c r="D2466" s="88"/>
      <c r="E2466" s="88"/>
      <c r="F2466" s="88"/>
      <c r="G2466" s="90"/>
      <c r="H2466" s="90"/>
      <c r="I2466" s="91"/>
      <c r="J2466" s="91"/>
      <c r="K2466" s="91"/>
      <c r="L2466" s="91"/>
      <c r="M2466" s="91"/>
      <c r="N2466" s="92" t="str">
        <f t="shared" ca="1" si="152"/>
        <v/>
      </c>
      <c r="O2466" s="92" t="str">
        <f ca="1">IF(A2466="","",IF(ISERROR(MATCH($I2466,SorP!B:B,0)),"",INDIRECT("'SorP'!$A$"&amp;MATCH($N2466&amp;$I2466,SorP!C:C,0))))</f>
        <v/>
      </c>
      <c r="P2466" s="94"/>
      <c r="Q2466" s="95" t="str">
        <f t="shared" si="153"/>
        <v/>
      </c>
      <c r="R2466" s="95" t="b">
        <f t="shared" si="154"/>
        <v>1</v>
      </c>
      <c r="S2466" s="95" t="str">
        <f t="shared" si="155"/>
        <v/>
      </c>
    </row>
    <row r="2467" spans="1:19" s="95" customFormat="1" ht="20.100000000000001" customHeight="1">
      <c r="A2467" s="88"/>
      <c r="B2467" s="88"/>
      <c r="C2467" s="88"/>
      <c r="D2467" s="88"/>
      <c r="E2467" s="88"/>
      <c r="F2467" s="88"/>
      <c r="G2467" s="90"/>
      <c r="H2467" s="90"/>
      <c r="I2467" s="91"/>
      <c r="J2467" s="91"/>
      <c r="K2467" s="91"/>
      <c r="L2467" s="91"/>
      <c r="M2467" s="91"/>
      <c r="N2467" s="92" t="str">
        <f t="shared" ca="1" si="152"/>
        <v/>
      </c>
      <c r="O2467" s="92" t="str">
        <f ca="1">IF(A2467="","",IF(ISERROR(MATCH($I2467,SorP!B:B,0)),"",INDIRECT("'SorP'!$A$"&amp;MATCH($N2467&amp;$I2467,SorP!C:C,0))))</f>
        <v/>
      </c>
      <c r="P2467" s="94"/>
      <c r="Q2467" s="95" t="str">
        <f t="shared" si="153"/>
        <v/>
      </c>
      <c r="R2467" s="95" t="b">
        <f t="shared" si="154"/>
        <v>1</v>
      </c>
      <c r="S2467" s="95" t="str">
        <f t="shared" si="155"/>
        <v/>
      </c>
    </row>
    <row r="2468" spans="1:19" s="95" customFormat="1" ht="20.100000000000001" customHeight="1">
      <c r="A2468" s="88"/>
      <c r="B2468" s="88"/>
      <c r="C2468" s="88"/>
      <c r="D2468" s="88"/>
      <c r="E2468" s="88"/>
      <c r="F2468" s="88"/>
      <c r="G2468" s="90"/>
      <c r="H2468" s="90"/>
      <c r="I2468" s="91"/>
      <c r="J2468" s="91"/>
      <c r="K2468" s="91"/>
      <c r="L2468" s="91"/>
      <c r="M2468" s="91"/>
      <c r="N2468" s="92" t="str">
        <f t="shared" ca="1" si="152"/>
        <v/>
      </c>
      <c r="O2468" s="92" t="str">
        <f ca="1">IF(A2468="","",IF(ISERROR(MATCH($I2468,SorP!B:B,0)),"",INDIRECT("'SorP'!$A$"&amp;MATCH($N2468&amp;$I2468,SorP!C:C,0))))</f>
        <v/>
      </c>
      <c r="P2468" s="94"/>
      <c r="Q2468" s="95" t="str">
        <f t="shared" si="153"/>
        <v/>
      </c>
      <c r="R2468" s="95" t="b">
        <f t="shared" si="154"/>
        <v>1</v>
      </c>
      <c r="S2468" s="95" t="str">
        <f t="shared" si="155"/>
        <v/>
      </c>
    </row>
    <row r="2469" spans="1:19" s="95" customFormat="1" ht="20.100000000000001" customHeight="1">
      <c r="A2469" s="88"/>
      <c r="B2469" s="88"/>
      <c r="C2469" s="88"/>
      <c r="D2469" s="88"/>
      <c r="E2469" s="88"/>
      <c r="F2469" s="88"/>
      <c r="G2469" s="90"/>
      <c r="H2469" s="90"/>
      <c r="I2469" s="91"/>
      <c r="J2469" s="91"/>
      <c r="K2469" s="91"/>
      <c r="L2469" s="91"/>
      <c r="M2469" s="91"/>
      <c r="N2469" s="92" t="str">
        <f t="shared" ca="1" si="152"/>
        <v/>
      </c>
      <c r="O2469" s="92" t="str">
        <f ca="1">IF(A2469="","",IF(ISERROR(MATCH($I2469,SorP!B:B,0)),"",INDIRECT("'SorP'!$A$"&amp;MATCH($N2469&amp;$I2469,SorP!C:C,0))))</f>
        <v/>
      </c>
      <c r="P2469" s="94"/>
      <c r="Q2469" s="95" t="str">
        <f t="shared" si="153"/>
        <v/>
      </c>
      <c r="R2469" s="95" t="b">
        <f t="shared" si="154"/>
        <v>1</v>
      </c>
      <c r="S2469" s="95" t="str">
        <f t="shared" si="155"/>
        <v/>
      </c>
    </row>
    <row r="2470" spans="1:19" s="95" customFormat="1" ht="20.100000000000001" customHeight="1">
      <c r="A2470" s="88"/>
      <c r="B2470" s="88"/>
      <c r="C2470" s="88"/>
      <c r="D2470" s="88"/>
      <c r="E2470" s="88"/>
      <c r="F2470" s="88"/>
      <c r="G2470" s="90"/>
      <c r="H2470" s="90"/>
      <c r="I2470" s="91"/>
      <c r="J2470" s="91"/>
      <c r="K2470" s="91"/>
      <c r="L2470" s="91"/>
      <c r="M2470" s="91"/>
      <c r="N2470" s="92" t="str">
        <f t="shared" ca="1" si="152"/>
        <v/>
      </c>
      <c r="O2470" s="92" t="str">
        <f ca="1">IF(A2470="","",IF(ISERROR(MATCH($I2470,SorP!B:B,0)),"",INDIRECT("'SorP'!$A$"&amp;MATCH($N2470&amp;$I2470,SorP!C:C,0))))</f>
        <v/>
      </c>
      <c r="P2470" s="94"/>
      <c r="Q2470" s="95" t="str">
        <f t="shared" si="153"/>
        <v/>
      </c>
      <c r="R2470" s="95" t="b">
        <f t="shared" si="154"/>
        <v>1</v>
      </c>
      <c r="S2470" s="95" t="str">
        <f t="shared" si="155"/>
        <v/>
      </c>
    </row>
    <row r="2471" spans="1:19" s="95" customFormat="1" ht="20.100000000000001" customHeight="1">
      <c r="A2471" s="88"/>
      <c r="B2471" s="88"/>
      <c r="C2471" s="88"/>
      <c r="D2471" s="88"/>
      <c r="E2471" s="88"/>
      <c r="F2471" s="88"/>
      <c r="G2471" s="90"/>
      <c r="H2471" s="90"/>
      <c r="I2471" s="91"/>
      <c r="J2471" s="91"/>
      <c r="K2471" s="91"/>
      <c r="L2471" s="91"/>
      <c r="M2471" s="91"/>
      <c r="N2471" s="92" t="str">
        <f t="shared" ca="1" si="152"/>
        <v/>
      </c>
      <c r="O2471" s="92" t="str">
        <f ca="1">IF(A2471="","",IF(ISERROR(MATCH($I2471,SorP!B:B,0)),"",INDIRECT("'SorP'!$A$"&amp;MATCH($N2471&amp;$I2471,SorP!C:C,0))))</f>
        <v/>
      </c>
      <c r="P2471" s="94"/>
      <c r="Q2471" s="95" t="str">
        <f t="shared" si="153"/>
        <v/>
      </c>
      <c r="R2471" s="95" t="b">
        <f t="shared" si="154"/>
        <v>1</v>
      </c>
      <c r="S2471" s="95" t="str">
        <f t="shared" si="155"/>
        <v/>
      </c>
    </row>
    <row r="2472" spans="1:19" s="95" customFormat="1" ht="20.100000000000001" customHeight="1">
      <c r="A2472" s="88"/>
      <c r="B2472" s="88"/>
      <c r="C2472" s="88"/>
      <c r="D2472" s="88"/>
      <c r="E2472" s="88"/>
      <c r="F2472" s="88"/>
      <c r="G2472" s="90"/>
      <c r="H2472" s="90"/>
      <c r="I2472" s="91"/>
      <c r="J2472" s="91"/>
      <c r="K2472" s="91"/>
      <c r="L2472" s="91"/>
      <c r="M2472" s="91"/>
      <c r="N2472" s="92" t="str">
        <f t="shared" ca="1" si="152"/>
        <v/>
      </c>
      <c r="O2472" s="92" t="str">
        <f ca="1">IF(A2472="","",IF(ISERROR(MATCH($I2472,SorP!B:B,0)),"",INDIRECT("'SorP'!$A$"&amp;MATCH($N2472&amp;$I2472,SorP!C:C,0))))</f>
        <v/>
      </c>
      <c r="P2472" s="94"/>
      <c r="Q2472" s="95" t="str">
        <f t="shared" si="153"/>
        <v/>
      </c>
      <c r="R2472" s="95" t="b">
        <f t="shared" si="154"/>
        <v>1</v>
      </c>
      <c r="S2472" s="95" t="str">
        <f t="shared" si="155"/>
        <v/>
      </c>
    </row>
    <row r="2473" spans="1:19" s="95" customFormat="1" ht="20.100000000000001" customHeight="1">
      <c r="A2473" s="88"/>
      <c r="B2473" s="88"/>
      <c r="C2473" s="88"/>
      <c r="D2473" s="88"/>
      <c r="E2473" s="88"/>
      <c r="F2473" s="88"/>
      <c r="G2473" s="90"/>
      <c r="H2473" s="90"/>
      <c r="I2473" s="91"/>
      <c r="J2473" s="91"/>
      <c r="K2473" s="91"/>
      <c r="L2473" s="91"/>
      <c r="M2473" s="91"/>
      <c r="N2473" s="92" t="str">
        <f t="shared" ca="1" si="152"/>
        <v/>
      </c>
      <c r="O2473" s="92" t="str">
        <f ca="1">IF(A2473="","",IF(ISERROR(MATCH($I2473,SorP!B:B,0)),"",INDIRECT("'SorP'!$A$"&amp;MATCH($N2473&amp;$I2473,SorP!C:C,0))))</f>
        <v/>
      </c>
      <c r="P2473" s="94"/>
      <c r="Q2473" s="95" t="str">
        <f t="shared" si="153"/>
        <v/>
      </c>
      <c r="R2473" s="95" t="b">
        <f t="shared" si="154"/>
        <v>1</v>
      </c>
      <c r="S2473" s="95" t="str">
        <f t="shared" si="155"/>
        <v/>
      </c>
    </row>
    <row r="2474" spans="1:19" s="95" customFormat="1" ht="20.100000000000001" customHeight="1">
      <c r="A2474" s="88"/>
      <c r="B2474" s="88"/>
      <c r="C2474" s="88"/>
      <c r="D2474" s="88"/>
      <c r="E2474" s="88"/>
      <c r="F2474" s="88"/>
      <c r="G2474" s="90"/>
      <c r="H2474" s="90"/>
      <c r="I2474" s="91"/>
      <c r="J2474" s="91"/>
      <c r="K2474" s="91"/>
      <c r="L2474" s="91"/>
      <c r="M2474" s="91"/>
      <c r="N2474" s="92" t="str">
        <f t="shared" ca="1" si="152"/>
        <v/>
      </c>
      <c r="O2474" s="92" t="str">
        <f ca="1">IF(A2474="","",IF(ISERROR(MATCH($I2474,SorP!B:B,0)),"",INDIRECT("'SorP'!$A$"&amp;MATCH($N2474&amp;$I2474,SorP!C:C,0))))</f>
        <v/>
      </c>
      <c r="P2474" s="94"/>
      <c r="Q2474" s="95" t="str">
        <f t="shared" si="153"/>
        <v/>
      </c>
      <c r="R2474" s="95" t="b">
        <f t="shared" si="154"/>
        <v>1</v>
      </c>
      <c r="S2474" s="95" t="str">
        <f t="shared" si="155"/>
        <v/>
      </c>
    </row>
    <row r="2475" spans="1:19" s="95" customFormat="1" ht="20.100000000000001" customHeight="1">
      <c r="A2475" s="88"/>
      <c r="B2475" s="88"/>
      <c r="C2475" s="88"/>
      <c r="D2475" s="88"/>
      <c r="E2475" s="88"/>
      <c r="F2475" s="88"/>
      <c r="G2475" s="90"/>
      <c r="H2475" s="90"/>
      <c r="I2475" s="91"/>
      <c r="J2475" s="91"/>
      <c r="K2475" s="91"/>
      <c r="L2475" s="91"/>
      <c r="M2475" s="91"/>
      <c r="N2475" s="92" t="str">
        <f t="shared" ca="1" si="152"/>
        <v/>
      </c>
      <c r="O2475" s="92" t="str">
        <f ca="1">IF(A2475="","",IF(ISERROR(MATCH($I2475,SorP!B:B,0)),"",INDIRECT("'SorP'!$A$"&amp;MATCH($N2475&amp;$I2475,SorP!C:C,0))))</f>
        <v/>
      </c>
      <c r="P2475" s="94"/>
      <c r="Q2475" s="95" t="str">
        <f t="shared" si="153"/>
        <v/>
      </c>
      <c r="R2475" s="95" t="b">
        <f t="shared" si="154"/>
        <v>1</v>
      </c>
      <c r="S2475" s="95" t="str">
        <f t="shared" si="155"/>
        <v/>
      </c>
    </row>
    <row r="2476" spans="1:19" s="95" customFormat="1" ht="20.100000000000001" customHeight="1">
      <c r="A2476" s="88"/>
      <c r="B2476" s="88"/>
      <c r="C2476" s="88"/>
      <c r="D2476" s="88"/>
      <c r="E2476" s="88"/>
      <c r="F2476" s="88"/>
      <c r="G2476" s="90"/>
      <c r="H2476" s="90"/>
      <c r="I2476" s="91"/>
      <c r="J2476" s="91"/>
      <c r="K2476" s="91"/>
      <c r="L2476" s="91"/>
      <c r="M2476" s="91"/>
      <c r="N2476" s="92" t="str">
        <f t="shared" ca="1" si="152"/>
        <v/>
      </c>
      <c r="O2476" s="92" t="str">
        <f ca="1">IF(A2476="","",IF(ISERROR(MATCH($I2476,SorP!B:B,0)),"",INDIRECT("'SorP'!$A$"&amp;MATCH($N2476&amp;$I2476,SorP!C:C,0))))</f>
        <v/>
      </c>
      <c r="P2476" s="94"/>
      <c r="Q2476" s="95" t="str">
        <f t="shared" si="153"/>
        <v/>
      </c>
      <c r="R2476" s="95" t="b">
        <f t="shared" si="154"/>
        <v>1</v>
      </c>
      <c r="S2476" s="95" t="str">
        <f t="shared" si="155"/>
        <v/>
      </c>
    </row>
    <row r="2477" spans="1:19" s="95" customFormat="1" ht="20.100000000000001" customHeight="1">
      <c r="A2477" s="88"/>
      <c r="B2477" s="88"/>
      <c r="C2477" s="88"/>
      <c r="D2477" s="88"/>
      <c r="E2477" s="88"/>
      <c r="F2477" s="88"/>
      <c r="G2477" s="90"/>
      <c r="H2477" s="90"/>
      <c r="I2477" s="91"/>
      <c r="J2477" s="91"/>
      <c r="K2477" s="91"/>
      <c r="L2477" s="91"/>
      <c r="M2477" s="91"/>
      <c r="N2477" s="92" t="str">
        <f t="shared" ca="1" si="152"/>
        <v/>
      </c>
      <c r="O2477" s="92" t="str">
        <f ca="1">IF(A2477="","",IF(ISERROR(MATCH($I2477,SorP!B:B,0)),"",INDIRECT("'SorP'!$A$"&amp;MATCH($N2477&amp;$I2477,SorP!C:C,0))))</f>
        <v/>
      </c>
      <c r="P2477" s="94"/>
      <c r="Q2477" s="95" t="str">
        <f t="shared" si="153"/>
        <v/>
      </c>
      <c r="R2477" s="95" t="b">
        <f t="shared" si="154"/>
        <v>1</v>
      </c>
      <c r="S2477" s="95" t="str">
        <f t="shared" si="155"/>
        <v/>
      </c>
    </row>
    <row r="2478" spans="1:19" s="95" customFormat="1" ht="20.100000000000001" customHeight="1">
      <c r="A2478" s="88"/>
      <c r="B2478" s="88"/>
      <c r="C2478" s="88"/>
      <c r="D2478" s="88"/>
      <c r="E2478" s="88"/>
      <c r="F2478" s="88"/>
      <c r="G2478" s="90"/>
      <c r="H2478" s="90"/>
      <c r="I2478" s="91"/>
      <c r="J2478" s="91"/>
      <c r="K2478" s="91"/>
      <c r="L2478" s="91"/>
      <c r="M2478" s="91"/>
      <c r="N2478" s="92" t="str">
        <f t="shared" ca="1" si="152"/>
        <v/>
      </c>
      <c r="O2478" s="92" t="str">
        <f ca="1">IF(A2478="","",IF(ISERROR(MATCH($I2478,SorP!B:B,0)),"",INDIRECT("'SorP'!$A$"&amp;MATCH($N2478&amp;$I2478,SorP!C:C,0))))</f>
        <v/>
      </c>
      <c r="P2478" s="94"/>
      <c r="Q2478" s="95" t="str">
        <f t="shared" si="153"/>
        <v/>
      </c>
      <c r="R2478" s="95" t="b">
        <f t="shared" si="154"/>
        <v>1</v>
      </c>
      <c r="S2478" s="95" t="str">
        <f t="shared" si="155"/>
        <v/>
      </c>
    </row>
    <row r="2479" spans="1:19" s="95" customFormat="1" ht="20.100000000000001" customHeight="1">
      <c r="A2479" s="88"/>
      <c r="B2479" s="88"/>
      <c r="C2479" s="88"/>
      <c r="D2479" s="88"/>
      <c r="E2479" s="88"/>
      <c r="F2479" s="88"/>
      <c r="G2479" s="90"/>
      <c r="H2479" s="90"/>
      <c r="I2479" s="91"/>
      <c r="J2479" s="91"/>
      <c r="K2479" s="91"/>
      <c r="L2479" s="91"/>
      <c r="M2479" s="91"/>
      <c r="N2479" s="92" t="str">
        <f t="shared" ca="1" si="152"/>
        <v/>
      </c>
      <c r="O2479" s="92" t="str">
        <f ca="1">IF(A2479="","",IF(ISERROR(MATCH($I2479,SorP!B:B,0)),"",INDIRECT("'SorP'!$A$"&amp;MATCH($N2479&amp;$I2479,SorP!C:C,0))))</f>
        <v/>
      </c>
      <c r="P2479" s="94"/>
      <c r="Q2479" s="95" t="str">
        <f t="shared" si="153"/>
        <v/>
      </c>
      <c r="R2479" s="95" t="b">
        <f t="shared" si="154"/>
        <v>1</v>
      </c>
      <c r="S2479" s="95" t="str">
        <f t="shared" si="155"/>
        <v/>
      </c>
    </row>
    <row r="2480" spans="1:19" s="95" customFormat="1" ht="20.100000000000001" customHeight="1">
      <c r="A2480" s="88"/>
      <c r="B2480" s="88"/>
      <c r="C2480" s="88"/>
      <c r="D2480" s="88"/>
      <c r="E2480" s="88"/>
      <c r="F2480" s="88"/>
      <c r="G2480" s="90"/>
      <c r="H2480" s="90"/>
      <c r="I2480" s="91"/>
      <c r="J2480" s="91"/>
      <c r="K2480" s="91"/>
      <c r="L2480" s="91"/>
      <c r="M2480" s="91"/>
      <c r="N2480" s="92" t="str">
        <f t="shared" ca="1" si="152"/>
        <v/>
      </c>
      <c r="O2480" s="92" t="str">
        <f ca="1">IF(A2480="","",IF(ISERROR(MATCH($I2480,SorP!B:B,0)),"",INDIRECT("'SorP'!$A$"&amp;MATCH($N2480&amp;$I2480,SorP!C:C,0))))</f>
        <v/>
      </c>
      <c r="P2480" s="94"/>
      <c r="Q2480" s="95" t="str">
        <f t="shared" si="153"/>
        <v/>
      </c>
      <c r="R2480" s="95" t="b">
        <f t="shared" si="154"/>
        <v>1</v>
      </c>
      <c r="S2480" s="95" t="str">
        <f t="shared" si="155"/>
        <v/>
      </c>
    </row>
    <row r="2481" spans="1:19" s="95" customFormat="1" ht="20.100000000000001" customHeight="1">
      <c r="A2481" s="88"/>
      <c r="B2481" s="88"/>
      <c r="C2481" s="88"/>
      <c r="D2481" s="88"/>
      <c r="E2481" s="88"/>
      <c r="F2481" s="88"/>
      <c r="G2481" s="90"/>
      <c r="H2481" s="90"/>
      <c r="I2481" s="91"/>
      <c r="J2481" s="91"/>
      <c r="K2481" s="91"/>
      <c r="L2481" s="91"/>
      <c r="M2481" s="91"/>
      <c r="N2481" s="92" t="str">
        <f t="shared" ca="1" si="152"/>
        <v/>
      </c>
      <c r="O2481" s="92" t="str">
        <f ca="1">IF(A2481="","",IF(ISERROR(MATCH($I2481,SorP!B:B,0)),"",INDIRECT("'SorP'!$A$"&amp;MATCH($N2481&amp;$I2481,SorP!C:C,0))))</f>
        <v/>
      </c>
      <c r="P2481" s="94"/>
      <c r="Q2481" s="95" t="str">
        <f t="shared" si="153"/>
        <v/>
      </c>
      <c r="R2481" s="95" t="b">
        <f t="shared" si="154"/>
        <v>1</v>
      </c>
      <c r="S2481" s="95" t="str">
        <f t="shared" si="155"/>
        <v/>
      </c>
    </row>
    <row r="2482" spans="1:19" s="95" customFormat="1" ht="20.100000000000001" customHeight="1">
      <c r="A2482" s="88"/>
      <c r="B2482" s="88"/>
      <c r="C2482" s="88"/>
      <c r="D2482" s="88"/>
      <c r="E2482" s="88"/>
      <c r="F2482" s="88"/>
      <c r="G2482" s="90"/>
      <c r="H2482" s="90"/>
      <c r="I2482" s="91"/>
      <c r="J2482" s="91"/>
      <c r="K2482" s="91"/>
      <c r="L2482" s="91"/>
      <c r="M2482" s="91"/>
      <c r="N2482" s="92" t="str">
        <f t="shared" ca="1" si="152"/>
        <v/>
      </c>
      <c r="O2482" s="92" t="str">
        <f ca="1">IF(A2482="","",IF(ISERROR(MATCH($I2482,SorP!B:B,0)),"",INDIRECT("'SorP'!$A$"&amp;MATCH($N2482&amp;$I2482,SorP!C:C,0))))</f>
        <v/>
      </c>
      <c r="P2482" s="94"/>
      <c r="Q2482" s="95" t="str">
        <f t="shared" si="153"/>
        <v/>
      </c>
      <c r="R2482" s="95" t="b">
        <f t="shared" si="154"/>
        <v>1</v>
      </c>
      <c r="S2482" s="95" t="str">
        <f t="shared" si="155"/>
        <v/>
      </c>
    </row>
    <row r="2483" spans="1:19" s="95" customFormat="1" ht="20.100000000000001" customHeight="1">
      <c r="A2483" s="88"/>
      <c r="B2483" s="88"/>
      <c r="C2483" s="88"/>
      <c r="D2483" s="88"/>
      <c r="E2483" s="88"/>
      <c r="F2483" s="88"/>
      <c r="G2483" s="90"/>
      <c r="H2483" s="90"/>
      <c r="I2483" s="91"/>
      <c r="J2483" s="91"/>
      <c r="K2483" s="91"/>
      <c r="L2483" s="91"/>
      <c r="M2483" s="91"/>
      <c r="N2483" s="92" t="str">
        <f t="shared" ca="1" si="152"/>
        <v/>
      </c>
      <c r="O2483" s="92" t="str">
        <f ca="1">IF(A2483="","",IF(ISERROR(MATCH($I2483,SorP!B:B,0)),"",INDIRECT("'SorP'!$A$"&amp;MATCH($N2483&amp;$I2483,SorP!C:C,0))))</f>
        <v/>
      </c>
      <c r="P2483" s="94"/>
      <c r="Q2483" s="95" t="str">
        <f t="shared" si="153"/>
        <v/>
      </c>
      <c r="R2483" s="95" t="b">
        <f t="shared" si="154"/>
        <v>1</v>
      </c>
      <c r="S2483" s="95" t="str">
        <f t="shared" si="155"/>
        <v/>
      </c>
    </row>
    <row r="2484" spans="1:19" s="95" customFormat="1" ht="20.100000000000001" customHeight="1">
      <c r="A2484" s="88"/>
      <c r="B2484" s="88"/>
      <c r="C2484" s="88"/>
      <c r="D2484" s="88"/>
      <c r="E2484" s="88"/>
      <c r="F2484" s="88"/>
      <c r="G2484" s="90"/>
      <c r="H2484" s="90"/>
      <c r="I2484" s="91"/>
      <c r="J2484" s="91"/>
      <c r="K2484" s="91"/>
      <c r="L2484" s="91"/>
      <c r="M2484" s="91"/>
      <c r="N2484" s="92" t="str">
        <f t="shared" ca="1" si="152"/>
        <v/>
      </c>
      <c r="O2484" s="92" t="str">
        <f ca="1">IF(A2484="","",IF(ISERROR(MATCH($I2484,SorP!B:B,0)),"",INDIRECT("'SorP'!$A$"&amp;MATCH($N2484&amp;$I2484,SorP!C:C,0))))</f>
        <v/>
      </c>
      <c r="P2484" s="94"/>
      <c r="Q2484" s="95" t="str">
        <f t="shared" si="153"/>
        <v/>
      </c>
      <c r="R2484" s="95" t="b">
        <f t="shared" si="154"/>
        <v>1</v>
      </c>
      <c r="S2484" s="95" t="str">
        <f t="shared" si="155"/>
        <v/>
      </c>
    </row>
    <row r="2485" spans="1:19" s="95" customFormat="1" ht="20.100000000000001" customHeight="1">
      <c r="A2485" s="88"/>
      <c r="B2485" s="88"/>
      <c r="C2485" s="88"/>
      <c r="D2485" s="88"/>
      <c r="E2485" s="88"/>
      <c r="F2485" s="88"/>
      <c r="G2485" s="90"/>
      <c r="H2485" s="90"/>
      <c r="I2485" s="91"/>
      <c r="J2485" s="91"/>
      <c r="K2485" s="91"/>
      <c r="L2485" s="91"/>
      <c r="M2485" s="91"/>
      <c r="N2485" s="92" t="str">
        <f t="shared" ca="1" si="152"/>
        <v/>
      </c>
      <c r="O2485" s="92" t="str">
        <f ca="1">IF(A2485="","",IF(ISERROR(MATCH($I2485,SorP!B:B,0)),"",INDIRECT("'SorP'!$A$"&amp;MATCH($N2485&amp;$I2485,SorP!C:C,0))))</f>
        <v/>
      </c>
      <c r="P2485" s="94"/>
      <c r="Q2485" s="95" t="str">
        <f t="shared" si="153"/>
        <v/>
      </c>
      <c r="R2485" s="95" t="b">
        <f t="shared" si="154"/>
        <v>1</v>
      </c>
      <c r="S2485" s="95" t="str">
        <f t="shared" si="155"/>
        <v/>
      </c>
    </row>
    <row r="2486" spans="1:19" s="95" customFormat="1" ht="20.100000000000001" customHeight="1">
      <c r="A2486" s="195"/>
      <c r="B2486" s="88"/>
      <c r="C2486" s="88"/>
      <c r="D2486" s="88"/>
      <c r="E2486" s="88"/>
      <c r="F2486" s="88"/>
      <c r="G2486" s="90"/>
      <c r="H2486" s="90"/>
      <c r="I2486" s="91"/>
      <c r="J2486" s="91"/>
      <c r="K2486" s="91"/>
      <c r="L2486" s="91"/>
      <c r="M2486" s="91"/>
      <c r="N2486" s="92" t="str">
        <f t="shared" ca="1" si="152"/>
        <v/>
      </c>
      <c r="O2486" s="92" t="str">
        <f ca="1">IF(A2486="","",IF(ISERROR(MATCH($I2486,SorP!B:B,0)),"",INDIRECT("'SorP'!$A$"&amp;MATCH($N2486&amp;$I2486,SorP!C:C,0))))</f>
        <v/>
      </c>
      <c r="P2486" s="94"/>
      <c r="Q2486" s="95" t="str">
        <f t="shared" si="153"/>
        <v/>
      </c>
      <c r="R2486" s="95" t="b">
        <f t="shared" si="154"/>
        <v>1</v>
      </c>
      <c r="S2486" s="95" t="str">
        <f t="shared" si="155"/>
        <v/>
      </c>
    </row>
    <row r="2487" spans="1:19" s="95" customFormat="1" ht="20.100000000000001" customHeight="1">
      <c r="A2487" s="88"/>
      <c r="B2487" s="88"/>
      <c r="C2487" s="88"/>
      <c r="D2487" s="88"/>
      <c r="E2487" s="88"/>
      <c r="F2487" s="88"/>
      <c r="G2487" s="90"/>
      <c r="H2487" s="90"/>
      <c r="I2487" s="91"/>
      <c r="J2487" s="91"/>
      <c r="K2487" s="91"/>
      <c r="L2487" s="91"/>
      <c r="M2487" s="91"/>
      <c r="N2487" s="92" t="str">
        <f t="shared" ca="1" si="152"/>
        <v/>
      </c>
      <c r="O2487" s="92" t="str">
        <f ca="1">IF(A2487="","",IF(ISERROR(MATCH($I2487,SorP!B:B,0)),"",INDIRECT("'SorP'!$A$"&amp;MATCH($N2487&amp;$I2487,SorP!C:C,0))))</f>
        <v/>
      </c>
      <c r="P2487" s="94"/>
      <c r="Q2487" s="95" t="str">
        <f t="shared" si="153"/>
        <v/>
      </c>
      <c r="R2487" s="95" t="b">
        <f t="shared" si="154"/>
        <v>1</v>
      </c>
      <c r="S2487" s="95" t="str">
        <f t="shared" si="155"/>
        <v/>
      </c>
    </row>
    <row r="2488" spans="1:19" s="95" customFormat="1" ht="20.100000000000001" customHeight="1">
      <c r="A2488" s="88"/>
      <c r="B2488" s="88"/>
      <c r="C2488" s="88"/>
      <c r="D2488" s="88"/>
      <c r="E2488" s="88"/>
      <c r="F2488" s="88"/>
      <c r="G2488" s="90"/>
      <c r="H2488" s="90"/>
      <c r="I2488" s="91"/>
      <c r="J2488" s="91"/>
      <c r="K2488" s="91"/>
      <c r="L2488" s="91"/>
      <c r="M2488" s="91"/>
      <c r="N2488" s="92" t="str">
        <f t="shared" ca="1" si="152"/>
        <v/>
      </c>
      <c r="O2488" s="92" t="str">
        <f ca="1">IF(A2488="","",IF(ISERROR(MATCH($I2488,SorP!B:B,0)),"",INDIRECT("'SorP'!$A$"&amp;MATCH($N2488&amp;$I2488,SorP!C:C,0))))</f>
        <v/>
      </c>
      <c r="P2488" s="94"/>
      <c r="Q2488" s="95" t="str">
        <f t="shared" si="153"/>
        <v/>
      </c>
      <c r="R2488" s="95" t="b">
        <f t="shared" si="154"/>
        <v>1</v>
      </c>
      <c r="S2488" s="95" t="str">
        <f t="shared" si="155"/>
        <v/>
      </c>
    </row>
    <row r="2489" spans="1:19" s="95" customFormat="1" ht="20.100000000000001" customHeight="1">
      <c r="A2489" s="88"/>
      <c r="B2489" s="88"/>
      <c r="C2489" s="88"/>
      <c r="D2489" s="88"/>
      <c r="E2489" s="88"/>
      <c r="F2489" s="88"/>
      <c r="G2489" s="90"/>
      <c r="H2489" s="90"/>
      <c r="I2489" s="91"/>
      <c r="J2489" s="91"/>
      <c r="K2489" s="91"/>
      <c r="L2489" s="91"/>
      <c r="M2489" s="91"/>
      <c r="N2489" s="92" t="str">
        <f t="shared" ca="1" si="152"/>
        <v/>
      </c>
      <c r="O2489" s="92" t="str">
        <f ca="1">IF(A2489="","",IF(ISERROR(MATCH($I2489,SorP!B:B,0)),"",INDIRECT("'SorP'!$A$"&amp;MATCH($N2489&amp;$I2489,SorP!C:C,0))))</f>
        <v/>
      </c>
      <c r="P2489" s="94"/>
      <c r="Q2489" s="95" t="str">
        <f t="shared" si="153"/>
        <v/>
      </c>
      <c r="R2489" s="95" t="b">
        <f t="shared" si="154"/>
        <v>1</v>
      </c>
      <c r="S2489" s="95" t="str">
        <f t="shared" si="155"/>
        <v/>
      </c>
    </row>
    <row r="2490" spans="1:19" s="95" customFormat="1" ht="20.100000000000001" customHeight="1">
      <c r="A2490" s="88"/>
      <c r="B2490" s="88"/>
      <c r="C2490" s="88"/>
      <c r="D2490" s="88"/>
      <c r="E2490" s="88"/>
      <c r="F2490" s="88"/>
      <c r="G2490" s="90"/>
      <c r="H2490" s="90"/>
      <c r="I2490" s="91"/>
      <c r="J2490" s="91"/>
      <c r="K2490" s="91"/>
      <c r="L2490" s="91"/>
      <c r="M2490" s="91"/>
      <c r="N2490" s="92" t="str">
        <f t="shared" ca="1" si="152"/>
        <v/>
      </c>
      <c r="O2490" s="92" t="str">
        <f ca="1">IF(A2490="","",IF(ISERROR(MATCH($I2490,SorP!B:B,0)),"",INDIRECT("'SorP'!$A$"&amp;MATCH($N2490&amp;$I2490,SorP!C:C,0))))</f>
        <v/>
      </c>
      <c r="P2490" s="94"/>
      <c r="Q2490" s="95" t="str">
        <f t="shared" si="153"/>
        <v/>
      </c>
      <c r="R2490" s="95" t="b">
        <f t="shared" si="154"/>
        <v>1</v>
      </c>
      <c r="S2490" s="95" t="str">
        <f t="shared" si="155"/>
        <v/>
      </c>
    </row>
    <row r="2491" spans="1:19" s="95" customFormat="1" ht="20.100000000000001" customHeight="1">
      <c r="A2491" s="88"/>
      <c r="B2491" s="88"/>
      <c r="C2491" s="88"/>
      <c r="D2491" s="88"/>
      <c r="E2491" s="88"/>
      <c r="F2491" s="88"/>
      <c r="G2491" s="90"/>
      <c r="H2491" s="90"/>
      <c r="I2491" s="91"/>
      <c r="J2491" s="91"/>
      <c r="K2491" s="91"/>
      <c r="L2491" s="91"/>
      <c r="M2491" s="91"/>
      <c r="N2491" s="92" t="str">
        <f t="shared" ca="1" si="152"/>
        <v/>
      </c>
      <c r="O2491" s="92" t="str">
        <f ca="1">IF(A2491="","",IF(ISERROR(MATCH($I2491,SorP!B:B,0)),"",INDIRECT("'SorP'!$A$"&amp;MATCH($N2491&amp;$I2491,SorP!C:C,0))))</f>
        <v/>
      </c>
      <c r="P2491" s="94"/>
      <c r="Q2491" s="95" t="str">
        <f t="shared" si="153"/>
        <v/>
      </c>
      <c r="R2491" s="95" t="b">
        <f t="shared" si="154"/>
        <v>1</v>
      </c>
      <c r="S2491" s="95" t="str">
        <f t="shared" si="155"/>
        <v/>
      </c>
    </row>
    <row r="2492" spans="1:19" s="95" customFormat="1" ht="20.100000000000001" customHeight="1">
      <c r="A2492" s="88"/>
      <c r="B2492" s="88"/>
      <c r="C2492" s="88"/>
      <c r="D2492" s="88"/>
      <c r="E2492" s="88"/>
      <c r="F2492" s="88"/>
      <c r="G2492" s="90"/>
      <c r="H2492" s="90"/>
      <c r="I2492" s="91"/>
      <c r="J2492" s="91"/>
      <c r="K2492" s="91"/>
      <c r="L2492" s="91"/>
      <c r="M2492" s="91"/>
      <c r="N2492" s="92" t="str">
        <f t="shared" ca="1" si="152"/>
        <v/>
      </c>
      <c r="O2492" s="92" t="str">
        <f ca="1">IF(A2492="","",IF(ISERROR(MATCH($I2492,SorP!B:B,0)),"",INDIRECT("'SorP'!$A$"&amp;MATCH($N2492&amp;$I2492,SorP!C:C,0))))</f>
        <v/>
      </c>
      <c r="P2492" s="94"/>
      <c r="Q2492" s="95" t="str">
        <f t="shared" si="153"/>
        <v/>
      </c>
      <c r="R2492" s="95" t="b">
        <f t="shared" si="154"/>
        <v>1</v>
      </c>
      <c r="S2492" s="95" t="str">
        <f t="shared" si="155"/>
        <v/>
      </c>
    </row>
    <row r="2493" spans="1:19" s="95" customFormat="1" ht="20.100000000000001" customHeight="1">
      <c r="A2493" s="88"/>
      <c r="B2493" s="88"/>
      <c r="C2493" s="88"/>
      <c r="D2493" s="88"/>
      <c r="E2493" s="88"/>
      <c r="F2493" s="88"/>
      <c r="G2493" s="90"/>
      <c r="H2493" s="90"/>
      <c r="I2493" s="91"/>
      <c r="J2493" s="91"/>
      <c r="K2493" s="91"/>
      <c r="L2493" s="91"/>
      <c r="M2493" s="91"/>
      <c r="N2493" s="92" t="str">
        <f t="shared" ca="1" si="152"/>
        <v/>
      </c>
      <c r="O2493" s="92" t="str">
        <f ca="1">IF(A2493="","",IF(ISERROR(MATCH($I2493,SorP!B:B,0)),"",INDIRECT("'SorP'!$A$"&amp;MATCH($N2493&amp;$I2493,SorP!C:C,0))))</f>
        <v/>
      </c>
      <c r="P2493" s="94"/>
      <c r="Q2493" s="95" t="str">
        <f t="shared" si="153"/>
        <v/>
      </c>
      <c r="R2493" s="95" t="b">
        <f t="shared" si="154"/>
        <v>1</v>
      </c>
      <c r="S2493" s="95" t="str">
        <f t="shared" si="155"/>
        <v/>
      </c>
    </row>
    <row r="2494" spans="1:19" s="95" customFormat="1" ht="20.100000000000001" customHeight="1">
      <c r="A2494" s="88"/>
      <c r="B2494" s="88"/>
      <c r="C2494" s="88"/>
      <c r="D2494" s="88"/>
      <c r="E2494" s="88"/>
      <c r="F2494" s="88"/>
      <c r="G2494" s="90"/>
      <c r="H2494" s="90"/>
      <c r="I2494" s="91"/>
      <c r="J2494" s="91"/>
      <c r="K2494" s="91"/>
      <c r="L2494" s="91"/>
      <c r="M2494" s="91"/>
      <c r="N2494" s="92" t="str">
        <f t="shared" ca="1" si="152"/>
        <v/>
      </c>
      <c r="O2494" s="92" t="str">
        <f ca="1">IF(A2494="","",IF(ISERROR(MATCH($I2494,SorP!B:B,0)),"",INDIRECT("'SorP'!$A$"&amp;MATCH($N2494&amp;$I2494,SorP!C:C,0))))</f>
        <v/>
      </c>
      <c r="P2494" s="94"/>
      <c r="Q2494" s="95" t="str">
        <f t="shared" si="153"/>
        <v/>
      </c>
      <c r="R2494" s="95" t="b">
        <f t="shared" si="154"/>
        <v>1</v>
      </c>
      <c r="S2494" s="95" t="str">
        <f t="shared" si="155"/>
        <v/>
      </c>
    </row>
    <row r="2495" spans="1:19" s="95" customFormat="1" ht="20.100000000000001" customHeight="1">
      <c r="A2495" s="88"/>
      <c r="B2495" s="88"/>
      <c r="C2495" s="88"/>
      <c r="D2495" s="88"/>
      <c r="E2495" s="88"/>
      <c r="F2495" s="88"/>
      <c r="G2495" s="90"/>
      <c r="H2495" s="90"/>
      <c r="I2495" s="91"/>
      <c r="J2495" s="91"/>
      <c r="K2495" s="91"/>
      <c r="L2495" s="91"/>
      <c r="M2495" s="91"/>
      <c r="N2495" s="92" t="str">
        <f t="shared" ca="1" si="152"/>
        <v/>
      </c>
      <c r="O2495" s="92" t="str">
        <f ca="1">IF(A2495="","",IF(ISERROR(MATCH($I2495,SorP!B:B,0)),"",INDIRECT("'SorP'!$A$"&amp;MATCH($N2495&amp;$I2495,SorP!C:C,0))))</f>
        <v/>
      </c>
      <c r="P2495" s="94"/>
      <c r="Q2495" s="95" t="str">
        <f t="shared" si="153"/>
        <v/>
      </c>
      <c r="R2495" s="95" t="b">
        <f t="shared" si="154"/>
        <v>1</v>
      </c>
      <c r="S2495" s="95" t="str">
        <f t="shared" si="155"/>
        <v/>
      </c>
    </row>
    <row r="2496" spans="1:19" s="95" customFormat="1" ht="20.100000000000001" customHeight="1">
      <c r="A2496" s="88"/>
      <c r="B2496" s="88"/>
      <c r="C2496" s="88"/>
      <c r="D2496" s="88"/>
      <c r="E2496" s="88"/>
      <c r="F2496" s="88"/>
      <c r="G2496" s="90"/>
      <c r="H2496" s="90"/>
      <c r="I2496" s="91"/>
      <c r="J2496" s="91"/>
      <c r="K2496" s="91"/>
      <c r="L2496" s="91"/>
      <c r="M2496" s="91"/>
      <c r="N2496" s="92" t="str">
        <f t="shared" ca="1" si="152"/>
        <v/>
      </c>
      <c r="O2496" s="92" t="str">
        <f ca="1">IF(A2496="","",IF(ISERROR(MATCH($I2496,SorP!B:B,0)),"",INDIRECT("'SorP'!$A$"&amp;MATCH($N2496&amp;$I2496,SorP!C:C,0))))</f>
        <v/>
      </c>
      <c r="P2496" s="94"/>
      <c r="Q2496" s="95" t="str">
        <f t="shared" si="153"/>
        <v/>
      </c>
      <c r="R2496" s="95" t="b">
        <f t="shared" si="154"/>
        <v>1</v>
      </c>
      <c r="S2496" s="95" t="str">
        <f t="shared" si="155"/>
        <v/>
      </c>
    </row>
    <row r="2497" spans="1:19" s="95" customFormat="1" ht="20.100000000000001" customHeight="1">
      <c r="A2497" s="88"/>
      <c r="B2497" s="88"/>
      <c r="C2497" s="88"/>
      <c r="D2497" s="88"/>
      <c r="E2497" s="88"/>
      <c r="F2497" s="88"/>
      <c r="G2497" s="90"/>
      <c r="H2497" s="90"/>
      <c r="I2497" s="91"/>
      <c r="J2497" s="91"/>
      <c r="K2497" s="91"/>
      <c r="L2497" s="91"/>
      <c r="M2497" s="91"/>
      <c r="N2497" s="92" t="str">
        <f t="shared" ca="1" si="152"/>
        <v/>
      </c>
      <c r="O2497" s="92" t="str">
        <f ca="1">IF(A2497="","",IF(ISERROR(MATCH($I2497,SorP!B:B,0)),"",INDIRECT("'SorP'!$A$"&amp;MATCH($N2497&amp;$I2497,SorP!C:C,0))))</f>
        <v/>
      </c>
      <c r="P2497" s="94"/>
      <c r="Q2497" s="95" t="str">
        <f t="shared" si="153"/>
        <v/>
      </c>
      <c r="R2497" s="95" t="b">
        <f t="shared" si="154"/>
        <v>1</v>
      </c>
      <c r="S2497" s="95" t="str">
        <f t="shared" si="155"/>
        <v/>
      </c>
    </row>
    <row r="2498" spans="1:19" s="95" customFormat="1" ht="20.100000000000001" customHeight="1">
      <c r="A2498" s="88"/>
      <c r="B2498" s="88"/>
      <c r="C2498" s="88"/>
      <c r="D2498" s="88"/>
      <c r="E2498" s="88"/>
      <c r="F2498" s="88"/>
      <c r="G2498" s="90"/>
      <c r="H2498" s="90"/>
      <c r="I2498" s="91"/>
      <c r="J2498" s="91"/>
      <c r="K2498" s="91"/>
      <c r="L2498" s="91"/>
      <c r="M2498" s="91"/>
      <c r="N2498" s="92" t="str">
        <f t="shared" ca="1" si="152"/>
        <v/>
      </c>
      <c r="O2498" s="92" t="str">
        <f ca="1">IF(A2498="","",IF(ISERROR(MATCH($I2498,SorP!B:B,0)),"",INDIRECT("'SorP'!$A$"&amp;MATCH($N2498&amp;$I2498,SorP!C:C,0))))</f>
        <v/>
      </c>
      <c r="P2498" s="94"/>
      <c r="Q2498" s="95" t="str">
        <f t="shared" si="153"/>
        <v/>
      </c>
      <c r="R2498" s="95" t="b">
        <f t="shared" si="154"/>
        <v>1</v>
      </c>
      <c r="S2498" s="95" t="str">
        <f t="shared" si="155"/>
        <v/>
      </c>
    </row>
    <row r="2499" spans="1:19" s="95" customFormat="1" ht="20.100000000000001" customHeight="1">
      <c r="A2499" s="88"/>
      <c r="B2499" s="88"/>
      <c r="C2499" s="88"/>
      <c r="D2499" s="88"/>
      <c r="E2499" s="88"/>
      <c r="F2499" s="88"/>
      <c r="G2499" s="90"/>
      <c r="H2499" s="90"/>
      <c r="I2499" s="96"/>
      <c r="J2499" s="96"/>
      <c r="K2499" s="96"/>
      <c r="L2499" s="96"/>
      <c r="M2499" s="96"/>
      <c r="N2499" s="92" t="str">
        <f t="shared" ca="1" si="152"/>
        <v/>
      </c>
      <c r="O2499" s="92" t="str">
        <f ca="1">IF(A2499="","",IF(ISERROR(MATCH($I2499,SorP!B:B,0)),"",INDIRECT("'SorP'!$A$"&amp;MATCH($N2499&amp;$I2499,SorP!C:C,0))))</f>
        <v/>
      </c>
      <c r="P2499" s="94"/>
      <c r="Q2499" s="95" t="str">
        <f t="shared" si="153"/>
        <v/>
      </c>
      <c r="R2499" s="95" t="b">
        <f t="shared" si="154"/>
        <v>1</v>
      </c>
      <c r="S2499" s="95" t="str">
        <f t="shared" si="155"/>
        <v/>
      </c>
    </row>
    <row r="2500" spans="1:19" s="95" customFormat="1" ht="20.100000000000001" customHeight="1">
      <c r="A2500" s="88"/>
      <c r="B2500" s="88"/>
      <c r="C2500" s="88"/>
      <c r="D2500" s="88"/>
      <c r="E2500" s="88"/>
      <c r="F2500" s="88"/>
      <c r="G2500" s="90"/>
      <c r="H2500" s="90"/>
      <c r="I2500" s="91"/>
      <c r="J2500" s="91"/>
      <c r="K2500" s="91"/>
      <c r="L2500" s="91"/>
      <c r="M2500" s="91"/>
      <c r="N2500" s="92" t="str">
        <f t="shared" ca="1" si="152"/>
        <v/>
      </c>
      <c r="O2500" s="92" t="str">
        <f ca="1">IF(A2500="","",IF(ISERROR(MATCH($I2500,SorP!B:B,0)),"",INDIRECT("'SorP'!$A$"&amp;MATCH($N2500&amp;$I2500,SorP!C:C,0))))</f>
        <v/>
      </c>
      <c r="P2500" s="94"/>
      <c r="Q2500" s="95" t="str">
        <f t="shared" si="153"/>
        <v/>
      </c>
      <c r="R2500" s="95" t="b">
        <f t="shared" si="154"/>
        <v>1</v>
      </c>
      <c r="S2500" s="95" t="str">
        <f t="shared" si="155"/>
        <v/>
      </c>
    </row>
    <row r="2501" spans="1:19" s="95" customFormat="1" ht="20.100000000000001" customHeight="1">
      <c r="A2501" s="88"/>
      <c r="B2501" s="88"/>
      <c r="C2501" s="88"/>
      <c r="D2501" s="88"/>
      <c r="E2501" s="88"/>
      <c r="F2501" s="88"/>
      <c r="G2501" s="90"/>
      <c r="H2501" s="90"/>
      <c r="I2501" s="91"/>
      <c r="J2501" s="91"/>
      <c r="K2501" s="91"/>
      <c r="L2501" s="91"/>
      <c r="M2501" s="91"/>
      <c r="N2501" s="92" t="str">
        <f t="shared" ca="1" si="152"/>
        <v/>
      </c>
      <c r="O2501" s="92" t="str">
        <f ca="1">IF(A2501="","",IF(ISERROR(MATCH($I2501,SorP!B:B,0)),"",INDIRECT("'SorP'!$A$"&amp;MATCH($N2501&amp;$I2501,SorP!C:C,0))))</f>
        <v/>
      </c>
      <c r="P2501" s="94"/>
      <c r="Q2501" s="95" t="str">
        <f t="shared" si="153"/>
        <v/>
      </c>
      <c r="R2501" s="95" t="b">
        <f t="shared" si="154"/>
        <v>1</v>
      </c>
      <c r="S2501" s="95" t="str">
        <f t="shared" ref="S2501:S2504" si="156">IF(R2501,"",A2501&amp;"+")</f>
        <v/>
      </c>
    </row>
    <row r="2502" spans="1:19" s="95" customFormat="1" ht="20.100000000000001" customHeight="1">
      <c r="A2502" s="88"/>
      <c r="B2502" s="88"/>
      <c r="C2502" s="88"/>
      <c r="D2502" s="88"/>
      <c r="E2502" s="88"/>
      <c r="F2502" s="88"/>
      <c r="G2502" s="90"/>
      <c r="H2502" s="90"/>
      <c r="I2502" s="91"/>
      <c r="J2502" s="91"/>
      <c r="K2502" s="91"/>
      <c r="L2502" s="91"/>
      <c r="M2502" s="91"/>
      <c r="N2502" s="92" t="str">
        <f t="shared" ca="1" si="152"/>
        <v/>
      </c>
      <c r="O2502" s="92" t="str">
        <f ca="1">IF(A2502="","",IF(ISERROR(MATCH($I2502,SorP!B:B,0)),"",INDIRECT("'SorP'!$A$"&amp;MATCH($N2502&amp;$I2502,SorP!C:C,0))))</f>
        <v/>
      </c>
      <c r="P2502" s="94"/>
      <c r="Q2502" s="95" t="str">
        <f t="shared" ref="Q2502:Q2504" si="157">A2502&amp;B2502</f>
        <v/>
      </c>
      <c r="R2502" s="95" t="b">
        <f t="shared" ref="R2502:R2504" si="158">OR(ISBLANK(B2502),ISBLANK(C2502))</f>
        <v>1</v>
      </c>
      <c r="S2502" s="95" t="str">
        <f t="shared" si="156"/>
        <v/>
      </c>
    </row>
    <row r="2503" spans="1:19" s="95" customFormat="1" ht="20.100000000000001" customHeight="1">
      <c r="A2503" s="88"/>
      <c r="B2503" s="88"/>
      <c r="C2503" s="88"/>
      <c r="D2503" s="88"/>
      <c r="E2503" s="88"/>
      <c r="F2503" s="88"/>
      <c r="G2503" s="90"/>
      <c r="H2503" s="90"/>
      <c r="I2503" s="96"/>
      <c r="J2503" s="96"/>
      <c r="K2503" s="96"/>
      <c r="L2503" s="96"/>
      <c r="M2503" s="96"/>
      <c r="N2503" s="92" t="str">
        <f t="shared" ca="1" si="152"/>
        <v/>
      </c>
      <c r="O2503" s="92" t="str">
        <f ca="1">IF(A2503="","",IF(ISERROR(MATCH($I2503,SorP!B:B,0)),"",INDIRECT("'SorP'!$A$"&amp;MATCH($N2503&amp;$I2503,SorP!C:C,0))))</f>
        <v/>
      </c>
      <c r="P2503" s="94"/>
      <c r="Q2503" s="95" t="str">
        <f t="shared" si="157"/>
        <v/>
      </c>
      <c r="R2503" s="95" t="b">
        <f t="shared" si="158"/>
        <v>1</v>
      </c>
      <c r="S2503" s="95" t="str">
        <f t="shared" si="156"/>
        <v/>
      </c>
    </row>
    <row r="2504" spans="1:19" s="95" customFormat="1" ht="20.100000000000001" customHeight="1" thickBot="1">
      <c r="A2504" s="99"/>
      <c r="B2504" s="99"/>
      <c r="C2504" s="99"/>
      <c r="D2504" s="99"/>
      <c r="E2504" s="99"/>
      <c r="F2504" s="99"/>
      <c r="G2504" s="101"/>
      <c r="H2504" s="101"/>
      <c r="I2504" s="102"/>
      <c r="J2504" s="102"/>
      <c r="K2504" s="102"/>
      <c r="L2504" s="102"/>
      <c r="M2504" s="102"/>
      <c r="N2504" s="92" t="str">
        <f t="shared" ca="1" si="152"/>
        <v/>
      </c>
      <c r="O2504" s="92" t="str">
        <f ca="1">IF(A2504="","",IF(ISERROR(MATCH($I2504,SorP!B:B,0)),"",INDIRECT("'SorP'!$A$"&amp;MATCH($N2504&amp;$I2504,SorP!C:C,0))))</f>
        <v/>
      </c>
      <c r="P2504" s="94"/>
      <c r="Q2504" s="95" t="str">
        <f t="shared" si="157"/>
        <v/>
      </c>
      <c r="R2504" s="95" t="b">
        <f t="shared" si="158"/>
        <v>1</v>
      </c>
      <c r="S2504" s="95" t="str">
        <f t="shared" si="156"/>
        <v/>
      </c>
    </row>
  </sheetData>
  <sheetProtection algorithmName="SHA-512" hashValue="r8mt6/TdItmqw8fBUzQBAboflYobCDvO8b9nt3ySxVKMlgY/kOpxmcm76WHQROK9iBTLMbiCQb08z9udOIbkKg==" saltValue="WQcrqV5szMDA9OQLWCuQbg==" spinCount="100000" sheet="1" formatRows="0" deleteRows="0" autoFilter="0"/>
  <autoFilter ref="A4:W4"/>
  <dataConsolidate/>
  <mergeCells count="4">
    <mergeCell ref="B2:D2"/>
    <mergeCell ref="H2:M2"/>
    <mergeCell ref="B3:D3"/>
    <mergeCell ref="E3:G3"/>
  </mergeCells>
  <conditionalFormatting sqref="A5:A2504">
    <cfRule type="expression" dxfId="4" priority="3">
      <formula>IF($A5="",TRUE)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1" stopIfTrue="1">
      <formula>IF(AND(F5="",$A5&lt;&gt;""),TRUE)</formula>
    </cfRule>
    <cfRule type="expression" dxfId="0" priority="2" stopIfTrue="1">
      <formula>IF(FIND("!",F5),TRUE)</formula>
    </cfRule>
  </conditionalFormatting>
  <dataValidations count="2">
    <dataValidation type="list" allowBlank="1" showInputMessage="1" showErrorMessage="1" sqref="A5:A2504">
      <formula1>listIndex2</formula1>
    </dataValidation>
    <dataValidation allowBlank="1" showErrorMessage="1" sqref="D5:E2504"/>
  </dataValidations>
  <pageMargins left="0.70866141732283472" right="0.70866141732283472" top="0.74803149606299213" bottom="0.74803149606299213" header="0.31496062992125984" footer="0.31496062992125984"/>
  <pageSetup scale="10" fitToWidth="2" fitToHeight="100" orientation="landscape" r:id="rId1"/>
  <headerFooter>
    <oddHeader>&amp;C&amp;P ページ</oddHead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'C'!$B$2:$B$251</xm:f>
          </x14:formula1>
          <xm:sqref>F5:F2504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D6" sqref="D6"/>
    </sheetView>
  </sheetViews>
  <sheetFormatPr baseColWidth="10" defaultColWidth="10.85546875" defaultRowHeight="12.75"/>
  <cols>
    <col min="1" max="1" width="3.85546875" style="120" customWidth="1"/>
    <col min="2" max="2" width="48.5703125" style="121" customWidth="1"/>
    <col min="3" max="3" width="48.5703125" style="120" customWidth="1"/>
    <col min="4" max="4" width="71.85546875" style="120" customWidth="1"/>
    <col min="5" max="5" width="2" style="120" customWidth="1"/>
    <col min="6" max="6" width="11" style="2" customWidth="1"/>
    <col min="7" max="16384" width="10.85546875" style="115"/>
  </cols>
  <sheetData>
    <row r="1" spans="1:6" ht="35.1" customHeight="1" thickTop="1">
      <c r="A1" s="321" t="str">
        <f ca="1">OFFSET(L!$C$1,MATCH("Product List"&amp;ADDRESS(ROW(),COLUMN(),4),L!$A:$A,0)-1,SL,,)</f>
        <v>Completion required only if reporting level "Product (or List of Products)" selected on the 'Declaration' worksheet.</v>
      </c>
      <c r="B1" s="322"/>
      <c r="C1" s="322"/>
      <c r="D1" s="322"/>
      <c r="E1" s="106"/>
    </row>
    <row r="2" spans="1:6">
      <c r="A2" s="107"/>
      <c r="B2" s="70"/>
      <c r="C2" s="70"/>
      <c r="D2" s="2"/>
      <c r="E2" s="108"/>
    </row>
    <row r="3" spans="1:6">
      <c r="A3" s="107"/>
      <c r="B3" s="70"/>
      <c r="C3" s="70"/>
      <c r="D3" s="70"/>
      <c r="E3" s="108"/>
    </row>
    <row r="4" spans="1:6" ht="15.75" customHeight="1">
      <c r="A4" s="107"/>
      <c r="B4" s="323" t="s">
        <v>697</v>
      </c>
      <c r="C4" s="323"/>
      <c r="D4" s="323"/>
      <c r="E4" s="108"/>
    </row>
    <row r="5" spans="1:6" ht="15.75">
      <c r="A5" s="109"/>
      <c r="B5" s="110" t="str">
        <f ca="1">OFFSET(L!$C$1,MATCH("Product List"&amp;ADDRESS(ROW(),COLUMN(),4),L!$A:$A,0)-1,SL,,)</f>
        <v>Manufacturer’s Product Number (*)</v>
      </c>
      <c r="C5" s="110" t="str">
        <f ca="1">OFFSET(L!$C$1,MATCH("Product List"&amp;ADDRESS(ROW(),COLUMN(),4),L!$A:$A,0)-1,SL,,)</f>
        <v>Manufacturer’s Product Name</v>
      </c>
      <c r="D5" s="111" t="str">
        <f ca="1">OFFSET(L!$C$1,MATCH("Product List"&amp;ADDRESS(ROW(),COLUMN(),4),L!$A:$A,0)-1,SL,,)</f>
        <v>Comments</v>
      </c>
      <c r="E5" s="108"/>
    </row>
    <row r="6" spans="1:6" s="117" customFormat="1" ht="15.75">
      <c r="A6" s="112"/>
      <c r="B6" s="105" t="s">
        <v>12938</v>
      </c>
      <c r="C6" s="105" t="s">
        <v>12938</v>
      </c>
      <c r="D6" s="113" t="s">
        <v>12939</v>
      </c>
      <c r="E6" s="116"/>
      <c r="F6" s="197"/>
    </row>
    <row r="7" spans="1:6" s="117" customFormat="1" ht="15.75">
      <c r="A7" s="114"/>
      <c r="B7" s="105"/>
      <c r="C7" s="113"/>
      <c r="D7" s="113"/>
      <c r="E7" s="116"/>
      <c r="F7" s="197"/>
    </row>
    <row r="8" spans="1:6" s="117" customFormat="1" ht="15.75">
      <c r="A8" s="114"/>
      <c r="B8" s="105"/>
      <c r="C8" s="113"/>
      <c r="D8" s="113"/>
      <c r="E8" s="116"/>
      <c r="F8" s="197"/>
    </row>
    <row r="9" spans="1:6" s="117" customFormat="1" ht="15.75">
      <c r="A9" s="114"/>
      <c r="B9" s="105"/>
      <c r="C9" s="113"/>
      <c r="D9" s="113"/>
      <c r="E9" s="116"/>
      <c r="F9" s="197"/>
    </row>
    <row r="10" spans="1:6" s="117" customFormat="1" ht="15.75">
      <c r="A10" s="114"/>
      <c r="B10" s="105"/>
      <c r="C10" s="113"/>
      <c r="D10" s="113"/>
      <c r="E10" s="116"/>
      <c r="F10" s="197"/>
    </row>
    <row r="11" spans="1:6" s="117" customFormat="1" ht="15.75">
      <c r="A11" s="114"/>
      <c r="B11" s="105"/>
      <c r="C11" s="113"/>
      <c r="D11" s="113"/>
      <c r="E11" s="116"/>
      <c r="F11" s="197"/>
    </row>
    <row r="12" spans="1:6" s="117" customFormat="1" ht="15.75">
      <c r="A12" s="114"/>
      <c r="B12" s="105"/>
      <c r="C12" s="113"/>
      <c r="D12" s="113"/>
      <c r="E12" s="116"/>
      <c r="F12" s="197"/>
    </row>
    <row r="13" spans="1:6" s="117" customFormat="1" ht="15.75">
      <c r="A13" s="114"/>
      <c r="B13" s="105"/>
      <c r="C13" s="113"/>
      <c r="D13" s="113"/>
      <c r="E13" s="116"/>
      <c r="F13" s="197"/>
    </row>
    <row r="14" spans="1:6" s="117" customFormat="1" ht="15.75">
      <c r="A14" s="114"/>
      <c r="B14" s="105"/>
      <c r="C14" s="113"/>
      <c r="D14" s="113"/>
      <c r="E14" s="116"/>
      <c r="F14" s="197"/>
    </row>
    <row r="15" spans="1:6" s="117" customFormat="1" ht="15.75">
      <c r="A15" s="114"/>
      <c r="B15" s="105"/>
      <c r="C15" s="113"/>
      <c r="D15" s="113"/>
      <c r="E15" s="116"/>
      <c r="F15" s="197"/>
    </row>
    <row r="16" spans="1:6" s="117" customFormat="1" ht="15.75">
      <c r="A16" s="114"/>
      <c r="B16" s="105"/>
      <c r="C16" s="113"/>
      <c r="D16" s="113"/>
      <c r="E16" s="116"/>
      <c r="F16" s="197"/>
    </row>
    <row r="17" spans="1:6" s="117" customFormat="1" ht="15.75">
      <c r="A17" s="114"/>
      <c r="B17" s="105"/>
      <c r="C17" s="113"/>
      <c r="D17" s="113"/>
      <c r="E17" s="116"/>
      <c r="F17" s="197"/>
    </row>
    <row r="18" spans="1:6" s="117" customFormat="1" ht="15.75">
      <c r="A18" s="114"/>
      <c r="B18" s="105"/>
      <c r="C18" s="113"/>
      <c r="D18" s="113"/>
      <c r="E18" s="116"/>
      <c r="F18" s="197"/>
    </row>
    <row r="19" spans="1:6" s="117" customFormat="1" ht="15.75">
      <c r="A19" s="114"/>
      <c r="B19" s="105"/>
      <c r="C19" s="113"/>
      <c r="D19" s="113"/>
      <c r="E19" s="116"/>
      <c r="F19" s="197"/>
    </row>
    <row r="20" spans="1:6" s="117" customFormat="1" ht="15.75">
      <c r="A20" s="114"/>
      <c r="B20" s="105"/>
      <c r="C20" s="113"/>
      <c r="D20" s="113"/>
      <c r="E20" s="116"/>
      <c r="F20" s="197"/>
    </row>
    <row r="21" spans="1:6" s="117" customFormat="1" ht="15.75">
      <c r="A21" s="114"/>
      <c r="B21" s="105"/>
      <c r="C21" s="113"/>
      <c r="D21" s="113"/>
      <c r="E21" s="116"/>
      <c r="F21" s="197"/>
    </row>
    <row r="22" spans="1:6" s="117" customFormat="1" ht="15.75">
      <c r="A22" s="114"/>
      <c r="B22" s="105"/>
      <c r="C22" s="113"/>
      <c r="D22" s="113"/>
      <c r="E22" s="116"/>
      <c r="F22" s="197"/>
    </row>
    <row r="23" spans="1:6" s="117" customFormat="1" ht="15.75">
      <c r="A23" s="114"/>
      <c r="B23" s="105"/>
      <c r="C23" s="113"/>
      <c r="D23" s="113"/>
      <c r="E23" s="116"/>
      <c r="F23" s="197"/>
    </row>
    <row r="24" spans="1:6" s="117" customFormat="1" ht="15.75">
      <c r="A24" s="114"/>
      <c r="B24" s="105"/>
      <c r="C24" s="113"/>
      <c r="D24" s="113"/>
      <c r="E24" s="116"/>
      <c r="F24" s="197"/>
    </row>
    <row r="25" spans="1:6" s="117" customFormat="1" ht="15.75">
      <c r="A25" s="114"/>
      <c r="B25" s="105"/>
      <c r="C25" s="113"/>
      <c r="D25" s="113"/>
      <c r="E25" s="116"/>
      <c r="F25" s="197"/>
    </row>
    <row r="26" spans="1:6" s="117" customFormat="1" ht="15.75">
      <c r="A26" s="114"/>
      <c r="B26" s="105"/>
      <c r="C26" s="113"/>
      <c r="D26" s="113"/>
      <c r="E26" s="116"/>
      <c r="F26" s="197"/>
    </row>
    <row r="27" spans="1:6" s="117" customFormat="1" ht="15.75">
      <c r="A27" s="114"/>
      <c r="B27" s="105"/>
      <c r="C27" s="113"/>
      <c r="D27" s="113"/>
      <c r="E27" s="116"/>
      <c r="F27" s="197"/>
    </row>
    <row r="28" spans="1:6" s="117" customFormat="1" ht="15.75">
      <c r="A28" s="114"/>
      <c r="B28" s="105"/>
      <c r="C28" s="113"/>
      <c r="D28" s="113"/>
      <c r="E28" s="116"/>
      <c r="F28" s="197"/>
    </row>
    <row r="29" spans="1:6" s="117" customFormat="1" ht="15.75">
      <c r="A29" s="114"/>
      <c r="B29" s="105"/>
      <c r="C29" s="113"/>
      <c r="D29" s="113"/>
      <c r="E29" s="116"/>
      <c r="F29" s="197"/>
    </row>
    <row r="30" spans="1:6" s="117" customFormat="1" ht="15.75">
      <c r="A30" s="114"/>
      <c r="B30" s="105"/>
      <c r="C30" s="113"/>
      <c r="D30" s="113"/>
      <c r="E30" s="116"/>
      <c r="F30" s="197"/>
    </row>
    <row r="31" spans="1:6" s="117" customFormat="1" ht="15.75">
      <c r="A31" s="114"/>
      <c r="B31" s="105"/>
      <c r="C31" s="113"/>
      <c r="D31" s="113"/>
      <c r="E31" s="116"/>
      <c r="F31" s="197"/>
    </row>
    <row r="32" spans="1:6" s="117" customFormat="1" ht="15.75">
      <c r="A32" s="114"/>
      <c r="B32" s="105"/>
      <c r="C32" s="113"/>
      <c r="D32" s="113"/>
      <c r="E32" s="116"/>
      <c r="F32" s="197"/>
    </row>
    <row r="33" spans="1:6" s="117" customFormat="1" ht="15.75">
      <c r="A33" s="114"/>
      <c r="B33" s="105"/>
      <c r="C33" s="113"/>
      <c r="D33" s="113"/>
      <c r="E33" s="116"/>
      <c r="F33" s="197"/>
    </row>
    <row r="34" spans="1:6" s="117" customFormat="1" ht="15.75">
      <c r="A34" s="114"/>
      <c r="B34" s="105"/>
      <c r="C34" s="113"/>
      <c r="D34" s="113"/>
      <c r="E34" s="116"/>
      <c r="F34" s="197"/>
    </row>
    <row r="35" spans="1:6" s="117" customFormat="1" ht="15.75">
      <c r="A35" s="114"/>
      <c r="B35" s="105"/>
      <c r="C35" s="113"/>
      <c r="D35" s="113"/>
      <c r="E35" s="116"/>
      <c r="F35" s="197"/>
    </row>
    <row r="36" spans="1:6" s="117" customFormat="1" ht="15.75">
      <c r="A36" s="114"/>
      <c r="B36" s="105"/>
      <c r="C36" s="113"/>
      <c r="D36" s="113"/>
      <c r="E36" s="116"/>
      <c r="F36" s="197"/>
    </row>
    <row r="37" spans="1:6" s="117" customFormat="1" ht="15.75">
      <c r="A37" s="114"/>
      <c r="B37" s="105"/>
      <c r="C37" s="113"/>
      <c r="D37" s="113"/>
      <c r="E37" s="116"/>
      <c r="F37" s="197"/>
    </row>
    <row r="38" spans="1:6" s="117" customFormat="1" ht="15.75">
      <c r="A38" s="114"/>
      <c r="B38" s="105"/>
      <c r="C38" s="113"/>
      <c r="D38" s="113"/>
      <c r="E38" s="116"/>
      <c r="F38" s="197"/>
    </row>
    <row r="39" spans="1:6" s="117" customFormat="1" ht="15.75">
      <c r="A39" s="114"/>
      <c r="B39" s="105"/>
      <c r="C39" s="113"/>
      <c r="D39" s="113"/>
      <c r="E39" s="116"/>
      <c r="F39" s="197"/>
    </row>
    <row r="40" spans="1:6" s="117" customFormat="1" ht="15.75">
      <c r="A40" s="114"/>
      <c r="B40" s="105"/>
      <c r="C40" s="113"/>
      <c r="D40" s="113"/>
      <c r="E40" s="116"/>
      <c r="F40" s="197"/>
    </row>
    <row r="41" spans="1:6" s="117" customFormat="1" ht="15.75">
      <c r="A41" s="114"/>
      <c r="B41" s="105"/>
      <c r="C41" s="113"/>
      <c r="D41" s="113"/>
      <c r="E41" s="116"/>
      <c r="F41" s="197"/>
    </row>
    <row r="42" spans="1:6" s="117" customFormat="1" ht="15.75">
      <c r="A42" s="114"/>
      <c r="B42" s="105"/>
      <c r="C42" s="113"/>
      <c r="D42" s="113"/>
      <c r="E42" s="116"/>
      <c r="F42" s="197"/>
    </row>
    <row r="43" spans="1:6" s="117" customFormat="1" ht="15.75">
      <c r="A43" s="114"/>
      <c r="B43" s="105"/>
      <c r="C43" s="113"/>
      <c r="D43" s="113"/>
      <c r="E43" s="116"/>
      <c r="F43" s="197"/>
    </row>
    <row r="44" spans="1:6" s="117" customFormat="1" ht="15.75">
      <c r="A44" s="114"/>
      <c r="B44" s="105"/>
      <c r="C44" s="113"/>
      <c r="D44" s="113"/>
      <c r="E44" s="116"/>
      <c r="F44" s="197"/>
    </row>
    <row r="45" spans="1:6" s="117" customFormat="1" ht="15.75">
      <c r="A45" s="114"/>
      <c r="B45" s="105"/>
      <c r="C45" s="113"/>
      <c r="D45" s="113"/>
      <c r="E45" s="116"/>
      <c r="F45" s="197"/>
    </row>
    <row r="46" spans="1:6" s="117" customFormat="1" ht="15.75">
      <c r="A46" s="114"/>
      <c r="B46" s="105"/>
      <c r="C46" s="113"/>
      <c r="D46" s="113"/>
      <c r="E46" s="116"/>
      <c r="F46" s="197"/>
    </row>
    <row r="47" spans="1:6" s="117" customFormat="1" ht="15.75">
      <c r="A47" s="114"/>
      <c r="B47" s="105"/>
      <c r="C47" s="113"/>
      <c r="D47" s="113"/>
      <c r="E47" s="116"/>
      <c r="F47" s="197"/>
    </row>
    <row r="48" spans="1:6" s="117" customFormat="1" ht="15.75">
      <c r="A48" s="114"/>
      <c r="B48" s="105"/>
      <c r="C48" s="113"/>
      <c r="D48" s="113"/>
      <c r="E48" s="116"/>
      <c r="F48" s="197"/>
    </row>
    <row r="49" spans="1:6" s="117" customFormat="1" ht="15.75">
      <c r="A49" s="114"/>
      <c r="B49" s="105"/>
      <c r="C49" s="113"/>
      <c r="D49" s="113"/>
      <c r="E49" s="116"/>
      <c r="F49" s="197"/>
    </row>
    <row r="50" spans="1:6" s="117" customFormat="1" ht="15.75">
      <c r="A50" s="114"/>
      <c r="B50" s="105"/>
      <c r="C50" s="113"/>
      <c r="D50" s="113"/>
      <c r="E50" s="116"/>
      <c r="F50" s="197"/>
    </row>
    <row r="51" spans="1:6" s="117" customFormat="1" ht="15.75">
      <c r="A51" s="114"/>
      <c r="B51" s="105"/>
      <c r="C51" s="113"/>
      <c r="D51" s="113"/>
      <c r="E51" s="116"/>
      <c r="F51" s="197"/>
    </row>
    <row r="52" spans="1:6" s="117" customFormat="1" ht="15.75">
      <c r="A52" s="114"/>
      <c r="B52" s="105"/>
      <c r="C52" s="113"/>
      <c r="D52" s="113"/>
      <c r="E52" s="116"/>
      <c r="F52" s="197"/>
    </row>
    <row r="53" spans="1:6" s="117" customFormat="1" ht="15.75">
      <c r="A53" s="114"/>
      <c r="B53" s="105"/>
      <c r="C53" s="113"/>
      <c r="D53" s="113"/>
      <c r="E53" s="116"/>
      <c r="F53" s="197"/>
    </row>
    <row r="54" spans="1:6" s="117" customFormat="1" ht="15.75">
      <c r="A54" s="114"/>
      <c r="B54" s="105"/>
      <c r="C54" s="113"/>
      <c r="D54" s="113"/>
      <c r="E54" s="116"/>
      <c r="F54" s="197"/>
    </row>
    <row r="55" spans="1:6" s="117" customFormat="1" ht="15.75">
      <c r="A55" s="114"/>
      <c r="B55" s="105"/>
      <c r="C55" s="113"/>
      <c r="D55" s="113"/>
      <c r="E55" s="116"/>
      <c r="F55" s="197"/>
    </row>
    <row r="56" spans="1:6" s="117" customFormat="1" ht="15.75">
      <c r="A56" s="114"/>
      <c r="B56" s="105"/>
      <c r="C56" s="113"/>
      <c r="D56" s="113"/>
      <c r="E56" s="116"/>
      <c r="F56" s="197"/>
    </row>
    <row r="57" spans="1:6" s="117" customFormat="1" ht="15.75">
      <c r="A57" s="114"/>
      <c r="B57" s="105"/>
      <c r="C57" s="113"/>
      <c r="D57" s="113"/>
      <c r="E57" s="116"/>
      <c r="F57" s="197"/>
    </row>
    <row r="58" spans="1:6" s="117" customFormat="1" ht="15.75">
      <c r="A58" s="114"/>
      <c r="B58" s="105"/>
      <c r="C58" s="113"/>
      <c r="D58" s="113"/>
      <c r="E58" s="116"/>
      <c r="F58" s="197"/>
    </row>
    <row r="59" spans="1:6" s="117" customFormat="1" ht="15.75">
      <c r="A59" s="114"/>
      <c r="B59" s="105"/>
      <c r="C59" s="113"/>
      <c r="D59" s="113"/>
      <c r="E59" s="116"/>
      <c r="F59" s="197"/>
    </row>
    <row r="60" spans="1:6" s="117" customFormat="1" ht="15.75">
      <c r="A60" s="114"/>
      <c r="B60" s="105"/>
      <c r="C60" s="113"/>
      <c r="D60" s="113"/>
      <c r="E60" s="116"/>
      <c r="F60" s="197"/>
    </row>
    <row r="61" spans="1:6" s="117" customFormat="1" ht="15.75">
      <c r="A61" s="114"/>
      <c r="B61" s="105"/>
      <c r="C61" s="113"/>
      <c r="D61" s="113"/>
      <c r="E61" s="116"/>
      <c r="F61" s="197"/>
    </row>
    <row r="62" spans="1:6" s="117" customFormat="1" ht="15.75">
      <c r="A62" s="114"/>
      <c r="B62" s="105"/>
      <c r="C62" s="113"/>
      <c r="D62" s="113"/>
      <c r="E62" s="116"/>
      <c r="F62" s="197"/>
    </row>
    <row r="63" spans="1:6" s="117" customFormat="1" ht="15.75">
      <c r="A63" s="114"/>
      <c r="B63" s="105"/>
      <c r="C63" s="113"/>
      <c r="D63" s="113"/>
      <c r="E63" s="116"/>
      <c r="F63" s="197"/>
    </row>
    <row r="64" spans="1:6" s="117" customFormat="1" ht="15.75">
      <c r="A64" s="114"/>
      <c r="B64" s="105"/>
      <c r="C64" s="113"/>
      <c r="D64" s="113"/>
      <c r="E64" s="116"/>
      <c r="F64" s="197"/>
    </row>
    <row r="65" spans="1:6" s="117" customFormat="1" ht="15.75">
      <c r="A65" s="114"/>
      <c r="B65" s="105"/>
      <c r="C65" s="113"/>
      <c r="D65" s="113"/>
      <c r="E65" s="116"/>
      <c r="F65" s="197"/>
    </row>
    <row r="66" spans="1:6" s="117" customFormat="1" ht="15.75">
      <c r="A66" s="114"/>
      <c r="B66" s="105"/>
      <c r="C66" s="113"/>
      <c r="D66" s="113"/>
      <c r="E66" s="116"/>
      <c r="F66" s="197"/>
    </row>
    <row r="67" spans="1:6" s="117" customFormat="1" ht="15.75">
      <c r="A67" s="114"/>
      <c r="B67" s="105"/>
      <c r="C67" s="113"/>
      <c r="D67" s="113"/>
      <c r="E67" s="116"/>
      <c r="F67" s="197"/>
    </row>
    <row r="68" spans="1:6" s="117" customFormat="1" ht="15.75">
      <c r="A68" s="114"/>
      <c r="B68" s="105"/>
      <c r="C68" s="113"/>
      <c r="D68" s="113"/>
      <c r="E68" s="116"/>
      <c r="F68" s="197"/>
    </row>
    <row r="69" spans="1:6" s="117" customFormat="1" ht="15.75">
      <c r="A69" s="114"/>
      <c r="B69" s="105"/>
      <c r="C69" s="113"/>
      <c r="D69" s="113"/>
      <c r="E69" s="116"/>
      <c r="F69" s="197"/>
    </row>
    <row r="70" spans="1:6" s="117" customFormat="1" ht="15.75">
      <c r="A70" s="114"/>
      <c r="B70" s="105"/>
      <c r="C70" s="113"/>
      <c r="D70" s="113"/>
      <c r="E70" s="116"/>
      <c r="F70" s="197"/>
    </row>
    <row r="71" spans="1:6" s="117" customFormat="1" ht="15.75">
      <c r="A71" s="114"/>
      <c r="B71" s="105"/>
      <c r="C71" s="113"/>
      <c r="D71" s="113"/>
      <c r="E71" s="116"/>
      <c r="F71" s="197"/>
    </row>
    <row r="72" spans="1:6" s="117" customFormat="1" ht="15.75">
      <c r="A72" s="114"/>
      <c r="B72" s="105"/>
      <c r="C72" s="113"/>
      <c r="D72" s="113"/>
      <c r="E72" s="116"/>
      <c r="F72" s="197"/>
    </row>
    <row r="73" spans="1:6" s="117" customFormat="1" ht="15.75">
      <c r="A73" s="114"/>
      <c r="B73" s="105"/>
      <c r="C73" s="113"/>
      <c r="D73" s="113"/>
      <c r="E73" s="116"/>
      <c r="F73" s="197"/>
    </row>
    <row r="74" spans="1:6" s="117" customFormat="1" ht="15.75">
      <c r="A74" s="114"/>
      <c r="B74" s="105"/>
      <c r="C74" s="113"/>
      <c r="D74" s="113"/>
      <c r="E74" s="116"/>
      <c r="F74" s="197"/>
    </row>
    <row r="75" spans="1:6" s="117" customFormat="1" ht="15.75">
      <c r="A75" s="114"/>
      <c r="B75" s="105"/>
      <c r="C75" s="113"/>
      <c r="D75" s="113"/>
      <c r="E75" s="116"/>
      <c r="F75" s="197"/>
    </row>
    <row r="76" spans="1:6" s="117" customFormat="1" ht="15.75">
      <c r="A76" s="114"/>
      <c r="B76" s="105"/>
      <c r="C76" s="113"/>
      <c r="D76" s="113"/>
      <c r="E76" s="116"/>
      <c r="F76" s="197"/>
    </row>
    <row r="77" spans="1:6" s="117" customFormat="1" ht="15.75">
      <c r="A77" s="114"/>
      <c r="B77" s="105"/>
      <c r="C77" s="113"/>
      <c r="D77" s="113"/>
      <c r="E77" s="116"/>
      <c r="F77" s="197"/>
    </row>
    <row r="78" spans="1:6" s="117" customFormat="1" ht="15.75">
      <c r="A78" s="114"/>
      <c r="B78" s="105"/>
      <c r="C78" s="113"/>
      <c r="D78" s="113"/>
      <c r="E78" s="116"/>
      <c r="F78" s="197"/>
    </row>
    <row r="79" spans="1:6" s="117" customFormat="1" ht="15.75">
      <c r="A79" s="114"/>
      <c r="B79" s="105"/>
      <c r="C79" s="113"/>
      <c r="D79" s="113"/>
      <c r="E79" s="116"/>
      <c r="F79" s="197"/>
    </row>
    <row r="80" spans="1:6" s="117" customFormat="1" ht="15.75">
      <c r="A80" s="114"/>
      <c r="B80" s="105"/>
      <c r="C80" s="113"/>
      <c r="D80" s="113"/>
      <c r="E80" s="116"/>
      <c r="F80" s="197"/>
    </row>
    <row r="81" spans="1:6" s="117" customFormat="1" ht="15.75">
      <c r="A81" s="114"/>
      <c r="B81" s="105"/>
      <c r="C81" s="113"/>
      <c r="D81" s="113"/>
      <c r="E81" s="116"/>
      <c r="F81" s="197"/>
    </row>
    <row r="82" spans="1:6" s="117" customFormat="1" ht="15.75">
      <c r="A82" s="114"/>
      <c r="B82" s="105"/>
      <c r="C82" s="113"/>
      <c r="D82" s="113"/>
      <c r="E82" s="116"/>
      <c r="F82" s="197"/>
    </row>
    <row r="83" spans="1:6" s="117" customFormat="1" ht="15.75">
      <c r="A83" s="114"/>
      <c r="B83" s="105"/>
      <c r="C83" s="113"/>
      <c r="D83" s="113"/>
      <c r="E83" s="116"/>
      <c r="F83" s="197"/>
    </row>
    <row r="84" spans="1:6" s="117" customFormat="1" ht="15.75">
      <c r="A84" s="114"/>
      <c r="B84" s="105"/>
      <c r="C84" s="113"/>
      <c r="D84" s="113"/>
      <c r="E84" s="116"/>
      <c r="F84" s="197"/>
    </row>
    <row r="85" spans="1:6" s="117" customFormat="1" ht="15.75">
      <c r="A85" s="114"/>
      <c r="B85" s="105"/>
      <c r="C85" s="113"/>
      <c r="D85" s="113"/>
      <c r="E85" s="116"/>
      <c r="F85" s="197"/>
    </row>
    <row r="86" spans="1:6" s="117" customFormat="1" ht="15.75">
      <c r="A86" s="114"/>
      <c r="B86" s="105"/>
      <c r="C86" s="113"/>
      <c r="D86" s="113"/>
      <c r="E86" s="116"/>
      <c r="F86" s="197"/>
    </row>
    <row r="87" spans="1:6" s="117" customFormat="1" ht="15.75">
      <c r="A87" s="114"/>
      <c r="B87" s="105"/>
      <c r="C87" s="113"/>
      <c r="D87" s="113"/>
      <c r="E87" s="116"/>
      <c r="F87" s="197"/>
    </row>
    <row r="88" spans="1:6" s="117" customFormat="1" ht="15.75">
      <c r="A88" s="114"/>
      <c r="B88" s="105"/>
      <c r="C88" s="113"/>
      <c r="D88" s="113"/>
      <c r="E88" s="116"/>
      <c r="F88" s="197"/>
    </row>
    <row r="89" spans="1:6" s="117" customFormat="1" ht="15.75">
      <c r="A89" s="114"/>
      <c r="B89" s="105"/>
      <c r="C89" s="113"/>
      <c r="D89" s="113"/>
      <c r="E89" s="116"/>
      <c r="F89" s="197"/>
    </row>
    <row r="90" spans="1:6" s="117" customFormat="1" ht="15.75">
      <c r="A90" s="114"/>
      <c r="B90" s="105"/>
      <c r="C90" s="113"/>
      <c r="D90" s="113"/>
      <c r="E90" s="116"/>
      <c r="F90" s="197"/>
    </row>
    <row r="91" spans="1:6" s="117" customFormat="1" ht="15.75">
      <c r="A91" s="114"/>
      <c r="B91" s="105"/>
      <c r="C91" s="113"/>
      <c r="D91" s="113"/>
      <c r="E91" s="116"/>
      <c r="F91" s="197"/>
    </row>
    <row r="92" spans="1:6" s="117" customFormat="1" ht="15.75">
      <c r="A92" s="114"/>
      <c r="B92" s="105"/>
      <c r="C92" s="113"/>
      <c r="D92" s="113"/>
      <c r="E92" s="116"/>
      <c r="F92" s="197"/>
    </row>
    <row r="93" spans="1:6" s="117" customFormat="1" ht="15.75">
      <c r="A93" s="114"/>
      <c r="B93" s="105"/>
      <c r="C93" s="113"/>
      <c r="D93" s="113"/>
      <c r="E93" s="116"/>
      <c r="F93" s="197"/>
    </row>
    <row r="94" spans="1:6" s="117" customFormat="1" ht="15.75">
      <c r="A94" s="114"/>
      <c r="B94" s="105"/>
      <c r="C94" s="113"/>
      <c r="D94" s="113"/>
      <c r="E94" s="116"/>
      <c r="F94" s="197"/>
    </row>
    <row r="95" spans="1:6" s="117" customFormat="1" ht="15.75">
      <c r="A95" s="114"/>
      <c r="B95" s="105"/>
      <c r="C95" s="113"/>
      <c r="D95" s="113"/>
      <c r="E95" s="116"/>
      <c r="F95" s="197"/>
    </row>
    <row r="96" spans="1:6" s="117" customFormat="1" ht="15.75">
      <c r="A96" s="114"/>
      <c r="B96" s="105"/>
      <c r="C96" s="113"/>
      <c r="D96" s="113"/>
      <c r="E96" s="116"/>
      <c r="F96" s="197"/>
    </row>
    <row r="97" spans="1:6" s="117" customFormat="1" ht="15.75">
      <c r="A97" s="114"/>
      <c r="B97" s="105"/>
      <c r="C97" s="113"/>
      <c r="D97" s="113"/>
      <c r="E97" s="116"/>
      <c r="F97" s="197"/>
    </row>
    <row r="98" spans="1:6" s="117" customFormat="1" ht="15.75">
      <c r="A98" s="114"/>
      <c r="B98" s="105"/>
      <c r="C98" s="113"/>
      <c r="D98" s="113"/>
      <c r="E98" s="116"/>
      <c r="F98" s="197"/>
    </row>
    <row r="99" spans="1:6" s="117" customFormat="1" ht="15.75">
      <c r="A99" s="114"/>
      <c r="B99" s="105"/>
      <c r="C99" s="113"/>
      <c r="D99" s="113"/>
      <c r="E99" s="116"/>
      <c r="F99" s="197"/>
    </row>
    <row r="100" spans="1:6" s="117" customFormat="1" ht="15.75">
      <c r="A100" s="114"/>
      <c r="B100" s="105"/>
      <c r="C100" s="113"/>
      <c r="D100" s="113"/>
      <c r="E100" s="116"/>
      <c r="F100" s="197"/>
    </row>
    <row r="101" spans="1:6" s="117" customFormat="1" ht="15.75">
      <c r="A101" s="114"/>
      <c r="B101" s="105"/>
      <c r="C101" s="113"/>
      <c r="D101" s="113"/>
      <c r="E101" s="116"/>
      <c r="F101" s="197"/>
    </row>
    <row r="102" spans="1:6" s="117" customFormat="1" ht="15.75">
      <c r="A102" s="114"/>
      <c r="B102" s="105"/>
      <c r="C102" s="113"/>
      <c r="D102" s="113"/>
      <c r="E102" s="116"/>
      <c r="F102" s="197"/>
    </row>
    <row r="103" spans="1:6" s="117" customFormat="1" ht="15.75">
      <c r="A103" s="114"/>
      <c r="B103" s="105"/>
      <c r="C103" s="113"/>
      <c r="D103" s="113"/>
      <c r="E103" s="116"/>
      <c r="F103" s="197"/>
    </row>
    <row r="104" spans="1:6" s="117" customFormat="1" ht="15.75">
      <c r="A104" s="114"/>
      <c r="B104" s="105"/>
      <c r="C104" s="113"/>
      <c r="D104" s="113"/>
      <c r="E104" s="116"/>
      <c r="F104" s="197"/>
    </row>
    <row r="105" spans="1:6" s="117" customFormat="1" ht="15.75">
      <c r="A105" s="114"/>
      <c r="B105" s="105"/>
      <c r="C105" s="113"/>
      <c r="D105" s="113"/>
      <c r="E105" s="116"/>
      <c r="F105" s="197"/>
    </row>
    <row r="106" spans="1:6" s="117" customFormat="1" ht="15.75">
      <c r="A106" s="114"/>
      <c r="B106" s="105"/>
      <c r="C106" s="113"/>
      <c r="D106" s="113"/>
      <c r="E106" s="116"/>
      <c r="F106" s="197"/>
    </row>
    <row r="107" spans="1:6" s="117" customFormat="1" ht="15.75">
      <c r="A107" s="114"/>
      <c r="B107" s="105"/>
      <c r="C107" s="113"/>
      <c r="D107" s="113"/>
      <c r="E107" s="116"/>
      <c r="F107" s="197"/>
    </row>
    <row r="108" spans="1:6" s="117" customFormat="1" ht="15.75">
      <c r="A108" s="114"/>
      <c r="B108" s="105"/>
      <c r="C108" s="113"/>
      <c r="D108" s="113"/>
      <c r="E108" s="116"/>
      <c r="F108" s="197"/>
    </row>
    <row r="109" spans="1:6" s="117" customFormat="1" ht="15.75">
      <c r="A109" s="114"/>
      <c r="B109" s="105"/>
      <c r="C109" s="113"/>
      <c r="D109" s="113"/>
      <c r="E109" s="116"/>
      <c r="F109" s="197"/>
    </row>
    <row r="110" spans="1:6" s="117" customFormat="1" ht="15.75">
      <c r="A110" s="114"/>
      <c r="B110" s="105"/>
      <c r="C110" s="113"/>
      <c r="D110" s="113"/>
      <c r="E110" s="116"/>
      <c r="F110" s="197"/>
    </row>
    <row r="111" spans="1:6" s="117" customFormat="1" ht="15.75">
      <c r="A111" s="114"/>
      <c r="B111" s="105"/>
      <c r="C111" s="113"/>
      <c r="D111" s="113"/>
      <c r="E111" s="116"/>
      <c r="F111" s="197"/>
    </row>
    <row r="112" spans="1:6" s="117" customFormat="1" ht="15.75">
      <c r="A112" s="114"/>
      <c r="B112" s="105"/>
      <c r="C112" s="113"/>
      <c r="D112" s="113"/>
      <c r="E112" s="116"/>
      <c r="F112" s="197"/>
    </row>
    <row r="113" spans="1:6" s="117" customFormat="1" ht="15.75">
      <c r="A113" s="114"/>
      <c r="B113" s="105"/>
      <c r="C113" s="113"/>
      <c r="D113" s="113"/>
      <c r="E113" s="116"/>
      <c r="F113" s="197"/>
    </row>
    <row r="114" spans="1:6" s="117" customFormat="1" ht="15.75">
      <c r="A114" s="114"/>
      <c r="B114" s="105"/>
      <c r="C114" s="113"/>
      <c r="D114" s="113"/>
      <c r="E114" s="116"/>
      <c r="F114" s="197"/>
    </row>
    <row r="115" spans="1:6" s="117" customFormat="1" ht="15.75">
      <c r="A115" s="114"/>
      <c r="B115" s="105"/>
      <c r="C115" s="113"/>
      <c r="D115" s="113"/>
      <c r="E115" s="116"/>
      <c r="F115" s="197"/>
    </row>
    <row r="116" spans="1:6" s="117" customFormat="1" ht="15.75">
      <c r="A116" s="114"/>
      <c r="B116" s="105"/>
      <c r="C116" s="113"/>
      <c r="D116" s="113"/>
      <c r="E116" s="116"/>
      <c r="F116" s="197"/>
    </row>
    <row r="117" spans="1:6" s="117" customFormat="1" ht="15.75">
      <c r="A117" s="114"/>
      <c r="B117" s="105"/>
      <c r="C117" s="113"/>
      <c r="D117" s="113"/>
      <c r="E117" s="116"/>
      <c r="F117" s="197"/>
    </row>
    <row r="118" spans="1:6" s="117" customFormat="1" ht="15.75">
      <c r="A118" s="114"/>
      <c r="B118" s="105"/>
      <c r="C118" s="113"/>
      <c r="D118" s="113"/>
      <c r="E118" s="116"/>
      <c r="F118" s="197"/>
    </row>
    <row r="119" spans="1:6" s="117" customFormat="1" ht="15.75">
      <c r="A119" s="114"/>
      <c r="B119" s="105"/>
      <c r="C119" s="113"/>
      <c r="D119" s="113"/>
      <c r="E119" s="116"/>
      <c r="F119" s="197"/>
    </row>
    <row r="120" spans="1:6" s="117" customFormat="1" ht="15.75">
      <c r="A120" s="114"/>
      <c r="B120" s="105"/>
      <c r="C120" s="113"/>
      <c r="D120" s="113"/>
      <c r="E120" s="116"/>
      <c r="F120" s="197"/>
    </row>
    <row r="121" spans="1:6" s="117" customFormat="1" ht="15.75">
      <c r="A121" s="114"/>
      <c r="B121" s="105"/>
      <c r="C121" s="113"/>
      <c r="D121" s="113"/>
      <c r="E121" s="116"/>
      <c r="F121" s="197"/>
    </row>
    <row r="122" spans="1:6" s="117" customFormat="1" ht="15.75">
      <c r="A122" s="114"/>
      <c r="B122" s="105"/>
      <c r="C122" s="113"/>
      <c r="D122" s="113"/>
      <c r="E122" s="116"/>
      <c r="F122" s="197"/>
    </row>
    <row r="123" spans="1:6" s="117" customFormat="1" ht="15.75">
      <c r="A123" s="114"/>
      <c r="B123" s="105"/>
      <c r="C123" s="113"/>
      <c r="D123" s="113"/>
      <c r="E123" s="116"/>
      <c r="F123" s="197"/>
    </row>
    <row r="124" spans="1:6" s="117" customFormat="1" ht="15.75">
      <c r="A124" s="114"/>
      <c r="B124" s="105"/>
      <c r="C124" s="113"/>
      <c r="D124" s="113"/>
      <c r="E124" s="116"/>
      <c r="F124" s="197"/>
    </row>
    <row r="125" spans="1:6" s="117" customFormat="1" ht="15.75">
      <c r="A125" s="114"/>
      <c r="B125" s="105"/>
      <c r="C125" s="113"/>
      <c r="D125" s="113"/>
      <c r="E125" s="116"/>
      <c r="F125" s="197"/>
    </row>
    <row r="126" spans="1:6" s="117" customFormat="1" ht="15.75">
      <c r="A126" s="114"/>
      <c r="B126" s="105"/>
      <c r="C126" s="113"/>
      <c r="D126" s="113"/>
      <c r="E126" s="116"/>
      <c r="F126" s="197"/>
    </row>
    <row r="127" spans="1:6" s="117" customFormat="1" ht="15.75">
      <c r="A127" s="114"/>
      <c r="B127" s="105"/>
      <c r="C127" s="113"/>
      <c r="D127" s="113"/>
      <c r="E127" s="116"/>
      <c r="F127" s="197"/>
    </row>
    <row r="128" spans="1:6" s="117" customFormat="1" ht="15.75">
      <c r="A128" s="114"/>
      <c r="B128" s="105"/>
      <c r="C128" s="113"/>
      <c r="D128" s="113"/>
      <c r="E128" s="116"/>
      <c r="F128" s="197"/>
    </row>
    <row r="129" spans="1:6" s="117" customFormat="1" ht="15.75">
      <c r="A129" s="114"/>
      <c r="B129" s="105"/>
      <c r="C129" s="113"/>
      <c r="D129" s="113"/>
      <c r="E129" s="116"/>
      <c r="F129" s="197"/>
    </row>
    <row r="130" spans="1:6" s="117" customFormat="1" ht="15.75">
      <c r="A130" s="114"/>
      <c r="B130" s="105"/>
      <c r="C130" s="113"/>
      <c r="D130" s="113"/>
      <c r="E130" s="116"/>
      <c r="F130" s="197"/>
    </row>
    <row r="131" spans="1:6" s="117" customFormat="1" ht="15.75">
      <c r="A131" s="114"/>
      <c r="B131" s="105"/>
      <c r="C131" s="113"/>
      <c r="D131" s="113"/>
      <c r="E131" s="116"/>
      <c r="F131" s="197"/>
    </row>
    <row r="132" spans="1:6" s="117" customFormat="1" ht="15.75">
      <c r="A132" s="114"/>
      <c r="B132" s="105"/>
      <c r="C132" s="113"/>
      <c r="D132" s="113"/>
      <c r="E132" s="116"/>
      <c r="F132" s="197"/>
    </row>
    <row r="133" spans="1:6" s="117" customFormat="1" ht="15.75">
      <c r="A133" s="114"/>
      <c r="B133" s="105"/>
      <c r="C133" s="113"/>
      <c r="D133" s="113"/>
      <c r="E133" s="116"/>
      <c r="F133" s="197"/>
    </row>
    <row r="134" spans="1:6" s="117" customFormat="1" ht="15.75">
      <c r="A134" s="114"/>
      <c r="B134" s="105"/>
      <c r="C134" s="113"/>
      <c r="D134" s="113"/>
      <c r="E134" s="116"/>
      <c r="F134" s="197"/>
    </row>
    <row r="135" spans="1:6" s="117" customFormat="1" ht="15.75">
      <c r="A135" s="114"/>
      <c r="B135" s="105"/>
      <c r="C135" s="113"/>
      <c r="D135" s="113"/>
      <c r="E135" s="116"/>
      <c r="F135" s="197"/>
    </row>
    <row r="136" spans="1:6" s="117" customFormat="1" ht="15.75">
      <c r="A136" s="114"/>
      <c r="B136" s="105"/>
      <c r="C136" s="113"/>
      <c r="D136" s="113"/>
      <c r="E136" s="116"/>
      <c r="F136" s="197"/>
    </row>
    <row r="137" spans="1:6" s="117" customFormat="1" ht="15.75">
      <c r="A137" s="114"/>
      <c r="B137" s="105"/>
      <c r="C137" s="113"/>
      <c r="D137" s="113"/>
      <c r="E137" s="116"/>
      <c r="F137" s="197"/>
    </row>
    <row r="138" spans="1:6" s="117" customFormat="1" ht="15.75">
      <c r="A138" s="114"/>
      <c r="B138" s="105"/>
      <c r="C138" s="113"/>
      <c r="D138" s="113"/>
      <c r="E138" s="116"/>
      <c r="F138" s="197"/>
    </row>
    <row r="139" spans="1:6" s="117" customFormat="1" ht="15.75">
      <c r="A139" s="114"/>
      <c r="B139" s="105"/>
      <c r="C139" s="113"/>
      <c r="D139" s="113"/>
      <c r="E139" s="116"/>
      <c r="F139" s="197"/>
    </row>
    <row r="140" spans="1:6" s="117" customFormat="1" ht="15.75">
      <c r="A140" s="114"/>
      <c r="B140" s="105"/>
      <c r="C140" s="113"/>
      <c r="D140" s="113"/>
      <c r="E140" s="116"/>
      <c r="F140" s="197"/>
    </row>
    <row r="141" spans="1:6" s="117" customFormat="1" ht="15.75">
      <c r="A141" s="114"/>
      <c r="B141" s="105"/>
      <c r="C141" s="113"/>
      <c r="D141" s="113"/>
      <c r="E141" s="116"/>
      <c r="F141" s="197"/>
    </row>
    <row r="142" spans="1:6" s="117" customFormat="1" ht="15.75">
      <c r="A142" s="114"/>
      <c r="B142" s="105"/>
      <c r="C142" s="113"/>
      <c r="D142" s="113"/>
      <c r="E142" s="116"/>
      <c r="F142" s="197"/>
    </row>
    <row r="143" spans="1:6" s="117" customFormat="1" ht="15.75">
      <c r="A143" s="114"/>
      <c r="B143" s="105"/>
      <c r="C143" s="113"/>
      <c r="D143" s="113"/>
      <c r="E143" s="116"/>
      <c r="F143" s="197"/>
    </row>
    <row r="144" spans="1:6" s="117" customFormat="1" ht="15.75">
      <c r="A144" s="114"/>
      <c r="B144" s="105"/>
      <c r="C144" s="113"/>
      <c r="D144" s="113"/>
      <c r="E144" s="116"/>
      <c r="F144" s="197"/>
    </row>
    <row r="145" spans="1:6" s="117" customFormat="1" ht="15.75">
      <c r="A145" s="114"/>
      <c r="B145" s="105"/>
      <c r="C145" s="113"/>
      <c r="D145" s="113"/>
      <c r="E145" s="116"/>
      <c r="F145" s="197"/>
    </row>
    <row r="146" spans="1:6" s="117" customFormat="1" ht="15.75">
      <c r="A146" s="114"/>
      <c r="B146" s="105"/>
      <c r="C146" s="113"/>
      <c r="D146" s="113"/>
      <c r="E146" s="116"/>
      <c r="F146" s="197"/>
    </row>
    <row r="147" spans="1:6" s="117" customFormat="1" ht="15.75">
      <c r="A147" s="114"/>
      <c r="B147" s="105"/>
      <c r="C147" s="113"/>
      <c r="D147" s="113"/>
      <c r="E147" s="116"/>
      <c r="F147" s="197"/>
    </row>
    <row r="148" spans="1:6" s="117" customFormat="1" ht="15.75">
      <c r="A148" s="114"/>
      <c r="B148" s="105"/>
      <c r="C148" s="113"/>
      <c r="D148" s="113"/>
      <c r="E148" s="116"/>
      <c r="F148" s="197"/>
    </row>
    <row r="149" spans="1:6" s="117" customFormat="1" ht="15.75">
      <c r="A149" s="114"/>
      <c r="B149" s="105"/>
      <c r="C149" s="113"/>
      <c r="D149" s="113"/>
      <c r="E149" s="116"/>
      <c r="F149" s="197"/>
    </row>
    <row r="150" spans="1:6" s="117" customFormat="1" ht="15.75">
      <c r="A150" s="114"/>
      <c r="B150" s="105"/>
      <c r="C150" s="113"/>
      <c r="D150" s="113"/>
      <c r="E150" s="116"/>
      <c r="F150" s="197"/>
    </row>
    <row r="151" spans="1:6" s="117" customFormat="1" ht="15.75">
      <c r="A151" s="114"/>
      <c r="B151" s="105"/>
      <c r="C151" s="113"/>
      <c r="D151" s="113"/>
      <c r="E151" s="116"/>
      <c r="F151" s="197"/>
    </row>
    <row r="152" spans="1:6" s="117" customFormat="1" ht="15.75">
      <c r="A152" s="114"/>
      <c r="B152" s="105"/>
      <c r="C152" s="113"/>
      <c r="D152" s="113"/>
      <c r="E152" s="116"/>
      <c r="F152" s="197"/>
    </row>
    <row r="153" spans="1:6" s="117" customFormat="1" ht="15.75">
      <c r="A153" s="114"/>
      <c r="B153" s="105"/>
      <c r="C153" s="113"/>
      <c r="D153" s="113"/>
      <c r="E153" s="116"/>
      <c r="F153" s="197"/>
    </row>
    <row r="154" spans="1:6" s="117" customFormat="1" ht="15.75">
      <c r="A154" s="114"/>
      <c r="B154" s="105"/>
      <c r="C154" s="113"/>
      <c r="D154" s="113"/>
      <c r="E154" s="116"/>
      <c r="F154" s="197"/>
    </row>
    <row r="155" spans="1:6" s="117" customFormat="1" ht="15.75">
      <c r="A155" s="114"/>
      <c r="B155" s="105"/>
      <c r="C155" s="113"/>
      <c r="D155" s="113"/>
      <c r="E155" s="116"/>
      <c r="F155" s="197"/>
    </row>
    <row r="156" spans="1:6" s="117" customFormat="1" ht="15.75">
      <c r="A156" s="114"/>
      <c r="B156" s="105"/>
      <c r="C156" s="113"/>
      <c r="D156" s="113"/>
      <c r="E156" s="116"/>
      <c r="F156" s="197"/>
    </row>
    <row r="157" spans="1:6" s="117" customFormat="1" ht="15.75">
      <c r="A157" s="114"/>
      <c r="B157" s="105"/>
      <c r="C157" s="113"/>
      <c r="D157" s="113"/>
      <c r="E157" s="116"/>
      <c r="F157" s="197"/>
    </row>
    <row r="158" spans="1:6" s="117" customFormat="1" ht="15.75">
      <c r="A158" s="114"/>
      <c r="B158" s="105"/>
      <c r="C158" s="113"/>
      <c r="D158" s="113"/>
      <c r="E158" s="116"/>
      <c r="F158" s="197"/>
    </row>
    <row r="159" spans="1:6" s="117" customFormat="1" ht="15.75">
      <c r="A159" s="114"/>
      <c r="B159" s="105"/>
      <c r="C159" s="113"/>
      <c r="D159" s="113"/>
      <c r="E159" s="116"/>
      <c r="F159" s="197"/>
    </row>
    <row r="160" spans="1:6" s="117" customFormat="1" ht="15.75">
      <c r="A160" s="114"/>
      <c r="B160" s="105"/>
      <c r="C160" s="113"/>
      <c r="D160" s="113"/>
      <c r="E160" s="116"/>
      <c r="F160" s="197"/>
    </row>
    <row r="161" spans="1:6" s="117" customFormat="1" ht="15.75">
      <c r="A161" s="114"/>
      <c r="B161" s="105"/>
      <c r="C161" s="113"/>
      <c r="D161" s="113"/>
      <c r="E161" s="116"/>
      <c r="F161" s="197"/>
    </row>
    <row r="162" spans="1:6" s="117" customFormat="1" ht="15.75">
      <c r="A162" s="114"/>
      <c r="B162" s="105"/>
      <c r="C162" s="113"/>
      <c r="D162" s="113"/>
      <c r="E162" s="116"/>
      <c r="F162" s="197"/>
    </row>
    <row r="163" spans="1:6" s="117" customFormat="1" ht="15.75">
      <c r="A163" s="114"/>
      <c r="B163" s="105"/>
      <c r="C163" s="113"/>
      <c r="D163" s="113"/>
      <c r="E163" s="116"/>
      <c r="F163" s="197"/>
    </row>
    <row r="164" spans="1:6" s="117" customFormat="1" ht="15.75">
      <c r="A164" s="114"/>
      <c r="B164" s="105"/>
      <c r="C164" s="113"/>
      <c r="D164" s="113"/>
      <c r="E164" s="116"/>
      <c r="F164" s="197"/>
    </row>
    <row r="165" spans="1:6" s="117" customFormat="1" ht="15.75">
      <c r="A165" s="114"/>
      <c r="B165" s="105"/>
      <c r="C165" s="113"/>
      <c r="D165" s="113"/>
      <c r="E165" s="116"/>
      <c r="F165" s="197"/>
    </row>
    <row r="166" spans="1:6" s="117" customFormat="1" ht="15.75">
      <c r="A166" s="114"/>
      <c r="B166" s="105"/>
      <c r="C166" s="113"/>
      <c r="D166" s="113"/>
      <c r="E166" s="116"/>
      <c r="F166" s="197"/>
    </row>
    <row r="167" spans="1:6" s="117" customFormat="1" ht="15.75">
      <c r="A167" s="114"/>
      <c r="B167" s="105"/>
      <c r="C167" s="113"/>
      <c r="D167" s="113"/>
      <c r="E167" s="116"/>
      <c r="F167" s="197"/>
    </row>
    <row r="168" spans="1:6" s="117" customFormat="1" ht="15.75">
      <c r="A168" s="114"/>
      <c r="B168" s="105"/>
      <c r="C168" s="113"/>
      <c r="D168" s="113"/>
      <c r="E168" s="116"/>
      <c r="F168" s="197"/>
    </row>
    <row r="169" spans="1:6" s="117" customFormat="1" ht="15.75">
      <c r="A169" s="114"/>
      <c r="B169" s="105"/>
      <c r="C169" s="113"/>
      <c r="D169" s="113"/>
      <c r="E169" s="116"/>
      <c r="F169" s="197"/>
    </row>
    <row r="170" spans="1:6" s="117" customFormat="1" ht="15.75">
      <c r="A170" s="114"/>
      <c r="B170" s="105"/>
      <c r="C170" s="113"/>
      <c r="D170" s="113"/>
      <c r="E170" s="116"/>
      <c r="F170" s="197"/>
    </row>
    <row r="171" spans="1:6" s="117" customFormat="1" ht="15.75">
      <c r="A171" s="114"/>
      <c r="B171" s="105"/>
      <c r="C171" s="113"/>
      <c r="D171" s="113"/>
      <c r="E171" s="116"/>
      <c r="F171" s="197"/>
    </row>
    <row r="172" spans="1:6" s="117" customFormat="1" ht="15.75">
      <c r="A172" s="114"/>
      <c r="B172" s="105"/>
      <c r="C172" s="113"/>
      <c r="D172" s="113"/>
      <c r="E172" s="116"/>
      <c r="F172" s="197"/>
    </row>
    <row r="173" spans="1:6" s="117" customFormat="1" ht="15.75">
      <c r="A173" s="114"/>
      <c r="B173" s="105"/>
      <c r="C173" s="113"/>
      <c r="D173" s="113"/>
      <c r="E173" s="116"/>
      <c r="F173" s="197"/>
    </row>
    <row r="174" spans="1:6" s="117" customFormat="1" ht="15.75">
      <c r="A174" s="114"/>
      <c r="B174" s="105"/>
      <c r="C174" s="113"/>
      <c r="D174" s="113"/>
      <c r="E174" s="116"/>
      <c r="F174" s="197"/>
    </row>
    <row r="175" spans="1:6" s="117" customFormat="1" ht="15.75">
      <c r="A175" s="114"/>
      <c r="B175" s="105"/>
      <c r="C175" s="113"/>
      <c r="D175" s="113"/>
      <c r="E175" s="116"/>
      <c r="F175" s="197"/>
    </row>
    <row r="176" spans="1:6" s="117" customFormat="1" ht="15.75">
      <c r="A176" s="114"/>
      <c r="B176" s="105"/>
      <c r="C176" s="113"/>
      <c r="D176" s="113"/>
      <c r="E176" s="116"/>
      <c r="F176" s="197"/>
    </row>
    <row r="177" spans="1:6" s="117" customFormat="1" ht="15.75">
      <c r="A177" s="114"/>
      <c r="B177" s="105"/>
      <c r="C177" s="113"/>
      <c r="D177" s="113"/>
      <c r="E177" s="116"/>
      <c r="F177" s="197"/>
    </row>
    <row r="178" spans="1:6" s="117" customFormat="1" ht="15.75">
      <c r="A178" s="114"/>
      <c r="B178" s="105"/>
      <c r="C178" s="113"/>
      <c r="D178" s="113"/>
      <c r="E178" s="116"/>
      <c r="F178" s="197"/>
    </row>
    <row r="179" spans="1:6" s="117" customFormat="1" ht="15.75">
      <c r="A179" s="114"/>
      <c r="B179" s="105"/>
      <c r="C179" s="113"/>
      <c r="D179" s="113"/>
      <c r="E179" s="116"/>
      <c r="F179" s="197"/>
    </row>
    <row r="180" spans="1:6" s="117" customFormat="1" ht="15.75">
      <c r="A180" s="114"/>
      <c r="B180" s="105"/>
      <c r="C180" s="113"/>
      <c r="D180" s="113"/>
      <c r="E180" s="116"/>
      <c r="F180" s="197"/>
    </row>
    <row r="181" spans="1:6" s="117" customFormat="1" ht="15.75">
      <c r="A181" s="114"/>
      <c r="B181" s="105"/>
      <c r="C181" s="113"/>
      <c r="D181" s="113"/>
      <c r="E181" s="116"/>
      <c r="F181" s="197"/>
    </row>
    <row r="182" spans="1:6" s="117" customFormat="1" ht="15.75">
      <c r="A182" s="114"/>
      <c r="B182" s="105"/>
      <c r="C182" s="113"/>
      <c r="D182" s="113"/>
      <c r="E182" s="116"/>
      <c r="F182" s="197"/>
    </row>
    <row r="183" spans="1:6" s="117" customFormat="1" ht="15.75">
      <c r="A183" s="114"/>
      <c r="B183" s="105"/>
      <c r="C183" s="113"/>
      <c r="D183" s="113"/>
      <c r="E183" s="116"/>
      <c r="F183" s="197"/>
    </row>
    <row r="184" spans="1:6" s="117" customFormat="1" ht="15.75">
      <c r="A184" s="114"/>
      <c r="B184" s="105"/>
      <c r="C184" s="113"/>
      <c r="D184" s="113"/>
      <c r="E184" s="116"/>
      <c r="F184" s="197"/>
    </row>
    <row r="185" spans="1:6" s="117" customFormat="1" ht="15.75">
      <c r="A185" s="114"/>
      <c r="B185" s="105"/>
      <c r="C185" s="113"/>
      <c r="D185" s="113"/>
      <c r="E185" s="116"/>
      <c r="F185" s="197"/>
    </row>
    <row r="186" spans="1:6" s="117" customFormat="1" ht="15.75">
      <c r="A186" s="114"/>
      <c r="B186" s="105"/>
      <c r="C186" s="113"/>
      <c r="D186" s="113"/>
      <c r="E186" s="116"/>
      <c r="F186" s="197"/>
    </row>
    <row r="187" spans="1:6" s="117" customFormat="1" ht="15.75">
      <c r="A187" s="114"/>
      <c r="B187" s="105"/>
      <c r="C187" s="113"/>
      <c r="D187" s="113"/>
      <c r="E187" s="116"/>
      <c r="F187" s="197"/>
    </row>
    <row r="188" spans="1:6" s="117" customFormat="1" ht="15.75">
      <c r="A188" s="114"/>
      <c r="B188" s="105"/>
      <c r="C188" s="113"/>
      <c r="D188" s="113"/>
      <c r="E188" s="116"/>
      <c r="F188" s="197"/>
    </row>
    <row r="189" spans="1:6" s="117" customFormat="1" ht="15.75">
      <c r="A189" s="114"/>
      <c r="B189" s="105"/>
      <c r="C189" s="113"/>
      <c r="D189" s="113"/>
      <c r="E189" s="116"/>
      <c r="F189" s="197"/>
    </row>
    <row r="190" spans="1:6" s="117" customFormat="1" ht="15.75">
      <c r="A190" s="114"/>
      <c r="B190" s="105"/>
      <c r="C190" s="113"/>
      <c r="D190" s="113"/>
      <c r="E190" s="116"/>
      <c r="F190" s="197"/>
    </row>
    <row r="191" spans="1:6" s="117" customFormat="1" ht="15.75">
      <c r="A191" s="114"/>
      <c r="B191" s="105"/>
      <c r="C191" s="113"/>
      <c r="D191" s="113"/>
      <c r="E191" s="116"/>
      <c r="F191" s="197"/>
    </row>
    <row r="192" spans="1:6" s="117" customFormat="1" ht="15.75">
      <c r="A192" s="114"/>
      <c r="B192" s="105"/>
      <c r="C192" s="113"/>
      <c r="D192" s="113"/>
      <c r="E192" s="116"/>
      <c r="F192" s="197"/>
    </row>
    <row r="193" spans="1:6" s="117" customFormat="1" ht="15.75">
      <c r="A193" s="114"/>
      <c r="B193" s="105"/>
      <c r="C193" s="113"/>
      <c r="D193" s="113"/>
      <c r="E193" s="116"/>
      <c r="F193" s="197"/>
    </row>
    <row r="194" spans="1:6" s="117" customFormat="1" ht="15.75">
      <c r="A194" s="114"/>
      <c r="B194" s="105"/>
      <c r="C194" s="113"/>
      <c r="D194" s="113"/>
      <c r="E194" s="116"/>
      <c r="F194" s="197"/>
    </row>
    <row r="195" spans="1:6" s="117" customFormat="1" ht="15.75">
      <c r="A195" s="114"/>
      <c r="B195" s="105"/>
      <c r="C195" s="113"/>
      <c r="D195" s="113"/>
      <c r="E195" s="116"/>
      <c r="F195" s="197"/>
    </row>
    <row r="196" spans="1:6" s="117" customFormat="1" ht="15.75">
      <c r="A196" s="114"/>
      <c r="B196" s="105"/>
      <c r="C196" s="113"/>
      <c r="D196" s="113"/>
      <c r="E196" s="116"/>
      <c r="F196" s="197"/>
    </row>
    <row r="197" spans="1:6" s="117" customFormat="1" ht="15.75">
      <c r="A197" s="114"/>
      <c r="B197" s="105"/>
      <c r="C197" s="113"/>
      <c r="D197" s="113"/>
      <c r="E197" s="116"/>
      <c r="F197" s="197"/>
    </row>
    <row r="198" spans="1:6" s="117" customFormat="1" ht="15.75">
      <c r="A198" s="114"/>
      <c r="B198" s="105"/>
      <c r="C198" s="113"/>
      <c r="D198" s="113"/>
      <c r="E198" s="116"/>
      <c r="F198" s="197"/>
    </row>
    <row r="199" spans="1:6" s="117" customFormat="1" ht="15.75">
      <c r="A199" s="114"/>
      <c r="B199" s="105"/>
      <c r="C199" s="113"/>
      <c r="D199" s="113"/>
      <c r="E199" s="116"/>
      <c r="F199" s="197"/>
    </row>
    <row r="200" spans="1:6" s="117" customFormat="1" ht="15.75">
      <c r="A200" s="114"/>
      <c r="B200" s="105"/>
      <c r="C200" s="113"/>
      <c r="D200" s="113"/>
      <c r="E200" s="116"/>
      <c r="F200" s="197"/>
    </row>
    <row r="201" spans="1:6" s="117" customFormat="1" ht="15.75">
      <c r="A201" s="114"/>
      <c r="B201" s="105"/>
      <c r="C201" s="113"/>
      <c r="D201" s="113"/>
      <c r="E201" s="116"/>
      <c r="F201" s="197"/>
    </row>
    <row r="202" spans="1:6" s="117" customFormat="1" ht="15.75">
      <c r="A202" s="114"/>
      <c r="B202" s="105"/>
      <c r="C202" s="113"/>
      <c r="D202" s="113"/>
      <c r="E202" s="116"/>
      <c r="F202" s="197"/>
    </row>
    <row r="203" spans="1:6" s="117" customFormat="1" ht="15.75">
      <c r="A203" s="114"/>
      <c r="B203" s="105"/>
      <c r="C203" s="113"/>
      <c r="D203" s="113"/>
      <c r="E203" s="116"/>
      <c r="F203" s="197"/>
    </row>
    <row r="204" spans="1:6" s="117" customFormat="1" ht="15.75">
      <c r="A204" s="114"/>
      <c r="B204" s="105"/>
      <c r="C204" s="113"/>
      <c r="D204" s="113"/>
      <c r="E204" s="116"/>
      <c r="F204" s="197"/>
    </row>
    <row r="205" spans="1:6" s="117" customFormat="1" ht="15.75">
      <c r="A205" s="114"/>
      <c r="B205" s="105"/>
      <c r="C205" s="113"/>
      <c r="D205" s="113"/>
      <c r="E205" s="116"/>
      <c r="F205" s="197"/>
    </row>
    <row r="206" spans="1:6" s="117" customFormat="1" ht="15.75">
      <c r="A206" s="114"/>
      <c r="B206" s="105"/>
      <c r="C206" s="113"/>
      <c r="D206" s="113"/>
      <c r="E206" s="116"/>
      <c r="F206" s="197"/>
    </row>
    <row r="207" spans="1:6" s="117" customFormat="1" ht="15.75">
      <c r="A207" s="114"/>
      <c r="B207" s="105"/>
      <c r="C207" s="113"/>
      <c r="D207" s="113"/>
      <c r="E207" s="116"/>
      <c r="F207" s="197"/>
    </row>
    <row r="208" spans="1:6" s="117" customFormat="1" ht="15.75">
      <c r="A208" s="114"/>
      <c r="B208" s="105"/>
      <c r="C208" s="113"/>
      <c r="D208" s="113"/>
      <c r="E208" s="116"/>
      <c r="F208" s="197"/>
    </row>
    <row r="209" spans="1:6" s="117" customFormat="1" ht="15.75">
      <c r="A209" s="114"/>
      <c r="B209" s="105"/>
      <c r="C209" s="113"/>
      <c r="D209" s="113"/>
      <c r="E209" s="116"/>
      <c r="F209" s="197"/>
    </row>
    <row r="210" spans="1:6" s="117" customFormat="1" ht="15.75">
      <c r="A210" s="114"/>
      <c r="B210" s="105"/>
      <c r="C210" s="113"/>
      <c r="D210" s="113"/>
      <c r="E210" s="116"/>
      <c r="F210" s="197"/>
    </row>
    <row r="211" spans="1:6" s="117" customFormat="1" ht="15.75">
      <c r="A211" s="114"/>
      <c r="B211" s="105"/>
      <c r="C211" s="113"/>
      <c r="D211" s="113"/>
      <c r="E211" s="116"/>
      <c r="F211" s="197"/>
    </row>
    <row r="212" spans="1:6" s="117" customFormat="1" ht="15.75">
      <c r="A212" s="114"/>
      <c r="B212" s="105"/>
      <c r="C212" s="113"/>
      <c r="D212" s="113"/>
      <c r="E212" s="116"/>
      <c r="F212" s="197"/>
    </row>
    <row r="213" spans="1:6" s="117" customFormat="1" ht="15.75">
      <c r="A213" s="114"/>
      <c r="B213" s="105"/>
      <c r="C213" s="113"/>
      <c r="D213" s="113"/>
      <c r="E213" s="116"/>
      <c r="F213" s="197"/>
    </row>
    <row r="214" spans="1:6" s="117" customFormat="1" ht="15.75">
      <c r="A214" s="114"/>
      <c r="B214" s="105"/>
      <c r="C214" s="113"/>
      <c r="D214" s="113"/>
      <c r="E214" s="116"/>
      <c r="F214" s="197"/>
    </row>
    <row r="215" spans="1:6" s="117" customFormat="1" ht="15.75">
      <c r="A215" s="114"/>
      <c r="B215" s="105"/>
      <c r="C215" s="113"/>
      <c r="D215" s="113"/>
      <c r="E215" s="116"/>
      <c r="F215" s="197"/>
    </row>
    <row r="216" spans="1:6" s="117" customFormat="1" ht="15.75">
      <c r="A216" s="114"/>
      <c r="B216" s="105"/>
      <c r="C216" s="113"/>
      <c r="D216" s="113"/>
      <c r="E216" s="116"/>
      <c r="F216" s="197"/>
    </row>
    <row r="217" spans="1:6" s="117" customFormat="1" ht="15.75">
      <c r="A217" s="114"/>
      <c r="B217" s="105"/>
      <c r="C217" s="113"/>
      <c r="D217" s="113"/>
      <c r="E217" s="116"/>
      <c r="F217" s="197"/>
    </row>
    <row r="218" spans="1:6" s="117" customFormat="1" ht="15.75">
      <c r="A218" s="114"/>
      <c r="B218" s="105"/>
      <c r="C218" s="113"/>
      <c r="D218" s="113"/>
      <c r="E218" s="116"/>
      <c r="F218" s="197"/>
    </row>
    <row r="219" spans="1:6" s="117" customFormat="1" ht="15.75">
      <c r="A219" s="114"/>
      <c r="B219" s="105"/>
      <c r="C219" s="113"/>
      <c r="D219" s="113"/>
      <c r="E219" s="116"/>
      <c r="F219" s="197"/>
    </row>
    <row r="220" spans="1:6" s="117" customFormat="1" ht="15.75">
      <c r="A220" s="114"/>
      <c r="B220" s="105"/>
      <c r="C220" s="113"/>
      <c r="D220" s="113"/>
      <c r="E220" s="116"/>
      <c r="F220" s="197"/>
    </row>
    <row r="221" spans="1:6" s="117" customFormat="1" ht="15.75">
      <c r="A221" s="114"/>
      <c r="B221" s="105"/>
      <c r="C221" s="113"/>
      <c r="D221" s="113"/>
      <c r="E221" s="116"/>
      <c r="F221" s="197"/>
    </row>
    <row r="222" spans="1:6" s="117" customFormat="1" ht="15.75">
      <c r="A222" s="114"/>
      <c r="B222" s="105"/>
      <c r="C222" s="113"/>
      <c r="D222" s="113"/>
      <c r="E222" s="116"/>
      <c r="F222" s="197"/>
    </row>
    <row r="223" spans="1:6" s="117" customFormat="1" ht="15.75">
      <c r="A223" s="114"/>
      <c r="B223" s="105"/>
      <c r="C223" s="113"/>
      <c r="D223" s="113"/>
      <c r="E223" s="116"/>
      <c r="F223" s="197"/>
    </row>
    <row r="224" spans="1:6" s="117" customFormat="1" ht="15.75">
      <c r="A224" s="114"/>
      <c r="B224" s="105"/>
      <c r="C224" s="113"/>
      <c r="D224" s="113"/>
      <c r="E224" s="116"/>
      <c r="F224" s="197"/>
    </row>
    <row r="225" spans="1:6" s="117" customFormat="1" ht="15.75">
      <c r="A225" s="114"/>
      <c r="B225" s="105"/>
      <c r="C225" s="113"/>
      <c r="D225" s="113"/>
      <c r="E225" s="116"/>
      <c r="F225" s="197"/>
    </row>
    <row r="226" spans="1:6" s="117" customFormat="1" ht="15.75">
      <c r="A226" s="114"/>
      <c r="B226" s="105"/>
      <c r="C226" s="113"/>
      <c r="D226" s="113"/>
      <c r="E226" s="116"/>
      <c r="F226" s="197"/>
    </row>
    <row r="227" spans="1:6" s="117" customFormat="1" ht="15.75">
      <c r="A227" s="114"/>
      <c r="B227" s="105"/>
      <c r="C227" s="113"/>
      <c r="D227" s="113"/>
      <c r="E227" s="116"/>
      <c r="F227" s="197"/>
    </row>
    <row r="228" spans="1:6" s="117" customFormat="1" ht="15.75">
      <c r="A228" s="114"/>
      <c r="B228" s="105"/>
      <c r="C228" s="113"/>
      <c r="D228" s="113"/>
      <c r="E228" s="116"/>
      <c r="F228" s="197"/>
    </row>
    <row r="229" spans="1:6" s="117" customFormat="1" ht="15.75">
      <c r="A229" s="114"/>
      <c r="B229" s="105"/>
      <c r="C229" s="113"/>
      <c r="D229" s="113"/>
      <c r="E229" s="116"/>
      <c r="F229" s="197"/>
    </row>
    <row r="230" spans="1:6" s="117" customFormat="1" ht="15.75">
      <c r="A230" s="114"/>
      <c r="B230" s="105"/>
      <c r="C230" s="113"/>
      <c r="D230" s="113"/>
      <c r="E230" s="116"/>
      <c r="F230" s="197"/>
    </row>
    <row r="231" spans="1:6" s="117" customFormat="1" ht="15.75">
      <c r="A231" s="114"/>
      <c r="B231" s="105"/>
      <c r="C231" s="113"/>
      <c r="D231" s="113"/>
      <c r="E231" s="116"/>
      <c r="F231" s="197"/>
    </row>
    <row r="232" spans="1:6" s="117" customFormat="1" ht="15.75">
      <c r="A232" s="114"/>
      <c r="B232" s="105"/>
      <c r="C232" s="113"/>
      <c r="D232" s="113"/>
      <c r="E232" s="116"/>
      <c r="F232" s="197"/>
    </row>
    <row r="233" spans="1:6" s="117" customFormat="1" ht="15.75">
      <c r="A233" s="114"/>
      <c r="B233" s="105"/>
      <c r="C233" s="113"/>
      <c r="D233" s="113"/>
      <c r="E233" s="116"/>
      <c r="F233" s="197"/>
    </row>
    <row r="234" spans="1:6" s="117" customFormat="1" ht="15.75">
      <c r="A234" s="114"/>
      <c r="B234" s="105"/>
      <c r="C234" s="113"/>
      <c r="D234" s="113"/>
      <c r="E234" s="116"/>
      <c r="F234" s="197"/>
    </row>
    <row r="235" spans="1:6" s="117" customFormat="1" ht="15.75">
      <c r="A235" s="114"/>
      <c r="B235" s="105"/>
      <c r="C235" s="113"/>
      <c r="D235" s="113"/>
      <c r="E235" s="116"/>
      <c r="F235" s="197"/>
    </row>
    <row r="236" spans="1:6" s="117" customFormat="1" ht="15.75">
      <c r="A236" s="114"/>
      <c r="B236" s="105"/>
      <c r="C236" s="113"/>
      <c r="D236" s="113"/>
      <c r="E236" s="116"/>
      <c r="F236" s="197"/>
    </row>
    <row r="237" spans="1:6" s="117" customFormat="1" ht="15.75">
      <c r="A237" s="114"/>
      <c r="B237" s="105"/>
      <c r="C237" s="113"/>
      <c r="D237" s="113"/>
      <c r="E237" s="116"/>
      <c r="F237" s="197"/>
    </row>
    <row r="238" spans="1:6" s="117" customFormat="1" ht="15.75">
      <c r="A238" s="114"/>
      <c r="B238" s="105"/>
      <c r="C238" s="113"/>
      <c r="D238" s="113"/>
      <c r="E238" s="116"/>
      <c r="F238" s="197"/>
    </row>
    <row r="239" spans="1:6" s="117" customFormat="1" ht="15.75">
      <c r="A239" s="114"/>
      <c r="B239" s="105"/>
      <c r="C239" s="113"/>
      <c r="D239" s="113"/>
      <c r="E239" s="116"/>
      <c r="F239" s="197"/>
    </row>
    <row r="240" spans="1:6" s="117" customFormat="1" ht="15.75">
      <c r="A240" s="114"/>
      <c r="B240" s="105"/>
      <c r="C240" s="113"/>
      <c r="D240" s="113"/>
      <c r="E240" s="116"/>
      <c r="F240" s="197"/>
    </row>
    <row r="241" spans="1:6" s="117" customFormat="1" ht="15.75">
      <c r="A241" s="114"/>
      <c r="B241" s="105"/>
      <c r="C241" s="113"/>
      <c r="D241" s="113"/>
      <c r="E241" s="116"/>
      <c r="F241" s="197"/>
    </row>
    <row r="242" spans="1:6" s="117" customFormat="1" ht="15.75">
      <c r="A242" s="114"/>
      <c r="B242" s="105"/>
      <c r="C242" s="113"/>
      <c r="D242" s="113"/>
      <c r="E242" s="116"/>
      <c r="F242" s="197"/>
    </row>
    <row r="243" spans="1:6" s="117" customFormat="1" ht="15.75">
      <c r="A243" s="114"/>
      <c r="B243" s="105"/>
      <c r="C243" s="113"/>
      <c r="D243" s="113"/>
      <c r="E243" s="116"/>
      <c r="F243" s="197"/>
    </row>
    <row r="244" spans="1:6" s="117" customFormat="1" ht="15.75">
      <c r="A244" s="114"/>
      <c r="B244" s="105"/>
      <c r="C244" s="113"/>
      <c r="D244" s="113"/>
      <c r="E244" s="116"/>
      <c r="F244" s="197"/>
    </row>
    <row r="245" spans="1:6" s="117" customFormat="1" ht="15.75">
      <c r="A245" s="114"/>
      <c r="B245" s="105"/>
      <c r="C245" s="113"/>
      <c r="D245" s="113"/>
      <c r="E245" s="116"/>
      <c r="F245" s="197"/>
    </row>
    <row r="246" spans="1:6" s="117" customFormat="1" ht="15.75">
      <c r="A246" s="114"/>
      <c r="B246" s="105"/>
      <c r="C246" s="113"/>
      <c r="D246" s="113"/>
      <c r="E246" s="116"/>
      <c r="F246" s="197"/>
    </row>
    <row r="247" spans="1:6" s="117" customFormat="1" ht="15.75">
      <c r="A247" s="114"/>
      <c r="B247" s="105"/>
      <c r="C247" s="113"/>
      <c r="D247" s="113"/>
      <c r="E247" s="116"/>
      <c r="F247" s="197"/>
    </row>
    <row r="248" spans="1:6" s="117" customFormat="1" ht="15.75">
      <c r="A248" s="114"/>
      <c r="B248" s="105"/>
      <c r="C248" s="113"/>
      <c r="D248" s="113"/>
      <c r="E248" s="116"/>
      <c r="F248" s="197"/>
    </row>
    <row r="249" spans="1:6" s="117" customFormat="1" ht="15.75">
      <c r="A249" s="114"/>
      <c r="B249" s="105"/>
      <c r="C249" s="113"/>
      <c r="D249" s="113"/>
      <c r="E249" s="116"/>
      <c r="F249" s="197"/>
    </row>
    <row r="250" spans="1:6" s="117" customFormat="1" ht="15.75">
      <c r="A250" s="114"/>
      <c r="B250" s="105"/>
      <c r="C250" s="113"/>
      <c r="D250" s="113"/>
      <c r="E250" s="116"/>
      <c r="F250" s="197"/>
    </row>
    <row r="251" spans="1:6" s="117" customFormat="1" ht="15.75">
      <c r="A251" s="114"/>
      <c r="B251" s="105"/>
      <c r="C251" s="113"/>
      <c r="D251" s="113"/>
      <c r="E251" s="116"/>
      <c r="F251" s="197"/>
    </row>
    <row r="252" spans="1:6" s="117" customFormat="1" ht="15.75">
      <c r="A252" s="114"/>
      <c r="B252" s="105"/>
      <c r="C252" s="113"/>
      <c r="D252" s="113"/>
      <c r="E252" s="116"/>
      <c r="F252" s="197"/>
    </row>
    <row r="253" spans="1:6" s="117" customFormat="1" ht="15.75">
      <c r="A253" s="114"/>
      <c r="B253" s="105"/>
      <c r="C253" s="113"/>
      <c r="D253" s="113"/>
      <c r="E253" s="116"/>
      <c r="F253" s="197"/>
    </row>
    <row r="254" spans="1:6" s="117" customFormat="1" ht="15.75">
      <c r="A254" s="114"/>
      <c r="B254" s="105"/>
      <c r="C254" s="113"/>
      <c r="D254" s="113"/>
      <c r="E254" s="116"/>
      <c r="F254" s="197"/>
    </row>
    <row r="255" spans="1:6" s="117" customFormat="1" ht="15.75">
      <c r="A255" s="114"/>
      <c r="B255" s="105"/>
      <c r="C255" s="113"/>
      <c r="D255" s="113"/>
      <c r="E255" s="116"/>
      <c r="F255" s="197"/>
    </row>
    <row r="256" spans="1:6" s="117" customFormat="1" ht="15.75">
      <c r="A256" s="114"/>
      <c r="B256" s="105"/>
      <c r="C256" s="113"/>
      <c r="D256" s="113"/>
      <c r="E256" s="116"/>
      <c r="F256" s="197"/>
    </row>
    <row r="257" spans="1:6" s="117" customFormat="1" ht="15.75">
      <c r="A257" s="114"/>
      <c r="B257" s="105"/>
      <c r="C257" s="113"/>
      <c r="D257" s="113"/>
      <c r="E257" s="116"/>
      <c r="F257" s="197"/>
    </row>
    <row r="258" spans="1:6" s="117" customFormat="1" ht="15.75">
      <c r="A258" s="114"/>
      <c r="B258" s="105"/>
      <c r="C258" s="113"/>
      <c r="D258" s="113"/>
      <c r="E258" s="116"/>
      <c r="F258" s="197"/>
    </row>
    <row r="259" spans="1:6" s="117" customFormat="1" ht="15.75">
      <c r="A259" s="114"/>
      <c r="B259" s="105"/>
      <c r="C259" s="113"/>
      <c r="D259" s="113"/>
      <c r="E259" s="116"/>
      <c r="F259" s="197"/>
    </row>
    <row r="260" spans="1:6" s="117" customFormat="1" ht="15.75">
      <c r="A260" s="114"/>
      <c r="B260" s="105"/>
      <c r="C260" s="113"/>
      <c r="D260" s="113"/>
      <c r="E260" s="116"/>
      <c r="F260" s="197"/>
    </row>
    <row r="261" spans="1:6" s="117" customFormat="1" ht="15.75">
      <c r="A261" s="114"/>
      <c r="B261" s="105"/>
      <c r="C261" s="113"/>
      <c r="D261" s="113"/>
      <c r="E261" s="116"/>
      <c r="F261" s="197"/>
    </row>
    <row r="262" spans="1:6" s="117" customFormat="1" ht="15.75">
      <c r="A262" s="114"/>
      <c r="B262" s="105"/>
      <c r="C262" s="113"/>
      <c r="D262" s="113"/>
      <c r="E262" s="116"/>
      <c r="F262" s="197"/>
    </row>
    <row r="263" spans="1:6" s="117" customFormat="1" ht="15.75">
      <c r="A263" s="114"/>
      <c r="B263" s="105"/>
      <c r="C263" s="113"/>
      <c r="D263" s="113"/>
      <c r="E263" s="116"/>
      <c r="F263" s="197"/>
    </row>
    <row r="264" spans="1:6" s="117" customFormat="1" ht="15.75">
      <c r="A264" s="114"/>
      <c r="B264" s="105"/>
      <c r="C264" s="113"/>
      <c r="D264" s="113"/>
      <c r="E264" s="116"/>
      <c r="F264" s="197"/>
    </row>
    <row r="265" spans="1:6" s="117" customFormat="1" ht="15.75">
      <c r="A265" s="114"/>
      <c r="B265" s="105"/>
      <c r="C265" s="113"/>
      <c r="D265" s="113"/>
      <c r="E265" s="116"/>
      <c r="F265" s="197"/>
    </row>
    <row r="266" spans="1:6" s="117" customFormat="1" ht="15.75">
      <c r="A266" s="114"/>
      <c r="B266" s="105"/>
      <c r="C266" s="113"/>
      <c r="D266" s="113"/>
      <c r="E266" s="116"/>
      <c r="F266" s="197"/>
    </row>
    <row r="267" spans="1:6" s="117" customFormat="1" ht="15.75">
      <c r="A267" s="114"/>
      <c r="B267" s="105"/>
      <c r="C267" s="113"/>
      <c r="D267" s="113"/>
      <c r="E267" s="116"/>
      <c r="F267" s="197"/>
    </row>
    <row r="268" spans="1:6" s="117" customFormat="1" ht="15.75">
      <c r="A268" s="114"/>
      <c r="B268" s="105"/>
      <c r="C268" s="113"/>
      <c r="D268" s="113"/>
      <c r="E268" s="116"/>
      <c r="F268" s="197"/>
    </row>
    <row r="269" spans="1:6" s="117" customFormat="1" ht="15.75">
      <c r="A269" s="114"/>
      <c r="B269" s="105"/>
      <c r="C269" s="113"/>
      <c r="D269" s="113"/>
      <c r="E269" s="116"/>
      <c r="F269" s="197"/>
    </row>
    <row r="270" spans="1:6" s="117" customFormat="1" ht="15.75">
      <c r="A270" s="114"/>
      <c r="B270" s="105"/>
      <c r="C270" s="113"/>
      <c r="D270" s="113"/>
      <c r="E270" s="116"/>
      <c r="F270" s="197"/>
    </row>
    <row r="271" spans="1:6" s="117" customFormat="1" ht="15.75">
      <c r="A271" s="114"/>
      <c r="B271" s="105"/>
      <c r="C271" s="113"/>
      <c r="D271" s="113"/>
      <c r="E271" s="116"/>
      <c r="F271" s="197"/>
    </row>
    <row r="272" spans="1:6" s="117" customFormat="1" ht="15.75">
      <c r="A272" s="114"/>
      <c r="B272" s="105"/>
      <c r="C272" s="113"/>
      <c r="D272" s="113"/>
      <c r="E272" s="116"/>
      <c r="F272" s="197"/>
    </row>
    <row r="273" spans="1:6" s="117" customFormat="1" ht="15.75">
      <c r="A273" s="114"/>
      <c r="B273" s="105"/>
      <c r="C273" s="113"/>
      <c r="D273" s="113"/>
      <c r="E273" s="116"/>
      <c r="F273" s="197"/>
    </row>
    <row r="274" spans="1:6" s="117" customFormat="1" ht="15.75">
      <c r="A274" s="114"/>
      <c r="B274" s="105"/>
      <c r="C274" s="113"/>
      <c r="D274" s="113"/>
      <c r="E274" s="116"/>
      <c r="F274" s="197"/>
    </row>
    <row r="275" spans="1:6" s="117" customFormat="1" ht="15.75">
      <c r="A275" s="114"/>
      <c r="B275" s="105"/>
      <c r="C275" s="113"/>
      <c r="D275" s="113"/>
      <c r="E275" s="116"/>
      <c r="F275" s="197"/>
    </row>
    <row r="276" spans="1:6" s="117" customFormat="1" ht="15.75">
      <c r="A276" s="114"/>
      <c r="B276" s="105"/>
      <c r="C276" s="113"/>
      <c r="D276" s="113"/>
      <c r="E276" s="116"/>
      <c r="F276" s="197"/>
    </row>
    <row r="277" spans="1:6" s="117" customFormat="1" ht="15.75">
      <c r="A277" s="114"/>
      <c r="B277" s="105"/>
      <c r="C277" s="113"/>
      <c r="D277" s="113"/>
      <c r="E277" s="116"/>
      <c r="F277" s="197"/>
    </row>
    <row r="278" spans="1:6" s="117" customFormat="1" ht="15.75">
      <c r="A278" s="114"/>
      <c r="B278" s="105"/>
      <c r="C278" s="113"/>
      <c r="D278" s="113"/>
      <c r="E278" s="116"/>
      <c r="F278" s="197"/>
    </row>
    <row r="279" spans="1:6" s="117" customFormat="1" ht="15.75">
      <c r="A279" s="114"/>
      <c r="B279" s="105"/>
      <c r="C279" s="113"/>
      <c r="D279" s="113"/>
      <c r="E279" s="116"/>
      <c r="F279" s="197"/>
    </row>
    <row r="280" spans="1:6" s="117" customFormat="1" ht="15.75">
      <c r="A280" s="114"/>
      <c r="B280" s="105"/>
      <c r="C280" s="113"/>
      <c r="D280" s="113"/>
      <c r="E280" s="116"/>
      <c r="F280" s="197"/>
    </row>
    <row r="281" spans="1:6" s="117" customFormat="1" ht="15.75">
      <c r="A281" s="114"/>
      <c r="B281" s="105"/>
      <c r="C281" s="113"/>
      <c r="D281" s="113"/>
      <c r="E281" s="116"/>
      <c r="F281" s="197"/>
    </row>
    <row r="282" spans="1:6" s="117" customFormat="1" ht="15.75">
      <c r="A282" s="114"/>
      <c r="B282" s="105"/>
      <c r="C282" s="113"/>
      <c r="D282" s="113"/>
      <c r="E282" s="116"/>
      <c r="F282" s="197"/>
    </row>
    <row r="283" spans="1:6" s="117" customFormat="1" ht="15.75">
      <c r="A283" s="114"/>
      <c r="B283" s="105"/>
      <c r="C283" s="113"/>
      <c r="D283" s="113"/>
      <c r="E283" s="116"/>
      <c r="F283" s="197"/>
    </row>
    <row r="284" spans="1:6" s="117" customFormat="1" ht="15.75">
      <c r="A284" s="114"/>
      <c r="B284" s="105"/>
      <c r="C284" s="113"/>
      <c r="D284" s="113"/>
      <c r="E284" s="116"/>
      <c r="F284" s="197"/>
    </row>
    <row r="285" spans="1:6" s="117" customFormat="1" ht="15.75">
      <c r="A285" s="114"/>
      <c r="B285" s="105"/>
      <c r="C285" s="113"/>
      <c r="D285" s="113"/>
      <c r="E285" s="116"/>
      <c r="F285" s="197"/>
    </row>
    <row r="286" spans="1:6" s="117" customFormat="1" ht="15.75">
      <c r="A286" s="114"/>
      <c r="B286" s="105"/>
      <c r="C286" s="113"/>
      <c r="D286" s="113"/>
      <c r="E286" s="116"/>
      <c r="F286" s="197"/>
    </row>
    <row r="287" spans="1:6" s="117" customFormat="1" ht="15.75">
      <c r="A287" s="114"/>
      <c r="B287" s="105"/>
      <c r="C287" s="113"/>
      <c r="D287" s="113"/>
      <c r="E287" s="116"/>
      <c r="F287" s="197"/>
    </row>
    <row r="288" spans="1:6" s="117" customFormat="1" ht="15.75">
      <c r="A288" s="114"/>
      <c r="B288" s="105"/>
      <c r="C288" s="113"/>
      <c r="D288" s="113"/>
      <c r="E288" s="116"/>
      <c r="F288" s="197"/>
    </row>
    <row r="289" spans="1:6" s="117" customFormat="1" ht="15.75">
      <c r="A289" s="114"/>
      <c r="B289" s="105"/>
      <c r="C289" s="113"/>
      <c r="D289" s="113"/>
      <c r="E289" s="116"/>
      <c r="F289" s="197"/>
    </row>
    <row r="290" spans="1:6" s="117" customFormat="1" ht="15.75">
      <c r="A290" s="114"/>
      <c r="B290" s="105"/>
      <c r="C290" s="113"/>
      <c r="D290" s="113"/>
      <c r="E290" s="116"/>
      <c r="F290" s="197"/>
    </row>
    <row r="291" spans="1:6" s="117" customFormat="1" ht="15.75">
      <c r="A291" s="114"/>
      <c r="B291" s="105"/>
      <c r="C291" s="113"/>
      <c r="D291" s="113"/>
      <c r="E291" s="116"/>
      <c r="F291" s="197"/>
    </row>
    <row r="292" spans="1:6" s="117" customFormat="1" ht="15.75">
      <c r="A292" s="114"/>
      <c r="B292" s="105"/>
      <c r="C292" s="113"/>
      <c r="D292" s="113"/>
      <c r="E292" s="116"/>
      <c r="F292" s="197"/>
    </row>
    <row r="293" spans="1:6" s="117" customFormat="1" ht="15.75">
      <c r="A293" s="114"/>
      <c r="B293" s="105"/>
      <c r="C293" s="113"/>
      <c r="D293" s="113"/>
      <c r="E293" s="116"/>
      <c r="F293" s="197"/>
    </row>
    <row r="294" spans="1:6" s="117" customFormat="1" ht="15.75">
      <c r="A294" s="114"/>
      <c r="B294" s="105"/>
      <c r="C294" s="113"/>
      <c r="D294" s="113"/>
      <c r="E294" s="116"/>
      <c r="F294" s="197"/>
    </row>
    <row r="295" spans="1:6" s="117" customFormat="1" ht="15.75">
      <c r="A295" s="114"/>
      <c r="B295" s="105"/>
      <c r="C295" s="113"/>
      <c r="D295" s="113"/>
      <c r="E295" s="116"/>
      <c r="F295" s="197"/>
    </row>
    <row r="296" spans="1:6" s="117" customFormat="1" ht="15.75">
      <c r="A296" s="114"/>
      <c r="B296" s="105"/>
      <c r="C296" s="113"/>
      <c r="D296" s="113"/>
      <c r="E296" s="116"/>
      <c r="F296" s="197"/>
    </row>
    <row r="297" spans="1:6" s="117" customFormat="1" ht="15.75">
      <c r="A297" s="114"/>
      <c r="B297" s="105"/>
      <c r="C297" s="113"/>
      <c r="D297" s="113"/>
      <c r="E297" s="116"/>
      <c r="F297" s="197"/>
    </row>
    <row r="298" spans="1:6" s="117" customFormat="1" ht="15.75">
      <c r="A298" s="114"/>
      <c r="B298" s="105"/>
      <c r="C298" s="113"/>
      <c r="D298" s="113"/>
      <c r="E298" s="116"/>
      <c r="F298" s="197"/>
    </row>
    <row r="299" spans="1:6" s="117" customFormat="1" ht="15.75">
      <c r="A299" s="114"/>
      <c r="B299" s="105"/>
      <c r="C299" s="113"/>
      <c r="D299" s="113"/>
      <c r="E299" s="116"/>
      <c r="F299" s="197"/>
    </row>
    <row r="300" spans="1:6" s="117" customFormat="1" ht="15.75">
      <c r="A300" s="114"/>
      <c r="B300" s="105"/>
      <c r="C300" s="113"/>
      <c r="D300" s="113"/>
      <c r="E300" s="116"/>
      <c r="F300" s="197"/>
    </row>
    <row r="301" spans="1:6" s="117" customFormat="1" ht="15.75">
      <c r="A301" s="114"/>
      <c r="B301" s="105"/>
      <c r="C301" s="113"/>
      <c r="D301" s="113"/>
      <c r="E301" s="116"/>
      <c r="F301" s="197"/>
    </row>
    <row r="302" spans="1:6" s="117" customFormat="1" ht="15.75">
      <c r="A302" s="114"/>
      <c r="B302" s="105"/>
      <c r="C302" s="113"/>
      <c r="D302" s="113"/>
      <c r="E302" s="116"/>
      <c r="F302" s="197"/>
    </row>
    <row r="303" spans="1:6" s="117" customFormat="1" ht="15.75">
      <c r="A303" s="114"/>
      <c r="B303" s="105"/>
      <c r="C303" s="113"/>
      <c r="D303" s="113"/>
      <c r="E303" s="116"/>
      <c r="F303" s="197"/>
    </row>
    <row r="304" spans="1:6" s="117" customFormat="1" ht="15.75">
      <c r="A304" s="114"/>
      <c r="B304" s="105"/>
      <c r="C304" s="113"/>
      <c r="D304" s="113"/>
      <c r="E304" s="116"/>
      <c r="F304" s="197"/>
    </row>
    <row r="305" spans="1:6" s="117" customFormat="1" ht="15.75">
      <c r="A305" s="114"/>
      <c r="B305" s="105"/>
      <c r="C305" s="113"/>
      <c r="D305" s="113"/>
      <c r="E305" s="116"/>
      <c r="F305" s="197"/>
    </row>
    <row r="306" spans="1:6" s="117" customFormat="1" ht="15.75">
      <c r="A306" s="114"/>
      <c r="B306" s="105"/>
      <c r="C306" s="113"/>
      <c r="D306" s="113"/>
      <c r="E306" s="116"/>
      <c r="F306" s="197"/>
    </row>
    <row r="307" spans="1:6" s="117" customFormat="1" ht="15.75">
      <c r="A307" s="114"/>
      <c r="B307" s="105"/>
      <c r="C307" s="113"/>
      <c r="D307" s="113"/>
      <c r="E307" s="116"/>
      <c r="F307" s="197"/>
    </row>
    <row r="308" spans="1:6" s="117" customFormat="1" ht="15.75">
      <c r="A308" s="114"/>
      <c r="B308" s="105"/>
      <c r="C308" s="113"/>
      <c r="D308" s="113"/>
      <c r="E308" s="116"/>
      <c r="F308" s="197"/>
    </row>
    <row r="309" spans="1:6" s="117" customFormat="1" ht="15.75">
      <c r="A309" s="114"/>
      <c r="B309" s="105"/>
      <c r="C309" s="113"/>
      <c r="D309" s="113"/>
      <c r="E309" s="116"/>
      <c r="F309" s="197"/>
    </row>
    <row r="310" spans="1:6" s="117" customFormat="1" ht="15.75">
      <c r="A310" s="114"/>
      <c r="B310" s="105"/>
      <c r="C310" s="113"/>
      <c r="D310" s="113"/>
      <c r="E310" s="116"/>
      <c r="F310" s="197"/>
    </row>
    <row r="311" spans="1:6" s="117" customFormat="1" ht="15.75">
      <c r="A311" s="114"/>
      <c r="B311" s="105"/>
      <c r="C311" s="113"/>
      <c r="D311" s="113"/>
      <c r="E311" s="116"/>
      <c r="F311" s="197"/>
    </row>
    <row r="312" spans="1:6" s="117" customFormat="1" ht="15.75">
      <c r="A312" s="114"/>
      <c r="B312" s="105"/>
      <c r="C312" s="113"/>
      <c r="D312" s="113"/>
      <c r="E312" s="116"/>
      <c r="F312" s="197"/>
    </row>
    <row r="313" spans="1:6" s="117" customFormat="1" ht="15.75">
      <c r="A313" s="114"/>
      <c r="B313" s="105"/>
      <c r="C313" s="113"/>
      <c r="D313" s="113"/>
      <c r="E313" s="116"/>
      <c r="F313" s="197"/>
    </row>
    <row r="314" spans="1:6" s="117" customFormat="1" ht="15.75">
      <c r="A314" s="114"/>
      <c r="B314" s="105"/>
      <c r="C314" s="113"/>
      <c r="D314" s="113"/>
      <c r="E314" s="116"/>
      <c r="F314" s="197"/>
    </row>
    <row r="315" spans="1:6" s="117" customFormat="1" ht="15.75">
      <c r="A315" s="114"/>
      <c r="B315" s="105"/>
      <c r="C315" s="113"/>
      <c r="D315" s="113"/>
      <c r="E315" s="116"/>
      <c r="F315" s="197"/>
    </row>
    <row r="316" spans="1:6" s="117" customFormat="1" ht="15.75">
      <c r="A316" s="114"/>
      <c r="B316" s="105"/>
      <c r="C316" s="113"/>
      <c r="D316" s="113"/>
      <c r="E316" s="116"/>
      <c r="F316" s="197"/>
    </row>
    <row r="317" spans="1:6" s="117" customFormat="1" ht="15.75">
      <c r="A317" s="114"/>
      <c r="B317" s="105"/>
      <c r="C317" s="113"/>
      <c r="D317" s="113"/>
      <c r="E317" s="116"/>
      <c r="F317" s="197"/>
    </row>
    <row r="318" spans="1:6" s="117" customFormat="1" ht="15.75">
      <c r="A318" s="114"/>
      <c r="B318" s="105"/>
      <c r="C318" s="113"/>
      <c r="D318" s="113"/>
      <c r="E318" s="116"/>
      <c r="F318" s="197"/>
    </row>
    <row r="319" spans="1:6" s="117" customFormat="1" ht="15.75">
      <c r="A319" s="114"/>
      <c r="B319" s="105"/>
      <c r="C319" s="113"/>
      <c r="D319" s="113"/>
      <c r="E319" s="116"/>
      <c r="F319" s="197"/>
    </row>
    <row r="320" spans="1:6" s="117" customFormat="1" ht="15.75">
      <c r="A320" s="114"/>
      <c r="B320" s="105"/>
      <c r="C320" s="113"/>
      <c r="D320" s="113"/>
      <c r="E320" s="116"/>
      <c r="F320" s="197"/>
    </row>
    <row r="321" spans="1:6" s="117" customFormat="1" ht="15.75">
      <c r="A321" s="114"/>
      <c r="B321" s="105"/>
      <c r="C321" s="113"/>
      <c r="D321" s="113"/>
      <c r="E321" s="116"/>
      <c r="F321" s="197"/>
    </row>
    <row r="322" spans="1:6" s="117" customFormat="1" ht="15.75">
      <c r="A322" s="114"/>
      <c r="B322" s="105"/>
      <c r="C322" s="113"/>
      <c r="D322" s="113"/>
      <c r="E322" s="116"/>
      <c r="F322" s="197"/>
    </row>
    <row r="323" spans="1:6" s="117" customFormat="1" ht="15.75">
      <c r="A323" s="114"/>
      <c r="B323" s="105"/>
      <c r="C323" s="113"/>
      <c r="D323" s="113"/>
      <c r="E323" s="116"/>
      <c r="F323" s="197"/>
    </row>
    <row r="324" spans="1:6" s="117" customFormat="1" ht="15.75">
      <c r="A324" s="114"/>
      <c r="B324" s="105"/>
      <c r="C324" s="113"/>
      <c r="D324" s="113"/>
      <c r="E324" s="116"/>
      <c r="F324" s="197"/>
    </row>
    <row r="325" spans="1:6" s="117" customFormat="1" ht="15.75">
      <c r="A325" s="114"/>
      <c r="B325" s="105"/>
      <c r="C325" s="113"/>
      <c r="D325" s="113"/>
      <c r="E325" s="116"/>
      <c r="F325" s="197"/>
    </row>
    <row r="326" spans="1:6" s="117" customFormat="1" ht="15.75">
      <c r="A326" s="114"/>
      <c r="B326" s="105"/>
      <c r="C326" s="113"/>
      <c r="D326" s="113"/>
      <c r="E326" s="116"/>
      <c r="F326" s="197"/>
    </row>
    <row r="327" spans="1:6" s="117" customFormat="1" ht="15.75">
      <c r="A327" s="114"/>
      <c r="B327" s="105"/>
      <c r="C327" s="113"/>
      <c r="D327" s="113"/>
      <c r="E327" s="116"/>
      <c r="F327" s="197"/>
    </row>
    <row r="328" spans="1:6" s="117" customFormat="1" ht="15.75">
      <c r="A328" s="114"/>
      <c r="B328" s="105"/>
      <c r="C328" s="113"/>
      <c r="D328" s="113"/>
      <c r="E328" s="116"/>
      <c r="F328" s="197"/>
    </row>
    <row r="329" spans="1:6" s="117" customFormat="1" ht="15.75">
      <c r="A329" s="114"/>
      <c r="B329" s="105"/>
      <c r="C329" s="113"/>
      <c r="D329" s="113"/>
      <c r="E329" s="116"/>
      <c r="F329" s="197"/>
    </row>
    <row r="330" spans="1:6" s="117" customFormat="1" ht="15.75">
      <c r="A330" s="114"/>
      <c r="B330" s="105"/>
      <c r="C330" s="113"/>
      <c r="D330" s="113"/>
      <c r="E330" s="116"/>
      <c r="F330" s="197"/>
    </row>
    <row r="331" spans="1:6" s="117" customFormat="1" ht="15.75">
      <c r="A331" s="114"/>
      <c r="B331" s="105"/>
      <c r="C331" s="113"/>
      <c r="D331" s="113"/>
      <c r="E331" s="116"/>
      <c r="F331" s="197"/>
    </row>
    <row r="332" spans="1:6" s="117" customFormat="1" ht="15.75">
      <c r="A332" s="114"/>
      <c r="B332" s="105"/>
      <c r="C332" s="113"/>
      <c r="D332" s="113"/>
      <c r="E332" s="116"/>
      <c r="F332" s="197"/>
    </row>
    <row r="333" spans="1:6" s="117" customFormat="1" ht="15.75">
      <c r="A333" s="114"/>
      <c r="B333" s="105"/>
      <c r="C333" s="113"/>
      <c r="D333" s="113"/>
      <c r="E333" s="116"/>
      <c r="F333" s="197"/>
    </row>
    <row r="334" spans="1:6" s="117" customFormat="1" ht="15.75">
      <c r="A334" s="114"/>
      <c r="B334" s="105"/>
      <c r="C334" s="113"/>
      <c r="D334" s="113"/>
      <c r="E334" s="116"/>
      <c r="F334" s="197"/>
    </row>
    <row r="335" spans="1:6" s="117" customFormat="1" ht="15.75">
      <c r="A335" s="114"/>
      <c r="B335" s="105"/>
      <c r="C335" s="113"/>
      <c r="D335" s="113"/>
      <c r="E335" s="116"/>
      <c r="F335" s="197"/>
    </row>
    <row r="336" spans="1:6" s="117" customFormat="1" ht="15.75">
      <c r="A336" s="114"/>
      <c r="B336" s="105"/>
      <c r="C336" s="113"/>
      <c r="D336" s="113"/>
      <c r="E336" s="116"/>
      <c r="F336" s="197"/>
    </row>
    <row r="337" spans="1:6" s="117" customFormat="1" ht="15.75">
      <c r="A337" s="114"/>
      <c r="B337" s="105"/>
      <c r="C337" s="113"/>
      <c r="D337" s="113"/>
      <c r="E337" s="116"/>
      <c r="F337" s="197"/>
    </row>
    <row r="338" spans="1:6" s="117" customFormat="1" ht="15.75">
      <c r="A338" s="114"/>
      <c r="B338" s="105"/>
      <c r="C338" s="113"/>
      <c r="D338" s="113"/>
      <c r="E338" s="116"/>
      <c r="F338" s="197"/>
    </row>
    <row r="339" spans="1:6" s="117" customFormat="1" ht="15.75">
      <c r="A339" s="114"/>
      <c r="B339" s="105"/>
      <c r="C339" s="113"/>
      <c r="D339" s="113"/>
      <c r="E339" s="116"/>
      <c r="F339" s="197"/>
    </row>
    <row r="340" spans="1:6" s="117" customFormat="1" ht="15.75">
      <c r="A340" s="114"/>
      <c r="B340" s="105"/>
      <c r="C340" s="113"/>
      <c r="D340" s="113"/>
      <c r="E340" s="116"/>
      <c r="F340" s="197"/>
    </row>
    <row r="341" spans="1:6" s="117" customFormat="1" ht="15.75">
      <c r="A341" s="114"/>
      <c r="B341" s="105"/>
      <c r="C341" s="113"/>
      <c r="D341" s="113"/>
      <c r="E341" s="116"/>
      <c r="F341" s="197"/>
    </row>
    <row r="342" spans="1:6" s="117" customFormat="1" ht="15.75">
      <c r="A342" s="114"/>
      <c r="B342" s="105"/>
      <c r="C342" s="113"/>
      <c r="D342" s="113"/>
      <c r="E342" s="116"/>
      <c r="F342" s="197"/>
    </row>
    <row r="343" spans="1:6" s="117" customFormat="1" ht="15.75">
      <c r="A343" s="114"/>
      <c r="B343" s="105"/>
      <c r="C343" s="113"/>
      <c r="D343" s="113"/>
      <c r="E343" s="116"/>
      <c r="F343" s="197"/>
    </row>
    <row r="344" spans="1:6" s="117" customFormat="1" ht="15.75">
      <c r="A344" s="114"/>
      <c r="B344" s="105"/>
      <c r="C344" s="113"/>
      <c r="D344" s="113"/>
      <c r="E344" s="116"/>
      <c r="F344" s="197"/>
    </row>
    <row r="345" spans="1:6" s="117" customFormat="1" ht="15.75">
      <c r="A345" s="114"/>
      <c r="B345" s="105"/>
      <c r="C345" s="113"/>
      <c r="D345" s="113"/>
      <c r="E345" s="116"/>
      <c r="F345" s="197"/>
    </row>
    <row r="346" spans="1:6" s="117" customFormat="1" ht="15.75">
      <c r="A346" s="114"/>
      <c r="B346" s="105"/>
      <c r="C346" s="113"/>
      <c r="D346" s="113"/>
      <c r="E346" s="116"/>
      <c r="F346" s="197"/>
    </row>
    <row r="347" spans="1:6" s="117" customFormat="1" ht="15.75">
      <c r="A347" s="114"/>
      <c r="B347" s="105"/>
      <c r="C347" s="113"/>
      <c r="D347" s="113"/>
      <c r="E347" s="116"/>
      <c r="F347" s="197"/>
    </row>
    <row r="348" spans="1:6" s="117" customFormat="1" ht="15.75">
      <c r="A348" s="114"/>
      <c r="B348" s="105"/>
      <c r="C348" s="113"/>
      <c r="D348" s="113"/>
      <c r="E348" s="116"/>
      <c r="F348" s="197"/>
    </row>
    <row r="349" spans="1:6" s="117" customFormat="1" ht="15.75">
      <c r="A349" s="114"/>
      <c r="B349" s="105"/>
      <c r="C349" s="113"/>
      <c r="D349" s="113"/>
      <c r="E349" s="116"/>
      <c r="F349" s="197"/>
    </row>
    <row r="350" spans="1:6" s="117" customFormat="1" ht="15.75">
      <c r="A350" s="114"/>
      <c r="B350" s="105"/>
      <c r="C350" s="113"/>
      <c r="D350" s="113"/>
      <c r="E350" s="116"/>
      <c r="F350" s="197"/>
    </row>
    <row r="351" spans="1:6" s="117" customFormat="1" ht="15.75">
      <c r="A351" s="114"/>
      <c r="B351" s="105"/>
      <c r="C351" s="113"/>
      <c r="D351" s="113"/>
      <c r="E351" s="116"/>
      <c r="F351" s="197"/>
    </row>
    <row r="352" spans="1:6" s="117" customFormat="1" ht="15.75">
      <c r="A352" s="114"/>
      <c r="B352" s="105"/>
      <c r="C352" s="113"/>
      <c r="D352" s="113"/>
      <c r="E352" s="116"/>
      <c r="F352" s="197"/>
    </row>
    <row r="353" spans="1:6" s="117" customFormat="1" ht="15.75">
      <c r="A353" s="114"/>
      <c r="B353" s="105"/>
      <c r="C353" s="113"/>
      <c r="D353" s="113"/>
      <c r="E353" s="116"/>
      <c r="F353" s="197"/>
    </row>
    <row r="354" spans="1:6" s="117" customFormat="1" ht="15.75">
      <c r="A354" s="114"/>
      <c r="B354" s="105"/>
      <c r="C354" s="113"/>
      <c r="D354" s="113"/>
      <c r="E354" s="116"/>
      <c r="F354" s="197"/>
    </row>
    <row r="355" spans="1:6" s="117" customFormat="1" ht="15.75">
      <c r="A355" s="114"/>
      <c r="B355" s="105"/>
      <c r="C355" s="113"/>
      <c r="D355" s="113"/>
      <c r="E355" s="116"/>
      <c r="F355" s="197"/>
    </row>
    <row r="356" spans="1:6" s="117" customFormat="1" ht="15.75">
      <c r="A356" s="114"/>
      <c r="B356" s="105"/>
      <c r="C356" s="113"/>
      <c r="D356" s="113"/>
      <c r="E356" s="116"/>
      <c r="F356" s="197"/>
    </row>
    <row r="357" spans="1:6" s="117" customFormat="1" ht="15.75">
      <c r="A357" s="114"/>
      <c r="B357" s="105"/>
      <c r="C357" s="113"/>
      <c r="D357" s="113"/>
      <c r="E357" s="116"/>
      <c r="F357" s="197"/>
    </row>
    <row r="358" spans="1:6" s="117" customFormat="1" ht="15.75">
      <c r="A358" s="114"/>
      <c r="B358" s="105"/>
      <c r="C358" s="113"/>
      <c r="D358" s="113"/>
      <c r="E358" s="116"/>
      <c r="F358" s="197"/>
    </row>
    <row r="359" spans="1:6" s="117" customFormat="1" ht="15.75">
      <c r="A359" s="114"/>
      <c r="B359" s="105"/>
      <c r="C359" s="113"/>
      <c r="D359" s="113"/>
      <c r="E359" s="116"/>
      <c r="F359" s="197"/>
    </row>
    <row r="360" spans="1:6" s="117" customFormat="1" ht="15.75">
      <c r="A360" s="114"/>
      <c r="B360" s="105"/>
      <c r="C360" s="113"/>
      <c r="D360" s="113"/>
      <c r="E360" s="116"/>
      <c r="F360" s="197"/>
    </row>
    <row r="361" spans="1:6" s="117" customFormat="1" ht="15.75">
      <c r="A361" s="114"/>
      <c r="B361" s="105"/>
      <c r="C361" s="113"/>
      <c r="D361" s="113"/>
      <c r="E361" s="116"/>
      <c r="F361" s="197"/>
    </row>
    <row r="362" spans="1:6" s="117" customFormat="1" ht="15.75">
      <c r="A362" s="114"/>
      <c r="B362" s="105"/>
      <c r="C362" s="113"/>
      <c r="D362" s="113"/>
      <c r="E362" s="116"/>
      <c r="F362" s="197"/>
    </row>
    <row r="363" spans="1:6" s="117" customFormat="1" ht="15.75">
      <c r="A363" s="114"/>
      <c r="B363" s="105"/>
      <c r="C363" s="113"/>
      <c r="D363" s="113"/>
      <c r="E363" s="116"/>
      <c r="F363" s="197"/>
    </row>
    <row r="364" spans="1:6" s="117" customFormat="1" ht="15.75">
      <c r="A364" s="114"/>
      <c r="B364" s="105"/>
      <c r="C364" s="113"/>
      <c r="D364" s="113"/>
      <c r="E364" s="116"/>
      <c r="F364" s="197"/>
    </row>
    <row r="365" spans="1:6" s="117" customFormat="1" ht="15.75">
      <c r="A365" s="114"/>
      <c r="B365" s="105"/>
      <c r="C365" s="113"/>
      <c r="D365" s="113"/>
      <c r="E365" s="116"/>
      <c r="F365" s="197"/>
    </row>
    <row r="366" spans="1:6" s="117" customFormat="1" ht="15.75">
      <c r="A366" s="114"/>
      <c r="B366" s="105"/>
      <c r="C366" s="113"/>
      <c r="D366" s="113"/>
      <c r="E366" s="116"/>
      <c r="F366" s="197"/>
    </row>
    <row r="367" spans="1:6" s="117" customFormat="1" ht="15.75">
      <c r="A367" s="114"/>
      <c r="B367" s="105"/>
      <c r="C367" s="113"/>
      <c r="D367" s="113"/>
      <c r="E367" s="116"/>
      <c r="F367" s="197"/>
    </row>
    <row r="368" spans="1:6" s="117" customFormat="1" ht="15.75">
      <c r="A368" s="114"/>
      <c r="B368" s="105"/>
      <c r="C368" s="113"/>
      <c r="D368" s="113"/>
      <c r="E368" s="116"/>
      <c r="F368" s="197"/>
    </row>
    <row r="369" spans="1:6" s="117" customFormat="1" ht="15.75">
      <c r="A369" s="114"/>
      <c r="B369" s="105"/>
      <c r="C369" s="113"/>
      <c r="D369" s="113"/>
      <c r="E369" s="116"/>
      <c r="F369" s="197"/>
    </row>
    <row r="370" spans="1:6" s="117" customFormat="1" ht="15.75">
      <c r="A370" s="114"/>
      <c r="B370" s="105"/>
      <c r="C370" s="113"/>
      <c r="D370" s="113"/>
      <c r="E370" s="116"/>
      <c r="F370" s="197"/>
    </row>
    <row r="371" spans="1:6" s="117" customFormat="1" ht="15.75">
      <c r="A371" s="114"/>
      <c r="B371" s="105"/>
      <c r="C371" s="113"/>
      <c r="D371" s="113"/>
      <c r="E371" s="116"/>
      <c r="F371" s="197"/>
    </row>
    <row r="372" spans="1:6" s="117" customFormat="1" ht="15.75">
      <c r="A372" s="114"/>
      <c r="B372" s="105"/>
      <c r="C372" s="113"/>
      <c r="D372" s="113"/>
      <c r="E372" s="116"/>
      <c r="F372" s="197"/>
    </row>
    <row r="373" spans="1:6" s="117" customFormat="1" ht="15.75">
      <c r="A373" s="114"/>
      <c r="B373" s="105"/>
      <c r="C373" s="113"/>
      <c r="D373" s="113"/>
      <c r="E373" s="116"/>
      <c r="F373" s="197"/>
    </row>
    <row r="374" spans="1:6" s="117" customFormat="1" ht="15.75">
      <c r="A374" s="114"/>
      <c r="B374" s="105"/>
      <c r="C374" s="113"/>
      <c r="D374" s="113"/>
      <c r="E374" s="116"/>
      <c r="F374" s="197"/>
    </row>
    <row r="375" spans="1:6" s="117" customFormat="1" ht="15.75">
      <c r="A375" s="114"/>
      <c r="B375" s="105"/>
      <c r="C375" s="113"/>
      <c r="D375" s="113"/>
      <c r="E375" s="116"/>
      <c r="F375" s="197"/>
    </row>
    <row r="376" spans="1:6" s="117" customFormat="1" ht="15.75">
      <c r="A376" s="114"/>
      <c r="B376" s="105"/>
      <c r="C376" s="113"/>
      <c r="D376" s="113"/>
      <c r="E376" s="116"/>
      <c r="F376" s="197"/>
    </row>
    <row r="377" spans="1:6" s="117" customFormat="1" ht="15.75">
      <c r="A377" s="114"/>
      <c r="B377" s="105"/>
      <c r="C377" s="113"/>
      <c r="D377" s="113"/>
      <c r="E377" s="116"/>
      <c r="F377" s="197"/>
    </row>
    <row r="378" spans="1:6" s="117" customFormat="1" ht="15.75">
      <c r="A378" s="114"/>
      <c r="B378" s="105"/>
      <c r="C378" s="113"/>
      <c r="D378" s="113"/>
      <c r="E378" s="116"/>
      <c r="F378" s="197"/>
    </row>
    <row r="379" spans="1:6" s="117" customFormat="1" ht="15.75">
      <c r="A379" s="114"/>
      <c r="B379" s="105"/>
      <c r="C379" s="113"/>
      <c r="D379" s="113"/>
      <c r="E379" s="116"/>
      <c r="F379" s="197"/>
    </row>
    <row r="380" spans="1:6" s="117" customFormat="1" ht="15.75">
      <c r="A380" s="114"/>
      <c r="B380" s="105"/>
      <c r="C380" s="113"/>
      <c r="D380" s="113"/>
      <c r="E380" s="116"/>
      <c r="F380" s="197"/>
    </row>
    <row r="381" spans="1:6" s="117" customFormat="1" ht="15.75">
      <c r="A381" s="114"/>
      <c r="B381" s="105"/>
      <c r="C381" s="113"/>
      <c r="D381" s="113"/>
      <c r="E381" s="116"/>
      <c r="F381" s="197"/>
    </row>
    <row r="382" spans="1:6" s="117" customFormat="1" ht="15.75">
      <c r="A382" s="114"/>
      <c r="B382" s="105"/>
      <c r="C382" s="113"/>
      <c r="D382" s="113"/>
      <c r="E382" s="116"/>
      <c r="F382" s="197"/>
    </row>
    <row r="383" spans="1:6" s="117" customFormat="1" ht="15.75">
      <c r="A383" s="114"/>
      <c r="B383" s="105"/>
      <c r="C383" s="113"/>
      <c r="D383" s="113"/>
      <c r="E383" s="116"/>
      <c r="F383" s="197"/>
    </row>
    <row r="384" spans="1:6" s="117" customFormat="1" ht="15.75">
      <c r="A384" s="114"/>
      <c r="B384" s="105"/>
      <c r="C384" s="113"/>
      <c r="D384" s="113"/>
      <c r="E384" s="116"/>
      <c r="F384" s="197"/>
    </row>
    <row r="385" spans="1:6" s="117" customFormat="1" ht="15.75">
      <c r="A385" s="114"/>
      <c r="B385" s="105"/>
      <c r="C385" s="113"/>
      <c r="D385" s="113"/>
      <c r="E385" s="116"/>
      <c r="F385" s="197"/>
    </row>
    <row r="386" spans="1:6" s="117" customFormat="1" ht="15.75">
      <c r="A386" s="114"/>
      <c r="B386" s="105"/>
      <c r="C386" s="113"/>
      <c r="D386" s="113"/>
      <c r="E386" s="116"/>
      <c r="F386" s="197"/>
    </row>
    <row r="387" spans="1:6" s="117" customFormat="1" ht="15.75">
      <c r="A387" s="114"/>
      <c r="B387" s="105"/>
      <c r="C387" s="113"/>
      <c r="D387" s="113"/>
      <c r="E387" s="116"/>
      <c r="F387" s="197"/>
    </row>
    <row r="388" spans="1:6" s="117" customFormat="1" ht="15.75">
      <c r="A388" s="114"/>
      <c r="B388" s="105"/>
      <c r="C388" s="113"/>
      <c r="D388" s="113"/>
      <c r="E388" s="116"/>
      <c r="F388" s="197"/>
    </row>
    <row r="389" spans="1:6" s="117" customFormat="1" ht="15.75">
      <c r="A389" s="114"/>
      <c r="B389" s="105"/>
      <c r="C389" s="113"/>
      <c r="D389" s="113"/>
      <c r="E389" s="116"/>
      <c r="F389" s="197"/>
    </row>
    <row r="390" spans="1:6" s="117" customFormat="1" ht="15.75">
      <c r="A390" s="114"/>
      <c r="B390" s="105"/>
      <c r="C390" s="113"/>
      <c r="D390" s="113"/>
      <c r="E390" s="116"/>
      <c r="F390" s="197"/>
    </row>
    <row r="391" spans="1:6" s="117" customFormat="1" ht="15.75">
      <c r="A391" s="114"/>
      <c r="B391" s="105"/>
      <c r="C391" s="113"/>
      <c r="D391" s="113"/>
      <c r="E391" s="116"/>
      <c r="F391" s="197"/>
    </row>
    <row r="392" spans="1:6" s="117" customFormat="1" ht="15.75">
      <c r="A392" s="114"/>
      <c r="B392" s="105"/>
      <c r="C392" s="113"/>
      <c r="D392" s="113"/>
      <c r="E392" s="116"/>
      <c r="F392" s="197"/>
    </row>
    <row r="393" spans="1:6" s="117" customFormat="1" ht="15.75">
      <c r="A393" s="114"/>
      <c r="B393" s="105"/>
      <c r="C393" s="113"/>
      <c r="D393" s="113"/>
      <c r="E393" s="116"/>
      <c r="F393" s="197"/>
    </row>
    <row r="394" spans="1:6" s="117" customFormat="1" ht="15.75">
      <c r="A394" s="114"/>
      <c r="B394" s="105"/>
      <c r="C394" s="113"/>
      <c r="D394" s="113"/>
      <c r="E394" s="116"/>
      <c r="F394" s="197"/>
    </row>
    <row r="395" spans="1:6" s="117" customFormat="1" ht="15.75">
      <c r="A395" s="114"/>
      <c r="B395" s="105"/>
      <c r="C395" s="113"/>
      <c r="D395" s="113"/>
      <c r="E395" s="116"/>
      <c r="F395" s="197"/>
    </row>
    <row r="396" spans="1:6" s="117" customFormat="1" ht="15.75">
      <c r="A396" s="114"/>
      <c r="B396" s="105"/>
      <c r="C396" s="113"/>
      <c r="D396" s="113"/>
      <c r="E396" s="116"/>
      <c r="F396" s="197"/>
    </row>
    <row r="397" spans="1:6" s="117" customFormat="1" ht="15.75">
      <c r="A397" s="114"/>
      <c r="B397" s="105"/>
      <c r="C397" s="113"/>
      <c r="D397" s="113"/>
      <c r="E397" s="116"/>
      <c r="F397" s="197"/>
    </row>
    <row r="398" spans="1:6" s="117" customFormat="1" ht="15.75">
      <c r="A398" s="114"/>
      <c r="B398" s="105"/>
      <c r="C398" s="113"/>
      <c r="D398" s="113"/>
      <c r="E398" s="116"/>
      <c r="F398" s="197"/>
    </row>
    <row r="399" spans="1:6" s="117" customFormat="1" ht="15.75">
      <c r="A399" s="114"/>
      <c r="B399" s="105"/>
      <c r="C399" s="113"/>
      <c r="D399" s="113"/>
      <c r="E399" s="116"/>
      <c r="F399" s="197"/>
    </row>
    <row r="400" spans="1:6" s="117" customFormat="1" ht="15.75">
      <c r="A400" s="114"/>
      <c r="B400" s="105"/>
      <c r="C400" s="113"/>
      <c r="D400" s="113"/>
      <c r="E400" s="116"/>
      <c r="F400" s="197"/>
    </row>
    <row r="401" spans="1:6" s="117" customFormat="1" ht="15.75">
      <c r="A401" s="114"/>
      <c r="B401" s="105"/>
      <c r="C401" s="113"/>
      <c r="D401" s="113"/>
      <c r="E401" s="116"/>
      <c r="F401" s="197"/>
    </row>
    <row r="402" spans="1:6" s="117" customFormat="1" ht="15.75">
      <c r="A402" s="114"/>
      <c r="B402" s="105"/>
      <c r="C402" s="113"/>
      <c r="D402" s="113"/>
      <c r="E402" s="116"/>
      <c r="F402" s="197"/>
    </row>
    <row r="403" spans="1:6" s="117" customFormat="1" ht="15.75">
      <c r="A403" s="114"/>
      <c r="B403" s="105"/>
      <c r="C403" s="113"/>
      <c r="D403" s="113"/>
      <c r="E403" s="116"/>
      <c r="F403" s="197"/>
    </row>
    <row r="404" spans="1:6" s="117" customFormat="1" ht="15.75">
      <c r="A404" s="114"/>
      <c r="B404" s="105"/>
      <c r="C404" s="113"/>
      <c r="D404" s="113"/>
      <c r="E404" s="116"/>
      <c r="F404" s="197"/>
    </row>
    <row r="405" spans="1:6" s="117" customFormat="1" ht="15.75">
      <c r="A405" s="114"/>
      <c r="B405" s="105"/>
      <c r="C405" s="113"/>
      <c r="D405" s="113"/>
      <c r="E405" s="116"/>
      <c r="F405" s="197"/>
    </row>
    <row r="406" spans="1:6" s="117" customFormat="1" ht="15.75">
      <c r="A406" s="114"/>
      <c r="B406" s="105"/>
      <c r="C406" s="113"/>
      <c r="D406" s="113"/>
      <c r="E406" s="116"/>
      <c r="F406" s="197"/>
    </row>
    <row r="407" spans="1:6" s="117" customFormat="1" ht="15.75">
      <c r="A407" s="114"/>
      <c r="B407" s="105"/>
      <c r="C407" s="113"/>
      <c r="D407" s="113"/>
      <c r="E407" s="116"/>
      <c r="F407" s="197"/>
    </row>
    <row r="408" spans="1:6" s="117" customFormat="1" ht="15.75">
      <c r="A408" s="114"/>
      <c r="B408" s="105"/>
      <c r="C408" s="113"/>
      <c r="D408" s="113"/>
      <c r="E408" s="116"/>
      <c r="F408" s="197"/>
    </row>
    <row r="409" spans="1:6" s="117" customFormat="1" ht="15.75">
      <c r="A409" s="114"/>
      <c r="B409" s="105"/>
      <c r="C409" s="113"/>
      <c r="D409" s="113"/>
      <c r="E409" s="116"/>
      <c r="F409" s="197"/>
    </row>
    <row r="410" spans="1:6" s="117" customFormat="1" ht="15.75">
      <c r="A410" s="114"/>
      <c r="B410" s="105"/>
      <c r="C410" s="113"/>
      <c r="D410" s="113"/>
      <c r="E410" s="116"/>
      <c r="F410" s="197"/>
    </row>
    <row r="411" spans="1:6" s="117" customFormat="1" ht="15.75">
      <c r="A411" s="114"/>
      <c r="B411" s="105"/>
      <c r="C411" s="113"/>
      <c r="D411" s="113"/>
      <c r="E411" s="116"/>
      <c r="F411" s="197"/>
    </row>
    <row r="412" spans="1:6" s="117" customFormat="1" ht="15.75">
      <c r="A412" s="114"/>
      <c r="B412" s="105"/>
      <c r="C412" s="113"/>
      <c r="D412" s="113"/>
      <c r="E412" s="116"/>
      <c r="F412" s="197"/>
    </row>
    <row r="413" spans="1:6" s="117" customFormat="1" ht="15.75">
      <c r="A413" s="114"/>
      <c r="B413" s="105"/>
      <c r="C413" s="113"/>
      <c r="D413" s="113"/>
      <c r="E413" s="116"/>
      <c r="F413" s="197"/>
    </row>
    <row r="414" spans="1:6" s="117" customFormat="1" ht="15.75">
      <c r="A414" s="114"/>
      <c r="B414" s="105"/>
      <c r="C414" s="113"/>
      <c r="D414" s="113"/>
      <c r="E414" s="116"/>
      <c r="F414" s="197"/>
    </row>
    <row r="415" spans="1:6" s="117" customFormat="1" ht="15.75">
      <c r="A415" s="114"/>
      <c r="B415" s="105"/>
      <c r="C415" s="113"/>
      <c r="D415" s="113"/>
      <c r="E415" s="116"/>
      <c r="F415" s="197"/>
    </row>
    <row r="416" spans="1:6" s="117" customFormat="1" ht="15.75">
      <c r="A416" s="114"/>
      <c r="B416" s="105"/>
      <c r="C416" s="113"/>
      <c r="D416" s="113"/>
      <c r="E416" s="116"/>
      <c r="F416" s="197"/>
    </row>
    <row r="417" spans="1:6" s="117" customFormat="1" ht="15.75">
      <c r="A417" s="114"/>
      <c r="B417" s="105"/>
      <c r="C417" s="113"/>
      <c r="D417" s="113"/>
      <c r="E417" s="116"/>
      <c r="F417" s="197"/>
    </row>
    <row r="418" spans="1:6" s="117" customFormat="1" ht="15.75">
      <c r="A418" s="114"/>
      <c r="B418" s="105"/>
      <c r="C418" s="113"/>
      <c r="D418" s="113"/>
      <c r="E418" s="116"/>
      <c r="F418" s="197"/>
    </row>
    <row r="419" spans="1:6" s="117" customFormat="1" ht="15.75">
      <c r="A419" s="114"/>
      <c r="B419" s="105"/>
      <c r="C419" s="113"/>
      <c r="D419" s="113"/>
      <c r="E419" s="116"/>
      <c r="F419" s="197"/>
    </row>
    <row r="420" spans="1:6" s="117" customFormat="1" ht="15.75">
      <c r="A420" s="114"/>
      <c r="B420" s="105"/>
      <c r="C420" s="113"/>
      <c r="D420" s="113"/>
      <c r="E420" s="116"/>
      <c r="F420" s="197"/>
    </row>
    <row r="421" spans="1:6" s="117" customFormat="1" ht="15.75">
      <c r="A421" s="114"/>
      <c r="B421" s="105"/>
      <c r="C421" s="113"/>
      <c r="D421" s="113"/>
      <c r="E421" s="116"/>
      <c r="F421" s="197"/>
    </row>
    <row r="422" spans="1:6" s="117" customFormat="1" ht="15.75">
      <c r="A422" s="114"/>
      <c r="B422" s="105"/>
      <c r="C422" s="113"/>
      <c r="D422" s="113"/>
      <c r="E422" s="116"/>
      <c r="F422" s="197"/>
    </row>
    <row r="423" spans="1:6" s="117" customFormat="1" ht="15.75">
      <c r="A423" s="114"/>
      <c r="B423" s="105"/>
      <c r="C423" s="113"/>
      <c r="D423" s="113"/>
      <c r="E423" s="116"/>
      <c r="F423" s="197"/>
    </row>
    <row r="424" spans="1:6" s="117" customFormat="1" ht="15.75">
      <c r="A424" s="114"/>
      <c r="B424" s="105"/>
      <c r="C424" s="113"/>
      <c r="D424" s="113"/>
      <c r="E424" s="116"/>
      <c r="F424" s="197"/>
    </row>
    <row r="425" spans="1:6" s="117" customFormat="1" ht="15.75">
      <c r="A425" s="114"/>
      <c r="B425" s="105"/>
      <c r="C425" s="113"/>
      <c r="D425" s="113"/>
      <c r="E425" s="116"/>
      <c r="F425" s="197"/>
    </row>
    <row r="426" spans="1:6" s="117" customFormat="1" ht="15.75">
      <c r="A426" s="114"/>
      <c r="B426" s="105"/>
      <c r="C426" s="113"/>
      <c r="D426" s="113"/>
      <c r="E426" s="116"/>
      <c r="F426" s="197"/>
    </row>
    <row r="427" spans="1:6" s="117" customFormat="1" ht="15.75">
      <c r="A427" s="114"/>
      <c r="B427" s="105"/>
      <c r="C427" s="113"/>
      <c r="D427" s="113"/>
      <c r="E427" s="116"/>
      <c r="F427" s="197"/>
    </row>
    <row r="428" spans="1:6" s="117" customFormat="1" ht="15.75">
      <c r="A428" s="114"/>
      <c r="B428" s="105"/>
      <c r="C428" s="113"/>
      <c r="D428" s="113"/>
      <c r="E428" s="116"/>
      <c r="F428" s="197"/>
    </row>
    <row r="429" spans="1:6" s="117" customFormat="1" ht="15.75">
      <c r="A429" s="114"/>
      <c r="B429" s="105"/>
      <c r="C429" s="113"/>
      <c r="D429" s="113"/>
      <c r="E429" s="116"/>
      <c r="F429" s="197"/>
    </row>
    <row r="430" spans="1:6" s="117" customFormat="1" ht="15.75">
      <c r="A430" s="114"/>
      <c r="B430" s="105"/>
      <c r="C430" s="113"/>
      <c r="D430" s="113"/>
      <c r="E430" s="116"/>
      <c r="F430" s="197"/>
    </row>
    <row r="431" spans="1:6" s="117" customFormat="1" ht="15.75">
      <c r="A431" s="114"/>
      <c r="B431" s="105"/>
      <c r="C431" s="113"/>
      <c r="D431" s="113"/>
      <c r="E431" s="116"/>
      <c r="F431" s="197"/>
    </row>
    <row r="432" spans="1:6" s="117" customFormat="1" ht="15.75">
      <c r="A432" s="114"/>
      <c r="B432" s="105"/>
      <c r="C432" s="113"/>
      <c r="D432" s="113"/>
      <c r="E432" s="116"/>
      <c r="F432" s="197"/>
    </row>
    <row r="433" spans="1:6" s="117" customFormat="1" ht="15.75">
      <c r="A433" s="114"/>
      <c r="B433" s="105"/>
      <c r="C433" s="113"/>
      <c r="D433" s="113"/>
      <c r="E433" s="116"/>
      <c r="F433" s="197"/>
    </row>
    <row r="434" spans="1:6" s="117" customFormat="1" ht="15.75">
      <c r="A434" s="114"/>
      <c r="B434" s="105"/>
      <c r="C434" s="113"/>
      <c r="D434" s="113"/>
      <c r="E434" s="116"/>
      <c r="F434" s="197"/>
    </row>
    <row r="435" spans="1:6" s="117" customFormat="1" ht="15.75">
      <c r="A435" s="114"/>
      <c r="B435" s="105"/>
      <c r="C435" s="113"/>
      <c r="D435" s="113"/>
      <c r="E435" s="116"/>
      <c r="F435" s="197"/>
    </row>
    <row r="436" spans="1:6" s="117" customFormat="1" ht="15.75">
      <c r="A436" s="114"/>
      <c r="B436" s="105"/>
      <c r="C436" s="113"/>
      <c r="D436" s="113"/>
      <c r="E436" s="116"/>
      <c r="F436" s="197"/>
    </row>
    <row r="437" spans="1:6" s="117" customFormat="1" ht="15.75">
      <c r="A437" s="114"/>
      <c r="B437" s="105"/>
      <c r="C437" s="113"/>
      <c r="D437" s="113"/>
      <c r="E437" s="116"/>
      <c r="F437" s="197"/>
    </row>
    <row r="438" spans="1:6" s="117" customFormat="1" ht="15.75">
      <c r="A438" s="114"/>
      <c r="B438" s="105"/>
      <c r="C438" s="113"/>
      <c r="D438" s="113"/>
      <c r="E438" s="116"/>
      <c r="F438" s="197"/>
    </row>
    <row r="439" spans="1:6" s="117" customFormat="1" ht="15.75">
      <c r="A439" s="114"/>
      <c r="B439" s="105"/>
      <c r="C439" s="113"/>
      <c r="D439" s="113"/>
      <c r="E439" s="116"/>
      <c r="F439" s="197"/>
    </row>
    <row r="440" spans="1:6" s="117" customFormat="1" ht="15.75">
      <c r="A440" s="114"/>
      <c r="B440" s="105"/>
      <c r="C440" s="113"/>
      <c r="D440" s="113"/>
      <c r="E440" s="116"/>
      <c r="F440" s="197"/>
    </row>
    <row r="441" spans="1:6" s="117" customFormat="1" ht="15.75">
      <c r="A441" s="114"/>
      <c r="B441" s="105"/>
      <c r="C441" s="113"/>
      <c r="D441" s="113"/>
      <c r="E441" s="116"/>
      <c r="F441" s="197"/>
    </row>
    <row r="442" spans="1:6" s="117" customFormat="1" ht="15.75">
      <c r="A442" s="114"/>
      <c r="B442" s="105"/>
      <c r="C442" s="113"/>
      <c r="D442" s="113"/>
      <c r="E442" s="116"/>
      <c r="F442" s="197"/>
    </row>
    <row r="443" spans="1:6" s="117" customFormat="1" ht="15.75">
      <c r="A443" s="114"/>
      <c r="B443" s="105"/>
      <c r="C443" s="113"/>
      <c r="D443" s="113"/>
      <c r="E443" s="116"/>
      <c r="F443" s="197"/>
    </row>
    <row r="444" spans="1:6" s="117" customFormat="1" ht="15.75">
      <c r="A444" s="114"/>
      <c r="B444" s="105"/>
      <c r="C444" s="113"/>
      <c r="D444" s="113"/>
      <c r="E444" s="116"/>
      <c r="F444" s="197"/>
    </row>
    <row r="445" spans="1:6" s="117" customFormat="1" ht="15.75">
      <c r="A445" s="114"/>
      <c r="B445" s="105"/>
      <c r="C445" s="113"/>
      <c r="D445" s="113"/>
      <c r="E445" s="116"/>
      <c r="F445" s="197"/>
    </row>
    <row r="446" spans="1:6" s="117" customFormat="1" ht="15.75">
      <c r="A446" s="114"/>
      <c r="B446" s="105"/>
      <c r="C446" s="113"/>
      <c r="D446" s="113"/>
      <c r="E446" s="116"/>
      <c r="F446" s="197"/>
    </row>
    <row r="447" spans="1:6" s="117" customFormat="1" ht="15.75">
      <c r="A447" s="114"/>
      <c r="B447" s="105"/>
      <c r="C447" s="113"/>
      <c r="D447" s="113"/>
      <c r="E447" s="116"/>
      <c r="F447" s="197"/>
    </row>
    <row r="448" spans="1:6" s="117" customFormat="1" ht="15.75">
      <c r="A448" s="114"/>
      <c r="B448" s="105"/>
      <c r="C448" s="113"/>
      <c r="D448" s="113"/>
      <c r="E448" s="116"/>
      <c r="F448" s="197"/>
    </row>
    <row r="449" spans="1:6" s="117" customFormat="1" ht="15.75">
      <c r="A449" s="114"/>
      <c r="B449" s="105"/>
      <c r="C449" s="113"/>
      <c r="D449" s="113"/>
      <c r="E449" s="116"/>
      <c r="F449" s="197"/>
    </row>
    <row r="450" spans="1:6" s="117" customFormat="1" ht="15.75">
      <c r="A450" s="114"/>
      <c r="B450" s="105"/>
      <c r="C450" s="113"/>
      <c r="D450" s="113"/>
      <c r="E450" s="116"/>
      <c r="F450" s="197"/>
    </row>
    <row r="451" spans="1:6" s="117" customFormat="1" ht="15.75">
      <c r="A451" s="114"/>
      <c r="B451" s="105"/>
      <c r="C451" s="113"/>
      <c r="D451" s="113"/>
      <c r="E451" s="116"/>
      <c r="F451" s="197"/>
    </row>
    <row r="452" spans="1:6" s="117" customFormat="1" ht="15.75">
      <c r="A452" s="114"/>
      <c r="B452" s="105"/>
      <c r="C452" s="113"/>
      <c r="D452" s="113"/>
      <c r="E452" s="116"/>
      <c r="F452" s="197"/>
    </row>
    <row r="453" spans="1:6" s="117" customFormat="1" ht="15.75">
      <c r="A453" s="114"/>
      <c r="B453" s="105"/>
      <c r="C453" s="113"/>
      <c r="D453" s="113"/>
      <c r="E453" s="116"/>
      <c r="F453" s="197"/>
    </row>
    <row r="454" spans="1:6" s="117" customFormat="1" ht="15.75">
      <c r="A454" s="114"/>
      <c r="B454" s="105"/>
      <c r="C454" s="113"/>
      <c r="D454" s="113"/>
      <c r="E454" s="116"/>
      <c r="F454" s="197"/>
    </row>
    <row r="455" spans="1:6" s="117" customFormat="1" ht="15.75">
      <c r="A455" s="114"/>
      <c r="B455" s="105"/>
      <c r="C455" s="113"/>
      <c r="D455" s="113"/>
      <c r="E455" s="116"/>
      <c r="F455" s="197"/>
    </row>
    <row r="456" spans="1:6" s="117" customFormat="1" ht="15.75">
      <c r="A456" s="114"/>
      <c r="B456" s="105"/>
      <c r="C456" s="113"/>
      <c r="D456" s="113"/>
      <c r="E456" s="116"/>
      <c r="F456" s="197"/>
    </row>
    <row r="457" spans="1:6" s="117" customFormat="1" ht="15.75">
      <c r="A457" s="114"/>
      <c r="B457" s="105"/>
      <c r="C457" s="113"/>
      <c r="D457" s="113"/>
      <c r="E457" s="116"/>
      <c r="F457" s="197"/>
    </row>
    <row r="458" spans="1:6" s="117" customFormat="1" ht="15.75">
      <c r="A458" s="114"/>
      <c r="B458" s="105"/>
      <c r="C458" s="113"/>
      <c r="D458" s="113"/>
      <c r="E458" s="116"/>
      <c r="F458" s="197"/>
    </row>
    <row r="459" spans="1:6" s="117" customFormat="1" ht="15.75">
      <c r="A459" s="114"/>
      <c r="B459" s="105"/>
      <c r="C459" s="113"/>
      <c r="D459" s="113"/>
      <c r="E459" s="116"/>
      <c r="F459" s="197"/>
    </row>
    <row r="460" spans="1:6" s="117" customFormat="1" ht="15.75">
      <c r="A460" s="114"/>
      <c r="B460" s="105"/>
      <c r="C460" s="113"/>
      <c r="D460" s="113"/>
      <c r="E460" s="116"/>
      <c r="F460" s="197"/>
    </row>
    <row r="461" spans="1:6" s="117" customFormat="1" ht="15.75">
      <c r="A461" s="114"/>
      <c r="B461" s="105"/>
      <c r="C461" s="113"/>
      <c r="D461" s="113"/>
      <c r="E461" s="116"/>
      <c r="F461" s="197"/>
    </row>
    <row r="462" spans="1:6" s="117" customFormat="1" ht="15.75">
      <c r="A462" s="114"/>
      <c r="B462" s="105"/>
      <c r="C462" s="113"/>
      <c r="D462" s="113"/>
      <c r="E462" s="116"/>
      <c r="F462" s="197"/>
    </row>
    <row r="463" spans="1:6" s="117" customFormat="1" ht="15.75">
      <c r="A463" s="114"/>
      <c r="B463" s="105"/>
      <c r="C463" s="113"/>
      <c r="D463" s="113"/>
      <c r="E463" s="116"/>
      <c r="F463" s="197"/>
    </row>
    <row r="464" spans="1:6" s="117" customFormat="1" ht="15.75">
      <c r="A464" s="114"/>
      <c r="B464" s="105"/>
      <c r="C464" s="113"/>
      <c r="D464" s="113"/>
      <c r="E464" s="116"/>
      <c r="F464" s="197"/>
    </row>
    <row r="465" spans="1:6" s="117" customFormat="1" ht="15.75">
      <c r="A465" s="114"/>
      <c r="B465" s="105"/>
      <c r="C465" s="113"/>
      <c r="D465" s="113"/>
      <c r="E465" s="116"/>
      <c r="F465" s="197"/>
    </row>
    <row r="466" spans="1:6" s="117" customFormat="1" ht="15.75">
      <c r="A466" s="114"/>
      <c r="B466" s="105"/>
      <c r="C466" s="113"/>
      <c r="D466" s="113"/>
      <c r="E466" s="116"/>
      <c r="F466" s="197"/>
    </row>
    <row r="467" spans="1:6" s="117" customFormat="1" ht="15.75">
      <c r="A467" s="114"/>
      <c r="B467" s="105"/>
      <c r="C467" s="113"/>
      <c r="D467" s="113"/>
      <c r="E467" s="116"/>
      <c r="F467" s="197"/>
    </row>
    <row r="468" spans="1:6" s="117" customFormat="1" ht="15.75">
      <c r="A468" s="114"/>
      <c r="B468" s="105"/>
      <c r="C468" s="113"/>
      <c r="D468" s="113"/>
      <c r="E468" s="116"/>
      <c r="F468" s="197"/>
    </row>
    <row r="469" spans="1:6" s="117" customFormat="1" ht="15.75">
      <c r="A469" s="114"/>
      <c r="B469" s="105"/>
      <c r="C469" s="113"/>
      <c r="D469" s="113"/>
      <c r="E469" s="116"/>
      <c r="F469" s="197"/>
    </row>
    <row r="470" spans="1:6" s="117" customFormat="1" ht="15.75">
      <c r="A470" s="114"/>
      <c r="B470" s="105"/>
      <c r="C470" s="113"/>
      <c r="D470" s="113"/>
      <c r="E470" s="116"/>
      <c r="F470" s="197"/>
    </row>
    <row r="471" spans="1:6" s="117" customFormat="1" ht="15.75">
      <c r="A471" s="114"/>
      <c r="B471" s="105"/>
      <c r="C471" s="113"/>
      <c r="D471" s="113"/>
      <c r="E471" s="116"/>
      <c r="F471" s="197"/>
    </row>
    <row r="472" spans="1:6" s="117" customFormat="1" ht="15.75">
      <c r="A472" s="114"/>
      <c r="B472" s="105"/>
      <c r="C472" s="113"/>
      <c r="D472" s="113"/>
      <c r="E472" s="116"/>
      <c r="F472" s="197"/>
    </row>
    <row r="473" spans="1:6" s="117" customFormat="1" ht="15.75">
      <c r="A473" s="114"/>
      <c r="B473" s="105"/>
      <c r="C473" s="113"/>
      <c r="D473" s="113"/>
      <c r="E473" s="116"/>
      <c r="F473" s="197"/>
    </row>
    <row r="474" spans="1:6" s="117" customFormat="1" ht="15.75">
      <c r="A474" s="114"/>
      <c r="B474" s="105"/>
      <c r="C474" s="113"/>
      <c r="D474" s="113"/>
      <c r="E474" s="116"/>
      <c r="F474" s="197"/>
    </row>
    <row r="475" spans="1:6" s="117" customFormat="1" ht="15.75">
      <c r="A475" s="114"/>
      <c r="B475" s="105"/>
      <c r="C475" s="113"/>
      <c r="D475" s="113"/>
      <c r="E475" s="116"/>
      <c r="F475" s="197"/>
    </row>
    <row r="476" spans="1:6" s="117" customFormat="1" ht="15.75">
      <c r="A476" s="114"/>
      <c r="B476" s="105"/>
      <c r="C476" s="113"/>
      <c r="D476" s="113"/>
      <c r="E476" s="116"/>
      <c r="F476" s="197"/>
    </row>
    <row r="477" spans="1:6" s="117" customFormat="1" ht="15.75">
      <c r="A477" s="114"/>
      <c r="B477" s="105"/>
      <c r="C477" s="113"/>
      <c r="D477" s="113"/>
      <c r="E477" s="116"/>
      <c r="F477" s="197"/>
    </row>
    <row r="478" spans="1:6" s="117" customFormat="1" ht="15.75">
      <c r="A478" s="114"/>
      <c r="B478" s="105"/>
      <c r="C478" s="113"/>
      <c r="D478" s="113"/>
      <c r="E478" s="116"/>
      <c r="F478" s="197"/>
    </row>
    <row r="479" spans="1:6" s="117" customFormat="1" ht="15.75">
      <c r="A479" s="114"/>
      <c r="B479" s="105"/>
      <c r="C479" s="113"/>
      <c r="D479" s="113"/>
      <c r="E479" s="116"/>
      <c r="F479" s="197"/>
    </row>
    <row r="480" spans="1:6" s="117" customFormat="1" ht="15.75">
      <c r="A480" s="114"/>
      <c r="B480" s="105"/>
      <c r="C480" s="113"/>
      <c r="D480" s="113"/>
      <c r="E480" s="116"/>
      <c r="F480" s="197"/>
    </row>
    <row r="481" spans="1:6" s="117" customFormat="1" ht="15.75">
      <c r="A481" s="114"/>
      <c r="B481" s="105"/>
      <c r="C481" s="113"/>
      <c r="D481" s="113"/>
      <c r="E481" s="116"/>
      <c r="F481" s="197"/>
    </row>
    <row r="482" spans="1:6" s="117" customFormat="1" ht="15.75">
      <c r="A482" s="114"/>
      <c r="B482" s="105"/>
      <c r="C482" s="113"/>
      <c r="D482" s="113"/>
      <c r="E482" s="116"/>
      <c r="F482" s="197"/>
    </row>
    <row r="483" spans="1:6" s="117" customFormat="1" ht="15.75">
      <c r="A483" s="114"/>
      <c r="B483" s="105"/>
      <c r="C483" s="113"/>
      <c r="D483" s="113"/>
      <c r="E483" s="116"/>
      <c r="F483" s="197"/>
    </row>
    <row r="484" spans="1:6" s="117" customFormat="1" ht="15.75">
      <c r="A484" s="114"/>
      <c r="B484" s="105"/>
      <c r="C484" s="113"/>
      <c r="D484" s="113"/>
      <c r="E484" s="116"/>
      <c r="F484" s="197"/>
    </row>
    <row r="485" spans="1:6" s="117" customFormat="1" ht="15.75">
      <c r="A485" s="114"/>
      <c r="B485" s="105"/>
      <c r="C485" s="113"/>
      <c r="D485" s="113"/>
      <c r="E485" s="116"/>
      <c r="F485" s="197"/>
    </row>
    <row r="486" spans="1:6" s="117" customFormat="1" ht="15.75">
      <c r="A486" s="114"/>
      <c r="B486" s="105"/>
      <c r="C486" s="113"/>
      <c r="D486" s="113"/>
      <c r="E486" s="116"/>
      <c r="F486" s="197"/>
    </row>
    <row r="487" spans="1:6" s="117" customFormat="1" ht="15.75">
      <c r="A487" s="114"/>
      <c r="B487" s="105"/>
      <c r="C487" s="113"/>
      <c r="D487" s="113"/>
      <c r="E487" s="116"/>
      <c r="F487" s="197"/>
    </row>
    <row r="488" spans="1:6" s="117" customFormat="1" ht="15.75">
      <c r="A488" s="114"/>
      <c r="B488" s="105"/>
      <c r="C488" s="113"/>
      <c r="D488" s="113"/>
      <c r="E488" s="116"/>
      <c r="F488" s="197"/>
    </row>
    <row r="489" spans="1:6" s="117" customFormat="1" ht="15.75">
      <c r="A489" s="114"/>
      <c r="B489" s="105"/>
      <c r="C489" s="113"/>
      <c r="D489" s="113"/>
      <c r="E489" s="116"/>
      <c r="F489" s="197"/>
    </row>
    <row r="490" spans="1:6" s="117" customFormat="1" ht="15.75">
      <c r="A490" s="114"/>
      <c r="B490" s="105"/>
      <c r="C490" s="113"/>
      <c r="D490" s="113"/>
      <c r="E490" s="116"/>
      <c r="F490" s="197"/>
    </row>
    <row r="491" spans="1:6" s="117" customFormat="1" ht="15.75">
      <c r="A491" s="114"/>
      <c r="B491" s="105"/>
      <c r="C491" s="113"/>
      <c r="D491" s="113"/>
      <c r="E491" s="116"/>
      <c r="F491" s="197"/>
    </row>
    <row r="492" spans="1:6" s="117" customFormat="1" ht="15.75">
      <c r="A492" s="114"/>
      <c r="B492" s="105"/>
      <c r="C492" s="113"/>
      <c r="D492" s="113"/>
      <c r="E492" s="116"/>
      <c r="F492" s="197"/>
    </row>
    <row r="493" spans="1:6" s="117" customFormat="1" ht="15.75">
      <c r="A493" s="114"/>
      <c r="B493" s="105"/>
      <c r="C493" s="113"/>
      <c r="D493" s="113"/>
      <c r="E493" s="116"/>
      <c r="F493" s="197"/>
    </row>
    <row r="494" spans="1:6" s="117" customFormat="1" ht="15.75">
      <c r="A494" s="114"/>
      <c r="B494" s="105"/>
      <c r="C494" s="113"/>
      <c r="D494" s="113"/>
      <c r="E494" s="116"/>
      <c r="F494" s="197"/>
    </row>
    <row r="495" spans="1:6" s="117" customFormat="1" ht="15.75">
      <c r="A495" s="114"/>
      <c r="B495" s="105"/>
      <c r="C495" s="113"/>
      <c r="D495" s="113"/>
      <c r="E495" s="116"/>
      <c r="F495" s="197"/>
    </row>
    <row r="496" spans="1:6" s="117" customFormat="1" ht="15.75">
      <c r="A496" s="114"/>
      <c r="B496" s="105"/>
      <c r="C496" s="113"/>
      <c r="D496" s="113"/>
      <c r="E496" s="116"/>
      <c r="F496" s="197"/>
    </row>
    <row r="497" spans="1:6" s="117" customFormat="1" ht="15.75">
      <c r="A497" s="114"/>
      <c r="B497" s="105"/>
      <c r="C497" s="113"/>
      <c r="D497" s="113"/>
      <c r="E497" s="116"/>
      <c r="F497" s="197"/>
    </row>
    <row r="498" spans="1:6" s="117" customFormat="1" ht="15.75">
      <c r="A498" s="114"/>
      <c r="B498" s="105"/>
      <c r="C498" s="113"/>
      <c r="D498" s="113"/>
      <c r="E498" s="116"/>
      <c r="F498" s="197"/>
    </row>
    <row r="499" spans="1:6" s="117" customFormat="1" ht="15.75">
      <c r="A499" s="114"/>
      <c r="B499" s="105"/>
      <c r="C499" s="113"/>
      <c r="D499" s="113"/>
      <c r="E499" s="116"/>
      <c r="F499" s="197"/>
    </row>
    <row r="500" spans="1:6" s="117" customFormat="1" ht="15.75">
      <c r="A500" s="114"/>
      <c r="B500" s="105"/>
      <c r="C500" s="113"/>
      <c r="D500" s="113"/>
      <c r="E500" s="116"/>
      <c r="F500" s="197"/>
    </row>
    <row r="501" spans="1:6" s="117" customFormat="1" ht="15.75">
      <c r="A501" s="114"/>
      <c r="B501" s="105"/>
      <c r="C501" s="113"/>
      <c r="D501" s="113"/>
      <c r="E501" s="116"/>
      <c r="F501" s="197"/>
    </row>
    <row r="502" spans="1:6" s="117" customFormat="1" ht="15.75">
      <c r="A502" s="114"/>
      <c r="B502" s="105"/>
      <c r="C502" s="113"/>
      <c r="D502" s="113"/>
      <c r="E502" s="116"/>
      <c r="F502" s="197"/>
    </row>
    <row r="503" spans="1:6" s="117" customFormat="1" ht="15.75">
      <c r="A503" s="114"/>
      <c r="B503" s="105"/>
      <c r="C503" s="113"/>
      <c r="D503" s="113"/>
      <c r="E503" s="116"/>
      <c r="F503" s="197"/>
    </row>
    <row r="504" spans="1:6" s="117" customFormat="1" ht="15.75">
      <c r="A504" s="114"/>
      <c r="B504" s="105"/>
      <c r="C504" s="113"/>
      <c r="D504" s="113"/>
      <c r="E504" s="116"/>
      <c r="F504" s="197"/>
    </row>
    <row r="505" spans="1:6" s="117" customFormat="1" ht="15.75">
      <c r="A505" s="114"/>
      <c r="B505" s="105"/>
      <c r="C505" s="113"/>
      <c r="D505" s="113"/>
      <c r="E505" s="116"/>
      <c r="F505" s="197"/>
    </row>
    <row r="506" spans="1:6" s="117" customFormat="1" ht="15.75">
      <c r="A506" s="114"/>
      <c r="B506" s="105"/>
      <c r="C506" s="113"/>
      <c r="D506" s="113"/>
      <c r="E506" s="116"/>
      <c r="F506" s="197"/>
    </row>
    <row r="507" spans="1:6" s="117" customFormat="1" ht="15.75">
      <c r="A507" s="114"/>
      <c r="B507" s="105"/>
      <c r="C507" s="113"/>
      <c r="D507" s="113"/>
      <c r="E507" s="116"/>
      <c r="F507" s="197"/>
    </row>
    <row r="508" spans="1:6" s="117" customFormat="1" ht="15.75">
      <c r="A508" s="114"/>
      <c r="B508" s="105"/>
      <c r="C508" s="113"/>
      <c r="D508" s="113"/>
      <c r="E508" s="116"/>
      <c r="F508" s="197"/>
    </row>
    <row r="509" spans="1:6" s="117" customFormat="1" ht="15.75">
      <c r="A509" s="114"/>
      <c r="B509" s="105"/>
      <c r="C509" s="113"/>
      <c r="D509" s="113"/>
      <c r="E509" s="116"/>
      <c r="F509" s="197"/>
    </row>
    <row r="510" spans="1:6" s="117" customFormat="1" ht="15.75">
      <c r="A510" s="114"/>
      <c r="B510" s="105"/>
      <c r="C510" s="113"/>
      <c r="D510" s="113"/>
      <c r="E510" s="116"/>
      <c r="F510" s="197"/>
    </row>
    <row r="511" spans="1:6" s="117" customFormat="1" ht="15.75">
      <c r="A511" s="114"/>
      <c r="B511" s="105"/>
      <c r="C511" s="113"/>
      <c r="D511" s="113"/>
      <c r="E511" s="116"/>
      <c r="F511" s="197"/>
    </row>
    <row r="512" spans="1:6" s="117" customFormat="1" ht="15.75">
      <c r="A512" s="114"/>
      <c r="B512" s="105"/>
      <c r="C512" s="113"/>
      <c r="D512" s="113"/>
      <c r="E512" s="116"/>
      <c r="F512" s="197"/>
    </row>
    <row r="513" spans="1:6" s="117" customFormat="1" ht="15.75">
      <c r="A513" s="114"/>
      <c r="B513" s="105"/>
      <c r="C513" s="113"/>
      <c r="D513" s="113"/>
      <c r="E513" s="116"/>
      <c r="F513" s="197"/>
    </row>
    <row r="514" spans="1:6" s="117" customFormat="1" ht="15.75">
      <c r="A514" s="114"/>
      <c r="B514" s="105"/>
      <c r="C514" s="113"/>
      <c r="D514" s="113"/>
      <c r="E514" s="116"/>
      <c r="F514" s="197"/>
    </row>
    <row r="515" spans="1:6" s="117" customFormat="1" ht="15.75">
      <c r="A515" s="114"/>
      <c r="B515" s="105"/>
      <c r="C515" s="113"/>
      <c r="D515" s="113"/>
      <c r="E515" s="116"/>
      <c r="F515" s="197"/>
    </row>
    <row r="516" spans="1:6" s="117" customFormat="1" ht="15.75">
      <c r="A516" s="114"/>
      <c r="B516" s="105"/>
      <c r="C516" s="113"/>
      <c r="D516" s="113"/>
      <c r="E516" s="116"/>
      <c r="F516" s="197"/>
    </row>
    <row r="517" spans="1:6" s="117" customFormat="1" ht="15.75">
      <c r="A517" s="114"/>
      <c r="B517" s="105"/>
      <c r="C517" s="113"/>
      <c r="D517" s="113"/>
      <c r="E517" s="116"/>
      <c r="F517" s="197"/>
    </row>
    <row r="518" spans="1:6" s="117" customFormat="1" ht="15.75">
      <c r="A518" s="114"/>
      <c r="B518" s="105"/>
      <c r="C518" s="113"/>
      <c r="D518" s="113"/>
      <c r="E518" s="116"/>
      <c r="F518" s="197"/>
    </row>
    <row r="519" spans="1:6" s="117" customFormat="1" ht="15.75">
      <c r="A519" s="114"/>
      <c r="B519" s="105"/>
      <c r="C519" s="113"/>
      <c r="D519" s="113"/>
      <c r="E519" s="116"/>
      <c r="F519" s="197"/>
    </row>
    <row r="520" spans="1:6" s="117" customFormat="1" ht="15.75">
      <c r="A520" s="114"/>
      <c r="B520" s="105"/>
      <c r="C520" s="113"/>
      <c r="D520" s="113"/>
      <c r="E520" s="116"/>
      <c r="F520" s="197"/>
    </row>
    <row r="521" spans="1:6" s="117" customFormat="1" ht="15.75">
      <c r="A521" s="114"/>
      <c r="B521" s="105"/>
      <c r="C521" s="113"/>
      <c r="D521" s="113"/>
      <c r="E521" s="116"/>
      <c r="F521" s="197"/>
    </row>
    <row r="522" spans="1:6" s="117" customFormat="1" ht="15.75">
      <c r="A522" s="114"/>
      <c r="B522" s="105"/>
      <c r="C522" s="113"/>
      <c r="D522" s="113"/>
      <c r="E522" s="116"/>
      <c r="F522" s="197"/>
    </row>
    <row r="523" spans="1:6" s="117" customFormat="1" ht="15.75">
      <c r="A523" s="114"/>
      <c r="B523" s="105"/>
      <c r="C523" s="113"/>
      <c r="D523" s="113"/>
      <c r="E523" s="116"/>
      <c r="F523" s="197"/>
    </row>
    <row r="524" spans="1:6" s="117" customFormat="1" ht="15.75">
      <c r="A524" s="114"/>
      <c r="B524" s="105"/>
      <c r="C524" s="113"/>
      <c r="D524" s="113"/>
      <c r="E524" s="116"/>
      <c r="F524" s="197"/>
    </row>
    <row r="525" spans="1:6" s="117" customFormat="1" ht="15.75">
      <c r="A525" s="114"/>
      <c r="B525" s="105"/>
      <c r="C525" s="113"/>
      <c r="D525" s="113"/>
      <c r="E525" s="116"/>
      <c r="F525" s="197"/>
    </row>
    <row r="526" spans="1:6" s="117" customFormat="1" ht="15.75">
      <c r="A526" s="114"/>
      <c r="B526" s="105"/>
      <c r="C526" s="113"/>
      <c r="D526" s="113"/>
      <c r="E526" s="116"/>
      <c r="F526" s="197"/>
    </row>
    <row r="527" spans="1:6" s="117" customFormat="1" ht="15.75">
      <c r="A527" s="114"/>
      <c r="B527" s="105"/>
      <c r="C527" s="113"/>
      <c r="D527" s="113"/>
      <c r="E527" s="116"/>
      <c r="F527" s="197"/>
    </row>
    <row r="528" spans="1:6" s="117" customFormat="1" ht="15.75">
      <c r="A528" s="114"/>
      <c r="B528" s="105"/>
      <c r="C528" s="113"/>
      <c r="D528" s="113"/>
      <c r="E528" s="116"/>
      <c r="F528" s="197"/>
    </row>
    <row r="529" spans="1:6" s="117" customFormat="1" ht="15.75">
      <c r="A529" s="114"/>
      <c r="B529" s="105"/>
      <c r="C529" s="113"/>
      <c r="D529" s="113"/>
      <c r="E529" s="116"/>
      <c r="F529" s="197"/>
    </row>
    <row r="530" spans="1:6" s="117" customFormat="1" ht="15.75">
      <c r="A530" s="114"/>
      <c r="B530" s="105"/>
      <c r="C530" s="113"/>
      <c r="D530" s="113"/>
      <c r="E530" s="116"/>
      <c r="F530" s="197"/>
    </row>
    <row r="531" spans="1:6" s="117" customFormat="1" ht="15.75">
      <c r="A531" s="114"/>
      <c r="B531" s="105"/>
      <c r="C531" s="113"/>
      <c r="D531" s="113"/>
      <c r="E531" s="116"/>
      <c r="F531" s="197"/>
    </row>
    <row r="532" spans="1:6" s="117" customFormat="1" ht="15.75">
      <c r="A532" s="114"/>
      <c r="B532" s="105"/>
      <c r="C532" s="113"/>
      <c r="D532" s="113"/>
      <c r="E532" s="116"/>
      <c r="F532" s="197"/>
    </row>
    <row r="533" spans="1:6" s="117" customFormat="1" ht="15.75">
      <c r="A533" s="114"/>
      <c r="B533" s="105"/>
      <c r="C533" s="113"/>
      <c r="D533" s="113"/>
      <c r="E533" s="116"/>
      <c r="F533" s="197"/>
    </row>
    <row r="534" spans="1:6" s="117" customFormat="1" ht="15.75">
      <c r="A534" s="114"/>
      <c r="B534" s="105"/>
      <c r="C534" s="113"/>
      <c r="D534" s="113"/>
      <c r="E534" s="116"/>
      <c r="F534" s="197"/>
    </row>
    <row r="535" spans="1:6" s="117" customFormat="1" ht="15.75">
      <c r="A535" s="114"/>
      <c r="B535" s="105"/>
      <c r="C535" s="113"/>
      <c r="D535" s="113"/>
      <c r="E535" s="116"/>
      <c r="F535" s="197"/>
    </row>
    <row r="536" spans="1:6" s="117" customFormat="1" ht="15.75">
      <c r="A536" s="114"/>
      <c r="B536" s="105"/>
      <c r="C536" s="113"/>
      <c r="D536" s="113"/>
      <c r="E536" s="116"/>
      <c r="F536" s="197"/>
    </row>
    <row r="537" spans="1:6" s="117" customFormat="1" ht="15.75">
      <c r="A537" s="114"/>
      <c r="B537" s="105"/>
      <c r="C537" s="113"/>
      <c r="D537" s="113"/>
      <c r="E537" s="116"/>
      <c r="F537" s="197"/>
    </row>
    <row r="538" spans="1:6" s="117" customFormat="1" ht="15.75">
      <c r="A538" s="114"/>
      <c r="B538" s="105"/>
      <c r="C538" s="113"/>
      <c r="D538" s="113"/>
      <c r="E538" s="116"/>
      <c r="F538" s="197"/>
    </row>
    <row r="539" spans="1:6" s="117" customFormat="1" ht="15.75">
      <c r="A539" s="114"/>
      <c r="B539" s="105"/>
      <c r="C539" s="113"/>
      <c r="D539" s="113"/>
      <c r="E539" s="116"/>
      <c r="F539" s="197"/>
    </row>
    <row r="540" spans="1:6" s="117" customFormat="1" ht="15.75">
      <c r="A540" s="114"/>
      <c r="B540" s="105"/>
      <c r="C540" s="113"/>
      <c r="D540" s="113"/>
      <c r="E540" s="116"/>
      <c r="F540" s="197"/>
    </row>
    <row r="541" spans="1:6" s="117" customFormat="1" ht="15.75">
      <c r="A541" s="114"/>
      <c r="B541" s="105"/>
      <c r="C541" s="113"/>
      <c r="D541" s="113"/>
      <c r="E541" s="116"/>
      <c r="F541" s="197"/>
    </row>
    <row r="542" spans="1:6" s="117" customFormat="1" ht="15.75">
      <c r="A542" s="114"/>
      <c r="B542" s="105"/>
      <c r="C542" s="113"/>
      <c r="D542" s="113"/>
      <c r="E542" s="116"/>
      <c r="F542" s="197"/>
    </row>
    <row r="543" spans="1:6" s="117" customFormat="1" ht="15.75">
      <c r="A543" s="114"/>
      <c r="B543" s="105"/>
      <c r="C543" s="113"/>
      <c r="D543" s="113"/>
      <c r="E543" s="116"/>
      <c r="F543" s="197"/>
    </row>
    <row r="544" spans="1:6" s="117" customFormat="1" ht="15.75">
      <c r="A544" s="114"/>
      <c r="B544" s="105"/>
      <c r="C544" s="113"/>
      <c r="D544" s="113"/>
      <c r="E544" s="116"/>
      <c r="F544" s="197"/>
    </row>
    <row r="545" spans="1:6" s="117" customFormat="1" ht="15.75">
      <c r="A545" s="114"/>
      <c r="B545" s="105"/>
      <c r="C545" s="113"/>
      <c r="D545" s="113"/>
      <c r="E545" s="116"/>
      <c r="F545" s="197"/>
    </row>
    <row r="546" spans="1:6" s="117" customFormat="1" ht="15.75">
      <c r="A546" s="114"/>
      <c r="B546" s="105"/>
      <c r="C546" s="113"/>
      <c r="D546" s="113"/>
      <c r="E546" s="116"/>
      <c r="F546" s="197"/>
    </row>
    <row r="547" spans="1:6" s="117" customFormat="1" ht="15.75">
      <c r="A547" s="114"/>
      <c r="B547" s="105"/>
      <c r="C547" s="113"/>
      <c r="D547" s="113"/>
      <c r="E547" s="116"/>
      <c r="F547" s="197"/>
    </row>
    <row r="548" spans="1:6" s="117" customFormat="1" ht="15.75">
      <c r="A548" s="114"/>
      <c r="B548" s="105"/>
      <c r="C548" s="113"/>
      <c r="D548" s="113"/>
      <c r="E548" s="116"/>
      <c r="F548" s="197"/>
    </row>
    <row r="549" spans="1:6" s="117" customFormat="1" ht="15.75">
      <c r="A549" s="114"/>
      <c r="B549" s="105"/>
      <c r="C549" s="113"/>
      <c r="D549" s="113"/>
      <c r="E549" s="116"/>
      <c r="F549" s="197"/>
    </row>
    <row r="550" spans="1:6" s="117" customFormat="1" ht="15.75">
      <c r="A550" s="114"/>
      <c r="B550" s="105"/>
      <c r="C550" s="113"/>
      <c r="D550" s="113"/>
      <c r="E550" s="116"/>
      <c r="F550" s="197"/>
    </row>
    <row r="551" spans="1:6" s="117" customFormat="1" ht="15.75">
      <c r="A551" s="114"/>
      <c r="B551" s="105"/>
      <c r="C551" s="113"/>
      <c r="D551" s="113"/>
      <c r="E551" s="116"/>
      <c r="F551" s="197"/>
    </row>
    <row r="552" spans="1:6" s="117" customFormat="1" ht="15.75">
      <c r="A552" s="114"/>
      <c r="B552" s="105"/>
      <c r="C552" s="113"/>
      <c r="D552" s="113"/>
      <c r="E552" s="116"/>
      <c r="F552" s="197"/>
    </row>
    <row r="553" spans="1:6" s="117" customFormat="1" ht="15.75">
      <c r="A553" s="114"/>
      <c r="B553" s="105"/>
      <c r="C553" s="113"/>
      <c r="D553" s="113"/>
      <c r="E553" s="116"/>
      <c r="F553" s="197"/>
    </row>
    <row r="554" spans="1:6" s="117" customFormat="1" ht="15.75">
      <c r="A554" s="114"/>
      <c r="B554" s="105"/>
      <c r="C554" s="113"/>
      <c r="D554" s="113"/>
      <c r="E554" s="116"/>
      <c r="F554" s="197"/>
    </row>
    <row r="555" spans="1:6" s="117" customFormat="1" ht="15.75">
      <c r="A555" s="114"/>
      <c r="B555" s="105"/>
      <c r="C555" s="113"/>
      <c r="D555" s="113"/>
      <c r="E555" s="116"/>
      <c r="F555" s="197"/>
    </row>
    <row r="556" spans="1:6" s="117" customFormat="1" ht="15.75">
      <c r="A556" s="114"/>
      <c r="B556" s="105"/>
      <c r="C556" s="113"/>
      <c r="D556" s="113"/>
      <c r="E556" s="116"/>
      <c r="F556" s="197"/>
    </row>
    <row r="557" spans="1:6" s="117" customFormat="1" ht="15.75">
      <c r="A557" s="114"/>
      <c r="B557" s="105"/>
      <c r="C557" s="113"/>
      <c r="D557" s="113"/>
      <c r="E557" s="116"/>
      <c r="F557" s="197"/>
    </row>
    <row r="558" spans="1:6" s="117" customFormat="1" ht="15.75">
      <c r="A558" s="114"/>
      <c r="B558" s="105"/>
      <c r="C558" s="113"/>
      <c r="D558" s="113"/>
      <c r="E558" s="116"/>
      <c r="F558" s="197"/>
    </row>
    <row r="559" spans="1:6" s="117" customFormat="1" ht="15.75">
      <c r="A559" s="114"/>
      <c r="B559" s="105"/>
      <c r="C559" s="113"/>
      <c r="D559" s="113"/>
      <c r="E559" s="116"/>
      <c r="F559" s="197"/>
    </row>
    <row r="560" spans="1:6" s="117" customFormat="1" ht="15.75">
      <c r="A560" s="114"/>
      <c r="B560" s="105"/>
      <c r="C560" s="113"/>
      <c r="D560" s="113"/>
      <c r="E560" s="116"/>
      <c r="F560" s="197"/>
    </row>
    <row r="561" spans="1:6" s="117" customFormat="1" ht="15.75">
      <c r="A561" s="114"/>
      <c r="B561" s="105"/>
      <c r="C561" s="113"/>
      <c r="D561" s="113"/>
      <c r="E561" s="116"/>
      <c r="F561" s="197"/>
    </row>
    <row r="562" spans="1:6" s="117" customFormat="1" ht="15.75">
      <c r="A562" s="114"/>
      <c r="B562" s="105"/>
      <c r="C562" s="113"/>
      <c r="D562" s="113"/>
      <c r="E562" s="116"/>
      <c r="F562" s="197"/>
    </row>
    <row r="563" spans="1:6" s="117" customFormat="1" ht="15.75">
      <c r="A563" s="114"/>
      <c r="B563" s="105"/>
      <c r="C563" s="113"/>
      <c r="D563" s="113"/>
      <c r="E563" s="116"/>
      <c r="F563" s="197"/>
    </row>
    <row r="564" spans="1:6" s="117" customFormat="1" ht="15.75">
      <c r="A564" s="114"/>
      <c r="B564" s="105"/>
      <c r="C564" s="113"/>
      <c r="D564" s="113"/>
      <c r="E564" s="116"/>
      <c r="F564" s="197"/>
    </row>
    <row r="565" spans="1:6" s="117" customFormat="1" ht="15.75">
      <c r="A565" s="114"/>
      <c r="B565" s="105"/>
      <c r="C565" s="113"/>
      <c r="D565" s="113"/>
      <c r="E565" s="116"/>
      <c r="F565" s="197"/>
    </row>
    <row r="566" spans="1:6" s="117" customFormat="1" ht="15.75">
      <c r="A566" s="114"/>
      <c r="B566" s="105"/>
      <c r="C566" s="113"/>
      <c r="D566" s="113"/>
      <c r="E566" s="116"/>
      <c r="F566" s="197"/>
    </row>
    <row r="567" spans="1:6" s="117" customFormat="1" ht="15.75">
      <c r="A567" s="114"/>
      <c r="B567" s="105"/>
      <c r="C567" s="113"/>
      <c r="D567" s="113"/>
      <c r="E567" s="116"/>
      <c r="F567" s="197"/>
    </row>
    <row r="568" spans="1:6" s="117" customFormat="1" ht="15.75">
      <c r="A568" s="114"/>
      <c r="B568" s="105"/>
      <c r="C568" s="113"/>
      <c r="D568" s="113"/>
      <c r="E568" s="116"/>
      <c r="F568" s="197"/>
    </row>
    <row r="569" spans="1:6" s="117" customFormat="1" ht="15.75">
      <c r="A569" s="114"/>
      <c r="B569" s="105"/>
      <c r="C569" s="113"/>
      <c r="D569" s="113"/>
      <c r="E569" s="116"/>
      <c r="F569" s="197"/>
    </row>
    <row r="570" spans="1:6" s="117" customFormat="1" ht="15.75">
      <c r="A570" s="114"/>
      <c r="B570" s="105"/>
      <c r="C570" s="113"/>
      <c r="D570" s="113"/>
      <c r="E570" s="116"/>
      <c r="F570" s="197"/>
    </row>
    <row r="571" spans="1:6" s="117" customFormat="1" ht="15.75">
      <c r="A571" s="114"/>
      <c r="B571" s="105"/>
      <c r="C571" s="113"/>
      <c r="D571" s="113"/>
      <c r="E571" s="116"/>
      <c r="F571" s="197"/>
    </row>
    <row r="572" spans="1:6" s="117" customFormat="1" ht="15.75">
      <c r="A572" s="114"/>
      <c r="B572" s="105"/>
      <c r="C572" s="113"/>
      <c r="D572" s="113"/>
      <c r="E572" s="116"/>
      <c r="F572" s="197"/>
    </row>
    <row r="573" spans="1:6" s="117" customFormat="1" ht="15.75">
      <c r="A573" s="114"/>
      <c r="B573" s="105"/>
      <c r="C573" s="113"/>
      <c r="D573" s="113"/>
      <c r="E573" s="116"/>
      <c r="F573" s="197"/>
    </row>
    <row r="574" spans="1:6" s="117" customFormat="1" ht="15.75">
      <c r="A574" s="114"/>
      <c r="B574" s="105"/>
      <c r="C574" s="113"/>
      <c r="D574" s="113"/>
      <c r="E574" s="116"/>
      <c r="F574" s="197"/>
    </row>
    <row r="575" spans="1:6" s="117" customFormat="1" ht="15.75">
      <c r="A575" s="114"/>
      <c r="B575" s="105"/>
      <c r="C575" s="113"/>
      <c r="D575" s="113"/>
      <c r="E575" s="116"/>
      <c r="F575" s="197"/>
    </row>
    <row r="576" spans="1:6" s="117" customFormat="1" ht="15.75">
      <c r="A576" s="114"/>
      <c r="B576" s="105"/>
      <c r="C576" s="113"/>
      <c r="D576" s="113"/>
      <c r="E576" s="116"/>
      <c r="F576" s="197"/>
    </row>
    <row r="577" spans="1:6" s="117" customFormat="1" ht="15.75">
      <c r="A577" s="114"/>
      <c r="B577" s="105"/>
      <c r="C577" s="113"/>
      <c r="D577" s="113"/>
      <c r="E577" s="116"/>
      <c r="F577" s="197"/>
    </row>
    <row r="578" spans="1:6" s="117" customFormat="1" ht="15.75">
      <c r="A578" s="114"/>
      <c r="B578" s="105"/>
      <c r="C578" s="113"/>
      <c r="D578" s="113"/>
      <c r="E578" s="116"/>
      <c r="F578" s="197"/>
    </row>
    <row r="579" spans="1:6" s="117" customFormat="1" ht="15.75">
      <c r="A579" s="114"/>
      <c r="B579" s="105"/>
      <c r="C579" s="113"/>
      <c r="D579" s="113"/>
      <c r="E579" s="116"/>
      <c r="F579" s="197"/>
    </row>
    <row r="580" spans="1:6" s="117" customFormat="1" ht="15.75">
      <c r="A580" s="114"/>
      <c r="B580" s="105"/>
      <c r="C580" s="113"/>
      <c r="D580" s="113"/>
      <c r="E580" s="116"/>
      <c r="F580" s="197"/>
    </row>
    <row r="581" spans="1:6" s="117" customFormat="1" ht="15.75">
      <c r="A581" s="114"/>
      <c r="B581" s="105"/>
      <c r="C581" s="113"/>
      <c r="D581" s="113"/>
      <c r="E581" s="116"/>
      <c r="F581" s="197"/>
    </row>
    <row r="582" spans="1:6" s="117" customFormat="1" ht="15.75">
      <c r="A582" s="114"/>
      <c r="B582" s="105"/>
      <c r="C582" s="113"/>
      <c r="D582" s="113"/>
      <c r="E582" s="116"/>
      <c r="F582" s="197"/>
    </row>
    <row r="583" spans="1:6" s="117" customFormat="1" ht="15.75">
      <c r="A583" s="114"/>
      <c r="B583" s="105"/>
      <c r="C583" s="113"/>
      <c r="D583" s="113"/>
      <c r="E583" s="116"/>
      <c r="F583" s="197"/>
    </row>
    <row r="584" spans="1:6" s="117" customFormat="1" ht="15.75">
      <c r="A584" s="114"/>
      <c r="B584" s="105"/>
      <c r="C584" s="113"/>
      <c r="D584" s="113"/>
      <c r="E584" s="116"/>
      <c r="F584" s="197"/>
    </row>
    <row r="585" spans="1:6" s="117" customFormat="1" ht="15.75">
      <c r="A585" s="114"/>
      <c r="B585" s="105"/>
      <c r="C585" s="113"/>
      <c r="D585" s="113"/>
      <c r="E585" s="116"/>
      <c r="F585" s="197"/>
    </row>
    <row r="586" spans="1:6" s="117" customFormat="1" ht="15.75">
      <c r="A586" s="114"/>
      <c r="B586" s="105"/>
      <c r="C586" s="113"/>
      <c r="D586" s="113"/>
      <c r="E586" s="116"/>
      <c r="F586" s="197"/>
    </row>
    <row r="587" spans="1:6" s="117" customFormat="1" ht="15.75">
      <c r="A587" s="114"/>
      <c r="B587" s="105"/>
      <c r="C587" s="113"/>
      <c r="D587" s="113"/>
      <c r="E587" s="116"/>
      <c r="F587" s="197"/>
    </row>
    <row r="588" spans="1:6" s="117" customFormat="1" ht="15.75">
      <c r="A588" s="114"/>
      <c r="B588" s="105"/>
      <c r="C588" s="113"/>
      <c r="D588" s="113"/>
      <c r="E588" s="116"/>
      <c r="F588" s="197"/>
    </row>
    <row r="589" spans="1:6" s="117" customFormat="1" ht="15.75">
      <c r="A589" s="114"/>
      <c r="B589" s="105"/>
      <c r="C589" s="113"/>
      <c r="D589" s="113"/>
      <c r="E589" s="116"/>
      <c r="F589" s="197"/>
    </row>
    <row r="590" spans="1:6" s="117" customFormat="1" ht="15.75">
      <c r="A590" s="114"/>
      <c r="B590" s="105"/>
      <c r="C590" s="113"/>
      <c r="D590" s="113"/>
      <c r="E590" s="116"/>
      <c r="F590" s="197"/>
    </row>
    <row r="591" spans="1:6" s="117" customFormat="1" ht="15.75">
      <c r="A591" s="114"/>
      <c r="B591" s="105"/>
      <c r="C591" s="113"/>
      <c r="D591" s="113"/>
      <c r="E591" s="116"/>
      <c r="F591" s="197"/>
    </row>
    <row r="592" spans="1:6" s="117" customFormat="1" ht="15.75">
      <c r="A592" s="114"/>
      <c r="B592" s="105"/>
      <c r="C592" s="113"/>
      <c r="D592" s="113"/>
      <c r="E592" s="116"/>
      <c r="F592" s="197"/>
    </row>
    <row r="593" spans="1:6" s="117" customFormat="1" ht="15.75">
      <c r="A593" s="114"/>
      <c r="B593" s="105"/>
      <c r="C593" s="113"/>
      <c r="D593" s="113"/>
      <c r="E593" s="116"/>
      <c r="F593" s="197"/>
    </row>
    <row r="594" spans="1:6" s="117" customFormat="1" ht="15.75">
      <c r="A594" s="114"/>
      <c r="B594" s="105"/>
      <c r="C594" s="113"/>
      <c r="D594" s="113"/>
      <c r="E594" s="116"/>
      <c r="F594" s="197"/>
    </row>
    <row r="595" spans="1:6" s="117" customFormat="1" ht="15.75">
      <c r="A595" s="114"/>
      <c r="B595" s="105"/>
      <c r="C595" s="113"/>
      <c r="D595" s="113"/>
      <c r="E595" s="116"/>
      <c r="F595" s="197"/>
    </row>
    <row r="596" spans="1:6" s="117" customFormat="1" ht="15.75">
      <c r="A596" s="114"/>
      <c r="B596" s="105"/>
      <c r="C596" s="113"/>
      <c r="D596" s="113"/>
      <c r="E596" s="116"/>
      <c r="F596" s="197"/>
    </row>
    <row r="597" spans="1:6" s="117" customFormat="1" ht="15.75">
      <c r="A597" s="114"/>
      <c r="B597" s="105"/>
      <c r="C597" s="113"/>
      <c r="D597" s="113"/>
      <c r="E597" s="116"/>
      <c r="F597" s="197"/>
    </row>
    <row r="598" spans="1:6" s="117" customFormat="1" ht="15.75">
      <c r="A598" s="114"/>
      <c r="B598" s="105"/>
      <c r="C598" s="113"/>
      <c r="D598" s="113"/>
      <c r="E598" s="116"/>
      <c r="F598" s="197"/>
    </row>
    <row r="599" spans="1:6" s="117" customFormat="1" ht="15.75">
      <c r="A599" s="114"/>
      <c r="B599" s="105"/>
      <c r="C599" s="113"/>
      <c r="D599" s="113"/>
      <c r="E599" s="116"/>
      <c r="F599" s="197"/>
    </row>
    <row r="600" spans="1:6" s="117" customFormat="1" ht="15.75">
      <c r="A600" s="114"/>
      <c r="B600" s="105"/>
      <c r="C600" s="113"/>
      <c r="D600" s="113"/>
      <c r="E600" s="116"/>
      <c r="F600" s="197"/>
    </row>
    <row r="601" spans="1:6" s="117" customFormat="1" ht="15.75">
      <c r="A601" s="114"/>
      <c r="B601" s="105"/>
      <c r="C601" s="113"/>
      <c r="D601" s="113"/>
      <c r="E601" s="116"/>
      <c r="F601" s="197"/>
    </row>
    <row r="602" spans="1:6" s="117" customFormat="1" ht="15.75">
      <c r="A602" s="114"/>
      <c r="B602" s="105"/>
      <c r="C602" s="113"/>
      <c r="D602" s="113"/>
      <c r="E602" s="116"/>
      <c r="F602" s="197"/>
    </row>
    <row r="603" spans="1:6" s="117" customFormat="1" ht="15.75">
      <c r="A603" s="114"/>
      <c r="B603" s="105"/>
      <c r="C603" s="113"/>
      <c r="D603" s="113"/>
      <c r="E603" s="116"/>
      <c r="F603" s="197"/>
    </row>
    <row r="604" spans="1:6" s="117" customFormat="1" ht="15.75">
      <c r="A604" s="114"/>
      <c r="B604" s="105"/>
      <c r="C604" s="113"/>
      <c r="D604" s="113"/>
      <c r="E604" s="116"/>
      <c r="F604" s="197"/>
    </row>
    <row r="605" spans="1:6" s="117" customFormat="1" ht="15.75">
      <c r="A605" s="114"/>
      <c r="B605" s="105"/>
      <c r="C605" s="113"/>
      <c r="D605" s="113"/>
      <c r="E605" s="116"/>
      <c r="F605" s="197"/>
    </row>
    <row r="606" spans="1:6" s="117" customFormat="1" ht="15.75">
      <c r="A606" s="114"/>
      <c r="B606" s="105"/>
      <c r="C606" s="113"/>
      <c r="D606" s="113"/>
      <c r="E606" s="116"/>
      <c r="F606" s="197"/>
    </row>
    <row r="607" spans="1:6" s="117" customFormat="1" ht="15.75">
      <c r="A607" s="114"/>
      <c r="B607" s="105"/>
      <c r="C607" s="113"/>
      <c r="D607" s="113"/>
      <c r="E607" s="116"/>
      <c r="F607" s="197"/>
    </row>
    <row r="608" spans="1:6" s="117" customFormat="1" ht="15.75">
      <c r="A608" s="114"/>
      <c r="B608" s="105"/>
      <c r="C608" s="113"/>
      <c r="D608" s="113"/>
      <c r="E608" s="116"/>
      <c r="F608" s="197"/>
    </row>
    <row r="609" spans="1:6" s="117" customFormat="1" ht="15.75">
      <c r="A609" s="114"/>
      <c r="B609" s="105"/>
      <c r="C609" s="113"/>
      <c r="D609" s="113"/>
      <c r="E609" s="116"/>
      <c r="F609" s="197"/>
    </row>
    <row r="610" spans="1:6" s="117" customFormat="1" ht="15.75">
      <c r="A610" s="114"/>
      <c r="B610" s="105"/>
      <c r="C610" s="113"/>
      <c r="D610" s="113"/>
      <c r="E610" s="116"/>
      <c r="F610" s="197"/>
    </row>
    <row r="611" spans="1:6" s="117" customFormat="1" ht="15.75">
      <c r="A611" s="114"/>
      <c r="B611" s="105"/>
      <c r="C611" s="113"/>
      <c r="D611" s="113"/>
      <c r="E611" s="116"/>
      <c r="F611" s="197"/>
    </row>
    <row r="612" spans="1:6" s="117" customFormat="1" ht="15.75">
      <c r="A612" s="114"/>
      <c r="B612" s="105"/>
      <c r="C612" s="113"/>
      <c r="D612" s="113"/>
      <c r="E612" s="116"/>
      <c r="F612" s="197"/>
    </row>
    <row r="613" spans="1:6" s="117" customFormat="1" ht="15.75">
      <c r="A613" s="114"/>
      <c r="B613" s="105"/>
      <c r="C613" s="113"/>
      <c r="D613" s="113"/>
      <c r="E613" s="116"/>
      <c r="F613" s="197"/>
    </row>
    <row r="614" spans="1:6" s="117" customFormat="1" ht="15.75">
      <c r="A614" s="114"/>
      <c r="B614" s="105"/>
      <c r="C614" s="113"/>
      <c r="D614" s="113"/>
      <c r="E614" s="116"/>
      <c r="F614" s="197"/>
    </row>
    <row r="615" spans="1:6" s="117" customFormat="1" ht="15.75">
      <c r="A615" s="114"/>
      <c r="B615" s="105"/>
      <c r="C615" s="113"/>
      <c r="D615" s="113"/>
      <c r="E615" s="116"/>
      <c r="F615" s="197"/>
    </row>
    <row r="616" spans="1:6" s="117" customFormat="1" ht="15.75">
      <c r="A616" s="114"/>
      <c r="B616" s="105"/>
      <c r="C616" s="113"/>
      <c r="D616" s="113"/>
      <c r="E616" s="116"/>
      <c r="F616" s="197"/>
    </row>
    <row r="617" spans="1:6" s="117" customFormat="1" ht="15.75">
      <c r="A617" s="114"/>
      <c r="B617" s="105"/>
      <c r="C617" s="113"/>
      <c r="D617" s="113"/>
      <c r="E617" s="116"/>
      <c r="F617" s="197"/>
    </row>
    <row r="618" spans="1:6" s="117" customFormat="1" ht="15.75">
      <c r="A618" s="114"/>
      <c r="B618" s="105"/>
      <c r="C618" s="113"/>
      <c r="D618" s="113"/>
      <c r="E618" s="116"/>
      <c r="F618" s="197"/>
    </row>
    <row r="619" spans="1:6" s="117" customFormat="1" ht="15.75">
      <c r="A619" s="114"/>
      <c r="B619" s="105"/>
      <c r="C619" s="113"/>
      <c r="D619" s="113"/>
      <c r="E619" s="116"/>
      <c r="F619" s="197"/>
    </row>
    <row r="620" spans="1:6" s="117" customFormat="1" ht="15.75">
      <c r="A620" s="114"/>
      <c r="B620" s="105"/>
      <c r="C620" s="113"/>
      <c r="D620" s="113"/>
      <c r="E620" s="116"/>
      <c r="F620" s="197"/>
    </row>
    <row r="621" spans="1:6" s="117" customFormat="1" ht="15.75">
      <c r="A621" s="114"/>
      <c r="B621" s="105"/>
      <c r="C621" s="113"/>
      <c r="D621" s="113"/>
      <c r="E621" s="116"/>
      <c r="F621" s="197"/>
    </row>
    <row r="622" spans="1:6" s="117" customFormat="1" ht="15.75">
      <c r="A622" s="114"/>
      <c r="B622" s="105"/>
      <c r="C622" s="113"/>
      <c r="D622" s="113"/>
      <c r="E622" s="116"/>
      <c r="F622" s="197"/>
    </row>
    <row r="623" spans="1:6" s="117" customFormat="1" ht="15.75">
      <c r="A623" s="114"/>
      <c r="B623" s="105"/>
      <c r="C623" s="113"/>
      <c r="D623" s="113"/>
      <c r="E623" s="116"/>
      <c r="F623" s="197"/>
    </row>
    <row r="624" spans="1:6" s="117" customFormat="1" ht="15.75">
      <c r="A624" s="114"/>
      <c r="B624" s="105"/>
      <c r="C624" s="113"/>
      <c r="D624" s="113"/>
      <c r="E624" s="116"/>
      <c r="F624" s="197"/>
    </row>
    <row r="625" spans="1:6" s="117" customFormat="1" ht="15.75">
      <c r="A625" s="114"/>
      <c r="B625" s="105"/>
      <c r="C625" s="113"/>
      <c r="D625" s="113"/>
      <c r="E625" s="116"/>
      <c r="F625" s="197"/>
    </row>
    <row r="626" spans="1:6" s="117" customFormat="1" ht="15.75">
      <c r="A626" s="114"/>
      <c r="B626" s="105"/>
      <c r="C626" s="113"/>
      <c r="D626" s="113"/>
      <c r="E626" s="116"/>
      <c r="F626" s="197"/>
    </row>
    <row r="627" spans="1:6" s="117" customFormat="1" ht="15.75">
      <c r="A627" s="114"/>
      <c r="B627" s="105"/>
      <c r="C627" s="113"/>
      <c r="D627" s="113"/>
      <c r="E627" s="116"/>
      <c r="F627" s="197"/>
    </row>
    <row r="628" spans="1:6" s="117" customFormat="1" ht="15.75">
      <c r="A628" s="114"/>
      <c r="B628" s="105"/>
      <c r="C628" s="113"/>
      <c r="D628" s="113"/>
      <c r="E628" s="116"/>
      <c r="F628" s="197"/>
    </row>
    <row r="629" spans="1:6" s="117" customFormat="1" ht="15.75">
      <c r="A629" s="114"/>
      <c r="B629" s="105"/>
      <c r="C629" s="113"/>
      <c r="D629" s="113"/>
      <c r="E629" s="116"/>
      <c r="F629" s="197"/>
    </row>
    <row r="630" spans="1:6" s="117" customFormat="1" ht="15.75">
      <c r="A630" s="114"/>
      <c r="B630" s="105"/>
      <c r="C630" s="113"/>
      <c r="D630" s="113"/>
      <c r="E630" s="116"/>
      <c r="F630" s="197"/>
    </row>
    <row r="631" spans="1:6" s="117" customFormat="1" ht="15.75">
      <c r="A631" s="114"/>
      <c r="B631" s="105"/>
      <c r="C631" s="113"/>
      <c r="D631" s="113"/>
      <c r="E631" s="116"/>
      <c r="F631" s="197"/>
    </row>
    <row r="632" spans="1:6" s="117" customFormat="1" ht="15.75">
      <c r="A632" s="114"/>
      <c r="B632" s="105"/>
      <c r="C632" s="113"/>
      <c r="D632" s="113"/>
      <c r="E632" s="116"/>
      <c r="F632" s="197"/>
    </row>
    <row r="633" spans="1:6" s="117" customFormat="1" ht="15.75">
      <c r="A633" s="114"/>
      <c r="B633" s="105"/>
      <c r="C633" s="113"/>
      <c r="D633" s="113"/>
      <c r="E633" s="116"/>
      <c r="F633" s="197"/>
    </row>
    <row r="634" spans="1:6" s="117" customFormat="1" ht="15.75">
      <c r="A634" s="114"/>
      <c r="B634" s="105"/>
      <c r="C634" s="113"/>
      <c r="D634" s="113"/>
      <c r="E634" s="116"/>
      <c r="F634" s="197"/>
    </row>
    <row r="635" spans="1:6" s="117" customFormat="1" ht="15.75">
      <c r="A635" s="114"/>
      <c r="B635" s="105"/>
      <c r="C635" s="113"/>
      <c r="D635" s="113"/>
      <c r="E635" s="116"/>
      <c r="F635" s="197"/>
    </row>
    <row r="636" spans="1:6" s="117" customFormat="1" ht="15.75">
      <c r="A636" s="114"/>
      <c r="B636" s="105"/>
      <c r="C636" s="113"/>
      <c r="D636" s="113"/>
      <c r="E636" s="116"/>
      <c r="F636" s="197"/>
    </row>
    <row r="637" spans="1:6" s="117" customFormat="1" ht="15.75">
      <c r="A637" s="114"/>
      <c r="B637" s="105"/>
      <c r="C637" s="113"/>
      <c r="D637" s="113"/>
      <c r="E637" s="116"/>
      <c r="F637" s="197"/>
    </row>
    <row r="638" spans="1:6" s="117" customFormat="1" ht="15.75">
      <c r="A638" s="114"/>
      <c r="B638" s="105"/>
      <c r="C638" s="113"/>
      <c r="D638" s="113"/>
      <c r="E638" s="116"/>
      <c r="F638" s="197"/>
    </row>
    <row r="639" spans="1:6" s="117" customFormat="1" ht="15.75">
      <c r="A639" s="114"/>
      <c r="B639" s="105"/>
      <c r="C639" s="113"/>
      <c r="D639" s="113"/>
      <c r="E639" s="116"/>
      <c r="F639" s="197"/>
    </row>
    <row r="640" spans="1:6" s="117" customFormat="1" ht="15.75">
      <c r="A640" s="114"/>
      <c r="B640" s="105"/>
      <c r="C640" s="113"/>
      <c r="D640" s="113"/>
      <c r="E640" s="116"/>
      <c r="F640" s="197"/>
    </row>
    <row r="641" spans="1:6" s="117" customFormat="1" ht="15.75">
      <c r="A641" s="114"/>
      <c r="B641" s="105"/>
      <c r="C641" s="113"/>
      <c r="D641" s="113"/>
      <c r="E641" s="116"/>
      <c r="F641" s="197"/>
    </row>
    <row r="642" spans="1:6" s="117" customFormat="1" ht="15.75">
      <c r="A642" s="114"/>
      <c r="B642" s="105"/>
      <c r="C642" s="113"/>
      <c r="D642" s="113"/>
      <c r="E642" s="116"/>
      <c r="F642" s="197"/>
    </row>
    <row r="643" spans="1:6" s="117" customFormat="1" ht="15.75">
      <c r="A643" s="114"/>
      <c r="B643" s="105"/>
      <c r="C643" s="113"/>
      <c r="D643" s="113"/>
      <c r="E643" s="116"/>
      <c r="F643" s="197"/>
    </row>
    <row r="644" spans="1:6" s="117" customFormat="1" ht="15.75">
      <c r="A644" s="114"/>
      <c r="B644" s="105"/>
      <c r="C644" s="113"/>
      <c r="D644" s="113"/>
      <c r="E644" s="116"/>
      <c r="F644" s="197"/>
    </row>
    <row r="645" spans="1:6" s="117" customFormat="1" ht="15.75">
      <c r="A645" s="114"/>
      <c r="B645" s="105"/>
      <c r="C645" s="113"/>
      <c r="D645" s="113"/>
      <c r="E645" s="116"/>
      <c r="F645" s="197"/>
    </row>
    <row r="646" spans="1:6" s="117" customFormat="1" ht="15.75">
      <c r="A646" s="114"/>
      <c r="B646" s="105"/>
      <c r="C646" s="113"/>
      <c r="D646" s="113"/>
      <c r="E646" s="116"/>
      <c r="F646" s="197"/>
    </row>
    <row r="647" spans="1:6" s="117" customFormat="1" ht="15.75">
      <c r="A647" s="114"/>
      <c r="B647" s="105"/>
      <c r="C647" s="113"/>
      <c r="D647" s="113"/>
      <c r="E647" s="116"/>
      <c r="F647" s="197"/>
    </row>
    <row r="648" spans="1:6" s="117" customFormat="1" ht="15.75">
      <c r="A648" s="114"/>
      <c r="B648" s="105"/>
      <c r="C648" s="113"/>
      <c r="D648" s="113"/>
      <c r="E648" s="116"/>
      <c r="F648" s="197"/>
    </row>
    <row r="649" spans="1:6" s="117" customFormat="1" ht="15.75">
      <c r="A649" s="114"/>
      <c r="B649" s="105"/>
      <c r="C649" s="113"/>
      <c r="D649" s="113"/>
      <c r="E649" s="116"/>
      <c r="F649" s="197"/>
    </row>
    <row r="650" spans="1:6" s="117" customFormat="1" ht="15.75">
      <c r="A650" s="114"/>
      <c r="B650" s="105"/>
      <c r="C650" s="113"/>
      <c r="D650" s="113"/>
      <c r="E650" s="116"/>
      <c r="F650" s="197"/>
    </row>
    <row r="651" spans="1:6" s="117" customFormat="1" ht="15.75">
      <c r="A651" s="114"/>
      <c r="B651" s="105"/>
      <c r="C651" s="113"/>
      <c r="D651" s="113"/>
      <c r="E651" s="116"/>
      <c r="F651" s="197"/>
    </row>
    <row r="652" spans="1:6" s="117" customFormat="1" ht="15.75">
      <c r="A652" s="114"/>
      <c r="B652" s="105"/>
      <c r="C652" s="113"/>
      <c r="D652" s="113"/>
      <c r="E652" s="116"/>
      <c r="F652" s="197"/>
    </row>
    <row r="653" spans="1:6" s="117" customFormat="1" ht="15.75">
      <c r="A653" s="114"/>
      <c r="B653" s="105"/>
      <c r="C653" s="113"/>
      <c r="D653" s="113"/>
      <c r="E653" s="116"/>
      <c r="F653" s="197"/>
    </row>
    <row r="654" spans="1:6" s="117" customFormat="1" ht="15.75">
      <c r="A654" s="114"/>
      <c r="B654" s="105"/>
      <c r="C654" s="113"/>
      <c r="D654" s="113"/>
      <c r="E654" s="116"/>
      <c r="F654" s="197"/>
    </row>
    <row r="655" spans="1:6" s="117" customFormat="1" ht="15.75">
      <c r="A655" s="114"/>
      <c r="B655" s="105"/>
      <c r="C655" s="113"/>
      <c r="D655" s="113"/>
      <c r="E655" s="116"/>
      <c r="F655" s="197"/>
    </row>
    <row r="656" spans="1:6" s="117" customFormat="1" ht="15.75">
      <c r="A656" s="114"/>
      <c r="B656" s="105"/>
      <c r="C656" s="113"/>
      <c r="D656" s="113"/>
      <c r="E656" s="116"/>
      <c r="F656" s="197"/>
    </row>
    <row r="657" spans="1:6" s="117" customFormat="1" ht="15.75">
      <c r="A657" s="114"/>
      <c r="B657" s="105"/>
      <c r="C657" s="113"/>
      <c r="D657" s="113"/>
      <c r="E657" s="116"/>
      <c r="F657" s="197"/>
    </row>
    <row r="658" spans="1:6" s="117" customFormat="1" ht="15.75">
      <c r="A658" s="114"/>
      <c r="B658" s="105"/>
      <c r="C658" s="113"/>
      <c r="D658" s="113"/>
      <c r="E658" s="116"/>
      <c r="F658" s="197"/>
    </row>
    <row r="659" spans="1:6" s="117" customFormat="1" ht="15.75">
      <c r="A659" s="114"/>
      <c r="B659" s="105"/>
      <c r="C659" s="113"/>
      <c r="D659" s="113"/>
      <c r="E659" s="116"/>
      <c r="F659" s="197"/>
    </row>
    <row r="660" spans="1:6" s="117" customFormat="1" ht="15.75">
      <c r="A660" s="114"/>
      <c r="B660" s="105"/>
      <c r="C660" s="113"/>
      <c r="D660" s="113"/>
      <c r="E660" s="116"/>
      <c r="F660" s="197"/>
    </row>
    <row r="661" spans="1:6" s="117" customFormat="1" ht="15.75">
      <c r="A661" s="114"/>
      <c r="B661" s="105"/>
      <c r="C661" s="113"/>
      <c r="D661" s="113"/>
      <c r="E661" s="116"/>
      <c r="F661" s="197"/>
    </row>
    <row r="662" spans="1:6" s="117" customFormat="1" ht="15.75">
      <c r="A662" s="114"/>
      <c r="B662" s="105"/>
      <c r="C662" s="113"/>
      <c r="D662" s="113"/>
      <c r="E662" s="116"/>
      <c r="F662" s="197"/>
    </row>
    <row r="663" spans="1:6" s="117" customFormat="1" ht="15.75">
      <c r="A663" s="114"/>
      <c r="B663" s="105"/>
      <c r="C663" s="113"/>
      <c r="D663" s="113"/>
      <c r="E663" s="116"/>
      <c r="F663" s="197"/>
    </row>
    <row r="664" spans="1:6" s="117" customFormat="1" ht="15.75">
      <c r="A664" s="114"/>
      <c r="B664" s="105"/>
      <c r="C664" s="113"/>
      <c r="D664" s="113"/>
      <c r="E664" s="116"/>
      <c r="F664" s="197"/>
    </row>
    <row r="665" spans="1:6" s="117" customFormat="1" ht="15.75">
      <c r="A665" s="114"/>
      <c r="B665" s="105"/>
      <c r="C665" s="113"/>
      <c r="D665" s="113"/>
      <c r="E665" s="116"/>
      <c r="F665" s="197"/>
    </row>
    <row r="666" spans="1:6" s="117" customFormat="1" ht="15.75">
      <c r="A666" s="114"/>
      <c r="B666" s="105"/>
      <c r="C666" s="113"/>
      <c r="D666" s="113"/>
      <c r="E666" s="116"/>
      <c r="F666" s="197"/>
    </row>
    <row r="667" spans="1:6" s="117" customFormat="1" ht="15.75">
      <c r="A667" s="114"/>
      <c r="B667" s="105"/>
      <c r="C667" s="113"/>
      <c r="D667" s="113"/>
      <c r="E667" s="116"/>
      <c r="F667" s="197"/>
    </row>
    <row r="668" spans="1:6" s="117" customFormat="1" ht="15.75">
      <c r="A668" s="114"/>
      <c r="B668" s="105"/>
      <c r="C668" s="113"/>
      <c r="D668" s="113"/>
      <c r="E668" s="116"/>
      <c r="F668" s="197"/>
    </row>
    <row r="669" spans="1:6" s="117" customFormat="1" ht="15.75">
      <c r="A669" s="114"/>
      <c r="B669" s="105"/>
      <c r="C669" s="113"/>
      <c r="D669" s="113"/>
      <c r="E669" s="116"/>
      <c r="F669" s="197"/>
    </row>
    <row r="670" spans="1:6" s="117" customFormat="1" ht="15.75">
      <c r="A670" s="114"/>
      <c r="B670" s="105"/>
      <c r="C670" s="113"/>
      <c r="D670" s="113"/>
      <c r="E670" s="116"/>
      <c r="F670" s="197"/>
    </row>
    <row r="671" spans="1:6" s="117" customFormat="1" ht="15.75">
      <c r="A671" s="114"/>
      <c r="B671" s="105"/>
      <c r="C671" s="113"/>
      <c r="D671" s="113"/>
      <c r="E671" s="116"/>
      <c r="F671" s="197"/>
    </row>
    <row r="672" spans="1:6" s="117" customFormat="1" ht="15.75">
      <c r="A672" s="114"/>
      <c r="B672" s="105"/>
      <c r="C672" s="113"/>
      <c r="D672" s="113"/>
      <c r="E672" s="116"/>
      <c r="F672" s="197"/>
    </row>
    <row r="673" spans="1:6" s="117" customFormat="1" ht="15.75">
      <c r="A673" s="114"/>
      <c r="B673" s="105"/>
      <c r="C673" s="113"/>
      <c r="D673" s="113"/>
      <c r="E673" s="116"/>
      <c r="F673" s="197"/>
    </row>
    <row r="674" spans="1:6" s="117" customFormat="1" ht="15.75">
      <c r="A674" s="114"/>
      <c r="B674" s="105"/>
      <c r="C674" s="113"/>
      <c r="D674" s="113"/>
      <c r="E674" s="116"/>
      <c r="F674" s="197"/>
    </row>
    <row r="675" spans="1:6" s="117" customFormat="1" ht="15.75">
      <c r="A675" s="114"/>
      <c r="B675" s="105"/>
      <c r="C675" s="113"/>
      <c r="D675" s="113"/>
      <c r="E675" s="116"/>
      <c r="F675" s="197"/>
    </row>
    <row r="676" spans="1:6" s="117" customFormat="1" ht="15.75">
      <c r="A676" s="114"/>
      <c r="B676" s="105"/>
      <c r="C676" s="113"/>
      <c r="D676" s="113"/>
      <c r="E676" s="116"/>
      <c r="F676" s="197"/>
    </row>
    <row r="677" spans="1:6" s="117" customFormat="1" ht="15.75">
      <c r="A677" s="114"/>
      <c r="B677" s="105"/>
      <c r="C677" s="113"/>
      <c r="D677" s="113"/>
      <c r="E677" s="116"/>
      <c r="F677" s="197"/>
    </row>
    <row r="678" spans="1:6" s="117" customFormat="1" ht="15.75">
      <c r="A678" s="114"/>
      <c r="B678" s="105"/>
      <c r="C678" s="113"/>
      <c r="D678" s="113"/>
      <c r="E678" s="116"/>
      <c r="F678" s="197"/>
    </row>
    <row r="679" spans="1:6" s="117" customFormat="1" ht="15.75">
      <c r="A679" s="114"/>
      <c r="B679" s="105"/>
      <c r="C679" s="113"/>
      <c r="D679" s="113"/>
      <c r="E679" s="116"/>
      <c r="F679" s="197"/>
    </row>
    <row r="680" spans="1:6" s="117" customFormat="1" ht="15.75">
      <c r="A680" s="114"/>
      <c r="B680" s="105"/>
      <c r="C680" s="113"/>
      <c r="D680" s="113"/>
      <c r="E680" s="116"/>
      <c r="F680" s="197"/>
    </row>
    <row r="681" spans="1:6" s="117" customFormat="1" ht="15.75">
      <c r="A681" s="114"/>
      <c r="B681" s="105"/>
      <c r="C681" s="113"/>
      <c r="D681" s="113"/>
      <c r="E681" s="116"/>
      <c r="F681" s="197"/>
    </row>
    <row r="682" spans="1:6" s="117" customFormat="1" ht="15.75">
      <c r="A682" s="114"/>
      <c r="B682" s="105"/>
      <c r="C682" s="113"/>
      <c r="D682" s="113"/>
      <c r="E682" s="116"/>
      <c r="F682" s="197"/>
    </row>
    <row r="683" spans="1:6" s="117" customFormat="1" ht="15.75">
      <c r="A683" s="114"/>
      <c r="B683" s="105"/>
      <c r="C683" s="113"/>
      <c r="D683" s="113"/>
      <c r="E683" s="116"/>
      <c r="F683" s="197"/>
    </row>
    <row r="684" spans="1:6" s="117" customFormat="1" ht="15.75">
      <c r="A684" s="114"/>
      <c r="B684" s="105"/>
      <c r="C684" s="113"/>
      <c r="D684" s="113"/>
      <c r="E684" s="116"/>
      <c r="F684" s="197"/>
    </row>
    <row r="685" spans="1:6" s="117" customFormat="1" ht="15.75">
      <c r="A685" s="114"/>
      <c r="B685" s="105"/>
      <c r="C685" s="113"/>
      <c r="D685" s="113"/>
      <c r="E685" s="116"/>
      <c r="F685" s="197"/>
    </row>
    <row r="686" spans="1:6" s="117" customFormat="1" ht="15.75">
      <c r="A686" s="114"/>
      <c r="B686" s="105"/>
      <c r="C686" s="113"/>
      <c r="D686" s="113"/>
      <c r="E686" s="116"/>
      <c r="F686" s="197"/>
    </row>
    <row r="687" spans="1:6" s="117" customFormat="1" ht="15.75">
      <c r="A687" s="114"/>
      <c r="B687" s="105"/>
      <c r="C687" s="113"/>
      <c r="D687" s="113"/>
      <c r="E687" s="116"/>
      <c r="F687" s="197"/>
    </row>
    <row r="688" spans="1:6" s="117" customFormat="1" ht="15.75">
      <c r="A688" s="114"/>
      <c r="B688" s="105"/>
      <c r="C688" s="113"/>
      <c r="D688" s="113"/>
      <c r="E688" s="116"/>
      <c r="F688" s="197"/>
    </row>
    <row r="689" spans="1:6" s="117" customFormat="1" ht="15.75">
      <c r="A689" s="114"/>
      <c r="B689" s="105"/>
      <c r="C689" s="113"/>
      <c r="D689" s="113"/>
      <c r="E689" s="116"/>
      <c r="F689" s="197"/>
    </row>
    <row r="690" spans="1:6" s="117" customFormat="1" ht="15.75">
      <c r="A690" s="114"/>
      <c r="B690" s="105"/>
      <c r="C690" s="113"/>
      <c r="D690" s="113"/>
      <c r="E690" s="116"/>
      <c r="F690" s="197"/>
    </row>
    <row r="691" spans="1:6" s="117" customFormat="1" ht="15.75">
      <c r="A691" s="114"/>
      <c r="B691" s="105"/>
      <c r="C691" s="113"/>
      <c r="D691" s="113"/>
      <c r="E691" s="116"/>
      <c r="F691" s="197"/>
    </row>
    <row r="692" spans="1:6" s="117" customFormat="1" ht="15.75">
      <c r="A692" s="114"/>
      <c r="B692" s="105"/>
      <c r="C692" s="113"/>
      <c r="D692" s="113"/>
      <c r="E692" s="116"/>
      <c r="F692" s="197"/>
    </row>
    <row r="693" spans="1:6" s="117" customFormat="1" ht="15.75">
      <c r="A693" s="114"/>
      <c r="B693" s="105"/>
      <c r="C693" s="113"/>
      <c r="D693" s="113"/>
      <c r="E693" s="116"/>
      <c r="F693" s="197"/>
    </row>
    <row r="694" spans="1:6" s="117" customFormat="1" ht="15.75">
      <c r="A694" s="114"/>
      <c r="B694" s="105"/>
      <c r="C694" s="113"/>
      <c r="D694" s="113"/>
      <c r="E694" s="116"/>
      <c r="F694" s="197"/>
    </row>
    <row r="695" spans="1:6" s="117" customFormat="1" ht="15.75">
      <c r="A695" s="114"/>
      <c r="B695" s="105"/>
      <c r="C695" s="113"/>
      <c r="D695" s="113"/>
      <c r="E695" s="116"/>
      <c r="F695" s="197"/>
    </row>
    <row r="696" spans="1:6" s="117" customFormat="1" ht="15.75">
      <c r="A696" s="114"/>
      <c r="B696" s="105"/>
      <c r="C696" s="113"/>
      <c r="D696" s="113"/>
      <c r="E696" s="116"/>
      <c r="F696" s="197"/>
    </row>
    <row r="697" spans="1:6" s="117" customFormat="1" ht="15.75">
      <c r="A697" s="114"/>
      <c r="B697" s="105"/>
      <c r="C697" s="113"/>
      <c r="D697" s="113"/>
      <c r="E697" s="116"/>
      <c r="F697" s="197"/>
    </row>
    <row r="698" spans="1:6" s="117" customFormat="1" ht="15.75">
      <c r="A698" s="114"/>
      <c r="B698" s="105"/>
      <c r="C698" s="113"/>
      <c r="D698" s="113"/>
      <c r="E698" s="116"/>
      <c r="F698" s="197"/>
    </row>
    <row r="699" spans="1:6" s="117" customFormat="1" ht="15.75">
      <c r="A699" s="114"/>
      <c r="B699" s="105"/>
      <c r="C699" s="113"/>
      <c r="D699" s="113"/>
      <c r="E699" s="116"/>
      <c r="F699" s="197"/>
    </row>
    <row r="700" spans="1:6" s="117" customFormat="1" ht="15.75">
      <c r="A700" s="114"/>
      <c r="B700" s="105"/>
      <c r="C700" s="113"/>
      <c r="D700" s="113"/>
      <c r="E700" s="116"/>
      <c r="F700" s="197"/>
    </row>
    <row r="701" spans="1:6" s="117" customFormat="1" ht="15.75">
      <c r="A701" s="114"/>
      <c r="B701" s="105"/>
      <c r="C701" s="113"/>
      <c r="D701" s="113"/>
      <c r="E701" s="116"/>
      <c r="F701" s="197"/>
    </row>
    <row r="702" spans="1:6" s="117" customFormat="1" ht="15.75">
      <c r="A702" s="114"/>
      <c r="B702" s="105"/>
      <c r="C702" s="113"/>
      <c r="D702" s="113"/>
      <c r="E702" s="116"/>
      <c r="F702" s="197"/>
    </row>
    <row r="703" spans="1:6" s="117" customFormat="1" ht="15.75">
      <c r="A703" s="114"/>
      <c r="B703" s="105"/>
      <c r="C703" s="113"/>
      <c r="D703" s="113"/>
      <c r="E703" s="116"/>
      <c r="F703" s="197"/>
    </row>
    <row r="704" spans="1:6" s="117" customFormat="1" ht="15.75">
      <c r="A704" s="114"/>
      <c r="B704" s="105"/>
      <c r="C704" s="113"/>
      <c r="D704" s="113"/>
      <c r="E704" s="116"/>
      <c r="F704" s="197"/>
    </row>
    <row r="705" spans="1:6" s="117" customFormat="1" ht="15.75">
      <c r="A705" s="114"/>
      <c r="B705" s="105"/>
      <c r="C705" s="113"/>
      <c r="D705" s="113"/>
      <c r="E705" s="116"/>
      <c r="F705" s="197"/>
    </row>
    <row r="706" spans="1:6" s="117" customFormat="1" ht="15.75">
      <c r="A706" s="114"/>
      <c r="B706" s="105"/>
      <c r="C706" s="113"/>
      <c r="D706" s="113"/>
      <c r="E706" s="116"/>
      <c r="F706" s="197"/>
    </row>
    <row r="707" spans="1:6" s="117" customFormat="1" ht="15.75">
      <c r="A707" s="114"/>
      <c r="B707" s="105"/>
      <c r="C707" s="113"/>
      <c r="D707" s="113"/>
      <c r="E707" s="116"/>
      <c r="F707" s="197"/>
    </row>
    <row r="708" spans="1:6" s="117" customFormat="1" ht="15.75">
      <c r="A708" s="114"/>
      <c r="B708" s="105"/>
      <c r="C708" s="113"/>
      <c r="D708" s="113"/>
      <c r="E708" s="116"/>
      <c r="F708" s="197"/>
    </row>
    <row r="709" spans="1:6" s="117" customFormat="1" ht="15.75">
      <c r="A709" s="114"/>
      <c r="B709" s="105"/>
      <c r="C709" s="113"/>
      <c r="D709" s="113"/>
      <c r="E709" s="116"/>
      <c r="F709" s="197"/>
    </row>
    <row r="710" spans="1:6" s="117" customFormat="1" ht="15.75">
      <c r="A710" s="114"/>
      <c r="B710" s="105"/>
      <c r="C710" s="113"/>
      <c r="D710" s="113"/>
      <c r="E710" s="116"/>
      <c r="F710" s="197"/>
    </row>
    <row r="711" spans="1:6" s="117" customFormat="1" ht="15.75">
      <c r="A711" s="114"/>
      <c r="B711" s="105"/>
      <c r="C711" s="113"/>
      <c r="D711" s="113"/>
      <c r="E711" s="116"/>
      <c r="F711" s="197"/>
    </row>
    <row r="712" spans="1:6" s="117" customFormat="1" ht="15.75">
      <c r="A712" s="114"/>
      <c r="B712" s="105"/>
      <c r="C712" s="113"/>
      <c r="D712" s="113"/>
      <c r="E712" s="116"/>
      <c r="F712" s="197"/>
    </row>
    <row r="713" spans="1:6" s="117" customFormat="1" ht="15.75">
      <c r="A713" s="114"/>
      <c r="B713" s="105"/>
      <c r="C713" s="113"/>
      <c r="D713" s="113"/>
      <c r="E713" s="116"/>
      <c r="F713" s="197"/>
    </row>
    <row r="714" spans="1:6" s="117" customFormat="1" ht="15.75">
      <c r="A714" s="114"/>
      <c r="B714" s="105"/>
      <c r="C714" s="113"/>
      <c r="D714" s="113"/>
      <c r="E714" s="116"/>
      <c r="F714" s="197"/>
    </row>
    <row r="715" spans="1:6" s="117" customFormat="1" ht="15.75">
      <c r="A715" s="114"/>
      <c r="B715" s="105"/>
      <c r="C715" s="113"/>
      <c r="D715" s="113"/>
      <c r="E715" s="116"/>
      <c r="F715" s="197"/>
    </row>
    <row r="716" spans="1:6" s="117" customFormat="1" ht="15.75">
      <c r="A716" s="114"/>
      <c r="B716" s="105"/>
      <c r="C716" s="113"/>
      <c r="D716" s="113"/>
      <c r="E716" s="116"/>
      <c r="F716" s="197"/>
    </row>
    <row r="717" spans="1:6" s="117" customFormat="1" ht="15.75">
      <c r="A717" s="114"/>
      <c r="B717" s="105"/>
      <c r="C717" s="113"/>
      <c r="D717" s="113"/>
      <c r="E717" s="116"/>
      <c r="F717" s="197"/>
    </row>
    <row r="718" spans="1:6" s="117" customFormat="1" ht="15.75">
      <c r="A718" s="114"/>
      <c r="B718" s="105"/>
      <c r="C718" s="113"/>
      <c r="D718" s="113"/>
      <c r="E718" s="116"/>
      <c r="F718" s="197"/>
    </row>
    <row r="719" spans="1:6" s="117" customFormat="1" ht="15.75">
      <c r="A719" s="114"/>
      <c r="B719" s="105"/>
      <c r="C719" s="113"/>
      <c r="D719" s="113"/>
      <c r="E719" s="116"/>
      <c r="F719" s="197"/>
    </row>
    <row r="720" spans="1:6" s="117" customFormat="1" ht="15.75">
      <c r="A720" s="114"/>
      <c r="B720" s="105"/>
      <c r="C720" s="113"/>
      <c r="D720" s="113"/>
      <c r="E720" s="116"/>
      <c r="F720" s="197"/>
    </row>
    <row r="721" spans="1:6" s="117" customFormat="1" ht="15.75">
      <c r="A721" s="114"/>
      <c r="B721" s="105"/>
      <c r="C721" s="113"/>
      <c r="D721" s="113"/>
      <c r="E721" s="116"/>
      <c r="F721" s="197"/>
    </row>
    <row r="722" spans="1:6" s="117" customFormat="1" ht="15.75">
      <c r="A722" s="114"/>
      <c r="B722" s="105"/>
      <c r="C722" s="113"/>
      <c r="D722" s="113"/>
      <c r="E722" s="116"/>
      <c r="F722" s="197"/>
    </row>
    <row r="723" spans="1:6" s="117" customFormat="1" ht="15.75">
      <c r="A723" s="114"/>
      <c r="B723" s="105"/>
      <c r="C723" s="113"/>
      <c r="D723" s="113"/>
      <c r="E723" s="116"/>
      <c r="F723" s="197"/>
    </row>
    <row r="724" spans="1:6" s="117" customFormat="1" ht="15.75">
      <c r="A724" s="114"/>
      <c r="B724" s="105"/>
      <c r="C724" s="113"/>
      <c r="D724" s="113"/>
      <c r="E724" s="116"/>
      <c r="F724" s="197"/>
    </row>
    <row r="725" spans="1:6" s="117" customFormat="1" ht="15.75">
      <c r="A725" s="114"/>
      <c r="B725" s="105"/>
      <c r="C725" s="113"/>
      <c r="D725" s="113"/>
      <c r="E725" s="116"/>
      <c r="F725" s="197"/>
    </row>
    <row r="726" spans="1:6" s="117" customFormat="1" ht="15.75">
      <c r="A726" s="114"/>
      <c r="B726" s="105"/>
      <c r="C726" s="113"/>
      <c r="D726" s="113"/>
      <c r="E726" s="116"/>
      <c r="F726" s="197"/>
    </row>
    <row r="727" spans="1:6" s="117" customFormat="1" ht="15.75">
      <c r="A727" s="114"/>
      <c r="B727" s="105"/>
      <c r="C727" s="113"/>
      <c r="D727" s="113"/>
      <c r="E727" s="116"/>
      <c r="F727" s="197"/>
    </row>
    <row r="728" spans="1:6" s="117" customFormat="1" ht="15.75">
      <c r="A728" s="114"/>
      <c r="B728" s="105"/>
      <c r="C728" s="113"/>
      <c r="D728" s="113"/>
      <c r="E728" s="116"/>
      <c r="F728" s="197"/>
    </row>
    <row r="729" spans="1:6" s="117" customFormat="1" ht="15.75">
      <c r="A729" s="114"/>
      <c r="B729" s="105"/>
      <c r="C729" s="113"/>
      <c r="D729" s="113"/>
      <c r="E729" s="116"/>
      <c r="F729" s="197"/>
    </row>
    <row r="730" spans="1:6" s="117" customFormat="1" ht="15.75">
      <c r="A730" s="114"/>
      <c r="B730" s="105"/>
      <c r="C730" s="113"/>
      <c r="D730" s="113"/>
      <c r="E730" s="116"/>
      <c r="F730" s="197"/>
    </row>
    <row r="731" spans="1:6" s="117" customFormat="1" ht="15.75">
      <c r="A731" s="114"/>
      <c r="B731" s="105"/>
      <c r="C731" s="113"/>
      <c r="D731" s="113"/>
      <c r="E731" s="116"/>
      <c r="F731" s="197"/>
    </row>
    <row r="732" spans="1:6" s="117" customFormat="1" ht="15.75">
      <c r="A732" s="114"/>
      <c r="B732" s="105"/>
      <c r="C732" s="113"/>
      <c r="D732" s="113"/>
      <c r="E732" s="116"/>
      <c r="F732" s="197"/>
    </row>
    <row r="733" spans="1:6" s="117" customFormat="1" ht="15.75">
      <c r="A733" s="114"/>
      <c r="B733" s="105"/>
      <c r="C733" s="113"/>
      <c r="D733" s="113"/>
      <c r="E733" s="116"/>
      <c r="F733" s="197"/>
    </row>
    <row r="734" spans="1:6" s="117" customFormat="1" ht="15.75">
      <c r="A734" s="114"/>
      <c r="B734" s="105"/>
      <c r="C734" s="113"/>
      <c r="D734" s="113"/>
      <c r="E734" s="116"/>
      <c r="F734" s="197"/>
    </row>
    <row r="735" spans="1:6" s="117" customFormat="1" ht="15.75">
      <c r="A735" s="114"/>
      <c r="B735" s="105"/>
      <c r="C735" s="113"/>
      <c r="D735" s="113"/>
      <c r="E735" s="116"/>
      <c r="F735" s="197"/>
    </row>
    <row r="736" spans="1:6" s="117" customFormat="1" ht="15.75">
      <c r="A736" s="114"/>
      <c r="B736" s="105"/>
      <c r="C736" s="113"/>
      <c r="D736" s="113"/>
      <c r="E736" s="116"/>
      <c r="F736" s="197"/>
    </row>
    <row r="737" spans="1:6" s="117" customFormat="1" ht="15.75">
      <c r="A737" s="114"/>
      <c r="B737" s="105"/>
      <c r="C737" s="113"/>
      <c r="D737" s="113"/>
      <c r="E737" s="116"/>
      <c r="F737" s="197"/>
    </row>
    <row r="738" spans="1:6" s="117" customFormat="1" ht="15.75">
      <c r="A738" s="114"/>
      <c r="B738" s="105"/>
      <c r="C738" s="113"/>
      <c r="D738" s="113"/>
      <c r="E738" s="116"/>
      <c r="F738" s="197"/>
    </row>
    <row r="739" spans="1:6" s="117" customFormat="1" ht="15.75">
      <c r="A739" s="114"/>
      <c r="B739" s="105"/>
      <c r="C739" s="113"/>
      <c r="D739" s="113"/>
      <c r="E739" s="116"/>
      <c r="F739" s="197"/>
    </row>
    <row r="740" spans="1:6" s="117" customFormat="1" ht="15.75">
      <c r="A740" s="114"/>
      <c r="B740" s="105"/>
      <c r="C740" s="113"/>
      <c r="D740" s="113"/>
      <c r="E740" s="116"/>
      <c r="F740" s="197"/>
    </row>
    <row r="741" spans="1:6" s="117" customFormat="1" ht="15.75">
      <c r="A741" s="114"/>
      <c r="B741" s="105"/>
      <c r="C741" s="113"/>
      <c r="D741" s="113"/>
      <c r="E741" s="116"/>
      <c r="F741" s="197"/>
    </row>
    <row r="742" spans="1:6" s="117" customFormat="1" ht="15.75">
      <c r="A742" s="114"/>
      <c r="B742" s="105"/>
      <c r="C742" s="113"/>
      <c r="D742" s="113"/>
      <c r="E742" s="116"/>
      <c r="F742" s="197"/>
    </row>
    <row r="743" spans="1:6" s="117" customFormat="1" ht="15.75">
      <c r="A743" s="114"/>
      <c r="B743" s="105"/>
      <c r="C743" s="113"/>
      <c r="D743" s="113"/>
      <c r="E743" s="116"/>
      <c r="F743" s="197"/>
    </row>
    <row r="744" spans="1:6" s="117" customFormat="1" ht="15.75">
      <c r="A744" s="114"/>
      <c r="B744" s="105"/>
      <c r="C744" s="113"/>
      <c r="D744" s="113"/>
      <c r="E744" s="116"/>
      <c r="F744" s="197"/>
    </row>
    <row r="745" spans="1:6" s="117" customFormat="1" ht="15.75">
      <c r="A745" s="114"/>
      <c r="B745" s="105"/>
      <c r="C745" s="113"/>
      <c r="D745" s="113"/>
      <c r="E745" s="116"/>
      <c r="F745" s="197"/>
    </row>
    <row r="746" spans="1:6" s="117" customFormat="1" ht="15.75">
      <c r="A746" s="114"/>
      <c r="B746" s="105"/>
      <c r="C746" s="113"/>
      <c r="D746" s="113"/>
      <c r="E746" s="116"/>
      <c r="F746" s="197"/>
    </row>
    <row r="747" spans="1:6" s="117" customFormat="1" ht="15.75">
      <c r="A747" s="114"/>
      <c r="B747" s="105"/>
      <c r="C747" s="113"/>
      <c r="D747" s="113"/>
      <c r="E747" s="116"/>
      <c r="F747" s="197"/>
    </row>
    <row r="748" spans="1:6" s="117" customFormat="1" ht="15.75">
      <c r="A748" s="114"/>
      <c r="B748" s="105"/>
      <c r="C748" s="113"/>
      <c r="D748" s="113"/>
      <c r="E748" s="116"/>
      <c r="F748" s="197"/>
    </row>
    <row r="749" spans="1:6" s="117" customFormat="1" ht="15.75">
      <c r="A749" s="114"/>
      <c r="B749" s="105"/>
      <c r="C749" s="113"/>
      <c r="D749" s="113"/>
      <c r="E749" s="116"/>
      <c r="F749" s="197"/>
    </row>
    <row r="750" spans="1:6" s="117" customFormat="1" ht="15.75">
      <c r="A750" s="114"/>
      <c r="B750" s="105"/>
      <c r="C750" s="113"/>
      <c r="D750" s="113"/>
      <c r="E750" s="116"/>
      <c r="F750" s="197"/>
    </row>
    <row r="751" spans="1:6" s="117" customFormat="1" ht="15.75">
      <c r="A751" s="114"/>
      <c r="B751" s="105"/>
      <c r="C751" s="113"/>
      <c r="D751" s="113"/>
      <c r="E751" s="116"/>
      <c r="F751" s="197"/>
    </row>
    <row r="752" spans="1:6" s="117" customFormat="1" ht="15.75">
      <c r="A752" s="114"/>
      <c r="B752" s="105"/>
      <c r="C752" s="113"/>
      <c r="D752" s="113"/>
      <c r="E752" s="116"/>
      <c r="F752" s="197"/>
    </row>
    <row r="753" spans="1:6" s="117" customFormat="1" ht="15.75">
      <c r="A753" s="114"/>
      <c r="B753" s="105"/>
      <c r="C753" s="113"/>
      <c r="D753" s="113"/>
      <c r="E753" s="116"/>
      <c r="F753" s="197"/>
    </row>
    <row r="754" spans="1:6" s="117" customFormat="1" ht="15.75">
      <c r="A754" s="114"/>
      <c r="B754" s="105"/>
      <c r="C754" s="113"/>
      <c r="D754" s="113"/>
      <c r="E754" s="116"/>
      <c r="F754" s="197"/>
    </row>
    <row r="755" spans="1:6" s="117" customFormat="1" ht="15.75">
      <c r="A755" s="114"/>
      <c r="B755" s="105"/>
      <c r="C755" s="113"/>
      <c r="D755" s="113"/>
      <c r="E755" s="116"/>
      <c r="F755" s="197"/>
    </row>
    <row r="756" spans="1:6" s="117" customFormat="1" ht="15.75">
      <c r="A756" s="114"/>
      <c r="B756" s="105"/>
      <c r="C756" s="113"/>
      <c r="D756" s="113"/>
      <c r="E756" s="116"/>
      <c r="F756" s="197"/>
    </row>
    <row r="757" spans="1:6" s="117" customFormat="1" ht="15.75">
      <c r="A757" s="114"/>
      <c r="B757" s="105"/>
      <c r="C757" s="113"/>
      <c r="D757" s="113"/>
      <c r="E757" s="116"/>
      <c r="F757" s="197"/>
    </row>
    <row r="758" spans="1:6" s="117" customFormat="1" ht="15.75">
      <c r="A758" s="114"/>
      <c r="B758" s="105"/>
      <c r="C758" s="113"/>
      <c r="D758" s="113"/>
      <c r="E758" s="116"/>
      <c r="F758" s="197"/>
    </row>
    <row r="759" spans="1:6" s="117" customFormat="1" ht="15.75">
      <c r="A759" s="114"/>
      <c r="B759" s="105"/>
      <c r="C759" s="113"/>
      <c r="D759" s="113"/>
      <c r="E759" s="116"/>
      <c r="F759" s="197"/>
    </row>
    <row r="760" spans="1:6" s="117" customFormat="1" ht="15.75">
      <c r="A760" s="114"/>
      <c r="B760" s="105"/>
      <c r="C760" s="113"/>
      <c r="D760" s="113"/>
      <c r="E760" s="116"/>
      <c r="F760" s="197"/>
    </row>
    <row r="761" spans="1:6" s="117" customFormat="1" ht="15.75">
      <c r="A761" s="114"/>
      <c r="B761" s="105"/>
      <c r="C761" s="113"/>
      <c r="D761" s="113"/>
      <c r="E761" s="116"/>
      <c r="F761" s="197"/>
    </row>
    <row r="762" spans="1:6" s="117" customFormat="1" ht="15.75">
      <c r="A762" s="114"/>
      <c r="B762" s="105"/>
      <c r="C762" s="113"/>
      <c r="D762" s="113"/>
      <c r="E762" s="116"/>
      <c r="F762" s="197"/>
    </row>
    <row r="763" spans="1:6" s="117" customFormat="1" ht="15.75">
      <c r="A763" s="114"/>
      <c r="B763" s="105"/>
      <c r="C763" s="113"/>
      <c r="D763" s="113"/>
      <c r="E763" s="116"/>
      <c r="F763" s="197"/>
    </row>
    <row r="764" spans="1:6" s="117" customFormat="1" ht="15.75">
      <c r="A764" s="114"/>
      <c r="B764" s="105"/>
      <c r="C764" s="113"/>
      <c r="D764" s="113"/>
      <c r="E764" s="116"/>
      <c r="F764" s="197"/>
    </row>
    <row r="765" spans="1:6" s="117" customFormat="1" ht="15.75">
      <c r="A765" s="114"/>
      <c r="B765" s="105"/>
      <c r="C765" s="113"/>
      <c r="D765" s="113"/>
      <c r="E765" s="116"/>
      <c r="F765" s="197"/>
    </row>
    <row r="766" spans="1:6" s="117" customFormat="1" ht="15.75">
      <c r="A766" s="114"/>
      <c r="B766" s="105"/>
      <c r="C766" s="113"/>
      <c r="D766" s="113"/>
      <c r="E766" s="116"/>
      <c r="F766" s="197"/>
    </row>
    <row r="767" spans="1:6" s="117" customFormat="1" ht="15.75">
      <c r="A767" s="114"/>
      <c r="B767" s="105"/>
      <c r="C767" s="113"/>
      <c r="D767" s="113"/>
      <c r="E767" s="116"/>
      <c r="F767" s="197"/>
    </row>
    <row r="768" spans="1:6" s="117" customFormat="1" ht="15.75">
      <c r="A768" s="114"/>
      <c r="B768" s="105"/>
      <c r="C768" s="113"/>
      <c r="D768" s="113"/>
      <c r="E768" s="116"/>
      <c r="F768" s="197"/>
    </row>
    <row r="769" spans="1:6" s="117" customFormat="1" ht="15.75">
      <c r="A769" s="114"/>
      <c r="B769" s="105"/>
      <c r="C769" s="113"/>
      <c r="D769" s="113"/>
      <c r="E769" s="116"/>
      <c r="F769" s="197"/>
    </row>
    <row r="770" spans="1:6" s="117" customFormat="1" ht="15.75">
      <c r="A770" s="114"/>
      <c r="B770" s="105"/>
      <c r="C770" s="113"/>
      <c r="D770" s="113"/>
      <c r="E770" s="116"/>
      <c r="F770" s="197"/>
    </row>
    <row r="771" spans="1:6" s="117" customFormat="1" ht="15.75">
      <c r="A771" s="114"/>
      <c r="B771" s="105"/>
      <c r="C771" s="113"/>
      <c r="D771" s="113"/>
      <c r="E771" s="116"/>
      <c r="F771" s="197"/>
    </row>
    <row r="772" spans="1:6" s="117" customFormat="1" ht="15.75">
      <c r="A772" s="114"/>
      <c r="B772" s="105"/>
      <c r="C772" s="113"/>
      <c r="D772" s="113"/>
      <c r="E772" s="116"/>
      <c r="F772" s="197"/>
    </row>
    <row r="773" spans="1:6" s="117" customFormat="1" ht="15.75">
      <c r="A773" s="114"/>
      <c r="B773" s="105"/>
      <c r="C773" s="113"/>
      <c r="D773" s="113"/>
      <c r="E773" s="116"/>
      <c r="F773" s="197"/>
    </row>
    <row r="774" spans="1:6" s="117" customFormat="1" ht="15.75">
      <c r="A774" s="114"/>
      <c r="B774" s="105"/>
      <c r="C774" s="113"/>
      <c r="D774" s="113"/>
      <c r="E774" s="116"/>
      <c r="F774" s="197"/>
    </row>
    <row r="775" spans="1:6" s="117" customFormat="1" ht="15.75">
      <c r="A775" s="114"/>
      <c r="B775" s="105"/>
      <c r="C775" s="113"/>
      <c r="D775" s="113"/>
      <c r="E775" s="116"/>
      <c r="F775" s="197"/>
    </row>
    <row r="776" spans="1:6" s="117" customFormat="1" ht="15.75">
      <c r="A776" s="114"/>
      <c r="B776" s="105"/>
      <c r="C776" s="113"/>
      <c r="D776" s="113"/>
      <c r="E776" s="116"/>
      <c r="F776" s="197"/>
    </row>
    <row r="777" spans="1:6" s="117" customFormat="1" ht="15.75">
      <c r="A777" s="114"/>
      <c r="B777" s="105"/>
      <c r="C777" s="113"/>
      <c r="D777" s="113"/>
      <c r="E777" s="116"/>
      <c r="F777" s="197"/>
    </row>
    <row r="778" spans="1:6" s="117" customFormat="1" ht="15.75">
      <c r="A778" s="114"/>
      <c r="B778" s="105"/>
      <c r="C778" s="113"/>
      <c r="D778" s="113"/>
      <c r="E778" s="116"/>
      <c r="F778" s="197"/>
    </row>
    <row r="779" spans="1:6" s="117" customFormat="1" ht="15.75">
      <c r="A779" s="114"/>
      <c r="B779" s="105"/>
      <c r="C779" s="113"/>
      <c r="D779" s="113"/>
      <c r="E779" s="116"/>
      <c r="F779" s="197"/>
    </row>
    <row r="780" spans="1:6" s="117" customFormat="1" ht="15.75">
      <c r="A780" s="114"/>
      <c r="B780" s="105"/>
      <c r="C780" s="113"/>
      <c r="D780" s="113"/>
      <c r="E780" s="116"/>
      <c r="F780" s="197"/>
    </row>
    <row r="781" spans="1:6" s="117" customFormat="1" ht="15.75">
      <c r="A781" s="114"/>
      <c r="B781" s="105"/>
      <c r="C781" s="113"/>
      <c r="D781" s="113"/>
      <c r="E781" s="116"/>
      <c r="F781" s="197"/>
    </row>
    <row r="782" spans="1:6" s="117" customFormat="1" ht="15.75">
      <c r="A782" s="114"/>
      <c r="B782" s="105"/>
      <c r="C782" s="113"/>
      <c r="D782" s="113"/>
      <c r="E782" s="116"/>
      <c r="F782" s="197"/>
    </row>
    <row r="783" spans="1:6" s="117" customFormat="1" ht="15.75">
      <c r="A783" s="114"/>
      <c r="B783" s="105"/>
      <c r="C783" s="113"/>
      <c r="D783" s="113"/>
      <c r="E783" s="116"/>
      <c r="F783" s="197"/>
    </row>
    <row r="784" spans="1:6" s="117" customFormat="1" ht="15.75">
      <c r="A784" s="114"/>
      <c r="B784" s="105"/>
      <c r="C784" s="113"/>
      <c r="D784" s="113"/>
      <c r="E784" s="116"/>
      <c r="F784" s="197"/>
    </row>
    <row r="785" spans="1:6" s="117" customFormat="1" ht="15.75">
      <c r="A785" s="114"/>
      <c r="B785" s="105"/>
      <c r="C785" s="113"/>
      <c r="D785" s="113"/>
      <c r="E785" s="116"/>
      <c r="F785" s="197"/>
    </row>
    <row r="786" spans="1:6" s="117" customFormat="1" ht="15.75">
      <c r="A786" s="114"/>
      <c r="B786" s="105"/>
      <c r="C786" s="113"/>
      <c r="D786" s="113"/>
      <c r="E786" s="116"/>
      <c r="F786" s="197"/>
    </row>
    <row r="787" spans="1:6" s="117" customFormat="1" ht="15.75">
      <c r="A787" s="114"/>
      <c r="B787" s="105"/>
      <c r="C787" s="113"/>
      <c r="D787" s="113"/>
      <c r="E787" s="116"/>
      <c r="F787" s="197"/>
    </row>
    <row r="788" spans="1:6" s="117" customFormat="1" ht="15.75">
      <c r="A788" s="114"/>
      <c r="B788" s="105"/>
      <c r="C788" s="113"/>
      <c r="D788" s="113"/>
      <c r="E788" s="116"/>
      <c r="F788" s="197"/>
    </row>
    <row r="789" spans="1:6" s="117" customFormat="1" ht="15.75">
      <c r="A789" s="114"/>
      <c r="B789" s="105"/>
      <c r="C789" s="113"/>
      <c r="D789" s="113"/>
      <c r="E789" s="116"/>
      <c r="F789" s="197"/>
    </row>
    <row r="790" spans="1:6" s="117" customFormat="1" ht="15.75">
      <c r="A790" s="114"/>
      <c r="B790" s="105"/>
      <c r="C790" s="113"/>
      <c r="D790" s="113"/>
      <c r="E790" s="116"/>
      <c r="F790" s="197"/>
    </row>
    <row r="791" spans="1:6" s="117" customFormat="1" ht="15.75">
      <c r="A791" s="114"/>
      <c r="B791" s="105"/>
      <c r="C791" s="113"/>
      <c r="D791" s="113"/>
      <c r="E791" s="116"/>
      <c r="F791" s="197"/>
    </row>
    <row r="792" spans="1:6" s="117" customFormat="1" ht="15.75">
      <c r="A792" s="114"/>
      <c r="B792" s="105"/>
      <c r="C792" s="113"/>
      <c r="D792" s="113"/>
      <c r="E792" s="116"/>
      <c r="F792" s="197"/>
    </row>
    <row r="793" spans="1:6" s="117" customFormat="1" ht="15.75">
      <c r="A793" s="114"/>
      <c r="B793" s="105"/>
      <c r="C793" s="113"/>
      <c r="D793" s="113"/>
      <c r="E793" s="116"/>
      <c r="F793" s="197"/>
    </row>
    <row r="794" spans="1:6" s="117" customFormat="1" ht="15.75">
      <c r="A794" s="114"/>
      <c r="B794" s="105"/>
      <c r="C794" s="113"/>
      <c r="D794" s="113"/>
      <c r="E794" s="116"/>
      <c r="F794" s="197"/>
    </row>
    <row r="795" spans="1:6" s="117" customFormat="1" ht="15.75">
      <c r="A795" s="114"/>
      <c r="B795" s="105"/>
      <c r="C795" s="113"/>
      <c r="D795" s="113"/>
      <c r="E795" s="116"/>
      <c r="F795" s="197"/>
    </row>
    <row r="796" spans="1:6" s="117" customFormat="1" ht="15.75">
      <c r="A796" s="114"/>
      <c r="B796" s="105"/>
      <c r="C796" s="113"/>
      <c r="D796" s="113"/>
      <c r="E796" s="116"/>
      <c r="F796" s="197"/>
    </row>
    <row r="797" spans="1:6" s="117" customFormat="1" ht="15.75">
      <c r="A797" s="114"/>
      <c r="B797" s="105"/>
      <c r="C797" s="113"/>
      <c r="D797" s="113"/>
      <c r="E797" s="116"/>
      <c r="F797" s="197"/>
    </row>
    <row r="798" spans="1:6" s="117" customFormat="1" ht="15.75">
      <c r="A798" s="114"/>
      <c r="B798" s="105"/>
      <c r="C798" s="113"/>
      <c r="D798" s="113"/>
      <c r="E798" s="116"/>
      <c r="F798" s="197"/>
    </row>
    <row r="799" spans="1:6" s="117" customFormat="1" ht="15.75">
      <c r="A799" s="114"/>
      <c r="B799" s="105"/>
      <c r="C799" s="113"/>
      <c r="D799" s="113"/>
      <c r="E799" s="116"/>
      <c r="F799" s="197"/>
    </row>
    <row r="800" spans="1:6" s="117" customFormat="1" ht="15.75">
      <c r="A800" s="114"/>
      <c r="B800" s="105"/>
      <c r="C800" s="113"/>
      <c r="D800" s="113"/>
      <c r="E800" s="116"/>
      <c r="F800" s="197"/>
    </row>
    <row r="801" spans="1:6" s="117" customFormat="1" ht="15.75">
      <c r="A801" s="114"/>
      <c r="B801" s="105"/>
      <c r="C801" s="113"/>
      <c r="D801" s="113"/>
      <c r="E801" s="116"/>
      <c r="F801" s="197"/>
    </row>
    <row r="802" spans="1:6" s="117" customFormat="1" ht="15.75">
      <c r="A802" s="114"/>
      <c r="B802" s="105"/>
      <c r="C802" s="113"/>
      <c r="D802" s="113"/>
      <c r="E802" s="116"/>
      <c r="F802" s="197"/>
    </row>
    <row r="803" spans="1:6" s="117" customFormat="1" ht="15.75">
      <c r="A803" s="114"/>
      <c r="B803" s="105"/>
      <c r="C803" s="113"/>
      <c r="D803" s="113"/>
      <c r="E803" s="116"/>
      <c r="F803" s="197"/>
    </row>
    <row r="804" spans="1:6" s="117" customFormat="1" ht="15.75">
      <c r="A804" s="114"/>
      <c r="B804" s="105"/>
      <c r="C804" s="113"/>
      <c r="D804" s="113"/>
      <c r="E804" s="116"/>
      <c r="F804" s="197"/>
    </row>
    <row r="805" spans="1:6" s="117" customFormat="1" ht="15.75">
      <c r="A805" s="114"/>
      <c r="B805" s="105"/>
      <c r="C805" s="113"/>
      <c r="D805" s="113"/>
      <c r="E805" s="116"/>
      <c r="F805" s="197"/>
    </row>
    <row r="806" spans="1:6" s="117" customFormat="1" ht="15.75">
      <c r="A806" s="114"/>
      <c r="B806" s="105"/>
      <c r="C806" s="113"/>
      <c r="D806" s="113"/>
      <c r="E806" s="116"/>
      <c r="F806" s="197"/>
    </row>
    <row r="807" spans="1:6" s="117" customFormat="1" ht="15.75">
      <c r="A807" s="114"/>
      <c r="B807" s="105"/>
      <c r="C807" s="113"/>
      <c r="D807" s="113"/>
      <c r="E807" s="116"/>
      <c r="F807" s="197"/>
    </row>
    <row r="808" spans="1:6" s="117" customFormat="1" ht="15.75">
      <c r="A808" s="114"/>
      <c r="B808" s="105"/>
      <c r="C808" s="113"/>
      <c r="D808" s="113"/>
      <c r="E808" s="116"/>
      <c r="F808" s="197"/>
    </row>
    <row r="809" spans="1:6" s="117" customFormat="1" ht="15.75">
      <c r="A809" s="114"/>
      <c r="B809" s="105"/>
      <c r="C809" s="113"/>
      <c r="D809" s="113"/>
      <c r="E809" s="116"/>
      <c r="F809" s="197"/>
    </row>
    <row r="810" spans="1:6" s="117" customFormat="1" ht="15.75">
      <c r="A810" s="114"/>
      <c r="B810" s="105"/>
      <c r="C810" s="113"/>
      <c r="D810" s="113"/>
      <c r="E810" s="116"/>
      <c r="F810" s="197"/>
    </row>
    <row r="811" spans="1:6" s="117" customFormat="1" ht="15.75">
      <c r="A811" s="114"/>
      <c r="B811" s="105"/>
      <c r="C811" s="113"/>
      <c r="D811" s="113"/>
      <c r="E811" s="116"/>
      <c r="F811" s="197"/>
    </row>
    <row r="812" spans="1:6" s="117" customFormat="1" ht="15.75">
      <c r="A812" s="114"/>
      <c r="B812" s="105"/>
      <c r="C812" s="113"/>
      <c r="D812" s="113"/>
      <c r="E812" s="116"/>
      <c r="F812" s="197"/>
    </row>
    <row r="813" spans="1:6" s="117" customFormat="1" ht="15.75">
      <c r="A813" s="114"/>
      <c r="B813" s="105"/>
      <c r="C813" s="113"/>
      <c r="D813" s="113"/>
      <c r="E813" s="116"/>
      <c r="F813" s="197"/>
    </row>
    <row r="814" spans="1:6" s="117" customFormat="1" ht="15.75">
      <c r="A814" s="114"/>
      <c r="B814" s="105"/>
      <c r="C814" s="113"/>
      <c r="D814" s="113"/>
      <c r="E814" s="116"/>
      <c r="F814" s="197"/>
    </row>
    <row r="815" spans="1:6" s="117" customFormat="1" ht="15.75">
      <c r="A815" s="114"/>
      <c r="B815" s="105"/>
      <c r="C815" s="113"/>
      <c r="D815" s="113"/>
      <c r="E815" s="116"/>
      <c r="F815" s="197"/>
    </row>
    <row r="816" spans="1:6" s="117" customFormat="1" ht="15.75">
      <c r="A816" s="114"/>
      <c r="B816" s="105"/>
      <c r="C816" s="113"/>
      <c r="D816" s="113"/>
      <c r="E816" s="116"/>
      <c r="F816" s="197"/>
    </row>
    <row r="817" spans="1:6" s="117" customFormat="1" ht="15.75">
      <c r="A817" s="114"/>
      <c r="B817" s="105"/>
      <c r="C817" s="113"/>
      <c r="D817" s="113"/>
      <c r="E817" s="116"/>
      <c r="F817" s="197"/>
    </row>
    <row r="818" spans="1:6" s="117" customFormat="1" ht="15.75">
      <c r="A818" s="114"/>
      <c r="B818" s="105"/>
      <c r="C818" s="113"/>
      <c r="D818" s="113"/>
      <c r="E818" s="116"/>
      <c r="F818" s="197"/>
    </row>
    <row r="819" spans="1:6" s="117" customFormat="1" ht="15.75">
      <c r="A819" s="114"/>
      <c r="B819" s="105"/>
      <c r="C819" s="113"/>
      <c r="D819" s="113"/>
      <c r="E819" s="116"/>
      <c r="F819" s="197"/>
    </row>
    <row r="820" spans="1:6" s="117" customFormat="1" ht="15.75">
      <c r="A820" s="114"/>
      <c r="B820" s="105"/>
      <c r="C820" s="113"/>
      <c r="D820" s="113"/>
      <c r="E820" s="116"/>
      <c r="F820" s="197"/>
    </row>
    <row r="821" spans="1:6" s="117" customFormat="1" ht="15.75">
      <c r="A821" s="114"/>
      <c r="B821" s="105"/>
      <c r="C821" s="113"/>
      <c r="D821" s="113"/>
      <c r="E821" s="116"/>
      <c r="F821" s="197"/>
    </row>
    <row r="822" spans="1:6" s="117" customFormat="1" ht="15.75">
      <c r="A822" s="114"/>
      <c r="B822" s="105"/>
      <c r="C822" s="113"/>
      <c r="D822" s="113"/>
      <c r="E822" s="116"/>
      <c r="F822" s="197"/>
    </row>
    <row r="823" spans="1:6" s="117" customFormat="1" ht="15.75">
      <c r="A823" s="114"/>
      <c r="B823" s="105"/>
      <c r="C823" s="113"/>
      <c r="D823" s="113"/>
      <c r="E823" s="116"/>
      <c r="F823" s="197"/>
    </row>
    <row r="824" spans="1:6" s="117" customFormat="1" ht="15.75">
      <c r="A824" s="114"/>
      <c r="B824" s="105"/>
      <c r="C824" s="113"/>
      <c r="D824" s="113"/>
      <c r="E824" s="116"/>
      <c r="F824" s="197"/>
    </row>
    <row r="825" spans="1:6" s="117" customFormat="1" ht="15.75">
      <c r="A825" s="114"/>
      <c r="B825" s="105"/>
      <c r="C825" s="113"/>
      <c r="D825" s="113"/>
      <c r="E825" s="116"/>
      <c r="F825" s="197"/>
    </row>
    <row r="826" spans="1:6" s="117" customFormat="1" ht="15.75">
      <c r="A826" s="114"/>
      <c r="B826" s="105"/>
      <c r="C826" s="113"/>
      <c r="D826" s="113"/>
      <c r="E826" s="116"/>
      <c r="F826" s="197"/>
    </row>
    <row r="827" spans="1:6" s="117" customFormat="1" ht="15.75">
      <c r="A827" s="114"/>
      <c r="B827" s="105"/>
      <c r="C827" s="113"/>
      <c r="D827" s="113"/>
      <c r="E827" s="116"/>
      <c r="F827" s="197"/>
    </row>
    <row r="828" spans="1:6" s="117" customFormat="1" ht="15.75">
      <c r="A828" s="114"/>
      <c r="B828" s="105"/>
      <c r="C828" s="113"/>
      <c r="D828" s="113"/>
      <c r="E828" s="116"/>
      <c r="F828" s="197"/>
    </row>
    <row r="829" spans="1:6" s="117" customFormat="1" ht="15.75">
      <c r="A829" s="114"/>
      <c r="B829" s="105"/>
      <c r="C829" s="113"/>
      <c r="D829" s="113"/>
      <c r="E829" s="116"/>
      <c r="F829" s="197"/>
    </row>
    <row r="830" spans="1:6" s="117" customFormat="1" ht="15.75">
      <c r="A830" s="114"/>
      <c r="B830" s="105"/>
      <c r="C830" s="113"/>
      <c r="D830" s="113"/>
      <c r="E830" s="116"/>
      <c r="F830" s="197"/>
    </row>
    <row r="831" spans="1:6" s="117" customFormat="1" ht="15.75">
      <c r="A831" s="114"/>
      <c r="B831" s="105"/>
      <c r="C831" s="113"/>
      <c r="D831" s="113"/>
      <c r="E831" s="116"/>
      <c r="F831" s="197"/>
    </row>
    <row r="832" spans="1:6" s="117" customFormat="1" ht="15.75">
      <c r="A832" s="114"/>
      <c r="B832" s="105"/>
      <c r="C832" s="113"/>
      <c r="D832" s="113"/>
      <c r="E832" s="116"/>
      <c r="F832" s="197"/>
    </row>
    <row r="833" spans="1:6" s="117" customFormat="1" ht="15.75">
      <c r="A833" s="114"/>
      <c r="B833" s="105"/>
      <c r="C833" s="113"/>
      <c r="D833" s="113"/>
      <c r="E833" s="116"/>
      <c r="F833" s="197"/>
    </row>
    <row r="834" spans="1:6" s="117" customFormat="1" ht="15.75">
      <c r="A834" s="114"/>
      <c r="B834" s="105"/>
      <c r="C834" s="113"/>
      <c r="D834" s="113"/>
      <c r="E834" s="116"/>
      <c r="F834" s="197"/>
    </row>
    <row r="835" spans="1:6" s="117" customFormat="1" ht="15.75">
      <c r="A835" s="114"/>
      <c r="B835" s="105"/>
      <c r="C835" s="113"/>
      <c r="D835" s="113"/>
      <c r="E835" s="116"/>
      <c r="F835" s="197"/>
    </row>
    <row r="836" spans="1:6" s="117" customFormat="1" ht="15.75">
      <c r="A836" s="114"/>
      <c r="B836" s="105"/>
      <c r="C836" s="113"/>
      <c r="D836" s="113"/>
      <c r="E836" s="116"/>
      <c r="F836" s="197"/>
    </row>
    <row r="837" spans="1:6" s="117" customFormat="1" ht="15.75">
      <c r="A837" s="114"/>
      <c r="B837" s="105"/>
      <c r="C837" s="113"/>
      <c r="D837" s="113"/>
      <c r="E837" s="116"/>
      <c r="F837" s="197"/>
    </row>
    <row r="838" spans="1:6" s="117" customFormat="1" ht="15.75">
      <c r="A838" s="114"/>
      <c r="B838" s="105"/>
      <c r="C838" s="113"/>
      <c r="D838" s="113"/>
      <c r="E838" s="116"/>
      <c r="F838" s="197"/>
    </row>
    <row r="839" spans="1:6" s="117" customFormat="1" ht="15.75">
      <c r="A839" s="114"/>
      <c r="B839" s="105"/>
      <c r="C839" s="113"/>
      <c r="D839" s="113"/>
      <c r="E839" s="116"/>
      <c r="F839" s="197"/>
    </row>
    <row r="840" spans="1:6" s="117" customFormat="1" ht="15.75">
      <c r="A840" s="114"/>
      <c r="B840" s="105"/>
      <c r="C840" s="113"/>
      <c r="D840" s="113"/>
      <c r="E840" s="116"/>
      <c r="F840" s="197"/>
    </row>
    <row r="841" spans="1:6" s="117" customFormat="1" ht="15.75">
      <c r="A841" s="114"/>
      <c r="B841" s="105"/>
      <c r="C841" s="113"/>
      <c r="D841" s="113"/>
      <c r="E841" s="116"/>
      <c r="F841" s="197"/>
    </row>
    <row r="842" spans="1:6" s="117" customFormat="1" ht="15.75">
      <c r="A842" s="114"/>
      <c r="B842" s="105"/>
      <c r="C842" s="113"/>
      <c r="D842" s="113"/>
      <c r="E842" s="116"/>
      <c r="F842" s="197"/>
    </row>
    <row r="843" spans="1:6" s="117" customFormat="1" ht="15.75">
      <c r="A843" s="114"/>
      <c r="B843" s="105"/>
      <c r="C843" s="113"/>
      <c r="D843" s="113"/>
      <c r="E843" s="116"/>
      <c r="F843" s="197"/>
    </row>
    <row r="844" spans="1:6" s="117" customFormat="1" ht="15.75">
      <c r="A844" s="114"/>
      <c r="B844" s="105"/>
      <c r="C844" s="113"/>
      <c r="D844" s="113"/>
      <c r="E844" s="116"/>
      <c r="F844" s="197"/>
    </row>
    <row r="845" spans="1:6" s="117" customFormat="1" ht="15.75">
      <c r="A845" s="114"/>
      <c r="B845" s="105"/>
      <c r="C845" s="113"/>
      <c r="D845" s="113"/>
      <c r="E845" s="116"/>
      <c r="F845" s="197"/>
    </row>
    <row r="846" spans="1:6" s="117" customFormat="1" ht="15.75">
      <c r="A846" s="114"/>
      <c r="B846" s="105"/>
      <c r="C846" s="113"/>
      <c r="D846" s="113"/>
      <c r="E846" s="116"/>
      <c r="F846" s="197"/>
    </row>
    <row r="847" spans="1:6" s="117" customFormat="1" ht="15.75">
      <c r="A847" s="114"/>
      <c r="B847" s="105"/>
      <c r="C847" s="113"/>
      <c r="D847" s="113"/>
      <c r="E847" s="116"/>
      <c r="F847" s="197"/>
    </row>
    <row r="848" spans="1:6" s="117" customFormat="1" ht="15.75">
      <c r="A848" s="114"/>
      <c r="B848" s="105"/>
      <c r="C848" s="113"/>
      <c r="D848" s="113"/>
      <c r="E848" s="116"/>
      <c r="F848" s="197"/>
    </row>
    <row r="849" spans="1:6" s="117" customFormat="1" ht="15.75">
      <c r="A849" s="114"/>
      <c r="B849" s="105"/>
      <c r="C849" s="113"/>
      <c r="D849" s="113"/>
      <c r="E849" s="116"/>
      <c r="F849" s="197"/>
    </row>
    <row r="850" spans="1:6" s="117" customFormat="1" ht="15.75">
      <c r="A850" s="114"/>
      <c r="B850" s="105"/>
      <c r="C850" s="113"/>
      <c r="D850" s="113"/>
      <c r="E850" s="116"/>
      <c r="F850" s="197"/>
    </row>
    <row r="851" spans="1:6" s="117" customFormat="1" ht="15.75">
      <c r="A851" s="114"/>
      <c r="B851" s="105"/>
      <c r="C851" s="113"/>
      <c r="D851" s="113"/>
      <c r="E851" s="116"/>
      <c r="F851" s="197"/>
    </row>
    <row r="852" spans="1:6" s="117" customFormat="1" ht="15.75">
      <c r="A852" s="114"/>
      <c r="B852" s="105"/>
      <c r="C852" s="113"/>
      <c r="D852" s="113"/>
      <c r="E852" s="116"/>
      <c r="F852" s="197"/>
    </row>
    <row r="853" spans="1:6" s="117" customFormat="1" ht="15.75">
      <c r="A853" s="114"/>
      <c r="B853" s="105"/>
      <c r="C853" s="113"/>
      <c r="D853" s="113"/>
      <c r="E853" s="116"/>
      <c r="F853" s="197"/>
    </row>
    <row r="854" spans="1:6" s="117" customFormat="1" ht="15.75">
      <c r="A854" s="114"/>
      <c r="B854" s="105"/>
      <c r="C854" s="113"/>
      <c r="D854" s="113"/>
      <c r="E854" s="116"/>
      <c r="F854" s="197"/>
    </row>
    <row r="855" spans="1:6" s="117" customFormat="1" ht="15.75">
      <c r="A855" s="114"/>
      <c r="B855" s="105"/>
      <c r="C855" s="113"/>
      <c r="D855" s="113"/>
      <c r="E855" s="116"/>
      <c r="F855" s="197"/>
    </row>
    <row r="856" spans="1:6" s="117" customFormat="1" ht="15.75">
      <c r="A856" s="114"/>
      <c r="B856" s="105"/>
      <c r="C856" s="113"/>
      <c r="D856" s="113"/>
      <c r="E856" s="116"/>
      <c r="F856" s="197"/>
    </row>
    <row r="857" spans="1:6" s="117" customFormat="1" ht="15.75">
      <c r="A857" s="114"/>
      <c r="B857" s="105"/>
      <c r="C857" s="113"/>
      <c r="D857" s="113"/>
      <c r="E857" s="116"/>
      <c r="F857" s="197"/>
    </row>
    <row r="858" spans="1:6" s="117" customFormat="1" ht="15.75">
      <c r="A858" s="114"/>
      <c r="B858" s="105"/>
      <c r="C858" s="113"/>
      <c r="D858" s="113"/>
      <c r="E858" s="116"/>
      <c r="F858" s="197"/>
    </row>
    <row r="859" spans="1:6" s="117" customFormat="1" ht="15.75">
      <c r="A859" s="114"/>
      <c r="B859" s="105"/>
      <c r="C859" s="113"/>
      <c r="D859" s="113"/>
      <c r="E859" s="116"/>
      <c r="F859" s="197"/>
    </row>
    <row r="860" spans="1:6" s="117" customFormat="1" ht="15.75">
      <c r="A860" s="114"/>
      <c r="B860" s="105"/>
      <c r="C860" s="113"/>
      <c r="D860" s="113"/>
      <c r="E860" s="116"/>
      <c r="F860" s="197"/>
    </row>
    <row r="861" spans="1:6" s="117" customFormat="1" ht="15.75">
      <c r="A861" s="114"/>
      <c r="B861" s="105"/>
      <c r="C861" s="113"/>
      <c r="D861" s="113"/>
      <c r="E861" s="116"/>
      <c r="F861" s="197"/>
    </row>
    <row r="862" spans="1:6" s="117" customFormat="1" ht="15.75">
      <c r="A862" s="114"/>
      <c r="B862" s="105"/>
      <c r="C862" s="113"/>
      <c r="D862" s="113"/>
      <c r="E862" s="116"/>
      <c r="F862" s="197"/>
    </row>
    <row r="863" spans="1:6" s="117" customFormat="1" ht="15.75">
      <c r="A863" s="114"/>
      <c r="B863" s="105"/>
      <c r="C863" s="113"/>
      <c r="D863" s="113"/>
      <c r="E863" s="116"/>
      <c r="F863" s="197"/>
    </row>
    <row r="864" spans="1:6" s="117" customFormat="1" ht="15.75">
      <c r="A864" s="114"/>
      <c r="B864" s="105"/>
      <c r="C864" s="113"/>
      <c r="D864" s="113"/>
      <c r="E864" s="116"/>
      <c r="F864" s="197"/>
    </row>
    <row r="865" spans="1:6" s="117" customFormat="1" ht="15.75">
      <c r="A865" s="114"/>
      <c r="B865" s="105"/>
      <c r="C865" s="113"/>
      <c r="D865" s="113"/>
      <c r="E865" s="116"/>
      <c r="F865" s="197"/>
    </row>
    <row r="866" spans="1:6" s="117" customFormat="1" ht="15.75">
      <c r="A866" s="114"/>
      <c r="B866" s="105"/>
      <c r="C866" s="113"/>
      <c r="D866" s="113"/>
      <c r="E866" s="116"/>
      <c r="F866" s="197"/>
    </row>
    <row r="867" spans="1:6" s="117" customFormat="1" ht="15.75">
      <c r="A867" s="114"/>
      <c r="B867" s="105"/>
      <c r="C867" s="113"/>
      <c r="D867" s="113"/>
      <c r="E867" s="116"/>
      <c r="F867" s="197"/>
    </row>
    <row r="868" spans="1:6" s="117" customFormat="1" ht="15.75">
      <c r="A868" s="114"/>
      <c r="B868" s="105"/>
      <c r="C868" s="113"/>
      <c r="D868" s="113"/>
      <c r="E868" s="116"/>
      <c r="F868" s="197"/>
    </row>
    <row r="869" spans="1:6" s="117" customFormat="1" ht="15.75">
      <c r="A869" s="114"/>
      <c r="B869" s="105"/>
      <c r="C869" s="113"/>
      <c r="D869" s="113"/>
      <c r="E869" s="116"/>
      <c r="F869" s="197"/>
    </row>
    <row r="870" spans="1:6" s="117" customFormat="1" ht="15.75">
      <c r="A870" s="114"/>
      <c r="B870" s="105"/>
      <c r="C870" s="113"/>
      <c r="D870" s="113"/>
      <c r="E870" s="116"/>
      <c r="F870" s="197"/>
    </row>
    <row r="871" spans="1:6" s="117" customFormat="1" ht="15.75">
      <c r="A871" s="114"/>
      <c r="B871" s="105"/>
      <c r="C871" s="113"/>
      <c r="D871" s="113"/>
      <c r="E871" s="116"/>
      <c r="F871" s="197"/>
    </row>
    <row r="872" spans="1:6" s="117" customFormat="1" ht="15.75">
      <c r="A872" s="114"/>
      <c r="B872" s="105"/>
      <c r="C872" s="113"/>
      <c r="D872" s="113"/>
      <c r="E872" s="116"/>
      <c r="F872" s="197"/>
    </row>
    <row r="873" spans="1:6" s="117" customFormat="1" ht="15.75">
      <c r="A873" s="114"/>
      <c r="B873" s="105"/>
      <c r="C873" s="113"/>
      <c r="D873" s="113"/>
      <c r="E873" s="116"/>
      <c r="F873" s="197"/>
    </row>
    <row r="874" spans="1:6" s="117" customFormat="1" ht="15.75">
      <c r="A874" s="114"/>
      <c r="B874" s="105"/>
      <c r="C874" s="113"/>
      <c r="D874" s="113"/>
      <c r="E874" s="116"/>
      <c r="F874" s="197"/>
    </row>
    <row r="875" spans="1:6" s="117" customFormat="1" ht="15.75">
      <c r="A875" s="114"/>
      <c r="B875" s="105"/>
      <c r="C875" s="113"/>
      <c r="D875" s="113"/>
      <c r="E875" s="116"/>
      <c r="F875" s="197"/>
    </row>
    <row r="876" spans="1:6" s="117" customFormat="1" ht="15.75">
      <c r="A876" s="114"/>
      <c r="B876" s="105"/>
      <c r="C876" s="113"/>
      <c r="D876" s="113"/>
      <c r="E876" s="116"/>
      <c r="F876" s="197"/>
    </row>
    <row r="877" spans="1:6" s="117" customFormat="1" ht="15.75">
      <c r="A877" s="114"/>
      <c r="B877" s="105"/>
      <c r="C877" s="113"/>
      <c r="D877" s="113"/>
      <c r="E877" s="116"/>
      <c r="F877" s="197"/>
    </row>
    <row r="878" spans="1:6" s="117" customFormat="1" ht="15.75">
      <c r="A878" s="114"/>
      <c r="B878" s="105"/>
      <c r="C878" s="113"/>
      <c r="D878" s="113"/>
      <c r="E878" s="116"/>
      <c r="F878" s="197"/>
    </row>
    <row r="879" spans="1:6" s="117" customFormat="1" ht="15.75">
      <c r="A879" s="114"/>
      <c r="B879" s="105"/>
      <c r="C879" s="113"/>
      <c r="D879" s="113"/>
      <c r="E879" s="116"/>
      <c r="F879" s="197"/>
    </row>
    <row r="880" spans="1:6" s="117" customFormat="1" ht="15.75">
      <c r="A880" s="114"/>
      <c r="B880" s="105"/>
      <c r="C880" s="113"/>
      <c r="D880" s="113"/>
      <c r="E880" s="116"/>
      <c r="F880" s="197"/>
    </row>
    <row r="881" spans="1:6" s="117" customFormat="1" ht="15.75">
      <c r="A881" s="114"/>
      <c r="B881" s="105"/>
      <c r="C881" s="113"/>
      <c r="D881" s="113"/>
      <c r="E881" s="116"/>
      <c r="F881" s="197"/>
    </row>
    <row r="882" spans="1:6" s="117" customFormat="1" ht="15.75">
      <c r="A882" s="114"/>
      <c r="B882" s="105"/>
      <c r="C882" s="113"/>
      <c r="D882" s="113"/>
      <c r="E882" s="116"/>
      <c r="F882" s="197"/>
    </row>
    <row r="883" spans="1:6" s="117" customFormat="1" ht="15.75">
      <c r="A883" s="114"/>
      <c r="B883" s="105"/>
      <c r="C883" s="113"/>
      <c r="D883" s="113"/>
      <c r="E883" s="116"/>
      <c r="F883" s="197"/>
    </row>
    <row r="884" spans="1:6" s="117" customFormat="1" ht="15.75">
      <c r="A884" s="114"/>
      <c r="B884" s="105"/>
      <c r="C884" s="113"/>
      <c r="D884" s="113"/>
      <c r="E884" s="116"/>
      <c r="F884" s="197"/>
    </row>
    <row r="885" spans="1:6" s="117" customFormat="1" ht="15.75">
      <c r="A885" s="114"/>
      <c r="B885" s="105"/>
      <c r="C885" s="113"/>
      <c r="D885" s="113"/>
      <c r="E885" s="116"/>
      <c r="F885" s="197"/>
    </row>
    <row r="886" spans="1:6" s="117" customFormat="1" ht="15.75">
      <c r="A886" s="114"/>
      <c r="B886" s="105"/>
      <c r="C886" s="113"/>
      <c r="D886" s="113"/>
      <c r="E886" s="116"/>
      <c r="F886" s="197"/>
    </row>
    <row r="887" spans="1:6" s="117" customFormat="1" ht="15.75">
      <c r="A887" s="114"/>
      <c r="B887" s="105"/>
      <c r="C887" s="113"/>
      <c r="D887" s="113"/>
      <c r="E887" s="116"/>
      <c r="F887" s="197"/>
    </row>
    <row r="888" spans="1:6" s="117" customFormat="1" ht="15.75">
      <c r="A888" s="114"/>
      <c r="B888" s="105"/>
      <c r="C888" s="113"/>
      <c r="D888" s="113"/>
      <c r="E888" s="116"/>
      <c r="F888" s="197"/>
    </row>
    <row r="889" spans="1:6" s="117" customFormat="1" ht="15.75">
      <c r="A889" s="114"/>
      <c r="B889" s="105"/>
      <c r="C889" s="113"/>
      <c r="D889" s="113"/>
      <c r="E889" s="116"/>
      <c r="F889" s="197"/>
    </row>
    <row r="890" spans="1:6" s="117" customFormat="1" ht="15.75">
      <c r="A890" s="114"/>
      <c r="B890" s="105"/>
      <c r="C890" s="113"/>
      <c r="D890" s="113"/>
      <c r="E890" s="116"/>
      <c r="F890" s="197"/>
    </row>
    <row r="891" spans="1:6" s="117" customFormat="1" ht="15.75">
      <c r="A891" s="114"/>
      <c r="B891" s="105"/>
      <c r="C891" s="113"/>
      <c r="D891" s="113"/>
      <c r="E891" s="116"/>
      <c r="F891" s="197"/>
    </row>
    <row r="892" spans="1:6" s="117" customFormat="1" ht="15.75">
      <c r="A892" s="114"/>
      <c r="B892" s="105"/>
      <c r="C892" s="113"/>
      <c r="D892" s="113"/>
      <c r="E892" s="116"/>
      <c r="F892" s="197"/>
    </row>
    <row r="893" spans="1:6" s="117" customFormat="1" ht="15.75">
      <c r="A893" s="114"/>
      <c r="B893" s="105"/>
      <c r="C893" s="113"/>
      <c r="D893" s="113"/>
      <c r="E893" s="116"/>
      <c r="F893" s="197"/>
    </row>
    <row r="894" spans="1:6" s="117" customFormat="1" ht="15.75">
      <c r="A894" s="114"/>
      <c r="B894" s="105"/>
      <c r="C894" s="113"/>
      <c r="D894" s="113"/>
      <c r="E894" s="116"/>
      <c r="F894" s="197"/>
    </row>
    <row r="895" spans="1:6" s="117" customFormat="1" ht="15.75">
      <c r="A895" s="114"/>
      <c r="B895" s="105"/>
      <c r="C895" s="113"/>
      <c r="D895" s="113"/>
      <c r="E895" s="116"/>
      <c r="F895" s="197"/>
    </row>
    <row r="896" spans="1:6" s="117" customFormat="1" ht="15.75">
      <c r="A896" s="114"/>
      <c r="B896" s="105"/>
      <c r="C896" s="113"/>
      <c r="D896" s="113"/>
      <c r="E896" s="116"/>
      <c r="F896" s="197"/>
    </row>
    <row r="897" spans="1:6" s="117" customFormat="1" ht="15.75">
      <c r="A897" s="114"/>
      <c r="B897" s="105"/>
      <c r="C897" s="113"/>
      <c r="D897" s="113"/>
      <c r="E897" s="116"/>
      <c r="F897" s="197"/>
    </row>
    <row r="898" spans="1:6" s="117" customFormat="1" ht="15.75">
      <c r="A898" s="114"/>
      <c r="B898" s="105"/>
      <c r="C898" s="113"/>
      <c r="D898" s="113"/>
      <c r="E898" s="116"/>
      <c r="F898" s="197"/>
    </row>
    <row r="899" spans="1:6" s="117" customFormat="1" ht="15.75">
      <c r="A899" s="114"/>
      <c r="B899" s="105"/>
      <c r="C899" s="113"/>
      <c r="D899" s="113"/>
      <c r="E899" s="116"/>
      <c r="F899" s="197"/>
    </row>
    <row r="900" spans="1:6" s="117" customFormat="1" ht="15.75">
      <c r="A900" s="114"/>
      <c r="B900" s="105"/>
      <c r="C900" s="113"/>
      <c r="D900" s="113"/>
      <c r="E900" s="116"/>
      <c r="F900" s="197"/>
    </row>
    <row r="901" spans="1:6" s="117" customFormat="1" ht="15.75">
      <c r="A901" s="114"/>
      <c r="B901" s="105"/>
      <c r="C901" s="113"/>
      <c r="D901" s="113"/>
      <c r="E901" s="116"/>
      <c r="F901" s="197"/>
    </row>
    <row r="902" spans="1:6" s="117" customFormat="1" ht="15.75">
      <c r="A902" s="114"/>
      <c r="B902" s="105"/>
      <c r="C902" s="113"/>
      <c r="D902" s="113"/>
      <c r="E902" s="116"/>
      <c r="F902" s="197"/>
    </row>
    <row r="903" spans="1:6" s="117" customFormat="1" ht="15.75">
      <c r="A903" s="114"/>
      <c r="B903" s="105"/>
      <c r="C903" s="113"/>
      <c r="D903" s="113"/>
      <c r="E903" s="116"/>
      <c r="F903" s="197"/>
    </row>
    <row r="904" spans="1:6" s="117" customFormat="1" ht="15.75">
      <c r="A904" s="114"/>
      <c r="B904" s="105"/>
      <c r="C904" s="113"/>
      <c r="D904" s="113"/>
      <c r="E904" s="116"/>
      <c r="F904" s="197"/>
    </row>
    <row r="905" spans="1:6" s="117" customFormat="1" ht="15.75">
      <c r="A905" s="114"/>
      <c r="B905" s="105"/>
      <c r="C905" s="113"/>
      <c r="D905" s="113"/>
      <c r="E905" s="116"/>
      <c r="F905" s="197"/>
    </row>
    <row r="906" spans="1:6" s="117" customFormat="1" ht="15.75">
      <c r="A906" s="114"/>
      <c r="B906" s="105"/>
      <c r="C906" s="113"/>
      <c r="D906" s="113"/>
      <c r="E906" s="116"/>
      <c r="F906" s="197"/>
    </row>
    <row r="907" spans="1:6" s="117" customFormat="1" ht="15.75">
      <c r="A907" s="114"/>
      <c r="B907" s="105"/>
      <c r="C907" s="113"/>
      <c r="D907" s="113"/>
      <c r="E907" s="116"/>
      <c r="F907" s="197"/>
    </row>
    <row r="908" spans="1:6" s="117" customFormat="1" ht="15.75">
      <c r="A908" s="114"/>
      <c r="B908" s="105"/>
      <c r="C908" s="113"/>
      <c r="D908" s="113"/>
      <c r="E908" s="116"/>
      <c r="F908" s="197"/>
    </row>
    <row r="909" spans="1:6" s="117" customFormat="1" ht="15.75">
      <c r="A909" s="114"/>
      <c r="B909" s="105"/>
      <c r="C909" s="113"/>
      <c r="D909" s="113"/>
      <c r="E909" s="116"/>
      <c r="F909" s="197"/>
    </row>
    <row r="910" spans="1:6" s="117" customFormat="1" ht="15.75">
      <c r="A910" s="114"/>
      <c r="B910" s="105"/>
      <c r="C910" s="113"/>
      <c r="D910" s="113"/>
      <c r="E910" s="116"/>
      <c r="F910" s="197"/>
    </row>
    <row r="911" spans="1:6" s="117" customFormat="1" ht="15.75">
      <c r="A911" s="114"/>
      <c r="B911" s="105"/>
      <c r="C911" s="113"/>
      <c r="D911" s="113"/>
      <c r="E911" s="116"/>
      <c r="F911" s="197"/>
    </row>
    <row r="912" spans="1:6" s="117" customFormat="1" ht="15.75">
      <c r="A912" s="114"/>
      <c r="B912" s="105"/>
      <c r="C912" s="113"/>
      <c r="D912" s="113"/>
      <c r="E912" s="116"/>
      <c r="F912" s="197"/>
    </row>
    <row r="913" spans="1:6" s="117" customFormat="1" ht="15.75">
      <c r="A913" s="114"/>
      <c r="B913" s="105"/>
      <c r="C913" s="113"/>
      <c r="D913" s="113"/>
      <c r="E913" s="116"/>
      <c r="F913" s="197"/>
    </row>
    <row r="914" spans="1:6" s="117" customFormat="1" ht="15.75">
      <c r="A914" s="114"/>
      <c r="B914" s="105"/>
      <c r="C914" s="113"/>
      <c r="D914" s="113"/>
      <c r="E914" s="116"/>
      <c r="F914" s="197"/>
    </row>
    <row r="915" spans="1:6" s="117" customFormat="1" ht="15.75">
      <c r="A915" s="114"/>
      <c r="B915" s="105"/>
      <c r="C915" s="113"/>
      <c r="D915" s="113"/>
      <c r="E915" s="116"/>
      <c r="F915" s="197"/>
    </row>
    <row r="916" spans="1:6" s="117" customFormat="1" ht="15.75">
      <c r="A916" s="114"/>
      <c r="B916" s="105"/>
      <c r="C916" s="113"/>
      <c r="D916" s="113"/>
      <c r="E916" s="116"/>
      <c r="F916" s="197"/>
    </row>
    <row r="917" spans="1:6" s="117" customFormat="1" ht="15.75">
      <c r="A917" s="114"/>
      <c r="B917" s="105"/>
      <c r="C917" s="113"/>
      <c r="D917" s="113"/>
      <c r="E917" s="116"/>
      <c r="F917" s="197"/>
    </row>
    <row r="918" spans="1:6" s="117" customFormat="1" ht="15.75">
      <c r="A918" s="114"/>
      <c r="B918" s="105"/>
      <c r="C918" s="113"/>
      <c r="D918" s="113"/>
      <c r="E918" s="116"/>
      <c r="F918" s="197"/>
    </row>
    <row r="919" spans="1:6" s="117" customFormat="1" ht="15.75">
      <c r="A919" s="114"/>
      <c r="B919" s="105"/>
      <c r="C919" s="113"/>
      <c r="D919" s="113"/>
      <c r="E919" s="116"/>
      <c r="F919" s="197"/>
    </row>
    <row r="920" spans="1:6" s="117" customFormat="1" ht="15.75">
      <c r="A920" s="114"/>
      <c r="B920" s="105"/>
      <c r="C920" s="113"/>
      <c r="D920" s="113"/>
      <c r="E920" s="116"/>
      <c r="F920" s="197"/>
    </row>
    <row r="921" spans="1:6" s="117" customFormat="1" ht="15.75">
      <c r="A921" s="114"/>
      <c r="B921" s="105"/>
      <c r="C921" s="113"/>
      <c r="D921" s="113"/>
      <c r="E921" s="116"/>
      <c r="F921" s="197"/>
    </row>
    <row r="922" spans="1:6" s="117" customFormat="1" ht="15.75">
      <c r="A922" s="114"/>
      <c r="B922" s="105"/>
      <c r="C922" s="113"/>
      <c r="D922" s="113"/>
      <c r="E922" s="116"/>
      <c r="F922" s="197"/>
    </row>
    <row r="923" spans="1:6" s="117" customFormat="1" ht="15.75">
      <c r="A923" s="114"/>
      <c r="B923" s="105"/>
      <c r="C923" s="113"/>
      <c r="D923" s="113"/>
      <c r="E923" s="116"/>
      <c r="F923" s="197"/>
    </row>
    <row r="924" spans="1:6" s="117" customFormat="1" ht="15.75">
      <c r="A924" s="114"/>
      <c r="B924" s="105"/>
      <c r="C924" s="113"/>
      <c r="D924" s="113"/>
      <c r="E924" s="116"/>
      <c r="F924" s="197"/>
    </row>
    <row r="925" spans="1:6" s="117" customFormat="1" ht="15.75">
      <c r="A925" s="114"/>
      <c r="B925" s="105"/>
      <c r="C925" s="113"/>
      <c r="D925" s="113"/>
      <c r="E925" s="116"/>
      <c r="F925" s="197"/>
    </row>
    <row r="926" spans="1:6" s="117" customFormat="1" ht="15.75">
      <c r="A926" s="114"/>
      <c r="B926" s="105"/>
      <c r="C926" s="113"/>
      <c r="D926" s="113"/>
      <c r="E926" s="116"/>
      <c r="F926" s="197"/>
    </row>
    <row r="927" spans="1:6" s="117" customFormat="1" ht="15.75">
      <c r="A927" s="114"/>
      <c r="B927" s="105"/>
      <c r="C927" s="113"/>
      <c r="D927" s="113"/>
      <c r="E927" s="116"/>
      <c r="F927" s="197"/>
    </row>
    <row r="928" spans="1:6" s="117" customFormat="1" ht="15.75">
      <c r="A928" s="114"/>
      <c r="B928" s="105"/>
      <c r="C928" s="113"/>
      <c r="D928" s="113"/>
      <c r="E928" s="116"/>
      <c r="F928" s="197"/>
    </row>
    <row r="929" spans="1:6" s="117" customFormat="1" ht="15.75">
      <c r="A929" s="114"/>
      <c r="B929" s="105"/>
      <c r="C929" s="113"/>
      <c r="D929" s="113"/>
      <c r="E929" s="116"/>
      <c r="F929" s="197"/>
    </row>
    <row r="930" spans="1:6" s="117" customFormat="1" ht="15.75">
      <c r="A930" s="114"/>
      <c r="B930" s="105"/>
      <c r="C930" s="113"/>
      <c r="D930" s="113"/>
      <c r="E930" s="116"/>
      <c r="F930" s="197"/>
    </row>
    <row r="931" spans="1:6" s="117" customFormat="1" ht="15.75">
      <c r="A931" s="114"/>
      <c r="B931" s="105"/>
      <c r="C931" s="113"/>
      <c r="D931" s="113"/>
      <c r="E931" s="116"/>
      <c r="F931" s="197"/>
    </row>
    <row r="932" spans="1:6" s="117" customFormat="1" ht="15.75">
      <c r="A932" s="114"/>
      <c r="B932" s="105"/>
      <c r="C932" s="113"/>
      <c r="D932" s="113"/>
      <c r="E932" s="116"/>
      <c r="F932" s="197"/>
    </row>
    <row r="933" spans="1:6" s="117" customFormat="1" ht="15.75">
      <c r="A933" s="114"/>
      <c r="B933" s="105"/>
      <c r="C933" s="113"/>
      <c r="D933" s="113"/>
      <c r="E933" s="116"/>
      <c r="F933" s="197"/>
    </row>
    <row r="934" spans="1:6" s="117" customFormat="1" ht="15.75">
      <c r="A934" s="114"/>
      <c r="B934" s="105"/>
      <c r="C934" s="113"/>
      <c r="D934" s="113"/>
      <c r="E934" s="116"/>
      <c r="F934" s="197"/>
    </row>
    <row r="935" spans="1:6" s="117" customFormat="1" ht="15.75">
      <c r="A935" s="114"/>
      <c r="B935" s="105"/>
      <c r="C935" s="113"/>
      <c r="D935" s="113"/>
      <c r="E935" s="116"/>
      <c r="F935" s="197"/>
    </row>
    <row r="936" spans="1:6" s="117" customFormat="1" ht="15.75">
      <c r="A936" s="114"/>
      <c r="B936" s="105"/>
      <c r="C936" s="113"/>
      <c r="D936" s="113"/>
      <c r="E936" s="116"/>
      <c r="F936" s="197"/>
    </row>
    <row r="937" spans="1:6" s="117" customFormat="1" ht="15.75">
      <c r="A937" s="114"/>
      <c r="B937" s="105"/>
      <c r="C937" s="113"/>
      <c r="D937" s="113"/>
      <c r="E937" s="116"/>
      <c r="F937" s="197"/>
    </row>
    <row r="938" spans="1:6" s="117" customFormat="1" ht="15.75">
      <c r="A938" s="114"/>
      <c r="B938" s="105"/>
      <c r="C938" s="113"/>
      <c r="D938" s="113"/>
      <c r="E938" s="116"/>
      <c r="F938" s="197"/>
    </row>
    <row r="939" spans="1:6" s="117" customFormat="1" ht="15.75">
      <c r="A939" s="114"/>
      <c r="B939" s="105"/>
      <c r="C939" s="113"/>
      <c r="D939" s="113"/>
      <c r="E939" s="116"/>
      <c r="F939" s="197"/>
    </row>
    <row r="940" spans="1:6" s="117" customFormat="1" ht="15.75">
      <c r="A940" s="114"/>
      <c r="B940" s="105"/>
      <c r="C940" s="113"/>
      <c r="D940" s="113"/>
      <c r="E940" s="116"/>
      <c r="F940" s="197"/>
    </row>
    <row r="941" spans="1:6" s="117" customFormat="1" ht="15.75">
      <c r="A941" s="114"/>
      <c r="B941" s="105"/>
      <c r="C941" s="113"/>
      <c r="D941" s="113"/>
      <c r="E941" s="116"/>
      <c r="F941" s="197"/>
    </row>
    <row r="942" spans="1:6" s="117" customFormat="1" ht="15.75">
      <c r="A942" s="114"/>
      <c r="B942" s="105"/>
      <c r="C942" s="113"/>
      <c r="D942" s="113"/>
      <c r="E942" s="116"/>
      <c r="F942" s="197"/>
    </row>
    <row r="943" spans="1:6" s="117" customFormat="1" ht="15.75">
      <c r="A943" s="114"/>
      <c r="B943" s="105"/>
      <c r="C943" s="113"/>
      <c r="D943" s="113"/>
      <c r="E943" s="116"/>
      <c r="F943" s="197"/>
    </row>
    <row r="944" spans="1:6" s="117" customFormat="1" ht="15.75">
      <c r="A944" s="114"/>
      <c r="B944" s="105"/>
      <c r="C944" s="113"/>
      <c r="D944" s="113"/>
      <c r="E944" s="116"/>
      <c r="F944" s="197"/>
    </row>
    <row r="945" spans="1:6" s="117" customFormat="1" ht="15.75">
      <c r="A945" s="114"/>
      <c r="B945" s="105"/>
      <c r="C945" s="113"/>
      <c r="D945" s="113"/>
      <c r="E945" s="116"/>
      <c r="F945" s="197"/>
    </row>
    <row r="946" spans="1:6" s="117" customFormat="1" ht="15.75">
      <c r="A946" s="114"/>
      <c r="B946" s="105"/>
      <c r="C946" s="113"/>
      <c r="D946" s="113"/>
      <c r="E946" s="116"/>
      <c r="F946" s="197"/>
    </row>
    <row r="947" spans="1:6" s="117" customFormat="1" ht="15.75">
      <c r="A947" s="114"/>
      <c r="B947" s="105"/>
      <c r="C947" s="113"/>
      <c r="D947" s="113"/>
      <c r="E947" s="116"/>
      <c r="F947" s="197"/>
    </row>
    <row r="948" spans="1:6" s="117" customFormat="1" ht="15.75">
      <c r="A948" s="114"/>
      <c r="B948" s="105"/>
      <c r="C948" s="113"/>
      <c r="D948" s="113"/>
      <c r="E948" s="116"/>
      <c r="F948" s="197"/>
    </row>
    <row r="949" spans="1:6" s="117" customFormat="1" ht="15.75">
      <c r="A949" s="114"/>
      <c r="B949" s="105"/>
      <c r="C949" s="113"/>
      <c r="D949" s="113"/>
      <c r="E949" s="116"/>
      <c r="F949" s="197"/>
    </row>
    <row r="950" spans="1:6" s="117" customFormat="1" ht="15.75">
      <c r="A950" s="114"/>
      <c r="B950" s="105"/>
      <c r="C950" s="113"/>
      <c r="D950" s="113"/>
      <c r="E950" s="116"/>
      <c r="F950" s="197"/>
    </row>
    <row r="951" spans="1:6" s="117" customFormat="1" ht="15.75">
      <c r="A951" s="114"/>
      <c r="B951" s="105"/>
      <c r="C951" s="113"/>
      <c r="D951" s="113"/>
      <c r="E951" s="116"/>
      <c r="F951" s="197"/>
    </row>
    <row r="952" spans="1:6" s="117" customFormat="1" ht="15.75">
      <c r="A952" s="114"/>
      <c r="B952" s="105"/>
      <c r="C952" s="113"/>
      <c r="D952" s="113"/>
      <c r="E952" s="116"/>
      <c r="F952" s="197"/>
    </row>
    <row r="953" spans="1:6" s="117" customFormat="1" ht="15.75">
      <c r="A953" s="114"/>
      <c r="B953" s="105"/>
      <c r="C953" s="113"/>
      <c r="D953" s="113"/>
      <c r="E953" s="116"/>
      <c r="F953" s="197"/>
    </row>
    <row r="954" spans="1:6" s="117" customFormat="1" ht="15.75">
      <c r="A954" s="114"/>
      <c r="B954" s="105"/>
      <c r="C954" s="113"/>
      <c r="D954" s="113"/>
      <c r="E954" s="116"/>
      <c r="F954" s="197"/>
    </row>
    <row r="955" spans="1:6" s="117" customFormat="1" ht="15.75">
      <c r="A955" s="114"/>
      <c r="B955" s="105"/>
      <c r="C955" s="113"/>
      <c r="D955" s="113"/>
      <c r="E955" s="116"/>
      <c r="F955" s="197"/>
    </row>
    <row r="956" spans="1:6" s="117" customFormat="1" ht="15.75">
      <c r="A956" s="114"/>
      <c r="B956" s="105"/>
      <c r="C956" s="113"/>
      <c r="D956" s="113"/>
      <c r="E956" s="116"/>
      <c r="F956" s="197"/>
    </row>
    <row r="957" spans="1:6" s="117" customFormat="1" ht="15.75">
      <c r="A957" s="114"/>
      <c r="B957" s="105"/>
      <c r="C957" s="113"/>
      <c r="D957" s="113"/>
      <c r="E957" s="116"/>
      <c r="F957" s="197"/>
    </row>
    <row r="958" spans="1:6" s="117" customFormat="1" ht="15.75">
      <c r="A958" s="114"/>
      <c r="B958" s="105"/>
      <c r="C958" s="113"/>
      <c r="D958" s="113"/>
      <c r="E958" s="116"/>
      <c r="F958" s="197"/>
    </row>
    <row r="959" spans="1:6" s="117" customFormat="1" ht="15.75">
      <c r="A959" s="114"/>
      <c r="B959" s="105"/>
      <c r="C959" s="113"/>
      <c r="D959" s="113"/>
      <c r="E959" s="116"/>
      <c r="F959" s="197"/>
    </row>
    <row r="960" spans="1:6" s="117" customFormat="1" ht="15.75">
      <c r="A960" s="114"/>
      <c r="B960" s="105"/>
      <c r="C960" s="113"/>
      <c r="D960" s="113"/>
      <c r="E960" s="116"/>
      <c r="F960" s="197"/>
    </row>
    <row r="961" spans="1:6" s="117" customFormat="1" ht="15.75">
      <c r="A961" s="114"/>
      <c r="B961" s="105"/>
      <c r="C961" s="113"/>
      <c r="D961" s="113"/>
      <c r="E961" s="116"/>
      <c r="F961" s="197"/>
    </row>
    <row r="962" spans="1:6" s="117" customFormat="1" ht="15.75">
      <c r="A962" s="114"/>
      <c r="B962" s="105"/>
      <c r="C962" s="113"/>
      <c r="D962" s="113"/>
      <c r="E962" s="116"/>
      <c r="F962" s="197"/>
    </row>
    <row r="963" spans="1:6" s="117" customFormat="1" ht="15.75">
      <c r="A963" s="114"/>
      <c r="B963" s="105"/>
      <c r="C963" s="113"/>
      <c r="D963" s="113"/>
      <c r="E963" s="116"/>
      <c r="F963" s="197"/>
    </row>
    <row r="964" spans="1:6" s="117" customFormat="1" ht="15.75">
      <c r="A964" s="114"/>
      <c r="B964" s="105"/>
      <c r="C964" s="113"/>
      <c r="D964" s="113"/>
      <c r="E964" s="116"/>
      <c r="F964" s="197"/>
    </row>
    <row r="965" spans="1:6" s="117" customFormat="1" ht="15.75">
      <c r="A965" s="114"/>
      <c r="B965" s="105"/>
      <c r="C965" s="113"/>
      <c r="D965" s="113"/>
      <c r="E965" s="116"/>
      <c r="F965" s="197"/>
    </row>
    <row r="966" spans="1:6" s="117" customFormat="1" ht="15.75">
      <c r="A966" s="114"/>
      <c r="B966" s="105"/>
      <c r="C966" s="113"/>
      <c r="D966" s="113"/>
      <c r="E966" s="116"/>
      <c r="F966" s="197"/>
    </row>
    <row r="967" spans="1:6" s="117" customFormat="1" ht="15.75">
      <c r="A967" s="114"/>
      <c r="B967" s="105"/>
      <c r="C967" s="113"/>
      <c r="D967" s="113"/>
      <c r="E967" s="116"/>
      <c r="F967" s="197"/>
    </row>
    <row r="968" spans="1:6" s="117" customFormat="1" ht="15.75">
      <c r="A968" s="114"/>
      <c r="B968" s="105"/>
      <c r="C968" s="113"/>
      <c r="D968" s="113"/>
      <c r="E968" s="116"/>
      <c r="F968" s="197"/>
    </row>
    <row r="969" spans="1:6" s="117" customFormat="1" ht="15.75">
      <c r="A969" s="114"/>
      <c r="B969" s="105"/>
      <c r="C969" s="113"/>
      <c r="D969" s="113"/>
      <c r="E969" s="116"/>
      <c r="F969" s="197"/>
    </row>
    <row r="970" spans="1:6" s="117" customFormat="1" ht="15.75">
      <c r="A970" s="114"/>
      <c r="B970" s="105"/>
      <c r="C970" s="113"/>
      <c r="D970" s="113"/>
      <c r="E970" s="116"/>
      <c r="F970" s="197"/>
    </row>
    <row r="971" spans="1:6" s="117" customFormat="1" ht="15.75">
      <c r="A971" s="114"/>
      <c r="B971" s="105"/>
      <c r="C971" s="113"/>
      <c r="D971" s="113"/>
      <c r="E971" s="116"/>
      <c r="F971" s="197"/>
    </row>
    <row r="972" spans="1:6" s="117" customFormat="1" ht="15.75">
      <c r="A972" s="114"/>
      <c r="B972" s="105"/>
      <c r="C972" s="113"/>
      <c r="D972" s="113"/>
      <c r="E972" s="116"/>
      <c r="F972" s="197"/>
    </row>
    <row r="973" spans="1:6" s="117" customFormat="1" ht="15.75">
      <c r="A973" s="114"/>
      <c r="B973" s="105"/>
      <c r="C973" s="113"/>
      <c r="D973" s="113"/>
      <c r="E973" s="116"/>
      <c r="F973" s="197"/>
    </row>
    <row r="974" spans="1:6" s="117" customFormat="1" ht="15.75">
      <c r="A974" s="114"/>
      <c r="B974" s="105"/>
      <c r="C974" s="113"/>
      <c r="D974" s="113"/>
      <c r="E974" s="116"/>
      <c r="F974" s="197"/>
    </row>
    <row r="975" spans="1:6" s="117" customFormat="1" ht="15.75">
      <c r="A975" s="114"/>
      <c r="B975" s="105"/>
      <c r="C975" s="113"/>
      <c r="D975" s="113"/>
      <c r="E975" s="116"/>
      <c r="F975" s="197"/>
    </row>
    <row r="976" spans="1:6" s="117" customFormat="1" ht="15.75">
      <c r="A976" s="114"/>
      <c r="B976" s="105"/>
      <c r="C976" s="113"/>
      <c r="D976" s="113"/>
      <c r="E976" s="116"/>
      <c r="F976" s="197"/>
    </row>
    <row r="977" spans="1:6" s="117" customFormat="1" ht="15.75">
      <c r="A977" s="114"/>
      <c r="B977" s="105"/>
      <c r="C977" s="113"/>
      <c r="D977" s="113"/>
      <c r="E977" s="116"/>
      <c r="F977" s="197"/>
    </row>
    <row r="978" spans="1:6" s="117" customFormat="1" ht="15.75">
      <c r="A978" s="114"/>
      <c r="B978" s="105"/>
      <c r="C978" s="113"/>
      <c r="D978" s="113"/>
      <c r="E978" s="116"/>
      <c r="F978" s="197"/>
    </row>
    <row r="979" spans="1:6" s="117" customFormat="1" ht="15.75">
      <c r="A979" s="114"/>
      <c r="B979" s="105"/>
      <c r="C979" s="113"/>
      <c r="D979" s="113"/>
      <c r="E979" s="116"/>
      <c r="F979" s="197"/>
    </row>
    <row r="980" spans="1:6" s="117" customFormat="1" ht="15.75">
      <c r="A980" s="114"/>
      <c r="B980" s="105"/>
      <c r="C980" s="113"/>
      <c r="D980" s="113"/>
      <c r="E980" s="116"/>
      <c r="F980" s="197"/>
    </row>
    <row r="981" spans="1:6" s="117" customFormat="1" ht="15.75">
      <c r="A981" s="114"/>
      <c r="B981" s="105"/>
      <c r="C981" s="113"/>
      <c r="D981" s="113"/>
      <c r="E981" s="116"/>
      <c r="F981" s="197"/>
    </row>
    <row r="982" spans="1:6" s="117" customFormat="1" ht="15.75">
      <c r="A982" s="114"/>
      <c r="B982" s="105"/>
      <c r="C982" s="113"/>
      <c r="D982" s="113"/>
      <c r="E982" s="116"/>
      <c r="F982" s="197"/>
    </row>
    <row r="983" spans="1:6" s="117" customFormat="1" ht="15.75">
      <c r="A983" s="114"/>
      <c r="B983" s="105"/>
      <c r="C983" s="113"/>
      <c r="D983" s="113"/>
      <c r="E983" s="116"/>
      <c r="F983" s="197"/>
    </row>
    <row r="984" spans="1:6" s="117" customFormat="1" ht="15.75">
      <c r="A984" s="114"/>
      <c r="B984" s="105"/>
      <c r="C984" s="113"/>
      <c r="D984" s="113"/>
      <c r="E984" s="116"/>
      <c r="F984" s="197"/>
    </row>
    <row r="985" spans="1:6" s="117" customFormat="1" ht="15.75">
      <c r="A985" s="114"/>
      <c r="B985" s="105"/>
      <c r="C985" s="113"/>
      <c r="D985" s="113"/>
      <c r="E985" s="116"/>
      <c r="F985" s="197"/>
    </row>
    <row r="986" spans="1:6" s="117" customFormat="1" ht="15.75">
      <c r="A986" s="114"/>
      <c r="B986" s="105"/>
      <c r="C986" s="113"/>
      <c r="D986" s="113"/>
      <c r="E986" s="116"/>
      <c r="F986" s="197"/>
    </row>
    <row r="987" spans="1:6" s="117" customFormat="1" ht="15.75">
      <c r="A987" s="114"/>
      <c r="B987" s="105"/>
      <c r="C987" s="113"/>
      <c r="D987" s="113"/>
      <c r="E987" s="116"/>
      <c r="F987" s="197"/>
    </row>
    <row r="988" spans="1:6" s="117" customFormat="1" ht="15.75">
      <c r="A988" s="114"/>
      <c r="B988" s="105"/>
      <c r="C988" s="113"/>
      <c r="D988" s="113"/>
      <c r="E988" s="116"/>
      <c r="F988" s="197"/>
    </row>
    <row r="989" spans="1:6" s="117" customFormat="1" ht="15.75">
      <c r="A989" s="114"/>
      <c r="B989" s="105"/>
      <c r="C989" s="113"/>
      <c r="D989" s="113"/>
      <c r="E989" s="116"/>
      <c r="F989" s="197"/>
    </row>
    <row r="990" spans="1:6" s="117" customFormat="1" ht="15.75">
      <c r="A990" s="114"/>
      <c r="B990" s="105"/>
      <c r="C990" s="113"/>
      <c r="D990" s="113"/>
      <c r="E990" s="116"/>
      <c r="F990" s="197"/>
    </row>
    <row r="991" spans="1:6" s="117" customFormat="1" ht="15.75">
      <c r="A991" s="114"/>
      <c r="B991" s="105"/>
      <c r="C991" s="113"/>
      <c r="D991" s="113"/>
      <c r="E991" s="116"/>
      <c r="F991" s="197"/>
    </row>
    <row r="992" spans="1:6" s="117" customFormat="1" ht="15.75">
      <c r="A992" s="114"/>
      <c r="B992" s="105"/>
      <c r="C992" s="113"/>
      <c r="D992" s="113"/>
      <c r="E992" s="116"/>
      <c r="F992" s="197"/>
    </row>
    <row r="993" spans="1:6" s="117" customFormat="1" ht="15.75">
      <c r="A993" s="114"/>
      <c r="B993" s="105"/>
      <c r="C993" s="113"/>
      <c r="D993" s="113"/>
      <c r="E993" s="116"/>
      <c r="F993" s="197"/>
    </row>
    <row r="994" spans="1:6" s="117" customFormat="1" ht="15.75">
      <c r="A994" s="114"/>
      <c r="B994" s="105"/>
      <c r="C994" s="113"/>
      <c r="D994" s="113"/>
      <c r="E994" s="116"/>
      <c r="F994" s="197"/>
    </row>
    <row r="995" spans="1:6" s="117" customFormat="1" ht="15.75">
      <c r="A995" s="114"/>
      <c r="B995" s="105"/>
      <c r="C995" s="113"/>
      <c r="D995" s="113"/>
      <c r="E995" s="116"/>
      <c r="F995" s="197"/>
    </row>
    <row r="996" spans="1:6" s="117" customFormat="1" ht="15.75">
      <c r="A996" s="114"/>
      <c r="B996" s="105"/>
      <c r="C996" s="113"/>
      <c r="D996" s="113"/>
      <c r="E996" s="116"/>
      <c r="F996" s="197"/>
    </row>
    <row r="997" spans="1:6" s="117" customFormat="1" ht="15.75">
      <c r="A997" s="114"/>
      <c r="B997" s="105"/>
      <c r="C997" s="113"/>
      <c r="D997" s="113"/>
      <c r="E997" s="116"/>
      <c r="F997" s="197"/>
    </row>
    <row r="998" spans="1:6" s="117" customFormat="1" ht="15.75">
      <c r="A998" s="114"/>
      <c r="B998" s="105"/>
      <c r="C998" s="113"/>
      <c r="D998" s="113"/>
      <c r="E998" s="116"/>
      <c r="F998" s="197"/>
    </row>
    <row r="999" spans="1:6" s="117" customFormat="1" ht="15.75">
      <c r="A999" s="114"/>
      <c r="B999" s="105"/>
      <c r="C999" s="113"/>
      <c r="D999" s="113"/>
      <c r="E999" s="116"/>
      <c r="F999" s="197"/>
    </row>
    <row r="1000" spans="1:6" s="117" customFormat="1" ht="15.75">
      <c r="A1000" s="114"/>
      <c r="B1000" s="105"/>
      <c r="C1000" s="113"/>
      <c r="D1000" s="113"/>
      <c r="E1000" s="116"/>
      <c r="F1000" s="197"/>
    </row>
    <row r="1001" spans="1:6" s="117" customFormat="1" ht="15.75">
      <c r="A1001" s="114"/>
      <c r="B1001" s="105"/>
      <c r="C1001" s="113"/>
      <c r="D1001" s="113"/>
      <c r="E1001" s="116"/>
      <c r="F1001" s="197"/>
    </row>
    <row r="1002" spans="1:6" s="117" customFormat="1" ht="15.75">
      <c r="A1002" s="114"/>
      <c r="B1002" s="105"/>
      <c r="C1002" s="113"/>
      <c r="D1002" s="113"/>
      <c r="E1002" s="116"/>
      <c r="F1002" s="197"/>
    </row>
    <row r="1003" spans="1:6" s="117" customFormat="1" ht="15.75">
      <c r="A1003" s="114"/>
      <c r="B1003" s="105"/>
      <c r="C1003" s="113"/>
      <c r="D1003" s="113"/>
      <c r="E1003" s="116"/>
      <c r="F1003" s="197"/>
    </row>
    <row r="1004" spans="1:6" s="117" customFormat="1" ht="15.75">
      <c r="A1004" s="114"/>
      <c r="B1004" s="105"/>
      <c r="C1004" s="113"/>
      <c r="D1004" s="113"/>
      <c r="E1004" s="116"/>
      <c r="F1004" s="197"/>
    </row>
    <row r="1005" spans="1:6" s="117" customFormat="1" ht="15.75">
      <c r="A1005" s="114"/>
      <c r="B1005" s="105"/>
      <c r="C1005" s="113"/>
      <c r="D1005" s="113"/>
      <c r="E1005" s="116"/>
      <c r="F1005" s="197"/>
    </row>
    <row r="1006" spans="1:6" s="117" customFormat="1" ht="15.75">
      <c r="A1006" s="114"/>
      <c r="B1006" s="105"/>
      <c r="C1006" s="113"/>
      <c r="D1006" s="113"/>
      <c r="E1006" s="116"/>
      <c r="F1006" s="197"/>
    </row>
    <row r="1007" spans="1:6" s="117" customFormat="1" ht="15.75">
      <c r="A1007" s="114"/>
      <c r="B1007" s="105"/>
      <c r="C1007" s="113"/>
      <c r="D1007" s="113"/>
      <c r="E1007" s="116"/>
      <c r="F1007" s="197"/>
    </row>
    <row r="1008" spans="1:6" s="117" customFormat="1" ht="15.75">
      <c r="A1008" s="114"/>
      <c r="B1008" s="105"/>
      <c r="C1008" s="113"/>
      <c r="D1008" s="113"/>
      <c r="E1008" s="116"/>
      <c r="F1008" s="197"/>
    </row>
    <row r="1009" spans="1:6" s="117" customFormat="1" ht="15.75">
      <c r="A1009" s="114"/>
      <c r="B1009" s="105"/>
      <c r="C1009" s="113"/>
      <c r="D1009" s="113"/>
      <c r="E1009" s="116"/>
      <c r="F1009" s="197"/>
    </row>
    <row r="1010" spans="1:6" s="117" customFormat="1" ht="15.75">
      <c r="A1010" s="114"/>
      <c r="B1010" s="105"/>
      <c r="C1010" s="113"/>
      <c r="D1010" s="113"/>
      <c r="E1010" s="116"/>
      <c r="F1010" s="197"/>
    </row>
    <row r="1011" spans="1:6" s="117" customFormat="1" ht="15.75">
      <c r="A1011" s="114"/>
      <c r="B1011" s="105"/>
      <c r="C1011" s="113"/>
      <c r="D1011" s="113"/>
      <c r="E1011" s="116"/>
      <c r="F1011" s="197"/>
    </row>
    <row r="1012" spans="1:6" s="117" customFormat="1" ht="15.75">
      <c r="A1012" s="114"/>
      <c r="B1012" s="105"/>
      <c r="C1012" s="113"/>
      <c r="D1012" s="113"/>
      <c r="E1012" s="116"/>
      <c r="F1012" s="197"/>
    </row>
    <row r="1013" spans="1:6" s="117" customFormat="1" ht="15.75">
      <c r="A1013" s="114"/>
      <c r="B1013" s="105"/>
      <c r="C1013" s="113"/>
      <c r="D1013" s="113"/>
      <c r="E1013" s="116"/>
      <c r="F1013" s="197"/>
    </row>
    <row r="1014" spans="1:6" s="117" customFormat="1" ht="15.75">
      <c r="A1014" s="114"/>
      <c r="B1014" s="105"/>
      <c r="C1014" s="113"/>
      <c r="D1014" s="113"/>
      <c r="E1014" s="116"/>
      <c r="F1014" s="197"/>
    </row>
    <row r="1015" spans="1:6" s="117" customFormat="1" ht="15.75">
      <c r="A1015" s="114"/>
      <c r="B1015" s="105"/>
      <c r="C1015" s="113"/>
      <c r="D1015" s="113"/>
      <c r="E1015" s="116"/>
      <c r="F1015" s="197"/>
    </row>
    <row r="1016" spans="1:6" s="117" customFormat="1" ht="15.75">
      <c r="A1016" s="114"/>
      <c r="B1016" s="105"/>
      <c r="C1016" s="113"/>
      <c r="D1016" s="113"/>
      <c r="E1016" s="116"/>
      <c r="F1016" s="197"/>
    </row>
    <row r="1017" spans="1:6" s="117" customFormat="1" ht="15.75">
      <c r="A1017" s="114"/>
      <c r="B1017" s="105"/>
      <c r="C1017" s="113"/>
      <c r="D1017" s="113"/>
      <c r="E1017" s="116"/>
      <c r="F1017" s="197"/>
    </row>
    <row r="1018" spans="1:6" s="117" customFormat="1" ht="15.75">
      <c r="A1018" s="114"/>
      <c r="B1018" s="105"/>
      <c r="C1018" s="113"/>
      <c r="D1018" s="113"/>
      <c r="E1018" s="116"/>
      <c r="F1018" s="197"/>
    </row>
    <row r="1019" spans="1:6" s="117" customFormat="1" ht="15.75">
      <c r="A1019" s="114"/>
      <c r="B1019" s="105"/>
      <c r="C1019" s="113"/>
      <c r="D1019" s="113"/>
      <c r="E1019" s="116"/>
      <c r="F1019" s="197"/>
    </row>
    <row r="1020" spans="1:6" s="117" customFormat="1" ht="15.75">
      <c r="A1020" s="114"/>
      <c r="B1020" s="105"/>
      <c r="C1020" s="113"/>
      <c r="D1020" s="113"/>
      <c r="E1020" s="116"/>
      <c r="F1020" s="197"/>
    </row>
    <row r="1021" spans="1:6" s="117" customFormat="1" ht="15.75">
      <c r="A1021" s="114"/>
      <c r="B1021" s="105"/>
      <c r="C1021" s="113"/>
      <c r="D1021" s="113"/>
      <c r="E1021" s="116"/>
      <c r="F1021" s="197"/>
    </row>
    <row r="1022" spans="1:6" s="117" customFormat="1" ht="15.75">
      <c r="A1022" s="114"/>
      <c r="B1022" s="105"/>
      <c r="C1022" s="113"/>
      <c r="D1022" s="113"/>
      <c r="E1022" s="116"/>
      <c r="F1022" s="197"/>
    </row>
    <row r="1023" spans="1:6" s="117" customFormat="1" ht="15.75">
      <c r="A1023" s="114"/>
      <c r="B1023" s="105"/>
      <c r="C1023" s="113"/>
      <c r="D1023" s="113"/>
      <c r="E1023" s="116"/>
      <c r="F1023" s="197"/>
    </row>
    <row r="1024" spans="1:6" s="117" customFormat="1" ht="15.75">
      <c r="A1024" s="114"/>
      <c r="B1024" s="105"/>
      <c r="C1024" s="113"/>
      <c r="D1024" s="113"/>
      <c r="E1024" s="116"/>
      <c r="F1024" s="197"/>
    </row>
    <row r="1025" spans="1:6" s="117" customFormat="1" ht="15.75">
      <c r="A1025" s="114"/>
      <c r="B1025" s="105"/>
      <c r="C1025" s="113"/>
      <c r="D1025" s="113"/>
      <c r="E1025" s="116"/>
      <c r="F1025" s="197"/>
    </row>
    <row r="1026" spans="1:6" s="117" customFormat="1" ht="15.75">
      <c r="A1026" s="114"/>
      <c r="B1026" s="105"/>
      <c r="C1026" s="113"/>
      <c r="D1026" s="113"/>
      <c r="E1026" s="116"/>
      <c r="F1026" s="197"/>
    </row>
    <row r="1027" spans="1:6" s="117" customFormat="1" ht="15.75">
      <c r="A1027" s="114"/>
      <c r="B1027" s="105"/>
      <c r="C1027" s="113"/>
      <c r="D1027" s="113"/>
      <c r="E1027" s="116"/>
      <c r="F1027" s="197"/>
    </row>
    <row r="1028" spans="1:6" s="117" customFormat="1" ht="15.75">
      <c r="A1028" s="114"/>
      <c r="B1028" s="105"/>
      <c r="C1028" s="113"/>
      <c r="D1028" s="113"/>
      <c r="E1028" s="116"/>
      <c r="F1028" s="197"/>
    </row>
    <row r="1029" spans="1:6" s="117" customFormat="1" ht="15.75">
      <c r="A1029" s="114"/>
      <c r="B1029" s="105"/>
      <c r="C1029" s="113"/>
      <c r="D1029" s="113"/>
      <c r="E1029" s="116"/>
      <c r="F1029" s="197"/>
    </row>
    <row r="1030" spans="1:6" s="117" customFormat="1" ht="15.75">
      <c r="A1030" s="114"/>
      <c r="B1030" s="105"/>
      <c r="C1030" s="113"/>
      <c r="D1030" s="113"/>
      <c r="E1030" s="116"/>
      <c r="F1030" s="197"/>
    </row>
    <row r="1031" spans="1:6" s="117" customFormat="1" ht="15.75">
      <c r="A1031" s="114"/>
      <c r="B1031" s="105"/>
      <c r="C1031" s="113"/>
      <c r="D1031" s="113"/>
      <c r="E1031" s="116"/>
      <c r="F1031" s="197"/>
    </row>
    <row r="1032" spans="1:6" s="117" customFormat="1" ht="15.75">
      <c r="A1032" s="114"/>
      <c r="B1032" s="105"/>
      <c r="C1032" s="113"/>
      <c r="D1032" s="113"/>
      <c r="E1032" s="116"/>
      <c r="F1032" s="197"/>
    </row>
    <row r="1033" spans="1:6" s="117" customFormat="1" ht="15.75">
      <c r="A1033" s="114"/>
      <c r="B1033" s="105"/>
      <c r="C1033" s="113"/>
      <c r="D1033" s="113"/>
      <c r="E1033" s="116"/>
      <c r="F1033" s="197"/>
    </row>
    <row r="1034" spans="1:6" s="117" customFormat="1" ht="15.75">
      <c r="A1034" s="114"/>
      <c r="B1034" s="105"/>
      <c r="C1034" s="113"/>
      <c r="D1034" s="113"/>
      <c r="E1034" s="116"/>
      <c r="F1034" s="197"/>
    </row>
    <row r="1035" spans="1:6" s="117" customFormat="1" ht="15.75">
      <c r="A1035" s="114"/>
      <c r="B1035" s="105"/>
      <c r="C1035" s="113"/>
      <c r="D1035" s="113"/>
      <c r="E1035" s="116"/>
      <c r="F1035" s="197"/>
    </row>
    <row r="1036" spans="1:6" s="117" customFormat="1" ht="15.75">
      <c r="A1036" s="114"/>
      <c r="B1036" s="105"/>
      <c r="C1036" s="113"/>
      <c r="D1036" s="113"/>
      <c r="E1036" s="116"/>
      <c r="F1036" s="197"/>
    </row>
    <row r="1037" spans="1:6" s="117" customFormat="1" ht="15.75">
      <c r="A1037" s="114"/>
      <c r="B1037" s="105"/>
      <c r="C1037" s="113"/>
      <c r="D1037" s="113"/>
      <c r="E1037" s="116"/>
      <c r="F1037" s="197"/>
    </row>
    <row r="1038" spans="1:6" s="117" customFormat="1" ht="15.75">
      <c r="A1038" s="114"/>
      <c r="B1038" s="105"/>
      <c r="C1038" s="113"/>
      <c r="D1038" s="113"/>
      <c r="E1038" s="116"/>
      <c r="F1038" s="197"/>
    </row>
    <row r="1039" spans="1:6" s="117" customFormat="1" ht="15.75">
      <c r="A1039" s="114"/>
      <c r="B1039" s="105"/>
      <c r="C1039" s="113"/>
      <c r="D1039" s="113"/>
      <c r="E1039" s="116"/>
      <c r="F1039" s="197"/>
    </row>
    <row r="1040" spans="1:6" s="117" customFormat="1" ht="15.75">
      <c r="A1040" s="114"/>
      <c r="B1040" s="105"/>
      <c r="C1040" s="113"/>
      <c r="D1040" s="113"/>
      <c r="E1040" s="116"/>
      <c r="F1040" s="197"/>
    </row>
    <row r="1041" spans="1:6" s="117" customFormat="1" ht="15.75">
      <c r="A1041" s="114"/>
      <c r="B1041" s="105"/>
      <c r="C1041" s="113"/>
      <c r="D1041" s="113"/>
      <c r="E1041" s="116"/>
      <c r="F1041" s="197"/>
    </row>
    <row r="1042" spans="1:6" s="117" customFormat="1" ht="15.75">
      <c r="A1042" s="114"/>
      <c r="B1042" s="105"/>
      <c r="C1042" s="113"/>
      <c r="D1042" s="113"/>
      <c r="E1042" s="116"/>
      <c r="F1042" s="197"/>
    </row>
    <row r="1043" spans="1:6" s="117" customFormat="1" ht="15.75">
      <c r="A1043" s="114"/>
      <c r="B1043" s="105"/>
      <c r="C1043" s="113"/>
      <c r="D1043" s="113"/>
      <c r="E1043" s="116"/>
      <c r="F1043" s="197"/>
    </row>
    <row r="1044" spans="1:6" s="117" customFormat="1" ht="15.75">
      <c r="A1044" s="114"/>
      <c r="B1044" s="105"/>
      <c r="C1044" s="113"/>
      <c r="D1044" s="113"/>
      <c r="E1044" s="116"/>
      <c r="F1044" s="197"/>
    </row>
    <row r="1045" spans="1:6" s="117" customFormat="1" ht="15.75">
      <c r="A1045" s="114"/>
      <c r="B1045" s="105"/>
      <c r="C1045" s="113"/>
      <c r="D1045" s="113"/>
      <c r="E1045" s="116"/>
      <c r="F1045" s="197"/>
    </row>
    <row r="1046" spans="1:6" s="117" customFormat="1" ht="15.75">
      <c r="A1046" s="114"/>
      <c r="B1046" s="105"/>
      <c r="C1046" s="113"/>
      <c r="D1046" s="113"/>
      <c r="E1046" s="116"/>
      <c r="F1046" s="197"/>
    </row>
    <row r="1047" spans="1:6" s="117" customFormat="1" ht="15.75">
      <c r="A1047" s="114"/>
      <c r="B1047" s="105"/>
      <c r="C1047" s="113"/>
      <c r="D1047" s="113"/>
      <c r="E1047" s="116"/>
      <c r="F1047" s="197"/>
    </row>
    <row r="1048" spans="1:6" s="117" customFormat="1" ht="15.75">
      <c r="A1048" s="114"/>
      <c r="B1048" s="105"/>
      <c r="C1048" s="113"/>
      <c r="D1048" s="113"/>
      <c r="E1048" s="116"/>
      <c r="F1048" s="197"/>
    </row>
    <row r="1049" spans="1:6" s="117" customFormat="1" ht="15.75">
      <c r="A1049" s="114"/>
      <c r="B1049" s="105"/>
      <c r="C1049" s="113"/>
      <c r="D1049" s="113"/>
      <c r="E1049" s="116"/>
      <c r="F1049" s="197"/>
    </row>
    <row r="1050" spans="1:6" s="117" customFormat="1" ht="15.75">
      <c r="A1050" s="114"/>
      <c r="B1050" s="105"/>
      <c r="C1050" s="113"/>
      <c r="D1050" s="113"/>
      <c r="E1050" s="116"/>
      <c r="F1050" s="197"/>
    </row>
    <row r="1051" spans="1:6" s="117" customFormat="1" ht="15.75">
      <c r="A1051" s="114"/>
      <c r="B1051" s="105"/>
      <c r="C1051" s="113"/>
      <c r="D1051" s="113"/>
      <c r="E1051" s="116"/>
      <c r="F1051" s="197"/>
    </row>
    <row r="1052" spans="1:6" s="117" customFormat="1" ht="15.75">
      <c r="A1052" s="114"/>
      <c r="B1052" s="105"/>
      <c r="C1052" s="113"/>
      <c r="D1052" s="113"/>
      <c r="E1052" s="116"/>
      <c r="F1052" s="197"/>
    </row>
    <row r="1053" spans="1:6" s="117" customFormat="1" ht="15.75">
      <c r="A1053" s="114"/>
      <c r="B1053" s="105"/>
      <c r="C1053" s="113"/>
      <c r="D1053" s="113"/>
      <c r="E1053" s="116"/>
      <c r="F1053" s="197"/>
    </row>
    <row r="1054" spans="1:6" s="117" customFormat="1" ht="15.75">
      <c r="A1054" s="114"/>
      <c r="B1054" s="105"/>
      <c r="C1054" s="113"/>
      <c r="D1054" s="113"/>
      <c r="E1054" s="116"/>
      <c r="F1054" s="197"/>
    </row>
    <row r="1055" spans="1:6" s="117" customFormat="1" ht="15.75">
      <c r="A1055" s="114"/>
      <c r="B1055" s="105"/>
      <c r="C1055" s="113"/>
      <c r="D1055" s="113"/>
      <c r="E1055" s="116"/>
      <c r="F1055" s="197"/>
    </row>
    <row r="1056" spans="1:6" s="117" customFormat="1" ht="15.75">
      <c r="A1056" s="114"/>
      <c r="B1056" s="105"/>
      <c r="C1056" s="113"/>
      <c r="D1056" s="113"/>
      <c r="E1056" s="116"/>
      <c r="F1056" s="197"/>
    </row>
    <row r="1057" spans="1:6" s="117" customFormat="1" ht="15.75">
      <c r="A1057" s="114"/>
      <c r="B1057" s="105"/>
      <c r="C1057" s="113"/>
      <c r="D1057" s="113"/>
      <c r="E1057" s="116"/>
      <c r="F1057" s="197"/>
    </row>
    <row r="1058" spans="1:6" s="117" customFormat="1" ht="15.75">
      <c r="A1058" s="114"/>
      <c r="B1058" s="105"/>
      <c r="C1058" s="113"/>
      <c r="D1058" s="113"/>
      <c r="E1058" s="116"/>
      <c r="F1058" s="197"/>
    </row>
    <row r="1059" spans="1:6" s="117" customFormat="1" ht="15.75">
      <c r="A1059" s="114"/>
      <c r="B1059" s="105"/>
      <c r="C1059" s="113"/>
      <c r="D1059" s="113"/>
      <c r="E1059" s="116"/>
      <c r="F1059" s="197"/>
    </row>
    <row r="1060" spans="1:6" s="117" customFormat="1" ht="15.75">
      <c r="A1060" s="114"/>
      <c r="B1060" s="105"/>
      <c r="C1060" s="113"/>
      <c r="D1060" s="113"/>
      <c r="E1060" s="116"/>
      <c r="F1060" s="197"/>
    </row>
    <row r="1061" spans="1:6" s="117" customFormat="1" ht="15.75">
      <c r="A1061" s="114"/>
      <c r="B1061" s="105"/>
      <c r="C1061" s="113"/>
      <c r="D1061" s="113"/>
      <c r="E1061" s="116"/>
      <c r="F1061" s="197"/>
    </row>
    <row r="1062" spans="1:6" s="117" customFormat="1" ht="15.75">
      <c r="A1062" s="114"/>
      <c r="B1062" s="105"/>
      <c r="C1062" s="113"/>
      <c r="D1062" s="113"/>
      <c r="E1062" s="116"/>
      <c r="F1062" s="197"/>
    </row>
    <row r="1063" spans="1:6" s="117" customFormat="1" ht="15.75">
      <c r="A1063" s="114"/>
      <c r="B1063" s="105"/>
      <c r="C1063" s="113"/>
      <c r="D1063" s="113"/>
      <c r="E1063" s="116"/>
      <c r="F1063" s="197"/>
    </row>
    <row r="1064" spans="1:6" s="117" customFormat="1" ht="15.75">
      <c r="A1064" s="114"/>
      <c r="B1064" s="105"/>
      <c r="C1064" s="113"/>
      <c r="D1064" s="113"/>
      <c r="E1064" s="116"/>
      <c r="F1064" s="197"/>
    </row>
    <row r="1065" spans="1:6" s="117" customFormat="1" ht="15.75">
      <c r="A1065" s="114"/>
      <c r="B1065" s="105"/>
      <c r="C1065" s="113"/>
      <c r="D1065" s="113"/>
      <c r="E1065" s="116"/>
      <c r="F1065" s="197"/>
    </row>
    <row r="1066" spans="1:6" s="117" customFormat="1" ht="15.75">
      <c r="A1066" s="114"/>
      <c r="B1066" s="105"/>
      <c r="C1066" s="113"/>
      <c r="D1066" s="113"/>
      <c r="E1066" s="116"/>
      <c r="F1066" s="197"/>
    </row>
    <row r="1067" spans="1:6" s="117" customFormat="1" ht="15.75">
      <c r="A1067" s="114"/>
      <c r="B1067" s="105"/>
      <c r="C1067" s="113"/>
      <c r="D1067" s="113"/>
      <c r="E1067" s="116"/>
      <c r="F1067" s="197"/>
    </row>
    <row r="1068" spans="1:6" s="117" customFormat="1" ht="15.75">
      <c r="A1068" s="114"/>
      <c r="B1068" s="105"/>
      <c r="C1068" s="113"/>
      <c r="D1068" s="113"/>
      <c r="E1068" s="116"/>
      <c r="F1068" s="197"/>
    </row>
    <row r="1069" spans="1:6" s="117" customFormat="1" ht="15.75">
      <c r="A1069" s="114"/>
      <c r="B1069" s="105"/>
      <c r="C1069" s="113"/>
      <c r="D1069" s="113"/>
      <c r="E1069" s="116"/>
      <c r="F1069" s="197"/>
    </row>
    <row r="1070" spans="1:6" s="117" customFormat="1" ht="15.75">
      <c r="A1070" s="114"/>
      <c r="B1070" s="105"/>
      <c r="C1070" s="113"/>
      <c r="D1070" s="113"/>
      <c r="E1070" s="116"/>
      <c r="F1070" s="197"/>
    </row>
    <row r="1071" spans="1:6" s="117" customFormat="1" ht="15.75">
      <c r="A1071" s="114"/>
      <c r="B1071" s="105"/>
      <c r="C1071" s="113"/>
      <c r="D1071" s="113"/>
      <c r="E1071" s="116"/>
      <c r="F1071" s="197"/>
    </row>
    <row r="1072" spans="1:6" s="117" customFormat="1" ht="15.75">
      <c r="A1072" s="114"/>
      <c r="B1072" s="105"/>
      <c r="C1072" s="113"/>
      <c r="D1072" s="113"/>
      <c r="E1072" s="116"/>
      <c r="F1072" s="197"/>
    </row>
    <row r="1073" spans="1:6" s="117" customFormat="1" ht="15.75">
      <c r="A1073" s="114"/>
      <c r="B1073" s="105"/>
      <c r="C1073" s="113"/>
      <c r="D1073" s="113"/>
      <c r="E1073" s="116"/>
      <c r="F1073" s="197"/>
    </row>
    <row r="1074" spans="1:6" s="117" customFormat="1" ht="15.75">
      <c r="A1074" s="114"/>
      <c r="B1074" s="105"/>
      <c r="C1074" s="113"/>
      <c r="D1074" s="113"/>
      <c r="E1074" s="116"/>
      <c r="F1074" s="197"/>
    </row>
    <row r="1075" spans="1:6" s="117" customFormat="1" ht="15.75">
      <c r="A1075" s="114"/>
      <c r="B1075" s="105"/>
      <c r="C1075" s="113"/>
      <c r="D1075" s="113"/>
      <c r="E1075" s="116"/>
      <c r="F1075" s="197"/>
    </row>
    <row r="1076" spans="1:6" s="117" customFormat="1" ht="15.75">
      <c r="A1076" s="114"/>
      <c r="B1076" s="105"/>
      <c r="C1076" s="113"/>
      <c r="D1076" s="113"/>
      <c r="E1076" s="116"/>
      <c r="F1076" s="197"/>
    </row>
    <row r="1077" spans="1:6" s="117" customFormat="1" ht="15.75">
      <c r="A1077" s="114"/>
      <c r="B1077" s="105"/>
      <c r="C1077" s="113"/>
      <c r="D1077" s="113"/>
      <c r="E1077" s="116"/>
      <c r="F1077" s="197"/>
    </row>
    <row r="1078" spans="1:6" s="117" customFormat="1" ht="15.75">
      <c r="A1078" s="114"/>
      <c r="B1078" s="105"/>
      <c r="C1078" s="113"/>
      <c r="D1078" s="113"/>
      <c r="E1078" s="116"/>
      <c r="F1078" s="197"/>
    </row>
    <row r="1079" spans="1:6" s="117" customFormat="1" ht="15.75">
      <c r="A1079" s="114"/>
      <c r="B1079" s="105"/>
      <c r="C1079" s="113"/>
      <c r="D1079" s="113"/>
      <c r="E1079" s="116"/>
      <c r="F1079" s="197"/>
    </row>
    <row r="1080" spans="1:6" s="117" customFormat="1" ht="15.75">
      <c r="A1080" s="114"/>
      <c r="B1080" s="105"/>
      <c r="C1080" s="113"/>
      <c r="D1080" s="113"/>
      <c r="E1080" s="116"/>
      <c r="F1080" s="197"/>
    </row>
    <row r="1081" spans="1:6" s="117" customFormat="1" ht="15.75">
      <c r="A1081" s="114"/>
      <c r="B1081" s="105"/>
      <c r="C1081" s="113"/>
      <c r="D1081" s="113"/>
      <c r="E1081" s="116"/>
      <c r="F1081" s="197"/>
    </row>
    <row r="1082" spans="1:6" s="117" customFormat="1" ht="15.75">
      <c r="A1082" s="114"/>
      <c r="B1082" s="105"/>
      <c r="C1082" s="113"/>
      <c r="D1082" s="113"/>
      <c r="E1082" s="116"/>
      <c r="F1082" s="197"/>
    </row>
    <row r="1083" spans="1:6" s="117" customFormat="1" ht="15.75">
      <c r="A1083" s="114"/>
      <c r="B1083" s="105"/>
      <c r="C1083" s="113"/>
      <c r="D1083" s="113"/>
      <c r="E1083" s="116"/>
      <c r="F1083" s="197"/>
    </row>
    <row r="1084" spans="1:6" s="117" customFormat="1" ht="15.75">
      <c r="A1084" s="114"/>
      <c r="B1084" s="105"/>
      <c r="C1084" s="113"/>
      <c r="D1084" s="113"/>
      <c r="E1084" s="116"/>
      <c r="F1084" s="197"/>
    </row>
    <row r="1085" spans="1:6" s="117" customFormat="1" ht="15.75">
      <c r="A1085" s="114"/>
      <c r="B1085" s="105"/>
      <c r="C1085" s="113"/>
      <c r="D1085" s="113"/>
      <c r="E1085" s="116"/>
      <c r="F1085" s="197"/>
    </row>
    <row r="1086" spans="1:6" s="117" customFormat="1" ht="15.75">
      <c r="A1086" s="114"/>
      <c r="B1086" s="105"/>
      <c r="C1086" s="113"/>
      <c r="D1086" s="113"/>
      <c r="E1086" s="116"/>
      <c r="F1086" s="197"/>
    </row>
    <row r="1087" spans="1:6" s="117" customFormat="1" ht="15.75">
      <c r="A1087" s="114"/>
      <c r="B1087" s="105"/>
      <c r="C1087" s="113"/>
      <c r="D1087" s="113"/>
      <c r="E1087" s="116"/>
      <c r="F1087" s="197"/>
    </row>
    <row r="1088" spans="1:6" s="117" customFormat="1" ht="15.75">
      <c r="A1088" s="114"/>
      <c r="B1088" s="105"/>
      <c r="C1088" s="113"/>
      <c r="D1088" s="113"/>
      <c r="E1088" s="116"/>
      <c r="F1088" s="197"/>
    </row>
    <row r="1089" spans="1:6" s="117" customFormat="1" ht="15.75">
      <c r="A1089" s="114"/>
      <c r="B1089" s="105"/>
      <c r="C1089" s="113"/>
      <c r="D1089" s="113"/>
      <c r="E1089" s="116"/>
      <c r="F1089" s="197"/>
    </row>
    <row r="1090" spans="1:6" s="117" customFormat="1" ht="15.75">
      <c r="A1090" s="114"/>
      <c r="B1090" s="105"/>
      <c r="C1090" s="113"/>
      <c r="D1090" s="113"/>
      <c r="E1090" s="116"/>
      <c r="F1090" s="197"/>
    </row>
    <row r="1091" spans="1:6" s="117" customFormat="1" ht="15.75">
      <c r="A1091" s="114"/>
      <c r="B1091" s="105"/>
      <c r="C1091" s="113"/>
      <c r="D1091" s="113"/>
      <c r="E1091" s="116"/>
      <c r="F1091" s="197"/>
    </row>
    <row r="1092" spans="1:6" s="117" customFormat="1" ht="15.75">
      <c r="A1092" s="114"/>
      <c r="B1092" s="105"/>
      <c r="C1092" s="113"/>
      <c r="D1092" s="113"/>
      <c r="E1092" s="116"/>
      <c r="F1092" s="197"/>
    </row>
    <row r="1093" spans="1:6" s="117" customFormat="1" ht="15.75">
      <c r="A1093" s="114"/>
      <c r="B1093" s="105"/>
      <c r="C1093" s="113"/>
      <c r="D1093" s="113"/>
      <c r="E1093" s="116"/>
      <c r="F1093" s="197"/>
    </row>
    <row r="1094" spans="1:6" s="117" customFormat="1" ht="15.75">
      <c r="A1094" s="114"/>
      <c r="B1094" s="105"/>
      <c r="C1094" s="113"/>
      <c r="D1094" s="113"/>
      <c r="E1094" s="116"/>
      <c r="F1094" s="197"/>
    </row>
    <row r="1095" spans="1:6" s="117" customFormat="1" ht="15.75">
      <c r="A1095" s="114"/>
      <c r="B1095" s="105"/>
      <c r="C1095" s="113"/>
      <c r="D1095" s="113"/>
      <c r="E1095" s="116"/>
      <c r="F1095" s="197"/>
    </row>
    <row r="1096" spans="1:6" s="117" customFormat="1" ht="15.75">
      <c r="A1096" s="114"/>
      <c r="B1096" s="105"/>
      <c r="C1096" s="113"/>
      <c r="D1096" s="113"/>
      <c r="E1096" s="116"/>
      <c r="F1096" s="197"/>
    </row>
    <row r="1097" spans="1:6" s="117" customFormat="1" ht="15.75">
      <c r="A1097" s="114"/>
      <c r="B1097" s="105"/>
      <c r="C1097" s="113"/>
      <c r="D1097" s="113"/>
      <c r="E1097" s="116"/>
      <c r="F1097" s="197"/>
    </row>
    <row r="1098" spans="1:6" s="117" customFormat="1" ht="15.75">
      <c r="A1098" s="114"/>
      <c r="B1098" s="105"/>
      <c r="C1098" s="113"/>
      <c r="D1098" s="113"/>
      <c r="E1098" s="116"/>
      <c r="F1098" s="197"/>
    </row>
    <row r="1099" spans="1:6" s="117" customFormat="1" ht="15.75">
      <c r="A1099" s="114"/>
      <c r="B1099" s="105"/>
      <c r="C1099" s="113"/>
      <c r="D1099" s="113"/>
      <c r="E1099" s="116"/>
      <c r="F1099" s="197"/>
    </row>
    <row r="1100" spans="1:6" s="117" customFormat="1" ht="15.75">
      <c r="A1100" s="114"/>
      <c r="B1100" s="105"/>
      <c r="C1100" s="113"/>
      <c r="D1100" s="113"/>
      <c r="E1100" s="116"/>
      <c r="F1100" s="197"/>
    </row>
    <row r="1101" spans="1:6" s="117" customFormat="1" ht="15.75">
      <c r="A1101" s="114"/>
      <c r="B1101" s="105"/>
      <c r="C1101" s="113"/>
      <c r="D1101" s="113"/>
      <c r="E1101" s="116"/>
      <c r="F1101" s="197"/>
    </row>
    <row r="1102" spans="1:6" s="117" customFormat="1" ht="15.75">
      <c r="A1102" s="114"/>
      <c r="B1102" s="105"/>
      <c r="C1102" s="113"/>
      <c r="D1102" s="113"/>
      <c r="E1102" s="116"/>
      <c r="F1102" s="197"/>
    </row>
    <row r="1103" spans="1:6" s="117" customFormat="1" ht="15.75">
      <c r="A1103" s="114"/>
      <c r="B1103" s="105"/>
      <c r="C1103" s="113"/>
      <c r="D1103" s="113"/>
      <c r="E1103" s="116"/>
      <c r="F1103" s="197"/>
    </row>
    <row r="1104" spans="1:6" s="117" customFormat="1" ht="15.75">
      <c r="A1104" s="114"/>
      <c r="B1104" s="105"/>
      <c r="C1104" s="113"/>
      <c r="D1104" s="113"/>
      <c r="E1104" s="116"/>
      <c r="F1104" s="197"/>
    </row>
    <row r="1105" spans="1:6" s="117" customFormat="1" ht="15.75">
      <c r="A1105" s="114"/>
      <c r="B1105" s="105"/>
      <c r="C1105" s="113"/>
      <c r="D1105" s="113"/>
      <c r="E1105" s="116"/>
      <c r="F1105" s="197"/>
    </row>
    <row r="1106" spans="1:6" s="117" customFormat="1" ht="15.75">
      <c r="A1106" s="114"/>
      <c r="B1106" s="105"/>
      <c r="C1106" s="113"/>
      <c r="D1106" s="113"/>
      <c r="E1106" s="116"/>
      <c r="F1106" s="197"/>
    </row>
    <row r="1107" spans="1:6" s="117" customFormat="1" ht="15.75">
      <c r="A1107" s="114"/>
      <c r="B1107" s="105"/>
      <c r="C1107" s="113"/>
      <c r="D1107" s="113"/>
      <c r="E1107" s="116"/>
      <c r="F1107" s="197"/>
    </row>
    <row r="1108" spans="1:6" s="117" customFormat="1" ht="15.75">
      <c r="A1108" s="114"/>
      <c r="B1108" s="105"/>
      <c r="C1108" s="113"/>
      <c r="D1108" s="113"/>
      <c r="E1108" s="116"/>
      <c r="F1108" s="197"/>
    </row>
    <row r="1109" spans="1:6" s="117" customFormat="1" ht="15.75">
      <c r="A1109" s="114"/>
      <c r="B1109" s="105"/>
      <c r="C1109" s="113"/>
      <c r="D1109" s="113"/>
      <c r="E1109" s="116"/>
      <c r="F1109" s="197"/>
    </row>
    <row r="1110" spans="1:6" s="117" customFormat="1" ht="15.75">
      <c r="A1110" s="114"/>
      <c r="B1110" s="105"/>
      <c r="C1110" s="113"/>
      <c r="D1110" s="113"/>
      <c r="E1110" s="116"/>
      <c r="F1110" s="197"/>
    </row>
    <row r="1111" spans="1:6" s="117" customFormat="1" ht="15.75">
      <c r="A1111" s="114"/>
      <c r="B1111" s="105"/>
      <c r="C1111" s="113"/>
      <c r="D1111" s="113"/>
      <c r="E1111" s="116"/>
      <c r="F1111" s="197"/>
    </row>
    <row r="1112" spans="1:6" s="117" customFormat="1" ht="15.75">
      <c r="A1112" s="114"/>
      <c r="B1112" s="105"/>
      <c r="C1112" s="113"/>
      <c r="D1112" s="113"/>
      <c r="E1112" s="116"/>
      <c r="F1112" s="197"/>
    </row>
    <row r="1113" spans="1:6" s="117" customFormat="1" ht="15.75">
      <c r="A1113" s="114"/>
      <c r="B1113" s="105"/>
      <c r="C1113" s="113"/>
      <c r="D1113" s="113"/>
      <c r="E1113" s="116"/>
      <c r="F1113" s="197"/>
    </row>
    <row r="1114" spans="1:6" s="117" customFormat="1" ht="15.75">
      <c r="A1114" s="114"/>
      <c r="B1114" s="105"/>
      <c r="C1114" s="113"/>
      <c r="D1114" s="113"/>
      <c r="E1114" s="116"/>
      <c r="F1114" s="197"/>
    </row>
    <row r="1115" spans="1:6" s="117" customFormat="1" ht="15.75">
      <c r="A1115" s="114"/>
      <c r="B1115" s="105"/>
      <c r="C1115" s="113"/>
      <c r="D1115" s="113"/>
      <c r="E1115" s="116"/>
      <c r="F1115" s="197"/>
    </row>
    <row r="1116" spans="1:6" s="117" customFormat="1" ht="15.75">
      <c r="A1116" s="114"/>
      <c r="B1116" s="105"/>
      <c r="C1116" s="113"/>
      <c r="D1116" s="113"/>
      <c r="E1116" s="116"/>
      <c r="F1116" s="197"/>
    </row>
    <row r="1117" spans="1:6" s="117" customFormat="1" ht="15.75">
      <c r="A1117" s="114"/>
      <c r="B1117" s="105"/>
      <c r="C1117" s="113"/>
      <c r="D1117" s="113"/>
      <c r="E1117" s="116"/>
      <c r="F1117" s="197"/>
    </row>
    <row r="1118" spans="1:6" s="117" customFormat="1" ht="15.75">
      <c r="A1118" s="114"/>
      <c r="B1118" s="105"/>
      <c r="C1118" s="113"/>
      <c r="D1118" s="113"/>
      <c r="E1118" s="116"/>
      <c r="F1118" s="197"/>
    </row>
    <row r="1119" spans="1:6" s="117" customFormat="1" ht="15.75">
      <c r="A1119" s="114"/>
      <c r="B1119" s="105"/>
      <c r="C1119" s="113"/>
      <c r="D1119" s="113"/>
      <c r="E1119" s="116"/>
      <c r="F1119" s="197"/>
    </row>
    <row r="1120" spans="1:6" s="117" customFormat="1" ht="15.75">
      <c r="A1120" s="114"/>
      <c r="B1120" s="105"/>
      <c r="C1120" s="113"/>
      <c r="D1120" s="113"/>
      <c r="E1120" s="116"/>
      <c r="F1120" s="197"/>
    </row>
    <row r="1121" spans="1:6" s="117" customFormat="1" ht="15.75">
      <c r="A1121" s="114"/>
      <c r="B1121" s="105"/>
      <c r="C1121" s="113"/>
      <c r="D1121" s="113"/>
      <c r="E1121" s="116"/>
      <c r="F1121" s="197"/>
    </row>
    <row r="1122" spans="1:6" s="117" customFormat="1" ht="15.75">
      <c r="A1122" s="114"/>
      <c r="B1122" s="105"/>
      <c r="C1122" s="113"/>
      <c r="D1122" s="113"/>
      <c r="E1122" s="116"/>
      <c r="F1122" s="197"/>
    </row>
    <row r="1123" spans="1:6" s="117" customFormat="1" ht="15.75">
      <c r="A1123" s="114"/>
      <c r="B1123" s="105"/>
      <c r="C1123" s="113"/>
      <c r="D1123" s="113"/>
      <c r="E1123" s="116"/>
      <c r="F1123" s="197"/>
    </row>
    <row r="1124" spans="1:6" s="117" customFormat="1" ht="15.75">
      <c r="A1124" s="114"/>
      <c r="B1124" s="105"/>
      <c r="C1124" s="113"/>
      <c r="D1124" s="113"/>
      <c r="E1124" s="116"/>
      <c r="F1124" s="197"/>
    </row>
    <row r="1125" spans="1:6" s="117" customFormat="1" ht="15.75">
      <c r="A1125" s="114"/>
      <c r="B1125" s="105"/>
      <c r="C1125" s="113"/>
      <c r="D1125" s="113"/>
      <c r="E1125" s="116"/>
      <c r="F1125" s="197"/>
    </row>
    <row r="1126" spans="1:6" s="117" customFormat="1" ht="15.75">
      <c r="A1126" s="114"/>
      <c r="B1126" s="105"/>
      <c r="C1126" s="113"/>
      <c r="D1126" s="113"/>
      <c r="E1126" s="116"/>
      <c r="F1126" s="197"/>
    </row>
    <row r="1127" spans="1:6" s="117" customFormat="1" ht="15.75">
      <c r="A1127" s="114"/>
      <c r="B1127" s="105"/>
      <c r="C1127" s="113"/>
      <c r="D1127" s="113"/>
      <c r="E1127" s="116"/>
      <c r="F1127" s="197"/>
    </row>
    <row r="1128" spans="1:6" s="117" customFormat="1" ht="15.75">
      <c r="A1128" s="114"/>
      <c r="B1128" s="105"/>
      <c r="C1128" s="113"/>
      <c r="D1128" s="113"/>
      <c r="E1128" s="116"/>
      <c r="F1128" s="197"/>
    </row>
    <row r="1129" spans="1:6" s="117" customFormat="1" ht="15.75">
      <c r="A1129" s="114"/>
      <c r="B1129" s="105"/>
      <c r="C1129" s="113"/>
      <c r="D1129" s="113"/>
      <c r="E1129" s="116"/>
      <c r="F1129" s="197"/>
    </row>
    <row r="1130" spans="1:6" s="117" customFormat="1" ht="15.75">
      <c r="A1130" s="114"/>
      <c r="B1130" s="105"/>
      <c r="C1130" s="113"/>
      <c r="D1130" s="113"/>
      <c r="E1130" s="116"/>
      <c r="F1130" s="197"/>
    </row>
    <row r="1131" spans="1:6" s="117" customFormat="1" ht="15.75">
      <c r="A1131" s="114"/>
      <c r="B1131" s="105"/>
      <c r="C1131" s="113"/>
      <c r="D1131" s="113"/>
      <c r="E1131" s="116"/>
      <c r="F1131" s="197"/>
    </row>
    <row r="1132" spans="1:6" s="117" customFormat="1" ht="15.75">
      <c r="A1132" s="114"/>
      <c r="B1132" s="105"/>
      <c r="C1132" s="113"/>
      <c r="D1132" s="113"/>
      <c r="E1132" s="116"/>
      <c r="F1132" s="197"/>
    </row>
    <row r="1133" spans="1:6" s="117" customFormat="1" ht="15.75">
      <c r="A1133" s="114"/>
      <c r="B1133" s="105"/>
      <c r="C1133" s="113"/>
      <c r="D1133" s="113"/>
      <c r="E1133" s="116"/>
      <c r="F1133" s="197"/>
    </row>
    <row r="1134" spans="1:6" s="117" customFormat="1" ht="15.75">
      <c r="A1134" s="114"/>
      <c r="B1134" s="105"/>
      <c r="C1134" s="113"/>
      <c r="D1134" s="113"/>
      <c r="E1134" s="116"/>
      <c r="F1134" s="197"/>
    </row>
    <row r="1135" spans="1:6" s="117" customFormat="1" ht="15.75">
      <c r="A1135" s="114"/>
      <c r="B1135" s="105"/>
      <c r="C1135" s="113"/>
      <c r="D1135" s="113"/>
      <c r="E1135" s="116"/>
      <c r="F1135" s="197"/>
    </row>
    <row r="1136" spans="1:6" s="117" customFormat="1" ht="15.75">
      <c r="A1136" s="114"/>
      <c r="B1136" s="105"/>
      <c r="C1136" s="113"/>
      <c r="D1136" s="113"/>
      <c r="E1136" s="116"/>
      <c r="F1136" s="197"/>
    </row>
    <row r="1137" spans="1:6" s="117" customFormat="1" ht="15.75">
      <c r="A1137" s="114"/>
      <c r="B1137" s="105"/>
      <c r="C1137" s="113"/>
      <c r="D1137" s="113"/>
      <c r="E1137" s="116"/>
      <c r="F1137" s="197"/>
    </row>
    <row r="1138" spans="1:6" s="117" customFormat="1" ht="15.75">
      <c r="A1138" s="114"/>
      <c r="B1138" s="105"/>
      <c r="C1138" s="113"/>
      <c r="D1138" s="113"/>
      <c r="E1138" s="116"/>
      <c r="F1138" s="197"/>
    </row>
    <row r="1139" spans="1:6" s="117" customFormat="1" ht="15.75">
      <c r="A1139" s="114"/>
      <c r="B1139" s="105"/>
      <c r="C1139" s="113"/>
      <c r="D1139" s="113"/>
      <c r="E1139" s="116"/>
      <c r="F1139" s="197"/>
    </row>
    <row r="1140" spans="1:6" s="117" customFormat="1" ht="15.75">
      <c r="A1140" s="114"/>
      <c r="B1140" s="105"/>
      <c r="C1140" s="113"/>
      <c r="D1140" s="113"/>
      <c r="E1140" s="116"/>
      <c r="F1140" s="197"/>
    </row>
    <row r="1141" spans="1:6" s="117" customFormat="1" ht="15.75">
      <c r="A1141" s="114"/>
      <c r="B1141" s="105"/>
      <c r="C1141" s="113"/>
      <c r="D1141" s="113"/>
      <c r="E1141" s="116"/>
      <c r="F1141" s="197"/>
    </row>
    <row r="1142" spans="1:6" s="117" customFormat="1" ht="15.75">
      <c r="A1142" s="114"/>
      <c r="B1142" s="105"/>
      <c r="C1142" s="113"/>
      <c r="D1142" s="113"/>
      <c r="E1142" s="116"/>
      <c r="F1142" s="197"/>
    </row>
    <row r="1143" spans="1:6" s="117" customFormat="1" ht="15.75">
      <c r="A1143" s="114"/>
      <c r="B1143" s="105"/>
      <c r="C1143" s="113"/>
      <c r="D1143" s="113"/>
      <c r="E1143" s="116"/>
      <c r="F1143" s="197"/>
    </row>
    <row r="1144" spans="1:6" s="117" customFormat="1" ht="15.75">
      <c r="A1144" s="114"/>
      <c r="B1144" s="105"/>
      <c r="C1144" s="113"/>
      <c r="D1144" s="113"/>
      <c r="E1144" s="116"/>
      <c r="F1144" s="197"/>
    </row>
    <row r="1145" spans="1:6" s="117" customFormat="1" ht="15.75">
      <c r="A1145" s="114"/>
      <c r="B1145" s="105"/>
      <c r="C1145" s="113"/>
      <c r="D1145" s="113"/>
      <c r="E1145" s="116"/>
      <c r="F1145" s="197"/>
    </row>
    <row r="1146" spans="1:6" s="117" customFormat="1" ht="15.75">
      <c r="A1146" s="114"/>
      <c r="B1146" s="105"/>
      <c r="C1146" s="113"/>
      <c r="D1146" s="113"/>
      <c r="E1146" s="116"/>
      <c r="F1146" s="197"/>
    </row>
    <row r="1147" spans="1:6" s="117" customFormat="1" ht="15.75">
      <c r="A1147" s="114"/>
      <c r="B1147" s="105"/>
      <c r="C1147" s="113"/>
      <c r="D1147" s="113"/>
      <c r="E1147" s="116"/>
      <c r="F1147" s="197"/>
    </row>
    <row r="1148" spans="1:6" s="117" customFormat="1" ht="15.75">
      <c r="A1148" s="114"/>
      <c r="B1148" s="105"/>
      <c r="C1148" s="113"/>
      <c r="D1148" s="113"/>
      <c r="E1148" s="116"/>
      <c r="F1148" s="197"/>
    </row>
    <row r="1149" spans="1:6" s="117" customFormat="1" ht="15.75">
      <c r="A1149" s="114"/>
      <c r="B1149" s="105"/>
      <c r="C1149" s="113"/>
      <c r="D1149" s="113"/>
      <c r="E1149" s="116"/>
      <c r="F1149" s="197"/>
    </row>
    <row r="1150" spans="1:6" s="117" customFormat="1" ht="15.75">
      <c r="A1150" s="114"/>
      <c r="B1150" s="105"/>
      <c r="C1150" s="113"/>
      <c r="D1150" s="113"/>
      <c r="E1150" s="116"/>
      <c r="F1150" s="197"/>
    </row>
    <row r="1151" spans="1:6" s="117" customFormat="1" ht="15.75">
      <c r="A1151" s="114"/>
      <c r="B1151" s="105"/>
      <c r="C1151" s="113"/>
      <c r="D1151" s="113"/>
      <c r="E1151" s="116"/>
      <c r="F1151" s="197"/>
    </row>
    <row r="1152" spans="1:6" s="117" customFormat="1" ht="15.75">
      <c r="A1152" s="114"/>
      <c r="B1152" s="105"/>
      <c r="C1152" s="113"/>
      <c r="D1152" s="113"/>
      <c r="E1152" s="116"/>
      <c r="F1152" s="197"/>
    </row>
    <row r="1153" spans="1:6" s="117" customFormat="1" ht="15.75">
      <c r="A1153" s="114"/>
      <c r="B1153" s="105"/>
      <c r="C1153" s="113"/>
      <c r="D1153" s="113"/>
      <c r="E1153" s="116"/>
      <c r="F1153" s="197"/>
    </row>
    <row r="1154" spans="1:6" s="117" customFormat="1" ht="15.75">
      <c r="A1154" s="114"/>
      <c r="B1154" s="105"/>
      <c r="C1154" s="113"/>
      <c r="D1154" s="113"/>
      <c r="E1154" s="116"/>
      <c r="F1154" s="197"/>
    </row>
    <row r="1155" spans="1:6" s="117" customFormat="1" ht="15.75">
      <c r="A1155" s="114"/>
      <c r="B1155" s="105"/>
      <c r="C1155" s="113"/>
      <c r="D1155" s="113"/>
      <c r="E1155" s="116"/>
      <c r="F1155" s="197"/>
    </row>
    <row r="1156" spans="1:6" s="117" customFormat="1" ht="15.75">
      <c r="A1156" s="114"/>
      <c r="B1156" s="105"/>
      <c r="C1156" s="113"/>
      <c r="D1156" s="113"/>
      <c r="E1156" s="116"/>
      <c r="F1156" s="197"/>
    </row>
    <row r="1157" spans="1:6" s="117" customFormat="1" ht="15.75">
      <c r="A1157" s="114"/>
      <c r="B1157" s="105"/>
      <c r="C1157" s="113"/>
      <c r="D1157" s="113"/>
      <c r="E1157" s="116"/>
      <c r="F1157" s="197"/>
    </row>
    <row r="1158" spans="1:6" s="117" customFormat="1" ht="15.75">
      <c r="A1158" s="114"/>
      <c r="B1158" s="105"/>
      <c r="C1158" s="113"/>
      <c r="D1158" s="113"/>
      <c r="E1158" s="116"/>
      <c r="F1158" s="197"/>
    </row>
    <row r="1159" spans="1:6" s="117" customFormat="1" ht="15.75">
      <c r="A1159" s="114"/>
      <c r="B1159" s="105"/>
      <c r="C1159" s="113"/>
      <c r="D1159" s="113"/>
      <c r="E1159" s="116"/>
      <c r="F1159" s="197"/>
    </row>
    <row r="1160" spans="1:6" s="117" customFormat="1" ht="15.75">
      <c r="A1160" s="114"/>
      <c r="B1160" s="105"/>
      <c r="C1160" s="113"/>
      <c r="D1160" s="113"/>
      <c r="E1160" s="116"/>
      <c r="F1160" s="197"/>
    </row>
    <row r="1161" spans="1:6" s="117" customFormat="1" ht="15.75">
      <c r="A1161" s="114"/>
      <c r="B1161" s="105"/>
      <c r="C1161" s="113"/>
      <c r="D1161" s="113"/>
      <c r="E1161" s="116"/>
      <c r="F1161" s="197"/>
    </row>
    <row r="1162" spans="1:6" s="117" customFormat="1" ht="15.75">
      <c r="A1162" s="114"/>
      <c r="B1162" s="105"/>
      <c r="C1162" s="113"/>
      <c r="D1162" s="113"/>
      <c r="E1162" s="116"/>
      <c r="F1162" s="197"/>
    </row>
    <row r="1163" spans="1:6" s="117" customFormat="1" ht="15.75">
      <c r="A1163" s="114"/>
      <c r="B1163" s="105"/>
      <c r="C1163" s="113"/>
      <c r="D1163" s="113"/>
      <c r="E1163" s="116"/>
      <c r="F1163" s="197"/>
    </row>
    <row r="1164" spans="1:6" s="117" customFormat="1" ht="15.75">
      <c r="A1164" s="114"/>
      <c r="B1164" s="105"/>
      <c r="C1164" s="113"/>
      <c r="D1164" s="113"/>
      <c r="E1164" s="116"/>
      <c r="F1164" s="197"/>
    </row>
    <row r="1165" spans="1:6" s="117" customFormat="1" ht="15.75">
      <c r="A1165" s="114"/>
      <c r="B1165" s="105"/>
      <c r="C1165" s="113"/>
      <c r="D1165" s="113"/>
      <c r="E1165" s="116"/>
      <c r="F1165" s="197"/>
    </row>
    <row r="1166" spans="1:6" s="117" customFormat="1" ht="15.75">
      <c r="A1166" s="114"/>
      <c r="B1166" s="105"/>
      <c r="C1166" s="113"/>
      <c r="D1166" s="113"/>
      <c r="E1166" s="116"/>
      <c r="F1166" s="197"/>
    </row>
    <row r="1167" spans="1:6" s="117" customFormat="1" ht="15.75">
      <c r="A1167" s="114"/>
      <c r="B1167" s="105"/>
      <c r="C1167" s="113"/>
      <c r="D1167" s="113"/>
      <c r="E1167" s="116"/>
      <c r="F1167" s="197"/>
    </row>
    <row r="1168" spans="1:6" s="117" customFormat="1" ht="15.75">
      <c r="A1168" s="114"/>
      <c r="B1168" s="105"/>
      <c r="C1168" s="113"/>
      <c r="D1168" s="113"/>
      <c r="E1168" s="116"/>
      <c r="F1168" s="197"/>
    </row>
    <row r="1169" spans="1:6" s="117" customFormat="1" ht="15.75">
      <c r="A1169" s="114"/>
      <c r="B1169" s="105"/>
      <c r="C1169" s="113"/>
      <c r="D1169" s="113"/>
      <c r="E1169" s="116"/>
      <c r="F1169" s="197"/>
    </row>
    <row r="1170" spans="1:6" s="117" customFormat="1" ht="15.75">
      <c r="A1170" s="114"/>
      <c r="B1170" s="105"/>
      <c r="C1170" s="113"/>
      <c r="D1170" s="113"/>
      <c r="E1170" s="116"/>
      <c r="F1170" s="197"/>
    </row>
    <row r="1171" spans="1:6" s="117" customFormat="1" ht="15.75">
      <c r="A1171" s="114"/>
      <c r="B1171" s="105"/>
      <c r="C1171" s="113"/>
      <c r="D1171" s="113"/>
      <c r="E1171" s="116"/>
      <c r="F1171" s="197"/>
    </row>
    <row r="1172" spans="1:6" s="117" customFormat="1" ht="15.75">
      <c r="A1172" s="114"/>
      <c r="B1172" s="105"/>
      <c r="C1172" s="113"/>
      <c r="D1172" s="113"/>
      <c r="E1172" s="116"/>
      <c r="F1172" s="197"/>
    </row>
    <row r="1173" spans="1:6" s="117" customFormat="1" ht="15.75">
      <c r="A1173" s="114"/>
      <c r="B1173" s="105"/>
      <c r="C1173" s="113"/>
      <c r="D1173" s="113"/>
      <c r="E1173" s="116"/>
      <c r="F1173" s="197"/>
    </row>
    <row r="1174" spans="1:6" s="117" customFormat="1" ht="15.75">
      <c r="A1174" s="114"/>
      <c r="B1174" s="105"/>
      <c r="C1174" s="113"/>
      <c r="D1174" s="113"/>
      <c r="E1174" s="116"/>
      <c r="F1174" s="197"/>
    </row>
    <row r="1175" spans="1:6" s="117" customFormat="1" ht="15.75">
      <c r="A1175" s="114"/>
      <c r="B1175" s="105"/>
      <c r="C1175" s="113"/>
      <c r="D1175" s="113"/>
      <c r="E1175" s="116"/>
      <c r="F1175" s="197"/>
    </row>
    <row r="1176" spans="1:6" s="117" customFormat="1" ht="15.75">
      <c r="A1176" s="114"/>
      <c r="B1176" s="105"/>
      <c r="C1176" s="113"/>
      <c r="D1176" s="113"/>
      <c r="E1176" s="116"/>
      <c r="F1176" s="197"/>
    </row>
    <row r="1177" spans="1:6" s="117" customFormat="1" ht="15.75">
      <c r="A1177" s="114"/>
      <c r="B1177" s="105"/>
      <c r="C1177" s="113"/>
      <c r="D1177" s="113"/>
      <c r="E1177" s="116"/>
      <c r="F1177" s="197"/>
    </row>
    <row r="1178" spans="1:6" s="117" customFormat="1" ht="15.75">
      <c r="A1178" s="114"/>
      <c r="B1178" s="105"/>
      <c r="C1178" s="113"/>
      <c r="D1178" s="113"/>
      <c r="E1178" s="116"/>
      <c r="F1178" s="197"/>
    </row>
    <row r="1179" spans="1:6" s="117" customFormat="1" ht="15.75">
      <c r="A1179" s="114"/>
      <c r="B1179" s="105"/>
      <c r="C1179" s="113"/>
      <c r="D1179" s="113"/>
      <c r="E1179" s="116"/>
      <c r="F1179" s="197"/>
    </row>
    <row r="1180" spans="1:6" s="117" customFormat="1" ht="15.75">
      <c r="A1180" s="114"/>
      <c r="B1180" s="105"/>
      <c r="C1180" s="113"/>
      <c r="D1180" s="113"/>
      <c r="E1180" s="116"/>
      <c r="F1180" s="197"/>
    </row>
    <row r="1181" spans="1:6" s="117" customFormat="1" ht="15.75">
      <c r="A1181" s="114"/>
      <c r="B1181" s="105"/>
      <c r="C1181" s="113"/>
      <c r="D1181" s="113"/>
      <c r="E1181" s="116"/>
      <c r="F1181" s="197"/>
    </row>
    <row r="1182" spans="1:6" s="117" customFormat="1" ht="15.75">
      <c r="A1182" s="114"/>
      <c r="B1182" s="105"/>
      <c r="C1182" s="113"/>
      <c r="D1182" s="113"/>
      <c r="E1182" s="116"/>
      <c r="F1182" s="197"/>
    </row>
    <row r="1183" spans="1:6" s="117" customFormat="1" ht="15.75">
      <c r="A1183" s="114"/>
      <c r="B1183" s="105"/>
      <c r="C1183" s="113"/>
      <c r="D1183" s="113"/>
      <c r="E1183" s="116"/>
      <c r="F1183" s="197"/>
    </row>
    <row r="1184" spans="1:6" s="117" customFormat="1" ht="15.75">
      <c r="A1184" s="114"/>
      <c r="B1184" s="105"/>
      <c r="C1184" s="113"/>
      <c r="D1184" s="113"/>
      <c r="E1184" s="116"/>
      <c r="F1184" s="197"/>
    </row>
    <row r="1185" spans="1:6" s="117" customFormat="1" ht="15.75">
      <c r="A1185" s="114"/>
      <c r="B1185" s="105"/>
      <c r="C1185" s="113"/>
      <c r="D1185" s="113"/>
      <c r="E1185" s="116"/>
      <c r="F1185" s="197"/>
    </row>
    <row r="1186" spans="1:6" s="117" customFormat="1" ht="15.75">
      <c r="A1186" s="114"/>
      <c r="B1186" s="105"/>
      <c r="C1186" s="113"/>
      <c r="D1186" s="113"/>
      <c r="E1186" s="116"/>
      <c r="F1186" s="197"/>
    </row>
    <row r="1187" spans="1:6" s="117" customFormat="1" ht="15.75">
      <c r="A1187" s="114"/>
      <c r="B1187" s="105"/>
      <c r="C1187" s="113"/>
      <c r="D1187" s="113"/>
      <c r="E1187" s="116"/>
      <c r="F1187" s="197"/>
    </row>
    <row r="1188" spans="1:6" s="117" customFormat="1" ht="15.75">
      <c r="A1188" s="114"/>
      <c r="B1188" s="105"/>
      <c r="C1188" s="113"/>
      <c r="D1188" s="113"/>
      <c r="E1188" s="116"/>
      <c r="F1188" s="197"/>
    </row>
    <row r="1189" spans="1:6" s="117" customFormat="1" ht="15.75">
      <c r="A1189" s="114"/>
      <c r="B1189" s="105"/>
      <c r="C1189" s="113"/>
      <c r="D1189" s="113"/>
      <c r="E1189" s="116"/>
      <c r="F1189" s="197"/>
    </row>
    <row r="1190" spans="1:6" s="117" customFormat="1" ht="15.75">
      <c r="A1190" s="114"/>
      <c r="B1190" s="105"/>
      <c r="C1190" s="113"/>
      <c r="D1190" s="113"/>
      <c r="E1190" s="116"/>
      <c r="F1190" s="197"/>
    </row>
    <row r="1191" spans="1:6" s="117" customFormat="1" ht="15.75">
      <c r="A1191" s="114"/>
      <c r="B1191" s="105"/>
      <c r="C1191" s="113"/>
      <c r="D1191" s="113"/>
      <c r="E1191" s="116"/>
      <c r="F1191" s="197"/>
    </row>
    <row r="1192" spans="1:6" s="117" customFormat="1" ht="15.75">
      <c r="A1192" s="114"/>
      <c r="B1192" s="105"/>
      <c r="C1192" s="113"/>
      <c r="D1192" s="113"/>
      <c r="E1192" s="116"/>
      <c r="F1192" s="197"/>
    </row>
    <row r="1193" spans="1:6" s="117" customFormat="1" ht="15.75">
      <c r="A1193" s="114"/>
      <c r="B1193" s="105"/>
      <c r="C1193" s="113"/>
      <c r="D1193" s="113"/>
      <c r="E1193" s="116"/>
      <c r="F1193" s="197"/>
    </row>
    <row r="1194" spans="1:6" s="117" customFormat="1" ht="15.75">
      <c r="A1194" s="114"/>
      <c r="B1194" s="105"/>
      <c r="C1194" s="113"/>
      <c r="D1194" s="113"/>
      <c r="E1194" s="116"/>
      <c r="F1194" s="197"/>
    </row>
    <row r="1195" spans="1:6" s="117" customFormat="1" ht="15.75">
      <c r="A1195" s="114"/>
      <c r="B1195" s="105"/>
      <c r="C1195" s="113"/>
      <c r="D1195" s="113"/>
      <c r="E1195" s="116"/>
      <c r="F1195" s="197"/>
    </row>
    <row r="1196" spans="1:6" s="117" customFormat="1" ht="15.75">
      <c r="A1196" s="114"/>
      <c r="B1196" s="105"/>
      <c r="C1196" s="113"/>
      <c r="D1196" s="113"/>
      <c r="E1196" s="116"/>
      <c r="F1196" s="197"/>
    </row>
    <row r="1197" spans="1:6" s="117" customFormat="1" ht="15.75">
      <c r="A1197" s="114"/>
      <c r="B1197" s="105"/>
      <c r="C1197" s="113"/>
      <c r="D1197" s="113"/>
      <c r="E1197" s="116"/>
      <c r="F1197" s="197"/>
    </row>
    <row r="1198" spans="1:6" s="117" customFormat="1" ht="15.75">
      <c r="A1198" s="114"/>
      <c r="B1198" s="105"/>
      <c r="C1198" s="113"/>
      <c r="D1198" s="113"/>
      <c r="E1198" s="116"/>
      <c r="F1198" s="197"/>
    </row>
    <row r="1199" spans="1:6" s="117" customFormat="1" ht="15.75">
      <c r="A1199" s="114"/>
      <c r="B1199" s="105"/>
      <c r="C1199" s="113"/>
      <c r="D1199" s="113"/>
      <c r="E1199" s="116"/>
      <c r="F1199" s="197"/>
    </row>
    <row r="1200" spans="1:6" s="117" customFormat="1" ht="15.75">
      <c r="A1200" s="114"/>
      <c r="B1200" s="105"/>
      <c r="C1200" s="113"/>
      <c r="D1200" s="113"/>
      <c r="E1200" s="116"/>
      <c r="F1200" s="197"/>
    </row>
    <row r="1201" spans="1:6" s="117" customFormat="1" ht="15.75">
      <c r="A1201" s="114"/>
      <c r="B1201" s="105"/>
      <c r="C1201" s="113"/>
      <c r="D1201" s="113"/>
      <c r="E1201" s="116"/>
      <c r="F1201" s="197"/>
    </row>
    <row r="1202" spans="1:6" s="117" customFormat="1" ht="15.75">
      <c r="A1202" s="114"/>
      <c r="B1202" s="105"/>
      <c r="C1202" s="113"/>
      <c r="D1202" s="113"/>
      <c r="E1202" s="116"/>
      <c r="F1202" s="197"/>
    </row>
    <row r="1203" spans="1:6" s="117" customFormat="1" ht="15.75">
      <c r="A1203" s="114"/>
      <c r="B1203" s="105"/>
      <c r="C1203" s="113"/>
      <c r="D1203" s="113"/>
      <c r="E1203" s="116"/>
      <c r="F1203" s="197"/>
    </row>
    <row r="1204" spans="1:6" s="117" customFormat="1" ht="15.75">
      <c r="A1204" s="114"/>
      <c r="B1204" s="105"/>
      <c r="C1204" s="113"/>
      <c r="D1204" s="113"/>
      <c r="E1204" s="116"/>
      <c r="F1204" s="197"/>
    </row>
    <row r="1205" spans="1:6" s="117" customFormat="1" ht="15.75">
      <c r="A1205" s="114"/>
      <c r="B1205" s="105"/>
      <c r="C1205" s="113"/>
      <c r="D1205" s="113"/>
      <c r="E1205" s="116"/>
      <c r="F1205" s="197"/>
    </row>
    <row r="1206" spans="1:6" s="117" customFormat="1" ht="15.75">
      <c r="A1206" s="114"/>
      <c r="B1206" s="105"/>
      <c r="C1206" s="113"/>
      <c r="D1206" s="113"/>
      <c r="E1206" s="116"/>
      <c r="F1206" s="197"/>
    </row>
    <row r="1207" spans="1:6" s="117" customFormat="1" ht="15.75">
      <c r="A1207" s="114"/>
      <c r="B1207" s="105"/>
      <c r="C1207" s="113"/>
      <c r="D1207" s="113"/>
      <c r="E1207" s="116"/>
      <c r="F1207" s="197"/>
    </row>
    <row r="1208" spans="1:6" s="117" customFormat="1" ht="15.75">
      <c r="A1208" s="114"/>
      <c r="B1208" s="105"/>
      <c r="C1208" s="113"/>
      <c r="D1208" s="113"/>
      <c r="E1208" s="116"/>
      <c r="F1208" s="197"/>
    </row>
    <row r="1209" spans="1:6" s="117" customFormat="1" ht="15.75">
      <c r="A1209" s="114"/>
      <c r="B1209" s="105"/>
      <c r="C1209" s="113"/>
      <c r="D1209" s="113"/>
      <c r="E1209" s="116"/>
      <c r="F1209" s="197"/>
    </row>
    <row r="1210" spans="1:6" s="117" customFormat="1" ht="15.75">
      <c r="A1210" s="114"/>
      <c r="B1210" s="105"/>
      <c r="C1210" s="113"/>
      <c r="D1210" s="113"/>
      <c r="E1210" s="116"/>
      <c r="F1210" s="197"/>
    </row>
    <row r="1211" spans="1:6" s="117" customFormat="1" ht="15.75">
      <c r="A1211" s="114"/>
      <c r="B1211" s="105"/>
      <c r="C1211" s="113"/>
      <c r="D1211" s="113"/>
      <c r="E1211" s="116"/>
      <c r="F1211" s="197"/>
    </row>
    <row r="1212" spans="1:6" s="117" customFormat="1" ht="15.75">
      <c r="A1212" s="114"/>
      <c r="B1212" s="105"/>
      <c r="C1212" s="113"/>
      <c r="D1212" s="113"/>
      <c r="E1212" s="116"/>
      <c r="F1212" s="197"/>
    </row>
    <row r="1213" spans="1:6" s="117" customFormat="1" ht="15.75">
      <c r="A1213" s="114"/>
      <c r="B1213" s="105"/>
      <c r="C1213" s="113"/>
      <c r="D1213" s="113"/>
      <c r="E1213" s="116"/>
      <c r="F1213" s="197"/>
    </row>
    <row r="1214" spans="1:6" s="117" customFormat="1" ht="15.75">
      <c r="A1214" s="114"/>
      <c r="B1214" s="105"/>
      <c r="C1214" s="113"/>
      <c r="D1214" s="113"/>
      <c r="E1214" s="116"/>
      <c r="F1214" s="197"/>
    </row>
    <row r="1215" spans="1:6" s="117" customFormat="1" ht="15.75">
      <c r="A1215" s="114"/>
      <c r="B1215" s="105"/>
      <c r="C1215" s="113"/>
      <c r="D1215" s="113"/>
      <c r="E1215" s="116"/>
      <c r="F1215" s="197"/>
    </row>
    <row r="1216" spans="1:6" s="117" customFormat="1" ht="15.75">
      <c r="A1216" s="114"/>
      <c r="B1216" s="105"/>
      <c r="C1216" s="113"/>
      <c r="D1216" s="113"/>
      <c r="E1216" s="116"/>
      <c r="F1216" s="197"/>
    </row>
    <row r="1217" spans="1:6" s="117" customFormat="1" ht="15.75">
      <c r="A1217" s="114"/>
      <c r="B1217" s="105"/>
      <c r="C1217" s="113"/>
      <c r="D1217" s="113"/>
      <c r="E1217" s="116"/>
      <c r="F1217" s="197"/>
    </row>
    <row r="1218" spans="1:6" s="117" customFormat="1" ht="15.75">
      <c r="A1218" s="114"/>
      <c r="B1218" s="105"/>
      <c r="C1218" s="113"/>
      <c r="D1218" s="113"/>
      <c r="E1218" s="116"/>
      <c r="F1218" s="197"/>
    </row>
    <row r="1219" spans="1:6" s="117" customFormat="1" ht="15.75">
      <c r="A1219" s="114"/>
      <c r="B1219" s="105"/>
      <c r="C1219" s="113"/>
      <c r="D1219" s="113"/>
      <c r="E1219" s="116"/>
      <c r="F1219" s="197"/>
    </row>
    <row r="1220" spans="1:6" s="117" customFormat="1" ht="15.75">
      <c r="A1220" s="114"/>
      <c r="B1220" s="105"/>
      <c r="C1220" s="113"/>
      <c r="D1220" s="113"/>
      <c r="E1220" s="116"/>
      <c r="F1220" s="197"/>
    </row>
    <row r="1221" spans="1:6" s="117" customFormat="1" ht="15.75">
      <c r="A1221" s="114"/>
      <c r="B1221" s="105"/>
      <c r="C1221" s="113"/>
      <c r="D1221" s="113"/>
      <c r="E1221" s="116"/>
      <c r="F1221" s="197"/>
    </row>
    <row r="1222" spans="1:6" s="117" customFormat="1" ht="15.75">
      <c r="A1222" s="114"/>
      <c r="B1222" s="105"/>
      <c r="C1222" s="113"/>
      <c r="D1222" s="113"/>
      <c r="E1222" s="116"/>
      <c r="F1222" s="197"/>
    </row>
    <row r="1223" spans="1:6" s="117" customFormat="1" ht="15.75">
      <c r="A1223" s="114"/>
      <c r="B1223" s="105"/>
      <c r="C1223" s="113"/>
      <c r="D1223" s="113"/>
      <c r="E1223" s="116"/>
      <c r="F1223" s="197"/>
    </row>
    <row r="1224" spans="1:6" s="117" customFormat="1" ht="15.75">
      <c r="A1224" s="114"/>
      <c r="B1224" s="105"/>
      <c r="C1224" s="113"/>
      <c r="D1224" s="113"/>
      <c r="E1224" s="116"/>
      <c r="F1224" s="197"/>
    </row>
    <row r="1225" spans="1:6" s="117" customFormat="1" ht="15.75">
      <c r="A1225" s="114"/>
      <c r="B1225" s="105"/>
      <c r="C1225" s="113"/>
      <c r="D1225" s="113"/>
      <c r="E1225" s="116"/>
      <c r="F1225" s="197"/>
    </row>
    <row r="1226" spans="1:6" s="117" customFormat="1" ht="15.75">
      <c r="A1226" s="114"/>
      <c r="B1226" s="105"/>
      <c r="C1226" s="113"/>
      <c r="D1226" s="113"/>
      <c r="E1226" s="116"/>
      <c r="F1226" s="197"/>
    </row>
    <row r="1227" spans="1:6" s="117" customFormat="1" ht="15.75">
      <c r="A1227" s="114"/>
      <c r="B1227" s="105"/>
      <c r="C1227" s="113"/>
      <c r="D1227" s="113"/>
      <c r="E1227" s="116"/>
      <c r="F1227" s="197"/>
    </row>
    <row r="1228" spans="1:6" s="117" customFormat="1" ht="15.75">
      <c r="A1228" s="114"/>
      <c r="B1228" s="105"/>
      <c r="C1228" s="113"/>
      <c r="D1228" s="113"/>
      <c r="E1228" s="116"/>
      <c r="F1228" s="197"/>
    </row>
    <row r="1229" spans="1:6" s="117" customFormat="1" ht="15.75">
      <c r="A1229" s="114"/>
      <c r="B1229" s="105"/>
      <c r="C1229" s="113"/>
      <c r="D1229" s="113"/>
      <c r="E1229" s="116"/>
      <c r="F1229" s="197"/>
    </row>
    <row r="1230" spans="1:6" s="117" customFormat="1" ht="15.75">
      <c r="A1230" s="114"/>
      <c r="B1230" s="105"/>
      <c r="C1230" s="113"/>
      <c r="D1230" s="113"/>
      <c r="E1230" s="116"/>
      <c r="F1230" s="197"/>
    </row>
    <row r="1231" spans="1:6" s="117" customFormat="1" ht="15.75">
      <c r="A1231" s="114"/>
      <c r="B1231" s="105"/>
      <c r="C1231" s="113"/>
      <c r="D1231" s="113"/>
      <c r="E1231" s="116"/>
      <c r="F1231" s="197"/>
    </row>
    <row r="1232" spans="1:6" s="117" customFormat="1" ht="15.75">
      <c r="A1232" s="114"/>
      <c r="B1232" s="105"/>
      <c r="C1232" s="113"/>
      <c r="D1232" s="113"/>
      <c r="E1232" s="116"/>
      <c r="F1232" s="197"/>
    </row>
    <row r="1233" spans="1:6" s="117" customFormat="1" ht="15.75">
      <c r="A1233" s="114"/>
      <c r="B1233" s="105"/>
      <c r="C1233" s="113"/>
      <c r="D1233" s="113"/>
      <c r="E1233" s="116"/>
      <c r="F1233" s="197"/>
    </row>
    <row r="1234" spans="1:6" s="117" customFormat="1" ht="15.75">
      <c r="A1234" s="114"/>
      <c r="B1234" s="105"/>
      <c r="C1234" s="113"/>
      <c r="D1234" s="113"/>
      <c r="E1234" s="116"/>
      <c r="F1234" s="197"/>
    </row>
    <row r="1235" spans="1:6" s="117" customFormat="1" ht="15.75">
      <c r="A1235" s="114"/>
      <c r="B1235" s="105"/>
      <c r="C1235" s="113"/>
      <c r="D1235" s="113"/>
      <c r="E1235" s="116"/>
      <c r="F1235" s="197"/>
    </row>
    <row r="1236" spans="1:6" s="117" customFormat="1" ht="15.75">
      <c r="A1236" s="114"/>
      <c r="B1236" s="105"/>
      <c r="C1236" s="113"/>
      <c r="D1236" s="113"/>
      <c r="E1236" s="116"/>
      <c r="F1236" s="197"/>
    </row>
    <row r="1237" spans="1:6" s="117" customFormat="1" ht="15.75">
      <c r="A1237" s="114"/>
      <c r="B1237" s="105"/>
      <c r="C1237" s="113"/>
      <c r="D1237" s="113"/>
      <c r="E1237" s="116"/>
      <c r="F1237" s="197"/>
    </row>
    <row r="1238" spans="1:6" s="117" customFormat="1" ht="15.75">
      <c r="A1238" s="114"/>
      <c r="B1238" s="105"/>
      <c r="C1238" s="113"/>
      <c r="D1238" s="113"/>
      <c r="E1238" s="116"/>
      <c r="F1238" s="197"/>
    </row>
    <row r="1239" spans="1:6" s="117" customFormat="1" ht="15.75">
      <c r="A1239" s="114"/>
      <c r="B1239" s="105"/>
      <c r="C1239" s="113"/>
      <c r="D1239" s="113"/>
      <c r="E1239" s="116"/>
      <c r="F1239" s="197"/>
    </row>
    <row r="1240" spans="1:6" s="117" customFormat="1" ht="15.75">
      <c r="A1240" s="114"/>
      <c r="B1240" s="105"/>
      <c r="C1240" s="113"/>
      <c r="D1240" s="113"/>
      <c r="E1240" s="116"/>
      <c r="F1240" s="197"/>
    </row>
    <row r="1241" spans="1:6" s="117" customFormat="1" ht="15.75">
      <c r="A1241" s="114"/>
      <c r="B1241" s="105"/>
      <c r="C1241" s="113"/>
      <c r="D1241" s="113"/>
      <c r="E1241" s="116"/>
      <c r="F1241" s="197"/>
    </row>
    <row r="1242" spans="1:6" s="117" customFormat="1" ht="15.75">
      <c r="A1242" s="114"/>
      <c r="B1242" s="105"/>
      <c r="C1242" s="113"/>
      <c r="D1242" s="113"/>
      <c r="E1242" s="116"/>
      <c r="F1242" s="197"/>
    </row>
    <row r="1243" spans="1:6" s="117" customFormat="1" ht="15.75">
      <c r="A1243" s="114"/>
      <c r="B1243" s="105"/>
      <c r="C1243" s="113"/>
      <c r="D1243" s="113"/>
      <c r="E1243" s="116"/>
      <c r="F1243" s="197"/>
    </row>
    <row r="1244" spans="1:6" s="117" customFormat="1" ht="15.75">
      <c r="A1244" s="114"/>
      <c r="B1244" s="105"/>
      <c r="C1244" s="113"/>
      <c r="D1244" s="113"/>
      <c r="E1244" s="116"/>
      <c r="F1244" s="197"/>
    </row>
    <row r="1245" spans="1:6" s="117" customFormat="1" ht="15.75">
      <c r="A1245" s="114"/>
      <c r="B1245" s="105"/>
      <c r="C1245" s="113"/>
      <c r="D1245" s="113"/>
      <c r="E1245" s="116"/>
      <c r="F1245" s="197"/>
    </row>
    <row r="1246" spans="1:6" s="117" customFormat="1" ht="15.75">
      <c r="A1246" s="114"/>
      <c r="B1246" s="105"/>
      <c r="C1246" s="113"/>
      <c r="D1246" s="113"/>
      <c r="E1246" s="116"/>
      <c r="F1246" s="197"/>
    </row>
    <row r="1247" spans="1:6" s="117" customFormat="1" ht="15.75">
      <c r="A1247" s="114"/>
      <c r="B1247" s="105"/>
      <c r="C1247" s="113"/>
      <c r="D1247" s="113"/>
      <c r="E1247" s="116"/>
      <c r="F1247" s="197"/>
    </row>
    <row r="1248" spans="1:6" s="117" customFormat="1" ht="15.75">
      <c r="A1248" s="114"/>
      <c r="B1248" s="105"/>
      <c r="C1248" s="113"/>
      <c r="D1248" s="113"/>
      <c r="E1248" s="116"/>
      <c r="F1248" s="197"/>
    </row>
    <row r="1249" spans="1:6" s="117" customFormat="1" ht="15.75">
      <c r="A1249" s="114"/>
      <c r="B1249" s="105"/>
      <c r="C1249" s="113"/>
      <c r="D1249" s="113"/>
      <c r="E1249" s="116"/>
      <c r="F1249" s="197"/>
    </row>
    <row r="1250" spans="1:6" s="117" customFormat="1" ht="15.75">
      <c r="A1250" s="114"/>
      <c r="B1250" s="105"/>
      <c r="C1250" s="113"/>
      <c r="D1250" s="113"/>
      <c r="E1250" s="116"/>
      <c r="F1250" s="197"/>
    </row>
    <row r="1251" spans="1:6" s="117" customFormat="1" ht="15.75">
      <c r="A1251" s="114"/>
      <c r="B1251" s="105"/>
      <c r="C1251" s="113"/>
      <c r="D1251" s="113"/>
      <c r="E1251" s="116"/>
      <c r="F1251" s="197"/>
    </row>
    <row r="1252" spans="1:6" s="117" customFormat="1" ht="15.75">
      <c r="A1252" s="114"/>
      <c r="B1252" s="105"/>
      <c r="C1252" s="113"/>
      <c r="D1252" s="113"/>
      <c r="E1252" s="116"/>
      <c r="F1252" s="197"/>
    </row>
    <row r="1253" spans="1:6" s="117" customFormat="1" ht="15.75">
      <c r="A1253" s="114"/>
      <c r="B1253" s="105"/>
      <c r="C1253" s="113"/>
      <c r="D1253" s="113"/>
      <c r="E1253" s="116"/>
      <c r="F1253" s="197"/>
    </row>
    <row r="1254" spans="1:6" s="117" customFormat="1" ht="15.75">
      <c r="A1254" s="114"/>
      <c r="B1254" s="105"/>
      <c r="C1254" s="113"/>
      <c r="D1254" s="113"/>
      <c r="E1254" s="116"/>
      <c r="F1254" s="197"/>
    </row>
    <row r="1255" spans="1:6" s="117" customFormat="1" ht="15.75">
      <c r="A1255" s="114"/>
      <c r="B1255" s="105"/>
      <c r="C1255" s="113"/>
      <c r="D1255" s="113"/>
      <c r="E1255" s="116"/>
      <c r="F1255" s="197"/>
    </row>
    <row r="1256" spans="1:6" s="117" customFormat="1" ht="15.75">
      <c r="A1256" s="114"/>
      <c r="B1256" s="105"/>
      <c r="C1256" s="113"/>
      <c r="D1256" s="113"/>
      <c r="E1256" s="116"/>
      <c r="F1256" s="197"/>
    </row>
    <row r="1257" spans="1:6" s="117" customFormat="1" ht="15.75">
      <c r="A1257" s="114"/>
      <c r="B1257" s="105"/>
      <c r="C1257" s="113"/>
      <c r="D1257" s="113"/>
      <c r="E1257" s="116"/>
      <c r="F1257" s="197"/>
    </row>
    <row r="1258" spans="1:6" s="117" customFormat="1" ht="15.75">
      <c r="A1258" s="114"/>
      <c r="B1258" s="105"/>
      <c r="C1258" s="113"/>
      <c r="D1258" s="113"/>
      <c r="E1258" s="116"/>
      <c r="F1258" s="197"/>
    </row>
    <row r="1259" spans="1:6" s="117" customFormat="1" ht="15.75">
      <c r="A1259" s="114"/>
      <c r="B1259" s="105"/>
      <c r="C1259" s="113"/>
      <c r="D1259" s="113"/>
      <c r="E1259" s="116"/>
      <c r="F1259" s="197"/>
    </row>
    <row r="1260" spans="1:6" s="117" customFormat="1" ht="15.75">
      <c r="A1260" s="114"/>
      <c r="B1260" s="105"/>
      <c r="C1260" s="113"/>
      <c r="D1260" s="113"/>
      <c r="E1260" s="116"/>
      <c r="F1260" s="197"/>
    </row>
    <row r="1261" spans="1:6" s="117" customFormat="1" ht="15.75">
      <c r="A1261" s="114"/>
      <c r="B1261" s="105"/>
      <c r="C1261" s="113"/>
      <c r="D1261" s="113"/>
      <c r="E1261" s="116"/>
      <c r="F1261" s="197"/>
    </row>
    <row r="1262" spans="1:6" s="117" customFormat="1" ht="15.75">
      <c r="A1262" s="114"/>
      <c r="B1262" s="105"/>
      <c r="C1262" s="113"/>
      <c r="D1262" s="113"/>
      <c r="E1262" s="116"/>
      <c r="F1262" s="197"/>
    </row>
    <row r="1263" spans="1:6" s="117" customFormat="1" ht="15.75">
      <c r="A1263" s="114"/>
      <c r="B1263" s="105"/>
      <c r="C1263" s="113"/>
      <c r="D1263" s="113"/>
      <c r="E1263" s="116"/>
      <c r="F1263" s="197"/>
    </row>
    <row r="1264" spans="1:6" s="117" customFormat="1" ht="15.75">
      <c r="A1264" s="114"/>
      <c r="B1264" s="105"/>
      <c r="C1264" s="113"/>
      <c r="D1264" s="113"/>
      <c r="E1264" s="116"/>
      <c r="F1264" s="197"/>
    </row>
    <row r="1265" spans="1:6" s="117" customFormat="1" ht="15.75">
      <c r="A1265" s="114"/>
      <c r="B1265" s="105"/>
      <c r="C1265" s="113"/>
      <c r="D1265" s="113"/>
      <c r="E1265" s="116"/>
      <c r="F1265" s="197"/>
    </row>
    <row r="1266" spans="1:6" s="117" customFormat="1" ht="15.75">
      <c r="A1266" s="114"/>
      <c r="B1266" s="105"/>
      <c r="C1266" s="113"/>
      <c r="D1266" s="113"/>
      <c r="E1266" s="116"/>
      <c r="F1266" s="197"/>
    </row>
    <row r="1267" spans="1:6" s="117" customFormat="1" ht="15.75">
      <c r="A1267" s="114"/>
      <c r="B1267" s="105"/>
      <c r="C1267" s="113"/>
      <c r="D1267" s="113"/>
      <c r="E1267" s="116"/>
      <c r="F1267" s="197"/>
    </row>
    <row r="1268" spans="1:6" s="117" customFormat="1" ht="15.75">
      <c r="A1268" s="114"/>
      <c r="B1268" s="105"/>
      <c r="C1268" s="113"/>
      <c r="D1268" s="113"/>
      <c r="E1268" s="116"/>
      <c r="F1268" s="197"/>
    </row>
    <row r="1269" spans="1:6" s="117" customFormat="1" ht="15.75">
      <c r="A1269" s="114"/>
      <c r="B1269" s="105"/>
      <c r="C1269" s="113"/>
      <c r="D1269" s="113"/>
      <c r="E1269" s="116"/>
      <c r="F1269" s="197"/>
    </row>
    <row r="1270" spans="1:6" s="117" customFormat="1" ht="15.75">
      <c r="A1270" s="114"/>
      <c r="B1270" s="105"/>
      <c r="C1270" s="113"/>
      <c r="D1270" s="113"/>
      <c r="E1270" s="116"/>
      <c r="F1270" s="197"/>
    </row>
    <row r="1271" spans="1:6" s="117" customFormat="1" ht="15.75">
      <c r="A1271" s="114"/>
      <c r="B1271" s="105"/>
      <c r="C1271" s="113"/>
      <c r="D1271" s="113"/>
      <c r="E1271" s="116"/>
      <c r="F1271" s="197"/>
    </row>
    <row r="1272" spans="1:6" s="117" customFormat="1" ht="15.75">
      <c r="A1272" s="114"/>
      <c r="B1272" s="105"/>
      <c r="C1272" s="113"/>
      <c r="D1272" s="113"/>
      <c r="E1272" s="116"/>
      <c r="F1272" s="197"/>
    </row>
    <row r="1273" spans="1:6" s="117" customFormat="1" ht="15.75">
      <c r="A1273" s="114"/>
      <c r="B1273" s="105"/>
      <c r="C1273" s="113"/>
      <c r="D1273" s="113"/>
      <c r="E1273" s="116"/>
      <c r="F1273" s="197"/>
    </row>
    <row r="1274" spans="1:6" s="117" customFormat="1" ht="15.75">
      <c r="A1274" s="114"/>
      <c r="B1274" s="105"/>
      <c r="C1274" s="113"/>
      <c r="D1274" s="113"/>
      <c r="E1274" s="116"/>
      <c r="F1274" s="197"/>
    </row>
    <row r="1275" spans="1:6" s="117" customFormat="1" ht="15.75">
      <c r="A1275" s="114"/>
      <c r="B1275" s="105"/>
      <c r="C1275" s="113"/>
      <c r="D1275" s="113"/>
      <c r="E1275" s="116"/>
      <c r="F1275" s="197"/>
    </row>
    <row r="1276" spans="1:6" s="117" customFormat="1" ht="15.75">
      <c r="A1276" s="114"/>
      <c r="B1276" s="105"/>
      <c r="C1276" s="113"/>
      <c r="D1276" s="113"/>
      <c r="E1276" s="116"/>
      <c r="F1276" s="197"/>
    </row>
    <row r="1277" spans="1:6" s="117" customFormat="1" ht="15.75">
      <c r="A1277" s="114"/>
      <c r="B1277" s="105"/>
      <c r="C1277" s="113"/>
      <c r="D1277" s="113"/>
      <c r="E1277" s="116"/>
      <c r="F1277" s="197"/>
    </row>
    <row r="1278" spans="1:6" s="117" customFormat="1" ht="15.75">
      <c r="A1278" s="114"/>
      <c r="B1278" s="105"/>
      <c r="C1278" s="113"/>
      <c r="D1278" s="113"/>
      <c r="E1278" s="116"/>
      <c r="F1278" s="197"/>
    </row>
    <row r="1279" spans="1:6" s="117" customFormat="1" ht="15.75">
      <c r="A1279" s="114"/>
      <c r="B1279" s="105"/>
      <c r="C1279" s="113"/>
      <c r="D1279" s="113"/>
      <c r="E1279" s="116"/>
      <c r="F1279" s="197"/>
    </row>
    <row r="1280" spans="1:6" s="117" customFormat="1" ht="15.75">
      <c r="A1280" s="114"/>
      <c r="B1280" s="105"/>
      <c r="C1280" s="113"/>
      <c r="D1280" s="113"/>
      <c r="E1280" s="116"/>
      <c r="F1280" s="197"/>
    </row>
    <row r="1281" spans="1:6" s="117" customFormat="1" ht="15.75">
      <c r="A1281" s="114"/>
      <c r="B1281" s="105"/>
      <c r="C1281" s="113"/>
      <c r="D1281" s="113"/>
      <c r="E1281" s="116"/>
      <c r="F1281" s="197"/>
    </row>
    <row r="1282" spans="1:6" s="117" customFormat="1" ht="15.75">
      <c r="A1282" s="114"/>
      <c r="B1282" s="105"/>
      <c r="C1282" s="113"/>
      <c r="D1282" s="113"/>
      <c r="E1282" s="116"/>
      <c r="F1282" s="197"/>
    </row>
    <row r="1283" spans="1:6" s="117" customFormat="1" ht="15.75">
      <c r="A1283" s="114"/>
      <c r="B1283" s="105"/>
      <c r="C1283" s="113"/>
      <c r="D1283" s="113"/>
      <c r="E1283" s="116"/>
      <c r="F1283" s="197"/>
    </row>
    <row r="1284" spans="1:6" s="117" customFormat="1" ht="15.75">
      <c r="A1284" s="114"/>
      <c r="B1284" s="105"/>
      <c r="C1284" s="113"/>
      <c r="D1284" s="113"/>
      <c r="E1284" s="116"/>
      <c r="F1284" s="197"/>
    </row>
    <row r="1285" spans="1:6" s="117" customFormat="1" ht="15.75">
      <c r="A1285" s="114"/>
      <c r="B1285" s="105"/>
      <c r="C1285" s="113"/>
      <c r="D1285" s="113"/>
      <c r="E1285" s="116"/>
      <c r="F1285" s="197"/>
    </row>
    <row r="1286" spans="1:6" s="117" customFormat="1" ht="15.75">
      <c r="A1286" s="114"/>
      <c r="B1286" s="105"/>
      <c r="C1286" s="113"/>
      <c r="D1286" s="113"/>
      <c r="E1286" s="116"/>
      <c r="F1286" s="197"/>
    </row>
    <row r="1287" spans="1:6" s="117" customFormat="1" ht="15.75">
      <c r="A1287" s="114"/>
      <c r="B1287" s="105"/>
      <c r="C1287" s="113"/>
      <c r="D1287" s="113"/>
      <c r="E1287" s="116"/>
      <c r="F1287" s="197"/>
    </row>
    <row r="1288" spans="1:6" s="117" customFormat="1" ht="15.75">
      <c r="A1288" s="114"/>
      <c r="B1288" s="105"/>
      <c r="C1288" s="113"/>
      <c r="D1288" s="113"/>
      <c r="E1288" s="116"/>
      <c r="F1288" s="197"/>
    </row>
    <row r="1289" spans="1:6" s="117" customFormat="1" ht="15.75">
      <c r="A1289" s="114"/>
      <c r="B1289" s="105"/>
      <c r="C1289" s="113"/>
      <c r="D1289" s="113"/>
      <c r="E1289" s="116"/>
      <c r="F1289" s="197"/>
    </row>
    <row r="1290" spans="1:6" s="117" customFormat="1" ht="15.75">
      <c r="A1290" s="114"/>
      <c r="B1290" s="105"/>
      <c r="C1290" s="113"/>
      <c r="D1290" s="113"/>
      <c r="E1290" s="116"/>
      <c r="F1290" s="197"/>
    </row>
    <row r="1291" spans="1:6" s="117" customFormat="1" ht="15.75">
      <c r="A1291" s="114"/>
      <c r="B1291" s="105"/>
      <c r="C1291" s="113"/>
      <c r="D1291" s="113"/>
      <c r="E1291" s="116"/>
      <c r="F1291" s="197"/>
    </row>
    <row r="1292" spans="1:6" s="117" customFormat="1" ht="15.75">
      <c r="A1292" s="114"/>
      <c r="B1292" s="105"/>
      <c r="C1292" s="113"/>
      <c r="D1292" s="113"/>
      <c r="E1292" s="116"/>
      <c r="F1292" s="197"/>
    </row>
    <row r="1293" spans="1:6" s="117" customFormat="1" ht="15.75">
      <c r="A1293" s="114"/>
      <c r="B1293" s="105"/>
      <c r="C1293" s="113"/>
      <c r="D1293" s="113"/>
      <c r="E1293" s="116"/>
      <c r="F1293" s="197"/>
    </row>
    <row r="1294" spans="1:6" s="117" customFormat="1" ht="15.75">
      <c r="A1294" s="114"/>
      <c r="B1294" s="105"/>
      <c r="C1294" s="113"/>
      <c r="D1294" s="113"/>
      <c r="E1294" s="116"/>
      <c r="F1294" s="197"/>
    </row>
    <row r="1295" spans="1:6" s="117" customFormat="1" ht="15.75">
      <c r="A1295" s="114"/>
      <c r="B1295" s="105"/>
      <c r="C1295" s="113"/>
      <c r="D1295" s="113"/>
      <c r="E1295" s="116"/>
      <c r="F1295" s="197"/>
    </row>
    <row r="1296" spans="1:6" s="117" customFormat="1" ht="15.75">
      <c r="A1296" s="114"/>
      <c r="B1296" s="105"/>
      <c r="C1296" s="113"/>
      <c r="D1296" s="113"/>
      <c r="E1296" s="116"/>
      <c r="F1296" s="197"/>
    </row>
    <row r="1297" spans="1:6" s="117" customFormat="1" ht="15.75">
      <c r="A1297" s="114"/>
      <c r="B1297" s="105"/>
      <c r="C1297" s="113"/>
      <c r="D1297" s="113"/>
      <c r="E1297" s="116"/>
      <c r="F1297" s="197"/>
    </row>
    <row r="1298" spans="1:6" s="117" customFormat="1" ht="15.75">
      <c r="A1298" s="114"/>
      <c r="B1298" s="105"/>
      <c r="C1298" s="113"/>
      <c r="D1298" s="113"/>
      <c r="E1298" s="116"/>
      <c r="F1298" s="197"/>
    </row>
    <row r="1299" spans="1:6" s="117" customFormat="1" ht="15.75">
      <c r="A1299" s="114"/>
      <c r="B1299" s="105"/>
      <c r="C1299" s="113"/>
      <c r="D1299" s="113"/>
      <c r="E1299" s="116"/>
      <c r="F1299" s="197"/>
    </row>
    <row r="1300" spans="1:6" s="117" customFormat="1" ht="15.75">
      <c r="A1300" s="114"/>
      <c r="B1300" s="105"/>
      <c r="C1300" s="113"/>
      <c r="D1300" s="113"/>
      <c r="E1300" s="116"/>
      <c r="F1300" s="197"/>
    </row>
    <row r="1301" spans="1:6" s="117" customFormat="1" ht="15.75">
      <c r="A1301" s="114"/>
      <c r="B1301" s="105"/>
      <c r="C1301" s="113"/>
      <c r="D1301" s="113"/>
      <c r="E1301" s="116"/>
      <c r="F1301" s="197"/>
    </row>
    <row r="1302" spans="1:6" s="117" customFormat="1" ht="15.75">
      <c r="A1302" s="114"/>
      <c r="B1302" s="105"/>
      <c r="C1302" s="113"/>
      <c r="D1302" s="113"/>
      <c r="E1302" s="116"/>
      <c r="F1302" s="197"/>
    </row>
    <row r="1303" spans="1:6" s="117" customFormat="1" ht="15.75">
      <c r="A1303" s="114"/>
      <c r="B1303" s="105"/>
      <c r="C1303" s="113"/>
      <c r="D1303" s="113"/>
      <c r="E1303" s="116"/>
      <c r="F1303" s="197"/>
    </row>
    <row r="1304" spans="1:6" s="117" customFormat="1" ht="15.75">
      <c r="A1304" s="114"/>
      <c r="B1304" s="105"/>
      <c r="C1304" s="113"/>
      <c r="D1304" s="113"/>
      <c r="E1304" s="116"/>
      <c r="F1304" s="197"/>
    </row>
    <row r="1305" spans="1:6" s="117" customFormat="1" ht="15.75">
      <c r="A1305" s="114"/>
      <c r="B1305" s="105"/>
      <c r="C1305" s="113"/>
      <c r="D1305" s="113"/>
      <c r="E1305" s="116"/>
      <c r="F1305" s="197"/>
    </row>
    <row r="1306" spans="1:6" s="117" customFormat="1" ht="15.75">
      <c r="A1306" s="114"/>
      <c r="B1306" s="105"/>
      <c r="C1306" s="113"/>
      <c r="D1306" s="113"/>
      <c r="E1306" s="116"/>
      <c r="F1306" s="197"/>
    </row>
    <row r="1307" spans="1:6" s="117" customFormat="1" ht="15.75">
      <c r="A1307" s="114"/>
      <c r="B1307" s="105"/>
      <c r="C1307" s="113"/>
      <c r="D1307" s="113"/>
      <c r="E1307" s="116"/>
      <c r="F1307" s="197"/>
    </row>
    <row r="1308" spans="1:6" s="117" customFormat="1" ht="15.75">
      <c r="A1308" s="114"/>
      <c r="B1308" s="105"/>
      <c r="C1308" s="113"/>
      <c r="D1308" s="113"/>
      <c r="E1308" s="116"/>
      <c r="F1308" s="197"/>
    </row>
    <row r="1309" spans="1:6" s="117" customFormat="1" ht="15.75">
      <c r="A1309" s="114"/>
      <c r="B1309" s="105"/>
      <c r="C1309" s="113"/>
      <c r="D1309" s="113"/>
      <c r="E1309" s="116"/>
      <c r="F1309" s="197"/>
    </row>
    <row r="1310" spans="1:6" s="117" customFormat="1" ht="15.75">
      <c r="A1310" s="114"/>
      <c r="B1310" s="105"/>
      <c r="C1310" s="113"/>
      <c r="D1310" s="113"/>
      <c r="E1310" s="116"/>
      <c r="F1310" s="197"/>
    </row>
    <row r="1311" spans="1:6" s="117" customFormat="1" ht="15.75">
      <c r="A1311" s="114"/>
      <c r="B1311" s="105"/>
      <c r="C1311" s="113"/>
      <c r="D1311" s="113"/>
      <c r="E1311" s="116"/>
      <c r="F1311" s="197"/>
    </row>
    <row r="1312" spans="1:6" s="117" customFormat="1" ht="15.75">
      <c r="A1312" s="114"/>
      <c r="B1312" s="105"/>
      <c r="C1312" s="113"/>
      <c r="D1312" s="113"/>
      <c r="E1312" s="116"/>
      <c r="F1312" s="197"/>
    </row>
    <row r="1313" spans="1:6" s="117" customFormat="1" ht="15.75">
      <c r="A1313" s="114"/>
      <c r="B1313" s="105"/>
      <c r="C1313" s="113"/>
      <c r="D1313" s="113"/>
      <c r="E1313" s="116"/>
      <c r="F1313" s="197"/>
    </row>
    <row r="1314" spans="1:6" s="117" customFormat="1" ht="15.75">
      <c r="A1314" s="114"/>
      <c r="B1314" s="105"/>
      <c r="C1314" s="113"/>
      <c r="D1314" s="113"/>
      <c r="E1314" s="116"/>
      <c r="F1314" s="197"/>
    </row>
    <row r="1315" spans="1:6" s="117" customFormat="1" ht="15.75">
      <c r="A1315" s="114"/>
      <c r="B1315" s="105"/>
      <c r="C1315" s="113"/>
      <c r="D1315" s="113"/>
      <c r="E1315" s="116"/>
      <c r="F1315" s="197"/>
    </row>
    <row r="1316" spans="1:6" s="117" customFormat="1" ht="15.75">
      <c r="A1316" s="114"/>
      <c r="B1316" s="105"/>
      <c r="C1316" s="113"/>
      <c r="D1316" s="113"/>
      <c r="E1316" s="116"/>
      <c r="F1316" s="197"/>
    </row>
    <row r="1317" spans="1:6" s="117" customFormat="1" ht="15.75">
      <c r="A1317" s="114"/>
      <c r="B1317" s="105"/>
      <c r="C1317" s="113"/>
      <c r="D1317" s="113"/>
      <c r="E1317" s="116"/>
      <c r="F1317" s="197"/>
    </row>
    <row r="1318" spans="1:6" s="117" customFormat="1" ht="15.75">
      <c r="A1318" s="114"/>
      <c r="B1318" s="105"/>
      <c r="C1318" s="113"/>
      <c r="D1318" s="113"/>
      <c r="E1318" s="116"/>
      <c r="F1318" s="197"/>
    </row>
    <row r="1319" spans="1:6" s="117" customFormat="1" ht="15.75">
      <c r="A1319" s="114"/>
      <c r="B1319" s="105"/>
      <c r="C1319" s="113"/>
      <c r="D1319" s="113"/>
      <c r="E1319" s="116"/>
      <c r="F1319" s="197"/>
    </row>
    <row r="1320" spans="1:6" s="117" customFormat="1" ht="15.75">
      <c r="A1320" s="114"/>
      <c r="B1320" s="105"/>
      <c r="C1320" s="113"/>
      <c r="D1320" s="113"/>
      <c r="E1320" s="116"/>
      <c r="F1320" s="197"/>
    </row>
    <row r="1321" spans="1:6" s="117" customFormat="1" ht="15.75">
      <c r="A1321" s="114"/>
      <c r="B1321" s="105"/>
      <c r="C1321" s="113"/>
      <c r="D1321" s="113"/>
      <c r="E1321" s="116"/>
      <c r="F1321" s="197"/>
    </row>
    <row r="1322" spans="1:6" s="117" customFormat="1" ht="15.75">
      <c r="A1322" s="114"/>
      <c r="B1322" s="105"/>
      <c r="C1322" s="113"/>
      <c r="D1322" s="113"/>
      <c r="E1322" s="116"/>
      <c r="F1322" s="197"/>
    </row>
    <row r="1323" spans="1:6" s="117" customFormat="1" ht="15.75">
      <c r="A1323" s="114"/>
      <c r="B1323" s="105"/>
      <c r="C1323" s="113"/>
      <c r="D1323" s="113"/>
      <c r="E1323" s="116"/>
      <c r="F1323" s="197"/>
    </row>
    <row r="1324" spans="1:6" s="117" customFormat="1" ht="15.75">
      <c r="A1324" s="114"/>
      <c r="B1324" s="105"/>
      <c r="C1324" s="113"/>
      <c r="D1324" s="113"/>
      <c r="E1324" s="116"/>
      <c r="F1324" s="197"/>
    </row>
    <row r="1325" spans="1:6" s="117" customFormat="1" ht="15.75">
      <c r="A1325" s="114"/>
      <c r="B1325" s="105"/>
      <c r="C1325" s="113"/>
      <c r="D1325" s="113"/>
      <c r="E1325" s="116"/>
      <c r="F1325" s="197"/>
    </row>
    <row r="1326" spans="1:6" s="117" customFormat="1" ht="15.75">
      <c r="A1326" s="114"/>
      <c r="B1326" s="105"/>
      <c r="C1326" s="113"/>
      <c r="D1326" s="113"/>
      <c r="E1326" s="116"/>
      <c r="F1326" s="197"/>
    </row>
    <row r="1327" spans="1:6" s="117" customFormat="1" ht="15.75">
      <c r="A1327" s="114"/>
      <c r="B1327" s="105"/>
      <c r="C1327" s="113"/>
      <c r="D1327" s="113"/>
      <c r="E1327" s="116"/>
      <c r="F1327" s="197"/>
    </row>
    <row r="1328" spans="1:6" s="117" customFormat="1" ht="15.75">
      <c r="A1328" s="114"/>
      <c r="B1328" s="105"/>
      <c r="C1328" s="113"/>
      <c r="D1328" s="113"/>
      <c r="E1328" s="116"/>
      <c r="F1328" s="197"/>
    </row>
    <row r="1329" spans="1:6" s="117" customFormat="1" ht="15.75">
      <c r="A1329" s="114"/>
      <c r="B1329" s="105"/>
      <c r="C1329" s="113"/>
      <c r="D1329" s="113"/>
      <c r="E1329" s="116"/>
      <c r="F1329" s="197"/>
    </row>
    <row r="1330" spans="1:6" s="117" customFormat="1" ht="15.75">
      <c r="A1330" s="114"/>
      <c r="B1330" s="105"/>
      <c r="C1330" s="113"/>
      <c r="D1330" s="113"/>
      <c r="E1330" s="116"/>
      <c r="F1330" s="197"/>
    </row>
    <row r="1331" spans="1:6" s="117" customFormat="1" ht="15.75">
      <c r="A1331" s="114"/>
      <c r="B1331" s="105"/>
      <c r="C1331" s="113"/>
      <c r="D1331" s="113"/>
      <c r="E1331" s="116"/>
      <c r="F1331" s="197"/>
    </row>
    <row r="1332" spans="1:6" s="117" customFormat="1" ht="15.75">
      <c r="A1332" s="114"/>
      <c r="B1332" s="105"/>
      <c r="C1332" s="113"/>
      <c r="D1332" s="113"/>
      <c r="E1332" s="116"/>
      <c r="F1332" s="197"/>
    </row>
    <row r="1333" spans="1:6" s="117" customFormat="1" ht="15.75">
      <c r="A1333" s="114"/>
      <c r="B1333" s="105"/>
      <c r="C1333" s="113"/>
      <c r="D1333" s="113"/>
      <c r="E1333" s="116"/>
      <c r="F1333" s="197"/>
    </row>
    <row r="1334" spans="1:6" s="117" customFormat="1" ht="15.75">
      <c r="A1334" s="114"/>
      <c r="B1334" s="105"/>
      <c r="C1334" s="113"/>
      <c r="D1334" s="113"/>
      <c r="E1334" s="116"/>
      <c r="F1334" s="197"/>
    </row>
    <row r="1335" spans="1:6" s="117" customFormat="1" ht="15.75">
      <c r="A1335" s="114"/>
      <c r="B1335" s="105"/>
      <c r="C1335" s="113"/>
      <c r="D1335" s="113"/>
      <c r="E1335" s="116"/>
      <c r="F1335" s="197"/>
    </row>
    <row r="1336" spans="1:6" s="117" customFormat="1" ht="15.75">
      <c r="A1336" s="114"/>
      <c r="B1336" s="105"/>
      <c r="C1336" s="113"/>
      <c r="D1336" s="113"/>
      <c r="E1336" s="116"/>
      <c r="F1336" s="197"/>
    </row>
    <row r="1337" spans="1:6" s="117" customFormat="1" ht="15.75">
      <c r="A1337" s="114"/>
      <c r="B1337" s="105"/>
      <c r="C1337" s="113"/>
      <c r="D1337" s="113"/>
      <c r="E1337" s="116"/>
      <c r="F1337" s="197"/>
    </row>
    <row r="1338" spans="1:6" s="117" customFormat="1" ht="15.75">
      <c r="A1338" s="114"/>
      <c r="B1338" s="105"/>
      <c r="C1338" s="113"/>
      <c r="D1338" s="113"/>
      <c r="E1338" s="116"/>
      <c r="F1338" s="197"/>
    </row>
    <row r="1339" spans="1:6" s="117" customFormat="1" ht="15.75">
      <c r="A1339" s="114"/>
      <c r="B1339" s="105"/>
      <c r="C1339" s="113"/>
      <c r="D1339" s="113"/>
      <c r="E1339" s="116"/>
      <c r="F1339" s="197"/>
    </row>
    <row r="1340" spans="1:6" s="117" customFormat="1" ht="15.75">
      <c r="A1340" s="114"/>
      <c r="B1340" s="105"/>
      <c r="C1340" s="113"/>
      <c r="D1340" s="113"/>
      <c r="E1340" s="116"/>
      <c r="F1340" s="197"/>
    </row>
    <row r="1341" spans="1:6" s="117" customFormat="1" ht="15.75">
      <c r="A1341" s="114"/>
      <c r="B1341" s="105"/>
      <c r="C1341" s="113"/>
      <c r="D1341" s="113"/>
      <c r="E1341" s="116"/>
      <c r="F1341" s="197"/>
    </row>
    <row r="1342" spans="1:6" s="117" customFormat="1" ht="15.75">
      <c r="A1342" s="114"/>
      <c r="B1342" s="105"/>
      <c r="C1342" s="113"/>
      <c r="D1342" s="113"/>
      <c r="E1342" s="116"/>
      <c r="F1342" s="197"/>
    </row>
    <row r="1343" spans="1:6" s="117" customFormat="1" ht="15.75">
      <c r="A1343" s="114"/>
      <c r="B1343" s="105"/>
      <c r="C1343" s="113"/>
      <c r="D1343" s="113"/>
      <c r="E1343" s="116"/>
      <c r="F1343" s="197"/>
    </row>
    <row r="1344" spans="1:6" s="117" customFormat="1" ht="15.75">
      <c r="A1344" s="114"/>
      <c r="B1344" s="105"/>
      <c r="C1344" s="113"/>
      <c r="D1344" s="113"/>
      <c r="E1344" s="116"/>
      <c r="F1344" s="197"/>
    </row>
    <row r="1345" spans="1:6" s="117" customFormat="1" ht="15.75">
      <c r="A1345" s="114"/>
      <c r="B1345" s="105"/>
      <c r="C1345" s="113"/>
      <c r="D1345" s="113"/>
      <c r="E1345" s="116"/>
      <c r="F1345" s="197"/>
    </row>
    <row r="1346" spans="1:6" s="117" customFormat="1" ht="15.75">
      <c r="A1346" s="114"/>
      <c r="B1346" s="105"/>
      <c r="C1346" s="113"/>
      <c r="D1346" s="113"/>
      <c r="E1346" s="116"/>
      <c r="F1346" s="197"/>
    </row>
    <row r="1347" spans="1:6" s="117" customFormat="1" ht="15.75">
      <c r="A1347" s="114"/>
      <c r="B1347" s="105"/>
      <c r="C1347" s="113"/>
      <c r="D1347" s="113"/>
      <c r="E1347" s="116"/>
      <c r="F1347" s="197"/>
    </row>
    <row r="1348" spans="1:6" s="117" customFormat="1" ht="15.75">
      <c r="A1348" s="114"/>
      <c r="B1348" s="105"/>
      <c r="C1348" s="113"/>
      <c r="D1348" s="113"/>
      <c r="E1348" s="116"/>
      <c r="F1348" s="197"/>
    </row>
    <row r="1349" spans="1:6" s="117" customFormat="1" ht="15.75">
      <c r="A1349" s="114"/>
      <c r="B1349" s="105"/>
      <c r="C1349" s="113"/>
      <c r="D1349" s="113"/>
      <c r="E1349" s="116"/>
      <c r="F1349" s="197"/>
    </row>
    <row r="1350" spans="1:6" s="117" customFormat="1" ht="15.75">
      <c r="A1350" s="114"/>
      <c r="B1350" s="105"/>
      <c r="C1350" s="113"/>
      <c r="D1350" s="113"/>
      <c r="E1350" s="116"/>
      <c r="F1350" s="197"/>
    </row>
    <row r="1351" spans="1:6" s="117" customFormat="1" ht="15.75">
      <c r="A1351" s="114"/>
      <c r="B1351" s="105"/>
      <c r="C1351" s="113"/>
      <c r="D1351" s="113"/>
      <c r="E1351" s="116"/>
      <c r="F1351" s="197"/>
    </row>
    <row r="1352" spans="1:6" s="117" customFormat="1" ht="15.75">
      <c r="A1352" s="114"/>
      <c r="B1352" s="105"/>
      <c r="C1352" s="113"/>
      <c r="D1352" s="113"/>
      <c r="E1352" s="116"/>
      <c r="F1352" s="197"/>
    </row>
    <row r="1353" spans="1:6" s="117" customFormat="1" ht="15.75">
      <c r="A1353" s="114"/>
      <c r="B1353" s="105"/>
      <c r="C1353" s="113"/>
      <c r="D1353" s="113"/>
      <c r="E1353" s="116"/>
      <c r="F1353" s="197"/>
    </row>
    <row r="1354" spans="1:6" s="117" customFormat="1" ht="15.75">
      <c r="A1354" s="114"/>
      <c r="B1354" s="105"/>
      <c r="C1354" s="113"/>
      <c r="D1354" s="113"/>
      <c r="E1354" s="116"/>
      <c r="F1354" s="197"/>
    </row>
    <row r="1355" spans="1:6" s="117" customFormat="1" ht="15.75">
      <c r="A1355" s="114"/>
      <c r="B1355" s="105"/>
      <c r="C1355" s="113"/>
      <c r="D1355" s="113"/>
      <c r="E1355" s="116"/>
      <c r="F1355" s="197"/>
    </row>
    <row r="1356" spans="1:6" s="117" customFormat="1" ht="15.75">
      <c r="A1356" s="114"/>
      <c r="B1356" s="105"/>
      <c r="C1356" s="113"/>
      <c r="D1356" s="113"/>
      <c r="E1356" s="116"/>
      <c r="F1356" s="197"/>
    </row>
    <row r="1357" spans="1:6" s="117" customFormat="1" ht="15.75">
      <c r="A1357" s="114"/>
      <c r="B1357" s="105"/>
      <c r="C1357" s="113"/>
      <c r="D1357" s="113"/>
      <c r="E1357" s="116"/>
      <c r="F1357" s="197"/>
    </row>
    <row r="1358" spans="1:6" s="117" customFormat="1" ht="15.75">
      <c r="A1358" s="114"/>
      <c r="B1358" s="105"/>
      <c r="C1358" s="113"/>
      <c r="D1358" s="113"/>
      <c r="E1358" s="116"/>
      <c r="F1358" s="197"/>
    </row>
    <row r="1359" spans="1:6" s="117" customFormat="1" ht="15.75">
      <c r="A1359" s="114"/>
      <c r="B1359" s="105"/>
      <c r="C1359" s="113"/>
      <c r="D1359" s="113"/>
      <c r="E1359" s="116"/>
      <c r="F1359" s="197"/>
    </row>
    <row r="1360" spans="1:6" s="117" customFormat="1" ht="15.75">
      <c r="A1360" s="114"/>
      <c r="B1360" s="105"/>
      <c r="C1360" s="113"/>
      <c r="D1360" s="113"/>
      <c r="E1360" s="116"/>
      <c r="F1360" s="197"/>
    </row>
    <row r="1361" spans="1:6" s="117" customFormat="1" ht="15.75">
      <c r="A1361" s="114"/>
      <c r="B1361" s="105"/>
      <c r="C1361" s="113"/>
      <c r="D1361" s="113"/>
      <c r="E1361" s="116"/>
      <c r="F1361" s="197"/>
    </row>
    <row r="1362" spans="1:6" s="117" customFormat="1" ht="15.75">
      <c r="A1362" s="114"/>
      <c r="B1362" s="105"/>
      <c r="C1362" s="113"/>
      <c r="D1362" s="113"/>
      <c r="E1362" s="116"/>
      <c r="F1362" s="197"/>
    </row>
    <row r="1363" spans="1:6" s="117" customFormat="1" ht="15.75">
      <c r="A1363" s="114"/>
      <c r="B1363" s="105"/>
      <c r="C1363" s="113"/>
      <c r="D1363" s="113"/>
      <c r="E1363" s="116"/>
      <c r="F1363" s="197"/>
    </row>
    <row r="1364" spans="1:6" s="117" customFormat="1" ht="15.75">
      <c r="A1364" s="114"/>
      <c r="B1364" s="105"/>
      <c r="C1364" s="113"/>
      <c r="D1364" s="113"/>
      <c r="E1364" s="116"/>
      <c r="F1364" s="197"/>
    </row>
    <row r="1365" spans="1:6" s="117" customFormat="1" ht="15.75">
      <c r="A1365" s="114"/>
      <c r="B1365" s="105"/>
      <c r="C1365" s="113"/>
      <c r="D1365" s="113"/>
      <c r="E1365" s="116"/>
      <c r="F1365" s="197"/>
    </row>
    <row r="1366" spans="1:6" s="117" customFormat="1" ht="15.75">
      <c r="A1366" s="114"/>
      <c r="B1366" s="105"/>
      <c r="C1366" s="113"/>
      <c r="D1366" s="113"/>
      <c r="E1366" s="116"/>
      <c r="F1366" s="197"/>
    </row>
    <row r="1367" spans="1:6" s="117" customFormat="1" ht="15.75">
      <c r="A1367" s="114"/>
      <c r="B1367" s="105"/>
      <c r="C1367" s="113"/>
      <c r="D1367" s="113"/>
      <c r="E1367" s="116"/>
      <c r="F1367" s="197"/>
    </row>
    <row r="1368" spans="1:6" s="117" customFormat="1" ht="15.75">
      <c r="A1368" s="114"/>
      <c r="B1368" s="105"/>
      <c r="C1368" s="113"/>
      <c r="D1368" s="113"/>
      <c r="E1368" s="116"/>
      <c r="F1368" s="197"/>
    </row>
    <row r="1369" spans="1:6" s="117" customFormat="1" ht="15.75">
      <c r="A1369" s="114"/>
      <c r="B1369" s="105"/>
      <c r="C1369" s="113"/>
      <c r="D1369" s="113"/>
      <c r="E1369" s="116"/>
      <c r="F1369" s="197"/>
    </row>
    <row r="1370" spans="1:6" s="117" customFormat="1" ht="15.75">
      <c r="A1370" s="114"/>
      <c r="B1370" s="105"/>
      <c r="C1370" s="113"/>
      <c r="D1370" s="113"/>
      <c r="E1370" s="116"/>
      <c r="F1370" s="197"/>
    </row>
    <row r="1371" spans="1:6" s="117" customFormat="1" ht="15.75">
      <c r="A1371" s="114"/>
      <c r="B1371" s="105"/>
      <c r="C1371" s="113"/>
      <c r="D1371" s="113"/>
      <c r="E1371" s="116"/>
      <c r="F1371" s="197"/>
    </row>
    <row r="1372" spans="1:6" s="117" customFormat="1" ht="15.75">
      <c r="A1372" s="114"/>
      <c r="B1372" s="105"/>
      <c r="C1372" s="113"/>
      <c r="D1372" s="113"/>
      <c r="E1372" s="116"/>
      <c r="F1372" s="197"/>
    </row>
    <row r="1373" spans="1:6" s="117" customFormat="1" ht="15.75">
      <c r="A1373" s="114"/>
      <c r="B1373" s="105"/>
      <c r="C1373" s="113"/>
      <c r="D1373" s="113"/>
      <c r="E1373" s="116"/>
      <c r="F1373" s="197"/>
    </row>
    <row r="1374" spans="1:6" s="117" customFormat="1" ht="15.75">
      <c r="A1374" s="114"/>
      <c r="B1374" s="105"/>
      <c r="C1374" s="113"/>
      <c r="D1374" s="113"/>
      <c r="E1374" s="116"/>
      <c r="F1374" s="197"/>
    </row>
    <row r="1375" spans="1:6" s="117" customFormat="1" ht="15.75">
      <c r="A1375" s="114"/>
      <c r="B1375" s="105"/>
      <c r="C1375" s="113"/>
      <c r="D1375" s="113"/>
      <c r="E1375" s="116"/>
      <c r="F1375" s="197"/>
    </row>
    <row r="1376" spans="1:6" s="117" customFormat="1" ht="15.75">
      <c r="A1376" s="114"/>
      <c r="B1376" s="105"/>
      <c r="C1376" s="113"/>
      <c r="D1376" s="113"/>
      <c r="E1376" s="116"/>
      <c r="F1376" s="197"/>
    </row>
    <row r="1377" spans="1:6" s="117" customFormat="1" ht="15.75">
      <c r="A1377" s="114"/>
      <c r="B1377" s="105"/>
      <c r="C1377" s="113"/>
      <c r="D1377" s="113"/>
      <c r="E1377" s="116"/>
      <c r="F1377" s="197"/>
    </row>
    <row r="1378" spans="1:6" s="117" customFormat="1" ht="15.75">
      <c r="A1378" s="114"/>
      <c r="B1378" s="105"/>
      <c r="C1378" s="113"/>
      <c r="D1378" s="113"/>
      <c r="E1378" s="116"/>
      <c r="F1378" s="197"/>
    </row>
    <row r="1379" spans="1:6" s="117" customFormat="1" ht="15.75">
      <c r="A1379" s="114"/>
      <c r="B1379" s="105"/>
      <c r="C1379" s="113"/>
      <c r="D1379" s="113"/>
      <c r="E1379" s="116"/>
      <c r="F1379" s="197"/>
    </row>
    <row r="1380" spans="1:6" s="117" customFormat="1" ht="15.75">
      <c r="A1380" s="114"/>
      <c r="B1380" s="105"/>
      <c r="C1380" s="113"/>
      <c r="D1380" s="113"/>
      <c r="E1380" s="116"/>
      <c r="F1380" s="197"/>
    </row>
    <row r="1381" spans="1:6" s="117" customFormat="1" ht="15.75">
      <c r="A1381" s="114"/>
      <c r="B1381" s="105"/>
      <c r="C1381" s="113"/>
      <c r="D1381" s="113"/>
      <c r="E1381" s="116"/>
      <c r="F1381" s="197"/>
    </row>
    <row r="1382" spans="1:6" s="117" customFormat="1" ht="15.75">
      <c r="A1382" s="114"/>
      <c r="B1382" s="105"/>
      <c r="C1382" s="113"/>
      <c r="D1382" s="113"/>
      <c r="E1382" s="116"/>
      <c r="F1382" s="197"/>
    </row>
    <row r="1383" spans="1:6" s="117" customFormat="1" ht="15.75">
      <c r="A1383" s="114"/>
      <c r="B1383" s="105"/>
      <c r="C1383" s="113"/>
      <c r="D1383" s="113"/>
      <c r="E1383" s="116"/>
      <c r="F1383" s="197"/>
    </row>
    <row r="1384" spans="1:6" s="117" customFormat="1" ht="15.75">
      <c r="A1384" s="114"/>
      <c r="B1384" s="105"/>
      <c r="C1384" s="113"/>
      <c r="D1384" s="113"/>
      <c r="E1384" s="116"/>
      <c r="F1384" s="197"/>
    </row>
    <row r="1385" spans="1:6" s="117" customFormat="1" ht="15.75">
      <c r="A1385" s="114"/>
      <c r="B1385" s="105"/>
      <c r="C1385" s="113"/>
      <c r="D1385" s="113"/>
      <c r="E1385" s="116"/>
      <c r="F1385" s="197"/>
    </row>
    <row r="1386" spans="1:6" s="117" customFormat="1" ht="15.75">
      <c r="A1386" s="114"/>
      <c r="B1386" s="105"/>
      <c r="C1386" s="113"/>
      <c r="D1386" s="113"/>
      <c r="E1386" s="116"/>
      <c r="F1386" s="197"/>
    </row>
    <row r="1387" spans="1:6" s="117" customFormat="1" ht="15.75">
      <c r="A1387" s="114"/>
      <c r="B1387" s="105"/>
      <c r="C1387" s="113"/>
      <c r="D1387" s="113"/>
      <c r="E1387" s="116"/>
      <c r="F1387" s="197"/>
    </row>
    <row r="1388" spans="1:6" s="117" customFormat="1" ht="15.75">
      <c r="A1388" s="114"/>
      <c r="B1388" s="105"/>
      <c r="C1388" s="113"/>
      <c r="D1388" s="113"/>
      <c r="E1388" s="116"/>
      <c r="F1388" s="197"/>
    </row>
    <row r="1389" spans="1:6" s="117" customFormat="1" ht="15.75">
      <c r="A1389" s="114"/>
      <c r="B1389" s="105"/>
      <c r="C1389" s="113"/>
      <c r="D1389" s="113"/>
      <c r="E1389" s="116"/>
      <c r="F1389" s="197"/>
    </row>
    <row r="1390" spans="1:6" s="117" customFormat="1" ht="15.75">
      <c r="A1390" s="114"/>
      <c r="B1390" s="105"/>
      <c r="C1390" s="113"/>
      <c r="D1390" s="113"/>
      <c r="E1390" s="116"/>
      <c r="F1390" s="197"/>
    </row>
    <row r="1391" spans="1:6" s="117" customFormat="1" ht="15.75">
      <c r="A1391" s="114"/>
      <c r="B1391" s="105"/>
      <c r="C1391" s="113"/>
      <c r="D1391" s="113"/>
      <c r="E1391" s="116"/>
      <c r="F1391" s="197"/>
    </row>
    <row r="1392" spans="1:6" s="117" customFormat="1" ht="15.75">
      <c r="A1392" s="114"/>
      <c r="B1392" s="105"/>
      <c r="C1392" s="113"/>
      <c r="D1392" s="113"/>
      <c r="E1392" s="116"/>
      <c r="F1392" s="197"/>
    </row>
    <row r="1393" spans="1:6" s="117" customFormat="1" ht="15.75">
      <c r="A1393" s="114"/>
      <c r="B1393" s="105"/>
      <c r="C1393" s="113"/>
      <c r="D1393" s="113"/>
      <c r="E1393" s="116"/>
      <c r="F1393" s="197"/>
    </row>
    <row r="1394" spans="1:6" s="117" customFormat="1" ht="15.75">
      <c r="A1394" s="114"/>
      <c r="B1394" s="105"/>
      <c r="C1394" s="113"/>
      <c r="D1394" s="113"/>
      <c r="E1394" s="116"/>
      <c r="F1394" s="197"/>
    </row>
    <row r="1395" spans="1:6" s="117" customFormat="1" ht="15.75">
      <c r="A1395" s="114"/>
      <c r="B1395" s="105"/>
      <c r="C1395" s="113"/>
      <c r="D1395" s="113"/>
      <c r="E1395" s="116"/>
      <c r="F1395" s="197"/>
    </row>
    <row r="1396" spans="1:6" s="117" customFormat="1" ht="15.75">
      <c r="A1396" s="114"/>
      <c r="B1396" s="105"/>
      <c r="C1396" s="113"/>
      <c r="D1396" s="113"/>
      <c r="E1396" s="116"/>
      <c r="F1396" s="197"/>
    </row>
    <row r="1397" spans="1:6" s="117" customFormat="1" ht="15.75">
      <c r="A1397" s="114"/>
      <c r="B1397" s="105"/>
      <c r="C1397" s="113"/>
      <c r="D1397" s="113"/>
      <c r="E1397" s="116"/>
      <c r="F1397" s="197"/>
    </row>
    <row r="1398" spans="1:6" s="117" customFormat="1" ht="15.75">
      <c r="A1398" s="114"/>
      <c r="B1398" s="105"/>
      <c r="C1398" s="113"/>
      <c r="D1398" s="113"/>
      <c r="E1398" s="116"/>
      <c r="F1398" s="197"/>
    </row>
    <row r="1399" spans="1:6" s="117" customFormat="1" ht="15.75">
      <c r="A1399" s="114"/>
      <c r="B1399" s="105"/>
      <c r="C1399" s="113"/>
      <c r="D1399" s="113"/>
      <c r="E1399" s="116"/>
      <c r="F1399" s="197"/>
    </row>
    <row r="1400" spans="1:6" s="117" customFormat="1" ht="15.75">
      <c r="A1400" s="114"/>
      <c r="B1400" s="105"/>
      <c r="C1400" s="113"/>
      <c r="D1400" s="113"/>
      <c r="E1400" s="116"/>
      <c r="F1400" s="197"/>
    </row>
    <row r="1401" spans="1:6" s="117" customFormat="1" ht="15.75">
      <c r="A1401" s="114"/>
      <c r="B1401" s="105"/>
      <c r="C1401" s="113"/>
      <c r="D1401" s="113"/>
      <c r="E1401" s="116"/>
      <c r="F1401" s="197"/>
    </row>
    <row r="1402" spans="1:6" s="117" customFormat="1" ht="15.75">
      <c r="A1402" s="114"/>
      <c r="B1402" s="105"/>
      <c r="C1402" s="113"/>
      <c r="D1402" s="113"/>
      <c r="E1402" s="116"/>
      <c r="F1402" s="197"/>
    </row>
    <row r="1403" spans="1:6" s="117" customFormat="1" ht="15.75">
      <c r="A1403" s="114"/>
      <c r="B1403" s="105"/>
      <c r="C1403" s="113"/>
      <c r="D1403" s="113"/>
      <c r="E1403" s="116"/>
      <c r="F1403" s="197"/>
    </row>
    <row r="1404" spans="1:6" s="117" customFormat="1" ht="15.75">
      <c r="A1404" s="114"/>
      <c r="B1404" s="105"/>
      <c r="C1404" s="113"/>
      <c r="D1404" s="113"/>
      <c r="E1404" s="116"/>
      <c r="F1404" s="197"/>
    </row>
    <row r="1405" spans="1:6" s="117" customFormat="1" ht="15.75">
      <c r="A1405" s="114"/>
      <c r="B1405" s="105"/>
      <c r="C1405" s="113"/>
      <c r="D1405" s="113"/>
      <c r="E1405" s="116"/>
      <c r="F1405" s="197"/>
    </row>
    <row r="1406" spans="1:6" s="117" customFormat="1" ht="15.75">
      <c r="A1406" s="114"/>
      <c r="B1406" s="105"/>
      <c r="C1406" s="113"/>
      <c r="D1406" s="113"/>
      <c r="E1406" s="116"/>
      <c r="F1406" s="197"/>
    </row>
    <row r="1407" spans="1:6" s="117" customFormat="1" ht="15.75">
      <c r="A1407" s="114"/>
      <c r="B1407" s="105"/>
      <c r="C1407" s="113"/>
      <c r="D1407" s="113"/>
      <c r="E1407" s="116"/>
      <c r="F1407" s="197"/>
    </row>
    <row r="1408" spans="1:6" s="117" customFormat="1" ht="15.75">
      <c r="A1408" s="114"/>
      <c r="B1408" s="105"/>
      <c r="C1408" s="113"/>
      <c r="D1408" s="113"/>
      <c r="E1408" s="116"/>
      <c r="F1408" s="197"/>
    </row>
    <row r="1409" spans="1:6" s="117" customFormat="1" ht="15.75">
      <c r="A1409" s="114"/>
      <c r="B1409" s="105"/>
      <c r="C1409" s="113"/>
      <c r="D1409" s="113"/>
      <c r="E1409" s="116"/>
      <c r="F1409" s="197"/>
    </row>
    <row r="1410" spans="1:6" s="117" customFormat="1" ht="15.75">
      <c r="A1410" s="114"/>
      <c r="B1410" s="105"/>
      <c r="C1410" s="113"/>
      <c r="D1410" s="113"/>
      <c r="E1410" s="116"/>
      <c r="F1410" s="197"/>
    </row>
    <row r="1411" spans="1:6" s="117" customFormat="1" ht="15.75">
      <c r="A1411" s="114"/>
      <c r="B1411" s="105"/>
      <c r="C1411" s="113"/>
      <c r="D1411" s="113"/>
      <c r="E1411" s="116"/>
      <c r="F1411" s="197"/>
    </row>
    <row r="1412" spans="1:6" s="117" customFormat="1" ht="15.75">
      <c r="A1412" s="114"/>
      <c r="B1412" s="105"/>
      <c r="C1412" s="113"/>
      <c r="D1412" s="113"/>
      <c r="E1412" s="116"/>
      <c r="F1412" s="197"/>
    </row>
    <row r="1413" spans="1:6" s="117" customFormat="1" ht="15.75">
      <c r="A1413" s="114"/>
      <c r="B1413" s="105"/>
      <c r="C1413" s="113"/>
      <c r="D1413" s="113"/>
      <c r="E1413" s="116"/>
      <c r="F1413" s="197"/>
    </row>
    <row r="1414" spans="1:6" s="117" customFormat="1" ht="15.75">
      <c r="A1414" s="114"/>
      <c r="B1414" s="105"/>
      <c r="C1414" s="113"/>
      <c r="D1414" s="113"/>
      <c r="E1414" s="116"/>
      <c r="F1414" s="197"/>
    </row>
    <row r="1415" spans="1:6" s="117" customFormat="1" ht="15.75">
      <c r="A1415" s="114"/>
      <c r="B1415" s="105"/>
      <c r="C1415" s="113"/>
      <c r="D1415" s="113"/>
      <c r="E1415" s="116"/>
      <c r="F1415" s="197"/>
    </row>
    <row r="1416" spans="1:6" s="117" customFormat="1" ht="15.75">
      <c r="A1416" s="114"/>
      <c r="B1416" s="105"/>
      <c r="C1416" s="113"/>
      <c r="D1416" s="113"/>
      <c r="E1416" s="116"/>
      <c r="F1416" s="197"/>
    </row>
    <row r="1417" spans="1:6" s="117" customFormat="1" ht="15.75">
      <c r="A1417" s="114"/>
      <c r="B1417" s="105"/>
      <c r="C1417" s="113"/>
      <c r="D1417" s="113"/>
      <c r="E1417" s="116"/>
      <c r="F1417" s="197"/>
    </row>
    <row r="1418" spans="1:6" s="117" customFormat="1" ht="15.75">
      <c r="A1418" s="114"/>
      <c r="B1418" s="105"/>
      <c r="C1418" s="113"/>
      <c r="D1418" s="113"/>
      <c r="E1418" s="116"/>
      <c r="F1418" s="197"/>
    </row>
    <row r="1419" spans="1:6" s="117" customFormat="1" ht="15.75">
      <c r="A1419" s="114"/>
      <c r="B1419" s="105"/>
      <c r="C1419" s="113"/>
      <c r="D1419" s="113"/>
      <c r="E1419" s="116"/>
      <c r="F1419" s="197"/>
    </row>
    <row r="1420" spans="1:6" s="117" customFormat="1" ht="15.75">
      <c r="A1420" s="114"/>
      <c r="B1420" s="105"/>
      <c r="C1420" s="113"/>
      <c r="D1420" s="113"/>
      <c r="E1420" s="116"/>
      <c r="F1420" s="197"/>
    </row>
    <row r="1421" spans="1:6" s="117" customFormat="1" ht="15.75">
      <c r="A1421" s="114"/>
      <c r="B1421" s="105"/>
      <c r="C1421" s="113"/>
      <c r="D1421" s="113"/>
      <c r="E1421" s="116"/>
      <c r="F1421" s="197"/>
    </row>
    <row r="1422" spans="1:6" s="117" customFormat="1" ht="15.75">
      <c r="A1422" s="114"/>
      <c r="B1422" s="105"/>
      <c r="C1422" s="113"/>
      <c r="D1422" s="113"/>
      <c r="E1422" s="116"/>
      <c r="F1422" s="197"/>
    </row>
    <row r="1423" spans="1:6" s="117" customFormat="1" ht="15.75">
      <c r="A1423" s="114"/>
      <c r="B1423" s="105"/>
      <c r="C1423" s="113"/>
      <c r="D1423" s="113"/>
      <c r="E1423" s="116"/>
      <c r="F1423" s="197"/>
    </row>
    <row r="1424" spans="1:6" s="117" customFormat="1" ht="15.75">
      <c r="A1424" s="114"/>
      <c r="B1424" s="105"/>
      <c r="C1424" s="113"/>
      <c r="D1424" s="113"/>
      <c r="E1424" s="116"/>
      <c r="F1424" s="197"/>
    </row>
    <row r="1425" spans="1:6" s="117" customFormat="1" ht="15.75">
      <c r="A1425" s="114"/>
      <c r="B1425" s="105"/>
      <c r="C1425" s="113"/>
      <c r="D1425" s="113"/>
      <c r="E1425" s="116"/>
      <c r="F1425" s="197"/>
    </row>
    <row r="1426" spans="1:6" s="117" customFormat="1" ht="15.75">
      <c r="A1426" s="114"/>
      <c r="B1426" s="105"/>
      <c r="C1426" s="113"/>
      <c r="D1426" s="113"/>
      <c r="E1426" s="116"/>
      <c r="F1426" s="197"/>
    </row>
    <row r="1427" spans="1:6" s="117" customFormat="1" ht="15.75">
      <c r="A1427" s="114"/>
      <c r="B1427" s="105"/>
      <c r="C1427" s="113"/>
      <c r="D1427" s="113"/>
      <c r="E1427" s="116"/>
      <c r="F1427" s="197"/>
    </row>
    <row r="1428" spans="1:6" s="117" customFormat="1" ht="15.75">
      <c r="A1428" s="114"/>
      <c r="B1428" s="105"/>
      <c r="C1428" s="113"/>
      <c r="D1428" s="113"/>
      <c r="E1428" s="116"/>
      <c r="F1428" s="197"/>
    </row>
    <row r="1429" spans="1:6" s="117" customFormat="1" ht="15.75">
      <c r="A1429" s="114"/>
      <c r="B1429" s="105"/>
      <c r="C1429" s="113"/>
      <c r="D1429" s="113"/>
      <c r="E1429" s="116"/>
      <c r="F1429" s="197"/>
    </row>
    <row r="1430" spans="1:6" s="117" customFormat="1" ht="15.75">
      <c r="A1430" s="114"/>
      <c r="B1430" s="105"/>
      <c r="C1430" s="113"/>
      <c r="D1430" s="113"/>
      <c r="E1430" s="116"/>
      <c r="F1430" s="197"/>
    </row>
    <row r="1431" spans="1:6" s="117" customFormat="1" ht="15.75">
      <c r="A1431" s="114"/>
      <c r="B1431" s="105"/>
      <c r="C1431" s="113"/>
      <c r="D1431" s="113"/>
      <c r="E1431" s="116"/>
      <c r="F1431" s="197"/>
    </row>
    <row r="1432" spans="1:6" s="117" customFormat="1" ht="15.75">
      <c r="A1432" s="114"/>
      <c r="B1432" s="105"/>
      <c r="C1432" s="113"/>
      <c r="D1432" s="113"/>
      <c r="E1432" s="116"/>
      <c r="F1432" s="197"/>
    </row>
    <row r="1433" spans="1:6" s="117" customFormat="1" ht="15.75">
      <c r="A1433" s="114"/>
      <c r="B1433" s="105"/>
      <c r="C1433" s="113"/>
      <c r="D1433" s="113"/>
      <c r="E1433" s="116"/>
      <c r="F1433" s="197"/>
    </row>
    <row r="1434" spans="1:6" s="117" customFormat="1" ht="15.75">
      <c r="A1434" s="114"/>
      <c r="B1434" s="105"/>
      <c r="C1434" s="113"/>
      <c r="D1434" s="113"/>
      <c r="E1434" s="116"/>
      <c r="F1434" s="197"/>
    </row>
    <row r="1435" spans="1:6" s="117" customFormat="1" ht="15.75">
      <c r="A1435" s="114"/>
      <c r="B1435" s="105"/>
      <c r="C1435" s="113"/>
      <c r="D1435" s="113"/>
      <c r="E1435" s="116"/>
      <c r="F1435" s="197"/>
    </row>
    <row r="1436" spans="1:6" s="117" customFormat="1" ht="15.75">
      <c r="A1436" s="114"/>
      <c r="B1436" s="105"/>
      <c r="C1436" s="113"/>
      <c r="D1436" s="113"/>
      <c r="E1436" s="116"/>
      <c r="F1436" s="197"/>
    </row>
    <row r="1437" spans="1:6" s="117" customFormat="1" ht="15.75">
      <c r="A1437" s="114"/>
      <c r="B1437" s="105"/>
      <c r="C1437" s="113"/>
      <c r="D1437" s="113"/>
      <c r="E1437" s="116"/>
      <c r="F1437" s="197"/>
    </row>
    <row r="1438" spans="1:6" s="117" customFormat="1" ht="15.75">
      <c r="A1438" s="114"/>
      <c r="B1438" s="105"/>
      <c r="C1438" s="113"/>
      <c r="D1438" s="113"/>
      <c r="E1438" s="116"/>
      <c r="F1438" s="197"/>
    </row>
    <row r="1439" spans="1:6" s="117" customFormat="1" ht="15.75">
      <c r="A1439" s="114"/>
      <c r="B1439" s="105"/>
      <c r="C1439" s="113"/>
      <c r="D1439" s="113"/>
      <c r="E1439" s="116"/>
      <c r="F1439" s="197"/>
    </row>
    <row r="1440" spans="1:6" s="117" customFormat="1" ht="15.75">
      <c r="A1440" s="114"/>
      <c r="B1440" s="105"/>
      <c r="C1440" s="113"/>
      <c r="D1440" s="113"/>
      <c r="E1440" s="116"/>
      <c r="F1440" s="197"/>
    </row>
    <row r="1441" spans="1:6" s="117" customFormat="1" ht="15.75">
      <c r="A1441" s="114"/>
      <c r="B1441" s="105"/>
      <c r="C1441" s="113"/>
      <c r="D1441" s="113"/>
      <c r="E1441" s="116"/>
      <c r="F1441" s="197"/>
    </row>
    <row r="1442" spans="1:6" s="117" customFormat="1" ht="15.75">
      <c r="A1442" s="114"/>
      <c r="B1442" s="105"/>
      <c r="C1442" s="113"/>
      <c r="D1442" s="113"/>
      <c r="E1442" s="116"/>
      <c r="F1442" s="197"/>
    </row>
    <row r="1443" spans="1:6" s="117" customFormat="1" ht="15.75">
      <c r="A1443" s="114"/>
      <c r="B1443" s="105"/>
      <c r="C1443" s="113"/>
      <c r="D1443" s="113"/>
      <c r="E1443" s="116"/>
      <c r="F1443" s="197"/>
    </row>
    <row r="1444" spans="1:6" s="117" customFormat="1" ht="15.75">
      <c r="A1444" s="114"/>
      <c r="B1444" s="105"/>
      <c r="C1444" s="113"/>
      <c r="D1444" s="113"/>
      <c r="E1444" s="116"/>
      <c r="F1444" s="197"/>
    </row>
    <row r="1445" spans="1:6" s="117" customFormat="1" ht="15.75">
      <c r="A1445" s="114"/>
      <c r="B1445" s="105"/>
      <c r="C1445" s="113"/>
      <c r="D1445" s="113"/>
      <c r="E1445" s="116"/>
      <c r="F1445" s="197"/>
    </row>
    <row r="1446" spans="1:6" s="117" customFormat="1" ht="15.75">
      <c r="A1446" s="114"/>
      <c r="B1446" s="105"/>
      <c r="C1446" s="113"/>
      <c r="D1446" s="113"/>
      <c r="E1446" s="116"/>
      <c r="F1446" s="197"/>
    </row>
    <row r="1447" spans="1:6" s="117" customFormat="1" ht="15.75">
      <c r="A1447" s="114"/>
      <c r="B1447" s="105"/>
      <c r="C1447" s="113"/>
      <c r="D1447" s="113"/>
      <c r="E1447" s="116"/>
      <c r="F1447" s="197"/>
    </row>
    <row r="1448" spans="1:6" s="117" customFormat="1" ht="15.75">
      <c r="A1448" s="114"/>
      <c r="B1448" s="105"/>
      <c r="C1448" s="113"/>
      <c r="D1448" s="113"/>
      <c r="E1448" s="116"/>
      <c r="F1448" s="197"/>
    </row>
    <row r="1449" spans="1:6" s="117" customFormat="1" ht="15.75">
      <c r="A1449" s="114"/>
      <c r="B1449" s="105"/>
      <c r="C1449" s="113"/>
      <c r="D1449" s="113"/>
      <c r="E1449" s="116"/>
      <c r="F1449" s="197"/>
    </row>
    <row r="1450" spans="1:6" s="117" customFormat="1" ht="15.75">
      <c r="A1450" s="114"/>
      <c r="B1450" s="105"/>
      <c r="C1450" s="113"/>
      <c r="D1450" s="113"/>
      <c r="E1450" s="116"/>
      <c r="F1450" s="197"/>
    </row>
    <row r="1451" spans="1:6" s="117" customFormat="1" ht="15.75">
      <c r="A1451" s="114"/>
      <c r="B1451" s="105"/>
      <c r="C1451" s="113"/>
      <c r="D1451" s="113"/>
      <c r="E1451" s="116"/>
      <c r="F1451" s="197"/>
    </row>
    <row r="1452" spans="1:6" s="117" customFormat="1" ht="15.75">
      <c r="A1452" s="114"/>
      <c r="B1452" s="105"/>
      <c r="C1452" s="113"/>
      <c r="D1452" s="113"/>
      <c r="E1452" s="116"/>
      <c r="F1452" s="197"/>
    </row>
    <row r="1453" spans="1:6" s="117" customFormat="1" ht="15.75">
      <c r="A1453" s="114"/>
      <c r="B1453" s="105"/>
      <c r="C1453" s="113"/>
      <c r="D1453" s="113"/>
      <c r="E1453" s="116"/>
      <c r="F1453" s="197"/>
    </row>
    <row r="1454" spans="1:6" s="117" customFormat="1" ht="15.75">
      <c r="A1454" s="114"/>
      <c r="B1454" s="105"/>
      <c r="C1454" s="113"/>
      <c r="D1454" s="113"/>
      <c r="E1454" s="116"/>
      <c r="F1454" s="197"/>
    </row>
    <row r="1455" spans="1:6" s="117" customFormat="1" ht="15.75">
      <c r="A1455" s="114"/>
      <c r="B1455" s="105"/>
      <c r="C1455" s="113"/>
      <c r="D1455" s="113"/>
      <c r="E1455" s="116"/>
      <c r="F1455" s="197"/>
    </row>
    <row r="1456" spans="1:6" s="117" customFormat="1" ht="15.75">
      <c r="A1456" s="114"/>
      <c r="B1456" s="105"/>
      <c r="C1456" s="113"/>
      <c r="D1456" s="113"/>
      <c r="E1456" s="116"/>
      <c r="F1456" s="197"/>
    </row>
    <row r="1457" spans="1:6" s="117" customFormat="1" ht="15.75">
      <c r="A1457" s="114"/>
      <c r="B1457" s="105"/>
      <c r="C1457" s="113"/>
      <c r="D1457" s="113"/>
      <c r="E1457" s="116"/>
      <c r="F1457" s="197"/>
    </row>
    <row r="1458" spans="1:6" s="117" customFormat="1" ht="15.75">
      <c r="A1458" s="114"/>
      <c r="B1458" s="105"/>
      <c r="C1458" s="113"/>
      <c r="D1458" s="113"/>
      <c r="E1458" s="116"/>
      <c r="F1458" s="197"/>
    </row>
    <row r="1459" spans="1:6" s="117" customFormat="1" ht="15.75">
      <c r="A1459" s="114"/>
      <c r="B1459" s="105"/>
      <c r="C1459" s="113"/>
      <c r="D1459" s="113"/>
      <c r="E1459" s="116"/>
      <c r="F1459" s="197"/>
    </row>
    <row r="1460" spans="1:6" s="117" customFormat="1" ht="15.75">
      <c r="A1460" s="114"/>
      <c r="B1460" s="105"/>
      <c r="C1460" s="113"/>
      <c r="D1460" s="113"/>
      <c r="E1460" s="116"/>
      <c r="F1460" s="197"/>
    </row>
    <row r="1461" spans="1:6" s="117" customFormat="1" ht="15.75">
      <c r="A1461" s="114"/>
      <c r="B1461" s="105"/>
      <c r="C1461" s="113"/>
      <c r="D1461" s="113"/>
      <c r="E1461" s="116"/>
      <c r="F1461" s="197"/>
    </row>
    <row r="1462" spans="1:6" s="117" customFormat="1" ht="15.75">
      <c r="A1462" s="114"/>
      <c r="B1462" s="105"/>
      <c r="C1462" s="113"/>
      <c r="D1462" s="113"/>
      <c r="E1462" s="116"/>
      <c r="F1462" s="197"/>
    </row>
    <row r="1463" spans="1:6" s="117" customFormat="1" ht="15.75">
      <c r="A1463" s="114"/>
      <c r="B1463" s="105"/>
      <c r="C1463" s="113"/>
      <c r="D1463" s="113"/>
      <c r="E1463" s="116"/>
      <c r="F1463" s="197"/>
    </row>
    <row r="1464" spans="1:6" s="117" customFormat="1" ht="15.75">
      <c r="A1464" s="114"/>
      <c r="B1464" s="105"/>
      <c r="C1464" s="113"/>
      <c r="D1464" s="113"/>
      <c r="E1464" s="116"/>
      <c r="F1464" s="197"/>
    </row>
    <row r="1465" spans="1:6" s="117" customFormat="1" ht="15.75">
      <c r="A1465" s="114"/>
      <c r="B1465" s="105"/>
      <c r="C1465" s="113"/>
      <c r="D1465" s="113"/>
      <c r="E1465" s="116"/>
      <c r="F1465" s="197"/>
    </row>
    <row r="1466" spans="1:6" s="117" customFormat="1" ht="15.75">
      <c r="A1466" s="114"/>
      <c r="B1466" s="105"/>
      <c r="C1466" s="113"/>
      <c r="D1466" s="113"/>
      <c r="E1466" s="116"/>
      <c r="F1466" s="197"/>
    </row>
    <row r="1467" spans="1:6" s="117" customFormat="1" ht="15.75">
      <c r="A1467" s="114"/>
      <c r="B1467" s="105"/>
      <c r="C1467" s="113"/>
      <c r="D1467" s="113"/>
      <c r="E1467" s="116"/>
      <c r="F1467" s="197"/>
    </row>
    <row r="1468" spans="1:6" s="117" customFormat="1" ht="15.75">
      <c r="A1468" s="114"/>
      <c r="B1468" s="105"/>
      <c r="C1468" s="113"/>
      <c r="D1468" s="113"/>
      <c r="E1468" s="116"/>
      <c r="F1468" s="197"/>
    </row>
    <row r="1469" spans="1:6" s="117" customFormat="1" ht="15.75">
      <c r="A1469" s="114"/>
      <c r="B1469" s="105"/>
      <c r="C1469" s="113"/>
      <c r="D1469" s="113"/>
      <c r="E1469" s="116"/>
      <c r="F1469" s="197"/>
    </row>
    <row r="1470" spans="1:6" s="117" customFormat="1" ht="15.75">
      <c r="A1470" s="114"/>
      <c r="B1470" s="105"/>
      <c r="C1470" s="113"/>
      <c r="D1470" s="113"/>
      <c r="E1470" s="116"/>
      <c r="F1470" s="197"/>
    </row>
    <row r="1471" spans="1:6" s="117" customFormat="1" ht="15.75">
      <c r="A1471" s="114"/>
      <c r="B1471" s="105"/>
      <c r="C1471" s="113"/>
      <c r="D1471" s="113"/>
      <c r="E1471" s="116"/>
      <c r="F1471" s="197"/>
    </row>
    <row r="1472" spans="1:6" s="117" customFormat="1" ht="15.75">
      <c r="A1472" s="114"/>
      <c r="B1472" s="105"/>
      <c r="C1472" s="113"/>
      <c r="D1472" s="113"/>
      <c r="E1472" s="116"/>
      <c r="F1472" s="197"/>
    </row>
    <row r="1473" spans="1:6" s="117" customFormat="1" ht="15.75">
      <c r="A1473" s="114"/>
      <c r="B1473" s="105"/>
      <c r="C1473" s="113"/>
      <c r="D1473" s="113"/>
      <c r="E1473" s="116"/>
      <c r="F1473" s="197"/>
    </row>
    <row r="1474" spans="1:6" s="117" customFormat="1" ht="15.75">
      <c r="A1474" s="114"/>
      <c r="B1474" s="105"/>
      <c r="C1474" s="113"/>
      <c r="D1474" s="113"/>
      <c r="E1474" s="116"/>
      <c r="F1474" s="197"/>
    </row>
    <row r="1475" spans="1:6" s="117" customFormat="1" ht="15.75">
      <c r="A1475" s="114"/>
      <c r="B1475" s="105"/>
      <c r="C1475" s="113"/>
      <c r="D1475" s="113"/>
      <c r="E1475" s="116"/>
      <c r="F1475" s="197"/>
    </row>
    <row r="1476" spans="1:6" s="117" customFormat="1" ht="15.75">
      <c r="A1476" s="114"/>
      <c r="B1476" s="105"/>
      <c r="C1476" s="113"/>
      <c r="D1476" s="113"/>
      <c r="E1476" s="116"/>
      <c r="F1476" s="197"/>
    </row>
    <row r="1477" spans="1:6" s="117" customFormat="1" ht="15.75">
      <c r="A1477" s="114"/>
      <c r="B1477" s="105"/>
      <c r="C1477" s="113"/>
      <c r="D1477" s="113"/>
      <c r="E1477" s="116"/>
      <c r="F1477" s="197"/>
    </row>
    <row r="1478" spans="1:6" s="117" customFormat="1" ht="15.75">
      <c r="A1478" s="114"/>
      <c r="B1478" s="105"/>
      <c r="C1478" s="113"/>
      <c r="D1478" s="113"/>
      <c r="E1478" s="116"/>
      <c r="F1478" s="197"/>
    </row>
    <row r="1479" spans="1:6" s="117" customFormat="1" ht="15.75">
      <c r="A1479" s="114"/>
      <c r="B1479" s="105"/>
      <c r="C1479" s="113"/>
      <c r="D1479" s="113"/>
      <c r="E1479" s="116"/>
      <c r="F1479" s="197"/>
    </row>
    <row r="1480" spans="1:6" s="117" customFormat="1" ht="15.75">
      <c r="A1480" s="114"/>
      <c r="B1480" s="105"/>
      <c r="C1480" s="113"/>
      <c r="D1480" s="113"/>
      <c r="E1480" s="116"/>
      <c r="F1480" s="197"/>
    </row>
    <row r="1481" spans="1:6" s="117" customFormat="1" ht="15.75">
      <c r="A1481" s="114"/>
      <c r="B1481" s="105"/>
      <c r="C1481" s="113"/>
      <c r="D1481" s="113"/>
      <c r="E1481" s="116"/>
      <c r="F1481" s="197"/>
    </row>
    <row r="1482" spans="1:6" s="117" customFormat="1" ht="15.75">
      <c r="A1482" s="114"/>
      <c r="B1482" s="105"/>
      <c r="C1482" s="113"/>
      <c r="D1482" s="113"/>
      <c r="E1482" s="116"/>
      <c r="F1482" s="197"/>
    </row>
    <row r="1483" spans="1:6" s="117" customFormat="1" ht="15.75">
      <c r="A1483" s="114"/>
      <c r="B1483" s="105"/>
      <c r="C1483" s="113"/>
      <c r="D1483" s="113"/>
      <c r="E1483" s="116"/>
      <c r="F1483" s="197"/>
    </row>
    <row r="1484" spans="1:6" s="117" customFormat="1" ht="15.75">
      <c r="A1484" s="114"/>
      <c r="B1484" s="105"/>
      <c r="C1484" s="113"/>
      <c r="D1484" s="113"/>
      <c r="E1484" s="116"/>
      <c r="F1484" s="197"/>
    </row>
    <row r="1485" spans="1:6" s="117" customFormat="1" ht="15.75">
      <c r="A1485" s="114"/>
      <c r="B1485" s="105"/>
      <c r="C1485" s="113"/>
      <c r="D1485" s="113"/>
      <c r="E1485" s="116"/>
      <c r="F1485" s="197"/>
    </row>
    <row r="1486" spans="1:6" s="117" customFormat="1" ht="15.75">
      <c r="A1486" s="114"/>
      <c r="B1486" s="105"/>
      <c r="C1486" s="113"/>
      <c r="D1486" s="113"/>
      <c r="E1486" s="116"/>
      <c r="F1486" s="197"/>
    </row>
    <row r="1487" spans="1:6" s="117" customFormat="1" ht="15.75">
      <c r="A1487" s="114"/>
      <c r="B1487" s="105"/>
      <c r="C1487" s="113"/>
      <c r="D1487" s="113"/>
      <c r="E1487" s="116"/>
      <c r="F1487" s="197"/>
    </row>
    <row r="1488" spans="1:6" s="117" customFormat="1" ht="15.75">
      <c r="A1488" s="114"/>
      <c r="B1488" s="105"/>
      <c r="C1488" s="113"/>
      <c r="D1488" s="113"/>
      <c r="E1488" s="116"/>
      <c r="F1488" s="197"/>
    </row>
    <row r="1489" spans="1:6" s="117" customFormat="1" ht="15.75">
      <c r="A1489" s="114"/>
      <c r="B1489" s="105"/>
      <c r="C1489" s="113"/>
      <c r="D1489" s="113"/>
      <c r="E1489" s="116"/>
      <c r="F1489" s="197"/>
    </row>
    <row r="1490" spans="1:6" s="117" customFormat="1" ht="15.75">
      <c r="A1490" s="114"/>
      <c r="B1490" s="105"/>
      <c r="C1490" s="113"/>
      <c r="D1490" s="113"/>
      <c r="E1490" s="116"/>
      <c r="F1490" s="197"/>
    </row>
    <row r="1491" spans="1:6" s="117" customFormat="1" ht="15.75">
      <c r="A1491" s="114"/>
      <c r="B1491" s="105"/>
      <c r="C1491" s="113"/>
      <c r="D1491" s="113"/>
      <c r="E1491" s="116"/>
      <c r="F1491" s="197"/>
    </row>
    <row r="1492" spans="1:6" s="117" customFormat="1" ht="15.75">
      <c r="A1492" s="114"/>
      <c r="B1492" s="105"/>
      <c r="C1492" s="113"/>
      <c r="D1492" s="113"/>
      <c r="E1492" s="116"/>
      <c r="F1492" s="197"/>
    </row>
    <row r="1493" spans="1:6" s="117" customFormat="1" ht="15.75">
      <c r="A1493" s="114"/>
      <c r="B1493" s="105"/>
      <c r="C1493" s="113"/>
      <c r="D1493" s="113"/>
      <c r="E1493" s="116"/>
      <c r="F1493" s="197"/>
    </row>
    <row r="1494" spans="1:6" s="117" customFormat="1" ht="15.75">
      <c r="A1494" s="114"/>
      <c r="B1494" s="105"/>
      <c r="C1494" s="113"/>
      <c r="D1494" s="113"/>
      <c r="E1494" s="116"/>
      <c r="F1494" s="197"/>
    </row>
    <row r="1495" spans="1:6" s="117" customFormat="1" ht="15.75">
      <c r="A1495" s="114"/>
      <c r="B1495" s="105"/>
      <c r="C1495" s="113"/>
      <c r="D1495" s="113"/>
      <c r="E1495" s="116"/>
      <c r="F1495" s="197"/>
    </row>
    <row r="1496" spans="1:6" s="117" customFormat="1" ht="15.75">
      <c r="A1496" s="114"/>
      <c r="B1496" s="105"/>
      <c r="C1496" s="113"/>
      <c r="D1496" s="113"/>
      <c r="E1496" s="116"/>
      <c r="F1496" s="197"/>
    </row>
    <row r="1497" spans="1:6" s="117" customFormat="1" ht="15.75">
      <c r="A1497" s="114"/>
      <c r="B1497" s="105"/>
      <c r="C1497" s="113"/>
      <c r="D1497" s="113"/>
      <c r="E1497" s="116"/>
      <c r="F1497" s="197"/>
    </row>
    <row r="1498" spans="1:6" s="117" customFormat="1" ht="15.75">
      <c r="A1498" s="114"/>
      <c r="B1498" s="105"/>
      <c r="C1498" s="113"/>
      <c r="D1498" s="113"/>
      <c r="E1498" s="116"/>
      <c r="F1498" s="197"/>
    </row>
    <row r="1499" spans="1:6" s="117" customFormat="1" ht="15.75">
      <c r="A1499" s="114"/>
      <c r="B1499" s="105"/>
      <c r="C1499" s="113"/>
      <c r="D1499" s="113"/>
      <c r="E1499" s="116"/>
      <c r="F1499" s="197"/>
    </row>
    <row r="1500" spans="1:6" s="117" customFormat="1" ht="15.75">
      <c r="A1500" s="114"/>
      <c r="B1500" s="105"/>
      <c r="C1500" s="113"/>
      <c r="D1500" s="113"/>
      <c r="E1500" s="116"/>
      <c r="F1500" s="197"/>
    </row>
    <row r="1501" spans="1:6" s="117" customFormat="1" ht="15.75">
      <c r="A1501" s="114"/>
      <c r="B1501" s="105"/>
      <c r="C1501" s="113"/>
      <c r="D1501" s="113"/>
      <c r="E1501" s="116"/>
      <c r="F1501" s="197"/>
    </row>
    <row r="1502" spans="1:6" s="117" customFormat="1" ht="15.75">
      <c r="A1502" s="114"/>
      <c r="B1502" s="105"/>
      <c r="C1502" s="113"/>
      <c r="D1502" s="113"/>
      <c r="E1502" s="116"/>
      <c r="F1502" s="197"/>
    </row>
    <row r="1503" spans="1:6" s="117" customFormat="1" ht="15.75">
      <c r="A1503" s="114"/>
      <c r="B1503" s="105"/>
      <c r="C1503" s="113"/>
      <c r="D1503" s="113"/>
      <c r="E1503" s="116"/>
      <c r="F1503" s="197"/>
    </row>
    <row r="1504" spans="1:6" s="117" customFormat="1" ht="15.75">
      <c r="A1504" s="114"/>
      <c r="B1504" s="105"/>
      <c r="C1504" s="113"/>
      <c r="D1504" s="113"/>
      <c r="E1504" s="116"/>
      <c r="F1504" s="197"/>
    </row>
    <row r="1505" spans="1:6" s="117" customFormat="1" ht="15.75">
      <c r="A1505" s="114"/>
      <c r="B1505" s="105"/>
      <c r="C1505" s="113"/>
      <c r="D1505" s="113"/>
      <c r="E1505" s="116"/>
      <c r="F1505" s="197"/>
    </row>
    <row r="1506" spans="1:6" s="117" customFormat="1" ht="15.75">
      <c r="A1506" s="114"/>
      <c r="B1506" s="105"/>
      <c r="C1506" s="113"/>
      <c r="D1506" s="113"/>
      <c r="E1506" s="116"/>
      <c r="F1506" s="197"/>
    </row>
    <row r="1507" spans="1:6" s="117" customFormat="1" ht="15.75">
      <c r="A1507" s="114"/>
      <c r="B1507" s="105"/>
      <c r="C1507" s="113"/>
      <c r="D1507" s="113"/>
      <c r="E1507" s="116"/>
      <c r="F1507" s="197"/>
    </row>
    <row r="1508" spans="1:6" s="117" customFormat="1" ht="15.75">
      <c r="A1508" s="114"/>
      <c r="B1508" s="105"/>
      <c r="C1508" s="113"/>
      <c r="D1508" s="113"/>
      <c r="E1508" s="116"/>
      <c r="F1508" s="197"/>
    </row>
    <row r="1509" spans="1:6" s="117" customFormat="1" ht="15.75">
      <c r="A1509" s="114"/>
      <c r="B1509" s="105"/>
      <c r="C1509" s="113"/>
      <c r="D1509" s="113"/>
      <c r="E1509" s="116"/>
      <c r="F1509" s="197"/>
    </row>
    <row r="1510" spans="1:6" s="117" customFormat="1" ht="15.75">
      <c r="A1510" s="114"/>
      <c r="B1510" s="105"/>
      <c r="C1510" s="113"/>
      <c r="D1510" s="113"/>
      <c r="E1510" s="116"/>
      <c r="F1510" s="197"/>
    </row>
    <row r="1511" spans="1:6" s="117" customFormat="1" ht="15.75">
      <c r="A1511" s="114"/>
      <c r="B1511" s="105"/>
      <c r="C1511" s="113"/>
      <c r="D1511" s="113"/>
      <c r="E1511" s="116"/>
      <c r="F1511" s="197"/>
    </row>
    <row r="1512" spans="1:6" s="117" customFormat="1" ht="15.75">
      <c r="A1512" s="114"/>
      <c r="B1512" s="105"/>
      <c r="C1512" s="113"/>
      <c r="D1512" s="113"/>
      <c r="E1512" s="116"/>
      <c r="F1512" s="197"/>
    </row>
    <row r="1513" spans="1:6" s="117" customFormat="1" ht="15.75">
      <c r="A1513" s="114"/>
      <c r="B1513" s="105"/>
      <c r="C1513" s="113"/>
      <c r="D1513" s="113"/>
      <c r="E1513" s="116"/>
      <c r="F1513" s="197"/>
    </row>
    <row r="1514" spans="1:6" s="117" customFormat="1" ht="15.75">
      <c r="A1514" s="114"/>
      <c r="B1514" s="105"/>
      <c r="C1514" s="113"/>
      <c r="D1514" s="113"/>
      <c r="E1514" s="116"/>
      <c r="F1514" s="197"/>
    </row>
    <row r="1515" spans="1:6" s="117" customFormat="1" ht="15.75">
      <c r="A1515" s="114"/>
      <c r="B1515" s="105"/>
      <c r="C1515" s="113"/>
      <c r="D1515" s="113"/>
      <c r="E1515" s="116"/>
      <c r="F1515" s="197"/>
    </row>
    <row r="1516" spans="1:6" s="117" customFormat="1" ht="15.75">
      <c r="A1516" s="114"/>
      <c r="B1516" s="105"/>
      <c r="C1516" s="113"/>
      <c r="D1516" s="113"/>
      <c r="E1516" s="116"/>
      <c r="F1516" s="197"/>
    </row>
    <row r="1517" spans="1:6" s="117" customFormat="1" ht="15.75">
      <c r="A1517" s="114"/>
      <c r="B1517" s="105"/>
      <c r="C1517" s="113"/>
      <c r="D1517" s="113"/>
      <c r="E1517" s="116"/>
      <c r="F1517" s="197"/>
    </row>
    <row r="1518" spans="1:6" s="117" customFormat="1" ht="15.75">
      <c r="A1518" s="114"/>
      <c r="B1518" s="105"/>
      <c r="C1518" s="113"/>
      <c r="D1518" s="113"/>
      <c r="E1518" s="116"/>
      <c r="F1518" s="197"/>
    </row>
    <row r="1519" spans="1:6" s="117" customFormat="1" ht="15.75">
      <c r="A1519" s="114"/>
      <c r="B1519" s="105"/>
      <c r="C1519" s="113"/>
      <c r="D1519" s="113"/>
      <c r="E1519" s="116"/>
      <c r="F1519" s="197"/>
    </row>
    <row r="1520" spans="1:6" s="117" customFormat="1" ht="15.75">
      <c r="A1520" s="114"/>
      <c r="B1520" s="105"/>
      <c r="C1520" s="113"/>
      <c r="D1520" s="113"/>
      <c r="E1520" s="116"/>
      <c r="F1520" s="197"/>
    </row>
    <row r="1521" spans="1:6" s="117" customFormat="1" ht="15.75">
      <c r="A1521" s="114"/>
      <c r="B1521" s="105"/>
      <c r="C1521" s="113"/>
      <c r="D1521" s="113"/>
      <c r="E1521" s="116"/>
      <c r="F1521" s="197"/>
    </row>
    <row r="1522" spans="1:6" s="117" customFormat="1" ht="15.75">
      <c r="A1522" s="114"/>
      <c r="B1522" s="105"/>
      <c r="C1522" s="113"/>
      <c r="D1522" s="113"/>
      <c r="E1522" s="116"/>
      <c r="F1522" s="197"/>
    </row>
    <row r="1523" spans="1:6" s="117" customFormat="1" ht="15.75">
      <c r="A1523" s="114"/>
      <c r="B1523" s="105"/>
      <c r="C1523" s="113"/>
      <c r="D1523" s="113"/>
      <c r="E1523" s="116"/>
      <c r="F1523" s="197"/>
    </row>
    <row r="1524" spans="1:6" s="117" customFormat="1" ht="15.75">
      <c r="A1524" s="114"/>
      <c r="B1524" s="105"/>
      <c r="C1524" s="113"/>
      <c r="D1524" s="113"/>
      <c r="E1524" s="116"/>
      <c r="F1524" s="197"/>
    </row>
    <row r="1525" spans="1:6" s="117" customFormat="1" ht="15.75">
      <c r="A1525" s="114"/>
      <c r="B1525" s="105"/>
      <c r="C1525" s="113"/>
      <c r="D1525" s="113"/>
      <c r="E1525" s="116"/>
      <c r="F1525" s="197"/>
    </row>
    <row r="1526" spans="1:6" s="117" customFormat="1" ht="15.75">
      <c r="A1526" s="114"/>
      <c r="B1526" s="105"/>
      <c r="C1526" s="113"/>
      <c r="D1526" s="113"/>
      <c r="E1526" s="116"/>
      <c r="F1526" s="197"/>
    </row>
    <row r="1527" spans="1:6" s="117" customFormat="1" ht="15.75">
      <c r="A1527" s="114"/>
      <c r="B1527" s="105"/>
      <c r="C1527" s="113"/>
      <c r="D1527" s="113"/>
      <c r="E1527" s="116"/>
      <c r="F1527" s="197"/>
    </row>
    <row r="1528" spans="1:6" s="117" customFormat="1" ht="15.75">
      <c r="A1528" s="114"/>
      <c r="B1528" s="105"/>
      <c r="C1528" s="113"/>
      <c r="D1528" s="113"/>
      <c r="E1528" s="116"/>
      <c r="F1528" s="197"/>
    </row>
    <row r="1529" spans="1:6" s="117" customFormat="1" ht="15.75">
      <c r="A1529" s="114"/>
      <c r="B1529" s="105"/>
      <c r="C1529" s="113"/>
      <c r="D1529" s="113"/>
      <c r="E1529" s="116"/>
      <c r="F1529" s="197"/>
    </row>
    <row r="1530" spans="1:6" s="117" customFormat="1" ht="15.75">
      <c r="A1530" s="114"/>
      <c r="B1530" s="105"/>
      <c r="C1530" s="113"/>
      <c r="D1530" s="113"/>
      <c r="E1530" s="116"/>
      <c r="F1530" s="197"/>
    </row>
    <row r="1531" spans="1:6" s="117" customFormat="1" ht="15.75">
      <c r="A1531" s="114"/>
      <c r="B1531" s="105"/>
      <c r="C1531" s="113"/>
      <c r="D1531" s="113"/>
      <c r="E1531" s="116"/>
      <c r="F1531" s="197"/>
    </row>
    <row r="1532" spans="1:6" s="117" customFormat="1" ht="15.75">
      <c r="A1532" s="114"/>
      <c r="B1532" s="105"/>
      <c r="C1532" s="113"/>
      <c r="D1532" s="113"/>
      <c r="E1532" s="116"/>
      <c r="F1532" s="197"/>
    </row>
    <row r="1533" spans="1:6" s="117" customFormat="1" ht="15.75">
      <c r="A1533" s="114"/>
      <c r="B1533" s="105"/>
      <c r="C1533" s="113"/>
      <c r="D1533" s="113"/>
      <c r="E1533" s="116"/>
      <c r="F1533" s="197"/>
    </row>
    <row r="1534" spans="1:6" s="117" customFormat="1" ht="15.75">
      <c r="A1534" s="114"/>
      <c r="B1534" s="105"/>
      <c r="C1534" s="113"/>
      <c r="D1534" s="113"/>
      <c r="E1534" s="116"/>
      <c r="F1534" s="197"/>
    </row>
    <row r="1535" spans="1:6" s="117" customFormat="1" ht="15.75">
      <c r="A1535" s="114"/>
      <c r="B1535" s="105"/>
      <c r="C1535" s="113"/>
      <c r="D1535" s="113"/>
      <c r="E1535" s="116"/>
      <c r="F1535" s="197"/>
    </row>
    <row r="1536" spans="1:6" s="117" customFormat="1" ht="15.75">
      <c r="A1536" s="114"/>
      <c r="B1536" s="105"/>
      <c r="C1536" s="113"/>
      <c r="D1536" s="113"/>
      <c r="E1536" s="116"/>
      <c r="F1536" s="197"/>
    </row>
    <row r="1537" spans="1:6" s="117" customFormat="1" ht="15.75">
      <c r="A1537" s="114"/>
      <c r="B1537" s="105"/>
      <c r="C1537" s="113"/>
      <c r="D1537" s="113"/>
      <c r="E1537" s="116"/>
      <c r="F1537" s="197"/>
    </row>
    <row r="1538" spans="1:6" s="117" customFormat="1" ht="15.75">
      <c r="A1538" s="114"/>
      <c r="B1538" s="105"/>
      <c r="C1538" s="113"/>
      <c r="D1538" s="113"/>
      <c r="E1538" s="116"/>
      <c r="F1538" s="197"/>
    </row>
    <row r="1539" spans="1:6" s="117" customFormat="1" ht="15.75">
      <c r="A1539" s="114"/>
      <c r="B1539" s="105"/>
      <c r="C1539" s="113"/>
      <c r="D1539" s="113"/>
      <c r="E1539" s="116"/>
      <c r="F1539" s="197"/>
    </row>
    <row r="1540" spans="1:6" s="117" customFormat="1" ht="15.75">
      <c r="A1540" s="114"/>
      <c r="B1540" s="105"/>
      <c r="C1540" s="113"/>
      <c r="D1540" s="113"/>
      <c r="E1540" s="116"/>
      <c r="F1540" s="197"/>
    </row>
    <row r="1541" spans="1:6" s="117" customFormat="1" ht="15.75">
      <c r="A1541" s="114"/>
      <c r="B1541" s="105"/>
      <c r="C1541" s="113"/>
      <c r="D1541" s="113"/>
      <c r="E1541" s="116"/>
      <c r="F1541" s="197"/>
    </row>
    <row r="1542" spans="1:6" s="117" customFormat="1" ht="15.75">
      <c r="A1542" s="114"/>
      <c r="B1542" s="105"/>
      <c r="C1542" s="113"/>
      <c r="D1542" s="113"/>
      <c r="E1542" s="116"/>
      <c r="F1542" s="197"/>
    </row>
    <row r="1543" spans="1:6" s="117" customFormat="1" ht="15.75">
      <c r="A1543" s="114"/>
      <c r="B1543" s="105"/>
      <c r="C1543" s="113"/>
      <c r="D1543" s="113"/>
      <c r="E1543" s="116"/>
      <c r="F1543" s="197"/>
    </row>
    <row r="1544" spans="1:6" s="117" customFormat="1" ht="15.75">
      <c r="A1544" s="114"/>
      <c r="B1544" s="105"/>
      <c r="C1544" s="113"/>
      <c r="D1544" s="113"/>
      <c r="E1544" s="116"/>
      <c r="F1544" s="197"/>
    </row>
    <row r="1545" spans="1:6" s="117" customFormat="1" ht="15.75">
      <c r="A1545" s="114"/>
      <c r="B1545" s="105"/>
      <c r="C1545" s="113"/>
      <c r="D1545" s="113"/>
      <c r="E1545" s="116"/>
      <c r="F1545" s="197"/>
    </row>
    <row r="1546" spans="1:6" s="117" customFormat="1" ht="15.75">
      <c r="A1546" s="114"/>
      <c r="B1546" s="105"/>
      <c r="C1546" s="113"/>
      <c r="D1546" s="113"/>
      <c r="E1546" s="116"/>
      <c r="F1546" s="197"/>
    </row>
    <row r="1547" spans="1:6" s="117" customFormat="1" ht="15.75">
      <c r="A1547" s="114"/>
      <c r="B1547" s="105"/>
      <c r="C1547" s="113"/>
      <c r="D1547" s="113"/>
      <c r="E1547" s="116"/>
      <c r="F1547" s="197"/>
    </row>
    <row r="1548" spans="1:6" s="117" customFormat="1" ht="15.75">
      <c r="A1548" s="114"/>
      <c r="B1548" s="105"/>
      <c r="C1548" s="113"/>
      <c r="D1548" s="113"/>
      <c r="E1548" s="116"/>
      <c r="F1548" s="197"/>
    </row>
    <row r="1549" spans="1:6" s="117" customFormat="1" ht="15.75">
      <c r="A1549" s="114"/>
      <c r="B1549" s="105"/>
      <c r="C1549" s="113"/>
      <c r="D1549" s="113"/>
      <c r="E1549" s="116"/>
      <c r="F1549" s="197"/>
    </row>
    <row r="1550" spans="1:6" s="117" customFormat="1" ht="15.75">
      <c r="A1550" s="114"/>
      <c r="B1550" s="105"/>
      <c r="C1550" s="113"/>
      <c r="D1550" s="113"/>
      <c r="E1550" s="116"/>
      <c r="F1550" s="197"/>
    </row>
    <row r="1551" spans="1:6" s="117" customFormat="1" ht="15.75">
      <c r="A1551" s="114"/>
      <c r="B1551" s="105"/>
      <c r="C1551" s="113"/>
      <c r="D1551" s="113"/>
      <c r="E1551" s="116"/>
      <c r="F1551" s="197"/>
    </row>
    <row r="1552" spans="1:6" s="117" customFormat="1" ht="15.75">
      <c r="A1552" s="114"/>
      <c r="B1552" s="105"/>
      <c r="C1552" s="113"/>
      <c r="D1552" s="113"/>
      <c r="E1552" s="116"/>
      <c r="F1552" s="197"/>
    </row>
    <row r="1553" spans="1:6" s="117" customFormat="1" ht="15.75">
      <c r="A1553" s="114"/>
      <c r="B1553" s="105"/>
      <c r="C1553" s="113"/>
      <c r="D1553" s="113"/>
      <c r="E1553" s="116"/>
      <c r="F1553" s="197"/>
    </row>
    <row r="1554" spans="1:6" s="117" customFormat="1" ht="15.75">
      <c r="A1554" s="114"/>
      <c r="B1554" s="105"/>
      <c r="C1554" s="113"/>
      <c r="D1554" s="113"/>
      <c r="E1554" s="116"/>
      <c r="F1554" s="197"/>
    </row>
    <row r="1555" spans="1:6" s="117" customFormat="1" ht="15.75">
      <c r="A1555" s="114"/>
      <c r="B1555" s="105"/>
      <c r="C1555" s="113"/>
      <c r="D1555" s="113"/>
      <c r="E1555" s="116"/>
      <c r="F1555" s="197"/>
    </row>
    <row r="1556" spans="1:6" s="117" customFormat="1" ht="15.75">
      <c r="A1556" s="114"/>
      <c r="B1556" s="105"/>
      <c r="C1556" s="113"/>
      <c r="D1556" s="113"/>
      <c r="E1556" s="116"/>
      <c r="F1556" s="197"/>
    </row>
    <row r="1557" spans="1:6" s="117" customFormat="1" ht="15.75">
      <c r="A1557" s="114"/>
      <c r="B1557" s="105"/>
      <c r="C1557" s="113"/>
      <c r="D1557" s="113"/>
      <c r="E1557" s="116"/>
      <c r="F1557" s="197"/>
    </row>
    <row r="1558" spans="1:6" s="117" customFormat="1" ht="15.75">
      <c r="A1558" s="114"/>
      <c r="B1558" s="105"/>
      <c r="C1558" s="113"/>
      <c r="D1558" s="113"/>
      <c r="E1558" s="116"/>
      <c r="F1558" s="197"/>
    </row>
    <row r="1559" spans="1:6" s="117" customFormat="1" ht="15.75">
      <c r="A1559" s="114"/>
      <c r="B1559" s="105"/>
      <c r="C1559" s="113"/>
      <c r="D1559" s="113"/>
      <c r="E1559" s="116"/>
      <c r="F1559" s="197"/>
    </row>
    <row r="1560" spans="1:6" s="117" customFormat="1" ht="15.75">
      <c r="A1560" s="114"/>
      <c r="B1560" s="105"/>
      <c r="C1560" s="113"/>
      <c r="D1560" s="113"/>
      <c r="E1560" s="116"/>
      <c r="F1560" s="197"/>
    </row>
    <row r="1561" spans="1:6" s="117" customFormat="1" ht="15.75">
      <c r="A1561" s="114"/>
      <c r="B1561" s="105"/>
      <c r="C1561" s="113"/>
      <c r="D1561" s="113"/>
      <c r="E1561" s="116"/>
      <c r="F1561" s="197"/>
    </row>
    <row r="1562" spans="1:6" s="117" customFormat="1" ht="15.75">
      <c r="A1562" s="114"/>
      <c r="B1562" s="105"/>
      <c r="C1562" s="113"/>
      <c r="D1562" s="113"/>
      <c r="E1562" s="116"/>
      <c r="F1562" s="197"/>
    </row>
    <row r="1563" spans="1:6" s="117" customFormat="1" ht="15.75">
      <c r="A1563" s="114"/>
      <c r="B1563" s="105"/>
      <c r="C1563" s="113"/>
      <c r="D1563" s="113"/>
      <c r="E1563" s="116"/>
      <c r="F1563" s="197"/>
    </row>
    <row r="1564" spans="1:6" s="117" customFormat="1" ht="15.75">
      <c r="A1564" s="114"/>
      <c r="B1564" s="105"/>
      <c r="C1564" s="113"/>
      <c r="D1564" s="113"/>
      <c r="E1564" s="116"/>
      <c r="F1564" s="197"/>
    </row>
    <row r="1565" spans="1:6" s="117" customFormat="1" ht="15.75">
      <c r="A1565" s="114"/>
      <c r="B1565" s="105"/>
      <c r="C1565" s="113"/>
      <c r="D1565" s="113"/>
      <c r="E1565" s="116"/>
      <c r="F1565" s="197"/>
    </row>
    <row r="1566" spans="1:6" s="117" customFormat="1" ht="15.75">
      <c r="A1566" s="114"/>
      <c r="B1566" s="105"/>
      <c r="C1566" s="113"/>
      <c r="D1566" s="113"/>
      <c r="E1566" s="116"/>
      <c r="F1566" s="197"/>
    </row>
    <row r="1567" spans="1:6" s="117" customFormat="1" ht="15.75">
      <c r="A1567" s="114"/>
      <c r="B1567" s="105"/>
      <c r="C1567" s="113"/>
      <c r="D1567" s="113"/>
      <c r="E1567" s="116"/>
      <c r="F1567" s="197"/>
    </row>
    <row r="1568" spans="1:6" s="117" customFormat="1" ht="15.75">
      <c r="A1568" s="114"/>
      <c r="B1568" s="105"/>
      <c r="C1568" s="113"/>
      <c r="D1568" s="113"/>
      <c r="E1568" s="116"/>
      <c r="F1568" s="197"/>
    </row>
    <row r="1569" spans="1:6" s="117" customFormat="1" ht="15.75">
      <c r="A1569" s="114"/>
      <c r="B1569" s="105"/>
      <c r="C1569" s="113"/>
      <c r="D1569" s="113"/>
      <c r="E1569" s="116"/>
      <c r="F1569" s="197"/>
    </row>
    <row r="1570" spans="1:6" s="117" customFormat="1" ht="15.75">
      <c r="A1570" s="114"/>
      <c r="B1570" s="105"/>
      <c r="C1570" s="113"/>
      <c r="D1570" s="113"/>
      <c r="E1570" s="116"/>
      <c r="F1570" s="197"/>
    </row>
    <row r="1571" spans="1:6" s="117" customFormat="1" ht="15.75">
      <c r="A1571" s="114"/>
      <c r="B1571" s="105"/>
      <c r="C1571" s="113"/>
      <c r="D1571" s="113"/>
      <c r="E1571" s="116"/>
      <c r="F1571" s="197"/>
    </row>
    <row r="1572" spans="1:6" s="117" customFormat="1" ht="15.75">
      <c r="A1572" s="114"/>
      <c r="B1572" s="105"/>
      <c r="C1572" s="113"/>
      <c r="D1572" s="113"/>
      <c r="E1572" s="116"/>
      <c r="F1572" s="197"/>
    </row>
    <row r="1573" spans="1:6" s="117" customFormat="1" ht="15.75">
      <c r="A1573" s="114"/>
      <c r="B1573" s="105"/>
      <c r="C1573" s="113"/>
      <c r="D1573" s="113"/>
      <c r="E1573" s="116"/>
      <c r="F1573" s="197"/>
    </row>
    <row r="1574" spans="1:6" s="117" customFormat="1" ht="15.75">
      <c r="A1574" s="114"/>
      <c r="B1574" s="105"/>
      <c r="C1574" s="113"/>
      <c r="D1574" s="113"/>
      <c r="E1574" s="116"/>
      <c r="F1574" s="197"/>
    </row>
    <row r="1575" spans="1:6" s="117" customFormat="1" ht="15.75">
      <c r="A1575" s="114"/>
      <c r="B1575" s="105"/>
      <c r="C1575" s="113"/>
      <c r="D1575" s="113"/>
      <c r="E1575" s="116"/>
      <c r="F1575" s="197"/>
    </row>
    <row r="1576" spans="1:6" s="117" customFormat="1" ht="15.75">
      <c r="A1576" s="114"/>
      <c r="B1576" s="105"/>
      <c r="C1576" s="113"/>
      <c r="D1576" s="113"/>
      <c r="E1576" s="116"/>
      <c r="F1576" s="197"/>
    </row>
    <row r="1577" spans="1:6" s="117" customFormat="1" ht="15.75">
      <c r="A1577" s="114"/>
      <c r="B1577" s="105"/>
      <c r="C1577" s="113"/>
      <c r="D1577" s="113"/>
      <c r="E1577" s="116"/>
      <c r="F1577" s="197"/>
    </row>
    <row r="1578" spans="1:6" s="117" customFormat="1" ht="15.75">
      <c r="A1578" s="114"/>
      <c r="B1578" s="105"/>
      <c r="C1578" s="113"/>
      <c r="D1578" s="113"/>
      <c r="E1578" s="116"/>
      <c r="F1578" s="197"/>
    </row>
    <row r="1579" spans="1:6" s="117" customFormat="1" ht="15.75">
      <c r="A1579" s="114"/>
      <c r="B1579" s="105"/>
      <c r="C1579" s="113"/>
      <c r="D1579" s="113"/>
      <c r="E1579" s="116"/>
      <c r="F1579" s="197"/>
    </row>
    <row r="1580" spans="1:6" s="117" customFormat="1" ht="15.75">
      <c r="A1580" s="114"/>
      <c r="B1580" s="105"/>
      <c r="C1580" s="113"/>
      <c r="D1580" s="113"/>
      <c r="E1580" s="116"/>
      <c r="F1580" s="197"/>
    </row>
    <row r="1581" spans="1:6" s="117" customFormat="1" ht="15.75">
      <c r="A1581" s="114"/>
      <c r="B1581" s="105"/>
      <c r="C1581" s="113"/>
      <c r="D1581" s="113"/>
      <c r="E1581" s="116"/>
      <c r="F1581" s="197"/>
    </row>
    <row r="1582" spans="1:6" s="117" customFormat="1" ht="15.75">
      <c r="A1582" s="114"/>
      <c r="B1582" s="105"/>
      <c r="C1582" s="113"/>
      <c r="D1582" s="113"/>
      <c r="E1582" s="116"/>
      <c r="F1582" s="197"/>
    </row>
    <row r="1583" spans="1:6" s="117" customFormat="1" ht="15.75">
      <c r="A1583" s="114"/>
      <c r="B1583" s="105"/>
      <c r="C1583" s="113"/>
      <c r="D1583" s="113"/>
      <c r="E1583" s="116"/>
      <c r="F1583" s="197"/>
    </row>
    <row r="1584" spans="1:6" s="117" customFormat="1" ht="15.75">
      <c r="A1584" s="114"/>
      <c r="B1584" s="105"/>
      <c r="C1584" s="113"/>
      <c r="D1584" s="113"/>
      <c r="E1584" s="116"/>
      <c r="F1584" s="197"/>
    </row>
    <row r="1585" spans="1:6" s="117" customFormat="1" ht="15.75">
      <c r="A1585" s="114"/>
      <c r="B1585" s="105"/>
      <c r="C1585" s="113"/>
      <c r="D1585" s="113"/>
      <c r="E1585" s="116"/>
      <c r="F1585" s="197"/>
    </row>
    <row r="1586" spans="1:6" s="117" customFormat="1" ht="15.75">
      <c r="A1586" s="114"/>
      <c r="B1586" s="105"/>
      <c r="C1586" s="113"/>
      <c r="D1586" s="113"/>
      <c r="E1586" s="116"/>
      <c r="F1586" s="197"/>
    </row>
    <row r="1587" spans="1:6" s="117" customFormat="1" ht="15.75">
      <c r="A1587" s="114"/>
      <c r="B1587" s="105"/>
      <c r="C1587" s="113"/>
      <c r="D1587" s="113"/>
      <c r="E1587" s="116"/>
      <c r="F1587" s="197"/>
    </row>
    <row r="1588" spans="1:6" s="117" customFormat="1" ht="15.75">
      <c r="A1588" s="114"/>
      <c r="B1588" s="105"/>
      <c r="C1588" s="113"/>
      <c r="D1588" s="113"/>
      <c r="E1588" s="116"/>
      <c r="F1588" s="197"/>
    </row>
    <row r="1589" spans="1:6" s="117" customFormat="1" ht="15.75">
      <c r="A1589" s="114"/>
      <c r="B1589" s="105"/>
      <c r="C1589" s="113"/>
      <c r="D1589" s="113"/>
      <c r="E1589" s="116"/>
      <c r="F1589" s="197"/>
    </row>
    <row r="1590" spans="1:6" s="117" customFormat="1" ht="15.75">
      <c r="A1590" s="114"/>
      <c r="B1590" s="105"/>
      <c r="C1590" s="113"/>
      <c r="D1590" s="113"/>
      <c r="E1590" s="116"/>
      <c r="F1590" s="197"/>
    </row>
    <row r="1591" spans="1:6" s="117" customFormat="1" ht="15.75">
      <c r="A1591" s="114"/>
      <c r="B1591" s="105"/>
      <c r="C1591" s="113"/>
      <c r="D1591" s="113"/>
      <c r="E1591" s="116"/>
      <c r="F1591" s="197"/>
    </row>
    <row r="1592" spans="1:6" s="117" customFormat="1" ht="15.75">
      <c r="A1592" s="114"/>
      <c r="B1592" s="105"/>
      <c r="C1592" s="113"/>
      <c r="D1592" s="113"/>
      <c r="E1592" s="116"/>
      <c r="F1592" s="197"/>
    </row>
    <row r="1593" spans="1:6" s="117" customFormat="1" ht="15.75">
      <c r="A1593" s="114"/>
      <c r="B1593" s="105"/>
      <c r="C1593" s="113"/>
      <c r="D1593" s="113"/>
      <c r="E1593" s="116"/>
      <c r="F1593" s="197"/>
    </row>
    <row r="1594" spans="1:6" s="117" customFormat="1" ht="15.75">
      <c r="A1594" s="114"/>
      <c r="B1594" s="105"/>
      <c r="C1594" s="113"/>
      <c r="D1594" s="113"/>
      <c r="E1594" s="116"/>
      <c r="F1594" s="197"/>
    </row>
    <row r="1595" spans="1:6" s="117" customFormat="1" ht="15.75">
      <c r="A1595" s="114"/>
      <c r="B1595" s="105"/>
      <c r="C1595" s="113"/>
      <c r="D1595" s="113"/>
      <c r="E1595" s="116"/>
      <c r="F1595" s="197"/>
    </row>
    <row r="1596" spans="1:6" s="117" customFormat="1" ht="15.75">
      <c r="A1596" s="114"/>
      <c r="B1596" s="105"/>
      <c r="C1596" s="113"/>
      <c r="D1596" s="113"/>
      <c r="E1596" s="116"/>
      <c r="F1596" s="197"/>
    </row>
    <row r="1597" spans="1:6" s="117" customFormat="1" ht="15.75">
      <c r="A1597" s="114"/>
      <c r="B1597" s="105"/>
      <c r="C1597" s="113"/>
      <c r="D1597" s="113"/>
      <c r="E1597" s="116"/>
      <c r="F1597" s="197"/>
    </row>
    <row r="1598" spans="1:6" s="117" customFormat="1" ht="15.75">
      <c r="A1598" s="114"/>
      <c r="B1598" s="105"/>
      <c r="C1598" s="113"/>
      <c r="D1598" s="113"/>
      <c r="E1598" s="116"/>
      <c r="F1598" s="197"/>
    </row>
    <row r="1599" spans="1:6" s="117" customFormat="1" ht="15.75">
      <c r="A1599" s="114"/>
      <c r="B1599" s="105"/>
      <c r="C1599" s="113"/>
      <c r="D1599" s="113"/>
      <c r="E1599" s="116"/>
      <c r="F1599" s="197"/>
    </row>
    <row r="1600" spans="1:6" s="117" customFormat="1" ht="15.75">
      <c r="A1600" s="114"/>
      <c r="B1600" s="105"/>
      <c r="C1600" s="113"/>
      <c r="D1600" s="113"/>
      <c r="E1600" s="116"/>
      <c r="F1600" s="197"/>
    </row>
    <row r="1601" spans="1:6" s="117" customFormat="1" ht="15.75">
      <c r="A1601" s="114"/>
      <c r="B1601" s="105"/>
      <c r="C1601" s="113"/>
      <c r="D1601" s="113"/>
      <c r="E1601" s="116"/>
      <c r="F1601" s="197"/>
    </row>
    <row r="1602" spans="1:6" s="117" customFormat="1" ht="15.75">
      <c r="A1602" s="114"/>
      <c r="B1602" s="105"/>
      <c r="C1602" s="113"/>
      <c r="D1602" s="113"/>
      <c r="E1602" s="116"/>
      <c r="F1602" s="197"/>
    </row>
    <row r="1603" spans="1:6" s="117" customFormat="1" ht="15.75">
      <c r="A1603" s="114"/>
      <c r="B1603" s="105"/>
      <c r="C1603" s="113"/>
      <c r="D1603" s="113"/>
      <c r="E1603" s="116"/>
      <c r="F1603" s="197"/>
    </row>
    <row r="1604" spans="1:6" s="117" customFormat="1" ht="15.75">
      <c r="A1604" s="114"/>
      <c r="B1604" s="105"/>
      <c r="C1604" s="113"/>
      <c r="D1604" s="113"/>
      <c r="E1604" s="116"/>
      <c r="F1604" s="197"/>
    </row>
    <row r="1605" spans="1:6" s="117" customFormat="1" ht="15.75">
      <c r="A1605" s="114"/>
      <c r="B1605" s="105"/>
      <c r="C1605" s="113"/>
      <c r="D1605" s="113"/>
      <c r="E1605" s="116"/>
      <c r="F1605" s="197"/>
    </row>
    <row r="1606" spans="1:6" s="117" customFormat="1" ht="15.75">
      <c r="A1606" s="114"/>
      <c r="B1606" s="105"/>
      <c r="C1606" s="113"/>
      <c r="D1606" s="113"/>
      <c r="E1606" s="116"/>
      <c r="F1606" s="197"/>
    </row>
    <row r="1607" spans="1:6" s="117" customFormat="1" ht="15.75">
      <c r="A1607" s="114"/>
      <c r="B1607" s="105"/>
      <c r="C1607" s="113"/>
      <c r="D1607" s="113"/>
      <c r="E1607" s="116"/>
      <c r="F1607" s="197"/>
    </row>
    <row r="1608" spans="1:6" s="117" customFormat="1" ht="15.75">
      <c r="A1608" s="114"/>
      <c r="B1608" s="105"/>
      <c r="C1608" s="113"/>
      <c r="D1608" s="113"/>
      <c r="E1608" s="116"/>
      <c r="F1608" s="197"/>
    </row>
    <row r="1609" spans="1:6" s="117" customFormat="1" ht="15.75">
      <c r="A1609" s="114"/>
      <c r="B1609" s="105"/>
      <c r="C1609" s="113"/>
      <c r="D1609" s="113"/>
      <c r="E1609" s="116"/>
      <c r="F1609" s="197"/>
    </row>
    <row r="1610" spans="1:6" s="117" customFormat="1" ht="15.75">
      <c r="A1610" s="114"/>
      <c r="B1610" s="105"/>
      <c r="C1610" s="113"/>
      <c r="D1610" s="113"/>
      <c r="E1610" s="116"/>
      <c r="F1610" s="197"/>
    </row>
    <row r="1611" spans="1:6" s="117" customFormat="1" ht="15.75">
      <c r="A1611" s="114"/>
      <c r="B1611" s="105"/>
      <c r="C1611" s="113"/>
      <c r="D1611" s="113"/>
      <c r="E1611" s="116"/>
      <c r="F1611" s="197"/>
    </row>
    <row r="1612" spans="1:6" s="117" customFormat="1" ht="15.75">
      <c r="A1612" s="114"/>
      <c r="B1612" s="105"/>
      <c r="C1612" s="113"/>
      <c r="D1612" s="113"/>
      <c r="E1612" s="116"/>
      <c r="F1612" s="197"/>
    </row>
    <row r="1613" spans="1:6" s="117" customFormat="1" ht="15.75">
      <c r="A1613" s="114"/>
      <c r="B1613" s="105"/>
      <c r="C1613" s="113"/>
      <c r="D1613" s="113"/>
      <c r="E1613" s="116"/>
      <c r="F1613" s="197"/>
    </row>
    <row r="1614" spans="1:6" s="117" customFormat="1" ht="15.75">
      <c r="A1614" s="114"/>
      <c r="B1614" s="105"/>
      <c r="C1614" s="113"/>
      <c r="D1614" s="113"/>
      <c r="E1614" s="116"/>
      <c r="F1614" s="197"/>
    </row>
    <row r="1615" spans="1:6" s="117" customFormat="1" ht="15.75">
      <c r="A1615" s="114"/>
      <c r="B1615" s="105"/>
      <c r="C1615" s="113"/>
      <c r="D1615" s="113"/>
      <c r="E1615" s="116"/>
      <c r="F1615" s="197"/>
    </row>
    <row r="1616" spans="1:6" s="117" customFormat="1" ht="15.75">
      <c r="A1616" s="114"/>
      <c r="B1616" s="105"/>
      <c r="C1616" s="113"/>
      <c r="D1616" s="113"/>
      <c r="E1616" s="116"/>
      <c r="F1616" s="197"/>
    </row>
    <row r="1617" spans="1:6" s="117" customFormat="1" ht="15.75">
      <c r="A1617" s="114"/>
      <c r="B1617" s="105"/>
      <c r="C1617" s="113"/>
      <c r="D1617" s="113"/>
      <c r="E1617" s="116"/>
      <c r="F1617" s="197"/>
    </row>
    <row r="1618" spans="1:6" s="117" customFormat="1" ht="15.75">
      <c r="A1618" s="114"/>
      <c r="B1618" s="105"/>
      <c r="C1618" s="113"/>
      <c r="D1618" s="113"/>
      <c r="E1618" s="116"/>
      <c r="F1618" s="197"/>
    </row>
    <row r="1619" spans="1:6" s="117" customFormat="1" ht="15.75">
      <c r="A1619" s="114"/>
      <c r="B1619" s="105"/>
      <c r="C1619" s="113"/>
      <c r="D1619" s="113"/>
      <c r="E1619" s="116"/>
      <c r="F1619" s="197"/>
    </row>
    <row r="1620" spans="1:6" s="117" customFormat="1" ht="15.75">
      <c r="A1620" s="114"/>
      <c r="B1620" s="105"/>
      <c r="C1620" s="113"/>
      <c r="D1620" s="113"/>
      <c r="E1620" s="116"/>
      <c r="F1620" s="197"/>
    </row>
    <row r="1621" spans="1:6" s="117" customFormat="1" ht="15.75">
      <c r="A1621" s="114"/>
      <c r="B1621" s="105"/>
      <c r="C1621" s="113"/>
      <c r="D1621" s="113"/>
      <c r="E1621" s="116"/>
      <c r="F1621" s="197"/>
    </row>
    <row r="1622" spans="1:6" s="117" customFormat="1" ht="15.75">
      <c r="A1622" s="114"/>
      <c r="B1622" s="105"/>
      <c r="C1622" s="113"/>
      <c r="D1622" s="113"/>
      <c r="E1622" s="116"/>
      <c r="F1622" s="197"/>
    </row>
    <row r="1623" spans="1:6" s="117" customFormat="1" ht="15.75">
      <c r="A1623" s="114"/>
      <c r="B1623" s="105"/>
      <c r="C1623" s="113"/>
      <c r="D1623" s="113"/>
      <c r="E1623" s="116"/>
      <c r="F1623" s="197"/>
    </row>
    <row r="1624" spans="1:6" s="117" customFormat="1" ht="15.75">
      <c r="A1624" s="114"/>
      <c r="B1624" s="105"/>
      <c r="C1624" s="113"/>
      <c r="D1624" s="113"/>
      <c r="E1624" s="116"/>
      <c r="F1624" s="197"/>
    </row>
    <row r="1625" spans="1:6" s="117" customFormat="1" ht="15.75">
      <c r="A1625" s="114"/>
      <c r="B1625" s="105"/>
      <c r="C1625" s="113"/>
      <c r="D1625" s="113"/>
      <c r="E1625" s="116"/>
      <c r="F1625" s="197"/>
    </row>
    <row r="1626" spans="1:6" s="117" customFormat="1" ht="15.75">
      <c r="A1626" s="114"/>
      <c r="B1626" s="105"/>
      <c r="C1626" s="113"/>
      <c r="D1626" s="113"/>
      <c r="E1626" s="116"/>
      <c r="F1626" s="197"/>
    </row>
    <row r="1627" spans="1:6" s="117" customFormat="1" ht="15.75">
      <c r="A1627" s="114"/>
      <c r="B1627" s="105"/>
      <c r="C1627" s="113"/>
      <c r="D1627" s="113"/>
      <c r="E1627" s="116"/>
      <c r="F1627" s="197"/>
    </row>
    <row r="1628" spans="1:6" s="117" customFormat="1" ht="15.75">
      <c r="A1628" s="114"/>
      <c r="B1628" s="105"/>
      <c r="C1628" s="113"/>
      <c r="D1628" s="113"/>
      <c r="E1628" s="116"/>
      <c r="F1628" s="197"/>
    </row>
    <row r="1629" spans="1:6" s="117" customFormat="1" ht="15.75">
      <c r="A1629" s="114"/>
      <c r="B1629" s="105"/>
      <c r="C1629" s="113"/>
      <c r="D1629" s="113"/>
      <c r="E1629" s="116"/>
      <c r="F1629" s="197"/>
    </row>
    <row r="1630" spans="1:6" s="117" customFormat="1" ht="15.75">
      <c r="A1630" s="114"/>
      <c r="B1630" s="105"/>
      <c r="C1630" s="113"/>
      <c r="D1630" s="113"/>
      <c r="E1630" s="116"/>
      <c r="F1630" s="197"/>
    </row>
    <row r="1631" spans="1:6" s="117" customFormat="1" ht="15.75">
      <c r="A1631" s="114"/>
      <c r="B1631" s="105"/>
      <c r="C1631" s="113"/>
      <c r="D1631" s="113"/>
      <c r="E1631" s="116"/>
      <c r="F1631" s="197"/>
    </row>
    <row r="1632" spans="1:6" s="117" customFormat="1" ht="15.75">
      <c r="A1632" s="114"/>
      <c r="B1632" s="105"/>
      <c r="C1632" s="113"/>
      <c r="D1632" s="113"/>
      <c r="E1632" s="116"/>
      <c r="F1632" s="197"/>
    </row>
    <row r="1633" spans="1:6" s="117" customFormat="1" ht="15.75">
      <c r="A1633" s="114"/>
      <c r="B1633" s="105"/>
      <c r="C1633" s="113"/>
      <c r="D1633" s="113"/>
      <c r="E1633" s="116"/>
      <c r="F1633" s="197"/>
    </row>
    <row r="1634" spans="1:6" s="117" customFormat="1" ht="15.75">
      <c r="A1634" s="114"/>
      <c r="B1634" s="105"/>
      <c r="C1634" s="113"/>
      <c r="D1634" s="113"/>
      <c r="E1634" s="116"/>
      <c r="F1634" s="197"/>
    </row>
    <row r="1635" spans="1:6" s="117" customFormat="1" ht="15.75">
      <c r="A1635" s="114"/>
      <c r="B1635" s="105"/>
      <c r="C1635" s="113"/>
      <c r="D1635" s="113"/>
      <c r="E1635" s="116"/>
      <c r="F1635" s="197"/>
    </row>
    <row r="1636" spans="1:6" s="117" customFormat="1" ht="15.75">
      <c r="A1636" s="114"/>
      <c r="B1636" s="105"/>
      <c r="C1636" s="113"/>
      <c r="D1636" s="113"/>
      <c r="E1636" s="116"/>
      <c r="F1636" s="197"/>
    </row>
    <row r="1637" spans="1:6" s="117" customFormat="1" ht="15.75">
      <c r="A1637" s="114"/>
      <c r="B1637" s="105"/>
      <c r="C1637" s="113"/>
      <c r="D1637" s="113"/>
      <c r="E1637" s="116"/>
      <c r="F1637" s="197"/>
    </row>
    <row r="1638" spans="1:6" s="117" customFormat="1" ht="15.75">
      <c r="A1638" s="114"/>
      <c r="B1638" s="105"/>
      <c r="C1638" s="113"/>
      <c r="D1638" s="113"/>
      <c r="E1638" s="116"/>
      <c r="F1638" s="197"/>
    </row>
    <row r="1639" spans="1:6" s="117" customFormat="1" ht="15.75">
      <c r="A1639" s="114"/>
      <c r="B1639" s="105"/>
      <c r="C1639" s="113"/>
      <c r="D1639" s="113"/>
      <c r="E1639" s="116"/>
      <c r="F1639" s="197"/>
    </row>
    <row r="1640" spans="1:6" s="117" customFormat="1" ht="15.75">
      <c r="A1640" s="114"/>
      <c r="B1640" s="105"/>
      <c r="C1640" s="113"/>
      <c r="D1640" s="113"/>
      <c r="E1640" s="116"/>
      <c r="F1640" s="197"/>
    </row>
    <row r="1641" spans="1:6" s="117" customFormat="1" ht="15.75">
      <c r="A1641" s="114"/>
      <c r="B1641" s="105"/>
      <c r="C1641" s="113"/>
      <c r="D1641" s="113"/>
      <c r="E1641" s="116"/>
      <c r="F1641" s="197"/>
    </row>
    <row r="1642" spans="1:6" s="117" customFormat="1" ht="15.75">
      <c r="A1642" s="114"/>
      <c r="B1642" s="105"/>
      <c r="C1642" s="113"/>
      <c r="D1642" s="113"/>
      <c r="E1642" s="116"/>
      <c r="F1642" s="197"/>
    </row>
    <row r="1643" spans="1:6" s="117" customFormat="1" ht="15.75">
      <c r="A1643" s="114"/>
      <c r="B1643" s="105"/>
      <c r="C1643" s="113"/>
      <c r="D1643" s="113"/>
      <c r="E1643" s="116"/>
      <c r="F1643" s="197"/>
    </row>
    <row r="1644" spans="1:6" s="117" customFormat="1" ht="15.75">
      <c r="A1644" s="114"/>
      <c r="B1644" s="105"/>
      <c r="C1644" s="113"/>
      <c r="D1644" s="113"/>
      <c r="E1644" s="116"/>
      <c r="F1644" s="197"/>
    </row>
    <row r="1645" spans="1:6" s="117" customFormat="1" ht="15.75">
      <c r="A1645" s="114"/>
      <c r="B1645" s="105"/>
      <c r="C1645" s="113"/>
      <c r="D1645" s="113"/>
      <c r="E1645" s="116"/>
      <c r="F1645" s="197"/>
    </row>
    <row r="1646" spans="1:6" s="117" customFormat="1" ht="15.75">
      <c r="A1646" s="114"/>
      <c r="B1646" s="105"/>
      <c r="C1646" s="113"/>
      <c r="D1646" s="113"/>
      <c r="E1646" s="116"/>
      <c r="F1646" s="197"/>
    </row>
    <row r="1647" spans="1:6" s="117" customFormat="1" ht="15.75">
      <c r="A1647" s="114"/>
      <c r="B1647" s="105"/>
      <c r="C1647" s="113"/>
      <c r="D1647" s="113"/>
      <c r="E1647" s="116"/>
      <c r="F1647" s="197"/>
    </row>
    <row r="1648" spans="1:6" s="117" customFormat="1" ht="15.75">
      <c r="A1648" s="114"/>
      <c r="B1648" s="105"/>
      <c r="C1648" s="113"/>
      <c r="D1648" s="113"/>
      <c r="E1648" s="116"/>
      <c r="F1648" s="197"/>
    </row>
    <row r="1649" spans="1:6" s="117" customFormat="1" ht="15.75">
      <c r="A1649" s="114"/>
      <c r="B1649" s="105"/>
      <c r="C1649" s="113"/>
      <c r="D1649" s="113"/>
      <c r="E1649" s="116"/>
      <c r="F1649" s="197"/>
    </row>
    <row r="1650" spans="1:6" s="117" customFormat="1" ht="15.75">
      <c r="A1650" s="114"/>
      <c r="B1650" s="105"/>
      <c r="C1650" s="113"/>
      <c r="D1650" s="113"/>
      <c r="E1650" s="116"/>
      <c r="F1650" s="197"/>
    </row>
    <row r="1651" spans="1:6" s="117" customFormat="1" ht="15.75">
      <c r="A1651" s="114"/>
      <c r="B1651" s="105"/>
      <c r="C1651" s="113"/>
      <c r="D1651" s="113"/>
      <c r="E1651" s="116"/>
      <c r="F1651" s="197"/>
    </row>
    <row r="1652" spans="1:6" s="117" customFormat="1" ht="15.75">
      <c r="A1652" s="114"/>
      <c r="B1652" s="105"/>
      <c r="C1652" s="113"/>
      <c r="D1652" s="113"/>
      <c r="E1652" s="116"/>
      <c r="F1652" s="197"/>
    </row>
    <row r="1653" spans="1:6" s="117" customFormat="1" ht="15.75">
      <c r="A1653" s="114"/>
      <c r="B1653" s="105"/>
      <c r="C1653" s="113"/>
      <c r="D1653" s="113"/>
      <c r="E1653" s="116"/>
      <c r="F1653" s="197"/>
    </row>
    <row r="1654" spans="1:6" s="117" customFormat="1" ht="15.75">
      <c r="A1654" s="114"/>
      <c r="B1654" s="105"/>
      <c r="C1654" s="113"/>
      <c r="D1654" s="113"/>
      <c r="E1654" s="116"/>
      <c r="F1654" s="197"/>
    </row>
    <row r="1655" spans="1:6" s="117" customFormat="1" ht="15.75">
      <c r="A1655" s="114"/>
      <c r="B1655" s="105"/>
      <c r="C1655" s="113"/>
      <c r="D1655" s="113"/>
      <c r="E1655" s="116"/>
      <c r="F1655" s="197"/>
    </row>
    <row r="1656" spans="1:6" s="117" customFormat="1" ht="15.75">
      <c r="A1656" s="114"/>
      <c r="B1656" s="105"/>
      <c r="C1656" s="113"/>
      <c r="D1656" s="113"/>
      <c r="E1656" s="116"/>
      <c r="F1656" s="197"/>
    </row>
    <row r="1657" spans="1:6" s="117" customFormat="1" ht="15.75">
      <c r="A1657" s="114"/>
      <c r="B1657" s="105"/>
      <c r="C1657" s="113"/>
      <c r="D1657" s="113"/>
      <c r="E1657" s="116"/>
      <c r="F1657" s="197"/>
    </row>
    <row r="1658" spans="1:6" s="117" customFormat="1" ht="15.75">
      <c r="A1658" s="114"/>
      <c r="B1658" s="105"/>
      <c r="C1658" s="113"/>
      <c r="D1658" s="113"/>
      <c r="E1658" s="116"/>
      <c r="F1658" s="197"/>
    </row>
    <row r="1659" spans="1:6" s="117" customFormat="1" ht="15.75">
      <c r="A1659" s="114"/>
      <c r="B1659" s="105"/>
      <c r="C1659" s="113"/>
      <c r="D1659" s="113"/>
      <c r="E1659" s="116"/>
      <c r="F1659" s="197"/>
    </row>
    <row r="1660" spans="1:6" s="117" customFormat="1" ht="15.75">
      <c r="A1660" s="114"/>
      <c r="B1660" s="105"/>
      <c r="C1660" s="113"/>
      <c r="D1660" s="113"/>
      <c r="E1660" s="116"/>
      <c r="F1660" s="197"/>
    </row>
    <row r="1661" spans="1:6" s="117" customFormat="1" ht="15.75">
      <c r="A1661" s="114"/>
      <c r="B1661" s="105"/>
      <c r="C1661" s="113"/>
      <c r="D1661" s="113"/>
      <c r="E1661" s="116"/>
      <c r="F1661" s="197"/>
    </row>
    <row r="1662" spans="1:6" s="117" customFormat="1" ht="15.75">
      <c r="A1662" s="114"/>
      <c r="B1662" s="105"/>
      <c r="C1662" s="113"/>
      <c r="D1662" s="113"/>
      <c r="E1662" s="116"/>
      <c r="F1662" s="197"/>
    </row>
    <row r="1663" spans="1:6" s="117" customFormat="1" ht="15.75">
      <c r="A1663" s="114"/>
      <c r="B1663" s="105"/>
      <c r="C1663" s="113"/>
      <c r="D1663" s="113"/>
      <c r="E1663" s="116"/>
      <c r="F1663" s="197"/>
    </row>
    <row r="1664" spans="1:6" s="117" customFormat="1" ht="15.75">
      <c r="A1664" s="114"/>
      <c r="B1664" s="105"/>
      <c r="C1664" s="113"/>
      <c r="D1664" s="113"/>
      <c r="E1664" s="116"/>
      <c r="F1664" s="197"/>
    </row>
    <row r="1665" spans="1:6" s="117" customFormat="1" ht="15.75">
      <c r="A1665" s="114"/>
      <c r="B1665" s="105"/>
      <c r="C1665" s="113"/>
      <c r="D1665" s="113"/>
      <c r="E1665" s="116"/>
      <c r="F1665" s="197"/>
    </row>
    <row r="1666" spans="1:6" s="117" customFormat="1" ht="15.75">
      <c r="A1666" s="114"/>
      <c r="B1666" s="105"/>
      <c r="C1666" s="113"/>
      <c r="D1666" s="113"/>
      <c r="E1666" s="116"/>
      <c r="F1666" s="197"/>
    </row>
    <row r="1667" spans="1:6" s="117" customFormat="1" ht="15.75">
      <c r="A1667" s="114"/>
      <c r="B1667" s="105"/>
      <c r="C1667" s="113"/>
      <c r="D1667" s="113"/>
      <c r="E1667" s="116"/>
      <c r="F1667" s="197"/>
    </row>
    <row r="1668" spans="1:6" s="117" customFormat="1" ht="15.75">
      <c r="A1668" s="114"/>
      <c r="B1668" s="105"/>
      <c r="C1668" s="113"/>
      <c r="D1668" s="113"/>
      <c r="E1668" s="116"/>
      <c r="F1668" s="197"/>
    </row>
    <row r="1669" spans="1:6" s="117" customFormat="1" ht="15.75">
      <c r="A1669" s="114"/>
      <c r="B1669" s="105"/>
      <c r="C1669" s="113"/>
      <c r="D1669" s="113"/>
      <c r="E1669" s="116"/>
      <c r="F1669" s="197"/>
    </row>
    <row r="1670" spans="1:6" s="117" customFormat="1" ht="15.75">
      <c r="A1670" s="114"/>
      <c r="B1670" s="105"/>
      <c r="C1670" s="113"/>
      <c r="D1670" s="113"/>
      <c r="E1670" s="116"/>
      <c r="F1670" s="197"/>
    </row>
    <row r="1671" spans="1:6" s="117" customFormat="1" ht="15.75">
      <c r="A1671" s="114"/>
      <c r="B1671" s="105"/>
      <c r="C1671" s="113"/>
      <c r="D1671" s="113"/>
      <c r="E1671" s="116"/>
      <c r="F1671" s="197"/>
    </row>
    <row r="1672" spans="1:6" s="117" customFormat="1" ht="15.75">
      <c r="A1672" s="114"/>
      <c r="B1672" s="105"/>
      <c r="C1672" s="113"/>
      <c r="D1672" s="113"/>
      <c r="E1672" s="116"/>
      <c r="F1672" s="197"/>
    </row>
    <row r="1673" spans="1:6" s="117" customFormat="1" ht="15.75">
      <c r="A1673" s="114"/>
      <c r="B1673" s="105"/>
      <c r="C1673" s="113"/>
      <c r="D1673" s="113"/>
      <c r="E1673" s="116"/>
      <c r="F1673" s="197"/>
    </row>
    <row r="1674" spans="1:6" s="117" customFormat="1" ht="15.75">
      <c r="A1674" s="114"/>
      <c r="B1674" s="105"/>
      <c r="C1674" s="113"/>
      <c r="D1674" s="113"/>
      <c r="E1674" s="116"/>
      <c r="F1674" s="197"/>
    </row>
    <row r="1675" spans="1:6" s="117" customFormat="1" ht="15.75">
      <c r="A1675" s="114"/>
      <c r="B1675" s="105"/>
      <c r="C1675" s="113"/>
      <c r="D1675" s="113"/>
      <c r="E1675" s="116"/>
      <c r="F1675" s="197"/>
    </row>
    <row r="1676" spans="1:6" s="117" customFormat="1" ht="15.75">
      <c r="A1676" s="114"/>
      <c r="B1676" s="105"/>
      <c r="C1676" s="113"/>
      <c r="D1676" s="113"/>
      <c r="E1676" s="116"/>
      <c r="F1676" s="197"/>
    </row>
    <row r="1677" spans="1:6" s="117" customFormat="1" ht="15.75">
      <c r="A1677" s="114"/>
      <c r="B1677" s="105"/>
      <c r="C1677" s="113"/>
      <c r="D1677" s="113"/>
      <c r="E1677" s="116"/>
      <c r="F1677" s="197"/>
    </row>
    <row r="1678" spans="1:6" s="117" customFormat="1" ht="15.75">
      <c r="A1678" s="114"/>
      <c r="B1678" s="105"/>
      <c r="C1678" s="113"/>
      <c r="D1678" s="113"/>
      <c r="E1678" s="116"/>
      <c r="F1678" s="197"/>
    </row>
    <row r="1679" spans="1:6" s="117" customFormat="1" ht="15.75">
      <c r="A1679" s="114"/>
      <c r="B1679" s="105"/>
      <c r="C1679" s="113"/>
      <c r="D1679" s="113"/>
      <c r="E1679" s="116"/>
      <c r="F1679" s="197"/>
    </row>
    <row r="1680" spans="1:6" s="117" customFormat="1" ht="15.75">
      <c r="A1680" s="114"/>
      <c r="B1680" s="105"/>
      <c r="C1680" s="113"/>
      <c r="D1680" s="113"/>
      <c r="E1680" s="116"/>
      <c r="F1680" s="197"/>
    </row>
    <row r="1681" spans="1:6" s="117" customFormat="1" ht="15.75">
      <c r="A1681" s="114"/>
      <c r="B1681" s="105"/>
      <c r="C1681" s="113"/>
      <c r="D1681" s="113"/>
      <c r="E1681" s="116"/>
      <c r="F1681" s="197"/>
    </row>
    <row r="1682" spans="1:6" s="117" customFormat="1" ht="15.75">
      <c r="A1682" s="114"/>
      <c r="B1682" s="105"/>
      <c r="C1682" s="113"/>
      <c r="D1682" s="113"/>
      <c r="E1682" s="116"/>
      <c r="F1682" s="197"/>
    </row>
    <row r="1683" spans="1:6" s="117" customFormat="1" ht="15.75">
      <c r="A1683" s="114"/>
      <c r="B1683" s="105"/>
      <c r="C1683" s="113"/>
      <c r="D1683" s="113"/>
      <c r="E1683" s="116"/>
      <c r="F1683" s="197"/>
    </row>
    <row r="1684" spans="1:6" s="117" customFormat="1" ht="15.75">
      <c r="A1684" s="114"/>
      <c r="B1684" s="105"/>
      <c r="C1684" s="113"/>
      <c r="D1684" s="113"/>
      <c r="E1684" s="116"/>
      <c r="F1684" s="197"/>
    </row>
    <row r="1685" spans="1:6" s="117" customFormat="1" ht="15.75">
      <c r="A1685" s="114"/>
      <c r="B1685" s="105"/>
      <c r="C1685" s="113"/>
      <c r="D1685" s="113"/>
      <c r="E1685" s="116"/>
      <c r="F1685" s="197"/>
    </row>
    <row r="1686" spans="1:6" s="117" customFormat="1" ht="15.75">
      <c r="A1686" s="114"/>
      <c r="B1686" s="105"/>
      <c r="C1686" s="113"/>
      <c r="D1686" s="113"/>
      <c r="E1686" s="116"/>
      <c r="F1686" s="197"/>
    </row>
    <row r="1687" spans="1:6" s="117" customFormat="1" ht="15.75">
      <c r="A1687" s="114"/>
      <c r="B1687" s="105"/>
      <c r="C1687" s="113"/>
      <c r="D1687" s="113"/>
      <c r="E1687" s="116"/>
      <c r="F1687" s="197"/>
    </row>
    <row r="1688" spans="1:6" s="117" customFormat="1" ht="15.75">
      <c r="A1688" s="114"/>
      <c r="B1688" s="105"/>
      <c r="C1688" s="113"/>
      <c r="D1688" s="113"/>
      <c r="E1688" s="116"/>
      <c r="F1688" s="197"/>
    </row>
    <row r="1689" spans="1:6" s="117" customFormat="1" ht="15.75">
      <c r="A1689" s="114"/>
      <c r="B1689" s="105"/>
      <c r="C1689" s="113"/>
      <c r="D1689" s="113"/>
      <c r="E1689" s="116"/>
      <c r="F1689" s="197"/>
    </row>
    <row r="1690" spans="1:6" s="117" customFormat="1" ht="15.75">
      <c r="A1690" s="114"/>
      <c r="B1690" s="105"/>
      <c r="C1690" s="113"/>
      <c r="D1690" s="113"/>
      <c r="E1690" s="116"/>
      <c r="F1690" s="197"/>
    </row>
    <row r="1691" spans="1:6" s="117" customFormat="1" ht="15.75">
      <c r="A1691" s="114"/>
      <c r="B1691" s="105"/>
      <c r="C1691" s="113"/>
      <c r="D1691" s="113"/>
      <c r="E1691" s="116"/>
      <c r="F1691" s="197"/>
    </row>
    <row r="1692" spans="1:6" s="117" customFormat="1" ht="15.75">
      <c r="A1692" s="114"/>
      <c r="B1692" s="105"/>
      <c r="C1692" s="113"/>
      <c r="D1692" s="113"/>
      <c r="E1692" s="116"/>
      <c r="F1692" s="197"/>
    </row>
    <row r="1693" spans="1:6" s="117" customFormat="1" ht="15.75">
      <c r="A1693" s="114"/>
      <c r="B1693" s="105"/>
      <c r="C1693" s="113"/>
      <c r="D1693" s="113"/>
      <c r="E1693" s="116"/>
      <c r="F1693" s="197"/>
    </row>
    <row r="1694" spans="1:6" s="117" customFormat="1" ht="15.75">
      <c r="A1694" s="114"/>
      <c r="B1694" s="105"/>
      <c r="C1694" s="113"/>
      <c r="D1694" s="113"/>
      <c r="E1694" s="116"/>
      <c r="F1694" s="197"/>
    </row>
    <row r="1695" spans="1:6" s="117" customFormat="1" ht="15.75">
      <c r="A1695" s="114"/>
      <c r="B1695" s="105"/>
      <c r="C1695" s="113"/>
      <c r="D1695" s="113"/>
      <c r="E1695" s="116"/>
      <c r="F1695" s="197"/>
    </row>
    <row r="1696" spans="1:6" s="117" customFormat="1" ht="15.75">
      <c r="A1696" s="114"/>
      <c r="B1696" s="105"/>
      <c r="C1696" s="113"/>
      <c r="D1696" s="113"/>
      <c r="E1696" s="116"/>
      <c r="F1696" s="197"/>
    </row>
    <row r="1697" spans="1:6" s="117" customFormat="1" ht="15.75">
      <c r="A1697" s="114"/>
      <c r="B1697" s="105"/>
      <c r="C1697" s="113"/>
      <c r="D1697" s="113"/>
      <c r="E1697" s="116"/>
      <c r="F1697" s="197"/>
    </row>
    <row r="1698" spans="1:6" s="117" customFormat="1" ht="15.75">
      <c r="A1698" s="114"/>
      <c r="B1698" s="105"/>
      <c r="C1698" s="113"/>
      <c r="D1698" s="113"/>
      <c r="E1698" s="116"/>
      <c r="F1698" s="197"/>
    </row>
    <row r="1699" spans="1:6" s="117" customFormat="1" ht="15.75">
      <c r="A1699" s="114"/>
      <c r="B1699" s="105"/>
      <c r="C1699" s="113"/>
      <c r="D1699" s="113"/>
      <c r="E1699" s="116"/>
      <c r="F1699" s="197"/>
    </row>
    <row r="1700" spans="1:6" s="117" customFormat="1" ht="15.75">
      <c r="A1700" s="114"/>
      <c r="B1700" s="105"/>
      <c r="C1700" s="113"/>
      <c r="D1700" s="113"/>
      <c r="E1700" s="116"/>
      <c r="F1700" s="197"/>
    </row>
    <row r="1701" spans="1:6" s="117" customFormat="1" ht="15.75">
      <c r="A1701" s="114"/>
      <c r="B1701" s="105"/>
      <c r="C1701" s="113"/>
      <c r="D1701" s="113"/>
      <c r="E1701" s="116"/>
      <c r="F1701" s="197"/>
    </row>
    <row r="1702" spans="1:6" s="117" customFormat="1" ht="15.75">
      <c r="A1702" s="114"/>
      <c r="B1702" s="105"/>
      <c r="C1702" s="113"/>
      <c r="D1702" s="113"/>
      <c r="E1702" s="116"/>
      <c r="F1702" s="197"/>
    </row>
    <row r="1703" spans="1:6" s="117" customFormat="1" ht="15.75">
      <c r="A1703" s="114"/>
      <c r="B1703" s="105"/>
      <c r="C1703" s="113"/>
      <c r="D1703" s="113"/>
      <c r="E1703" s="116"/>
      <c r="F1703" s="197"/>
    </row>
    <row r="1704" spans="1:6" s="117" customFormat="1" ht="15.75">
      <c r="A1704" s="114"/>
      <c r="B1704" s="105"/>
      <c r="C1704" s="113"/>
      <c r="D1704" s="113"/>
      <c r="E1704" s="116"/>
      <c r="F1704" s="197"/>
    </row>
    <row r="1705" spans="1:6" s="117" customFormat="1" ht="15.75">
      <c r="A1705" s="114"/>
      <c r="B1705" s="105"/>
      <c r="C1705" s="113"/>
      <c r="D1705" s="113"/>
      <c r="E1705" s="116"/>
      <c r="F1705" s="197"/>
    </row>
    <row r="1706" spans="1:6" s="117" customFormat="1" ht="15.75">
      <c r="A1706" s="114"/>
      <c r="B1706" s="105"/>
      <c r="C1706" s="113"/>
      <c r="D1706" s="113"/>
      <c r="E1706" s="116"/>
      <c r="F1706" s="197"/>
    </row>
    <row r="1707" spans="1:6" s="117" customFormat="1" ht="15.75">
      <c r="A1707" s="114"/>
      <c r="B1707" s="105"/>
      <c r="C1707" s="113"/>
      <c r="D1707" s="113"/>
      <c r="E1707" s="116"/>
      <c r="F1707" s="197"/>
    </row>
    <row r="1708" spans="1:6" s="117" customFormat="1" ht="15.75">
      <c r="A1708" s="114"/>
      <c r="B1708" s="105"/>
      <c r="C1708" s="113"/>
      <c r="D1708" s="113"/>
      <c r="E1708" s="116"/>
      <c r="F1708" s="197"/>
    </row>
    <row r="1709" spans="1:6" s="117" customFormat="1" ht="15.75">
      <c r="A1709" s="114"/>
      <c r="B1709" s="105"/>
      <c r="C1709" s="113"/>
      <c r="D1709" s="113"/>
      <c r="E1709" s="116"/>
      <c r="F1709" s="197"/>
    </row>
    <row r="1710" spans="1:6" s="117" customFormat="1" ht="15.75">
      <c r="A1710" s="114"/>
      <c r="B1710" s="105"/>
      <c r="C1710" s="113"/>
      <c r="D1710" s="113"/>
      <c r="E1710" s="116"/>
      <c r="F1710" s="197"/>
    </row>
    <row r="1711" spans="1:6" s="117" customFormat="1" ht="15.75">
      <c r="A1711" s="114"/>
      <c r="B1711" s="105"/>
      <c r="C1711" s="113"/>
      <c r="D1711" s="113"/>
      <c r="E1711" s="116"/>
      <c r="F1711" s="197"/>
    </row>
    <row r="1712" spans="1:6" s="117" customFormat="1" ht="15.75">
      <c r="A1712" s="114"/>
      <c r="B1712" s="105"/>
      <c r="C1712" s="113"/>
      <c r="D1712" s="113"/>
      <c r="E1712" s="116"/>
      <c r="F1712" s="197"/>
    </row>
    <row r="1713" spans="1:6" s="117" customFormat="1" ht="15.75">
      <c r="A1713" s="114"/>
      <c r="B1713" s="105"/>
      <c r="C1713" s="113"/>
      <c r="D1713" s="113"/>
      <c r="E1713" s="116"/>
      <c r="F1713" s="197"/>
    </row>
    <row r="1714" spans="1:6" s="117" customFormat="1" ht="15.75">
      <c r="A1714" s="114"/>
      <c r="B1714" s="105"/>
      <c r="C1714" s="113"/>
      <c r="D1714" s="113"/>
      <c r="E1714" s="116"/>
      <c r="F1714" s="197"/>
    </row>
    <row r="1715" spans="1:6" s="117" customFormat="1" ht="15.75">
      <c r="A1715" s="114"/>
      <c r="B1715" s="105"/>
      <c r="C1715" s="113"/>
      <c r="D1715" s="113"/>
      <c r="E1715" s="116"/>
      <c r="F1715" s="197"/>
    </row>
    <row r="1716" spans="1:6" s="117" customFormat="1" ht="15.75">
      <c r="A1716" s="114"/>
      <c r="B1716" s="105"/>
      <c r="C1716" s="113"/>
      <c r="D1716" s="113"/>
      <c r="E1716" s="116"/>
      <c r="F1716" s="197"/>
    </row>
    <row r="1717" spans="1:6" s="117" customFormat="1" ht="15.75">
      <c r="A1717" s="114"/>
      <c r="B1717" s="105"/>
      <c r="C1717" s="113"/>
      <c r="D1717" s="113"/>
      <c r="E1717" s="116"/>
      <c r="F1717" s="197"/>
    </row>
    <row r="1718" spans="1:6" s="117" customFormat="1" ht="15.75">
      <c r="A1718" s="114"/>
      <c r="B1718" s="105"/>
      <c r="C1718" s="113"/>
      <c r="D1718" s="113"/>
      <c r="E1718" s="116"/>
      <c r="F1718" s="197"/>
    </row>
    <row r="1719" spans="1:6" s="117" customFormat="1" ht="15.75">
      <c r="A1719" s="114"/>
      <c r="B1719" s="105"/>
      <c r="C1719" s="113"/>
      <c r="D1719" s="113"/>
      <c r="E1719" s="116"/>
      <c r="F1719" s="197"/>
    </row>
    <row r="1720" spans="1:6" s="117" customFormat="1" ht="15.75">
      <c r="A1720" s="114"/>
      <c r="B1720" s="105"/>
      <c r="C1720" s="113"/>
      <c r="D1720" s="113"/>
      <c r="E1720" s="116"/>
      <c r="F1720" s="197"/>
    </row>
    <row r="1721" spans="1:6" s="117" customFormat="1" ht="15.75">
      <c r="A1721" s="114"/>
      <c r="B1721" s="105"/>
      <c r="C1721" s="113"/>
      <c r="D1721" s="113"/>
      <c r="E1721" s="116"/>
      <c r="F1721" s="197"/>
    </row>
    <row r="1722" spans="1:6" s="117" customFormat="1" ht="15.75">
      <c r="A1722" s="114"/>
      <c r="B1722" s="105"/>
      <c r="C1722" s="113"/>
      <c r="D1722" s="113"/>
      <c r="E1722" s="116"/>
      <c r="F1722" s="197"/>
    </row>
    <row r="1723" spans="1:6" s="117" customFormat="1" ht="15.75">
      <c r="A1723" s="114"/>
      <c r="B1723" s="105"/>
      <c r="C1723" s="113"/>
      <c r="D1723" s="113"/>
      <c r="E1723" s="116"/>
      <c r="F1723" s="197"/>
    </row>
    <row r="1724" spans="1:6" s="117" customFormat="1" ht="15.75">
      <c r="A1724" s="114"/>
      <c r="B1724" s="105"/>
      <c r="C1724" s="113"/>
      <c r="D1724" s="113"/>
      <c r="E1724" s="116"/>
      <c r="F1724" s="197"/>
    </row>
    <row r="1725" spans="1:6" s="117" customFormat="1" ht="15.75">
      <c r="A1725" s="114"/>
      <c r="B1725" s="105"/>
      <c r="C1725" s="113"/>
      <c r="D1725" s="113"/>
      <c r="E1725" s="116"/>
      <c r="F1725" s="197"/>
    </row>
    <row r="1726" spans="1:6" s="117" customFormat="1" ht="15.75">
      <c r="A1726" s="114"/>
      <c r="B1726" s="105"/>
      <c r="C1726" s="113"/>
      <c r="D1726" s="113"/>
      <c r="E1726" s="116"/>
      <c r="F1726" s="197"/>
    </row>
    <row r="1727" spans="1:6" s="117" customFormat="1" ht="15.75">
      <c r="A1727" s="114"/>
      <c r="B1727" s="105"/>
      <c r="C1727" s="113"/>
      <c r="D1727" s="113"/>
      <c r="E1727" s="116"/>
      <c r="F1727" s="197"/>
    </row>
    <row r="1728" spans="1:6" s="117" customFormat="1" ht="15.75">
      <c r="A1728" s="114"/>
      <c r="B1728" s="105"/>
      <c r="C1728" s="113"/>
      <c r="D1728" s="113"/>
      <c r="E1728" s="116"/>
      <c r="F1728" s="197"/>
    </row>
    <row r="1729" spans="1:6" s="117" customFormat="1" ht="15.75">
      <c r="A1729" s="114"/>
      <c r="B1729" s="105"/>
      <c r="C1729" s="113"/>
      <c r="D1729" s="113"/>
      <c r="E1729" s="116"/>
      <c r="F1729" s="197"/>
    </row>
    <row r="1730" spans="1:6" s="117" customFormat="1" ht="15.75">
      <c r="A1730" s="114"/>
      <c r="B1730" s="105"/>
      <c r="C1730" s="113"/>
      <c r="D1730" s="113"/>
      <c r="E1730" s="116"/>
      <c r="F1730" s="197"/>
    </row>
    <row r="1731" spans="1:6" s="117" customFormat="1" ht="15.75">
      <c r="A1731" s="114"/>
      <c r="B1731" s="105"/>
      <c r="C1731" s="113"/>
      <c r="D1731" s="113"/>
      <c r="E1731" s="116"/>
      <c r="F1731" s="197"/>
    </row>
    <row r="1732" spans="1:6" s="117" customFormat="1" ht="15.75">
      <c r="A1732" s="114"/>
      <c r="B1732" s="105"/>
      <c r="C1732" s="113"/>
      <c r="D1732" s="113"/>
      <c r="E1732" s="116"/>
      <c r="F1732" s="197"/>
    </row>
    <row r="1733" spans="1:6" s="117" customFormat="1" ht="15.75">
      <c r="A1733" s="114"/>
      <c r="B1733" s="105"/>
      <c r="C1733" s="113"/>
      <c r="D1733" s="113"/>
      <c r="E1733" s="116"/>
      <c r="F1733" s="197"/>
    </row>
    <row r="1734" spans="1:6" s="117" customFormat="1" ht="15.75">
      <c r="A1734" s="114"/>
      <c r="B1734" s="105"/>
      <c r="C1734" s="113"/>
      <c r="D1734" s="113"/>
      <c r="E1734" s="116"/>
      <c r="F1734" s="197"/>
    </row>
    <row r="1735" spans="1:6" s="117" customFormat="1" ht="15.75">
      <c r="A1735" s="114"/>
      <c r="B1735" s="105"/>
      <c r="C1735" s="113"/>
      <c r="D1735" s="113"/>
      <c r="E1735" s="116"/>
      <c r="F1735" s="197"/>
    </row>
    <row r="1736" spans="1:6" s="117" customFormat="1" ht="15.75">
      <c r="A1736" s="114"/>
      <c r="B1736" s="105"/>
      <c r="C1736" s="113"/>
      <c r="D1736" s="113"/>
      <c r="E1736" s="116"/>
      <c r="F1736" s="197"/>
    </row>
    <row r="1737" spans="1:6" s="117" customFormat="1" ht="15.75">
      <c r="A1737" s="114"/>
      <c r="B1737" s="105"/>
      <c r="C1737" s="113"/>
      <c r="D1737" s="113"/>
      <c r="E1737" s="116"/>
      <c r="F1737" s="197"/>
    </row>
    <row r="1738" spans="1:6" s="117" customFormat="1" ht="15.75">
      <c r="A1738" s="114"/>
      <c r="B1738" s="105"/>
      <c r="C1738" s="113"/>
      <c r="D1738" s="113"/>
      <c r="E1738" s="116"/>
      <c r="F1738" s="197"/>
    </row>
    <row r="1739" spans="1:6" s="117" customFormat="1" ht="15.75">
      <c r="A1739" s="114"/>
      <c r="B1739" s="105"/>
      <c r="C1739" s="113"/>
      <c r="D1739" s="113"/>
      <c r="E1739" s="116"/>
      <c r="F1739" s="197"/>
    </row>
    <row r="1740" spans="1:6" s="117" customFormat="1" ht="15.75">
      <c r="A1740" s="114"/>
      <c r="B1740" s="105"/>
      <c r="C1740" s="113"/>
      <c r="D1740" s="113"/>
      <c r="E1740" s="116"/>
      <c r="F1740" s="197"/>
    </row>
    <row r="1741" spans="1:6" s="117" customFormat="1" ht="15.75">
      <c r="A1741" s="114"/>
      <c r="B1741" s="105"/>
      <c r="C1741" s="113"/>
      <c r="D1741" s="113"/>
      <c r="E1741" s="116"/>
      <c r="F1741" s="197"/>
    </row>
    <row r="1742" spans="1:6" s="117" customFormat="1" ht="15.75">
      <c r="A1742" s="114"/>
      <c r="B1742" s="105"/>
      <c r="C1742" s="113"/>
      <c r="D1742" s="113"/>
      <c r="E1742" s="116"/>
      <c r="F1742" s="197"/>
    </row>
    <row r="1743" spans="1:6" s="117" customFormat="1" ht="15.75">
      <c r="A1743" s="114"/>
      <c r="B1743" s="105"/>
      <c r="C1743" s="113"/>
      <c r="D1743" s="113"/>
      <c r="E1743" s="116"/>
      <c r="F1743" s="197"/>
    </row>
    <row r="1744" spans="1:6" s="117" customFormat="1" ht="15.75">
      <c r="A1744" s="114"/>
      <c r="B1744" s="105"/>
      <c r="C1744" s="113"/>
      <c r="D1744" s="113"/>
      <c r="E1744" s="116"/>
      <c r="F1744" s="197"/>
    </row>
    <row r="1745" spans="1:6" s="117" customFormat="1" ht="15.75">
      <c r="A1745" s="114"/>
      <c r="B1745" s="105"/>
      <c r="C1745" s="113"/>
      <c r="D1745" s="113"/>
      <c r="E1745" s="116"/>
      <c r="F1745" s="197"/>
    </row>
    <row r="1746" spans="1:6" s="117" customFormat="1" ht="15.75">
      <c r="A1746" s="114"/>
      <c r="B1746" s="105"/>
      <c r="C1746" s="113"/>
      <c r="D1746" s="113"/>
      <c r="E1746" s="116"/>
      <c r="F1746" s="197"/>
    </row>
    <row r="1747" spans="1:6" s="117" customFormat="1" ht="15.75">
      <c r="A1747" s="114"/>
      <c r="B1747" s="105"/>
      <c r="C1747" s="113"/>
      <c r="D1747" s="113"/>
      <c r="E1747" s="116"/>
      <c r="F1747" s="197"/>
    </row>
    <row r="1748" spans="1:6" s="117" customFormat="1" ht="15.75">
      <c r="A1748" s="114"/>
      <c r="B1748" s="105"/>
      <c r="C1748" s="113"/>
      <c r="D1748" s="113"/>
      <c r="E1748" s="116"/>
      <c r="F1748" s="197"/>
    </row>
    <row r="1749" spans="1:6" s="117" customFormat="1" ht="15.75">
      <c r="A1749" s="114"/>
      <c r="B1749" s="105"/>
      <c r="C1749" s="113"/>
      <c r="D1749" s="113"/>
      <c r="E1749" s="116"/>
      <c r="F1749" s="197"/>
    </row>
    <row r="1750" spans="1:6" s="117" customFormat="1" ht="15.75">
      <c r="A1750" s="114"/>
      <c r="B1750" s="105"/>
      <c r="C1750" s="113"/>
      <c r="D1750" s="113"/>
      <c r="E1750" s="116"/>
      <c r="F1750" s="197"/>
    </row>
    <row r="1751" spans="1:6" s="117" customFormat="1" ht="15.75">
      <c r="A1751" s="114"/>
      <c r="B1751" s="105"/>
      <c r="C1751" s="113"/>
      <c r="D1751" s="113"/>
      <c r="E1751" s="116"/>
      <c r="F1751" s="197"/>
    </row>
    <row r="1752" spans="1:6" s="117" customFormat="1" ht="15.75">
      <c r="A1752" s="114"/>
      <c r="B1752" s="105"/>
      <c r="C1752" s="113"/>
      <c r="D1752" s="113"/>
      <c r="E1752" s="116"/>
      <c r="F1752" s="197"/>
    </row>
    <row r="1753" spans="1:6" s="117" customFormat="1" ht="15.75">
      <c r="A1753" s="114"/>
      <c r="B1753" s="105"/>
      <c r="C1753" s="113"/>
      <c r="D1753" s="113"/>
      <c r="E1753" s="116"/>
      <c r="F1753" s="197"/>
    </row>
    <row r="1754" spans="1:6" s="117" customFormat="1" ht="15.75">
      <c r="A1754" s="114"/>
      <c r="B1754" s="105"/>
      <c r="C1754" s="113"/>
      <c r="D1754" s="113"/>
      <c r="E1754" s="116"/>
      <c r="F1754" s="197"/>
    </row>
    <row r="1755" spans="1:6" s="117" customFormat="1" ht="15.75">
      <c r="A1755" s="114"/>
      <c r="B1755" s="105"/>
      <c r="C1755" s="113"/>
      <c r="D1755" s="113"/>
      <c r="E1755" s="116"/>
      <c r="F1755" s="197"/>
    </row>
    <row r="1756" spans="1:6" s="117" customFormat="1" ht="15.75">
      <c r="A1756" s="114"/>
      <c r="B1756" s="105"/>
      <c r="C1756" s="113"/>
      <c r="D1756" s="113"/>
      <c r="E1756" s="116"/>
      <c r="F1756" s="197"/>
    </row>
    <row r="1757" spans="1:6" s="117" customFormat="1" ht="15.75">
      <c r="A1757" s="114"/>
      <c r="B1757" s="105"/>
      <c r="C1757" s="113"/>
      <c r="D1757" s="113"/>
      <c r="E1757" s="116"/>
      <c r="F1757" s="197"/>
    </row>
    <row r="1758" spans="1:6" s="117" customFormat="1" ht="15.75">
      <c r="A1758" s="114"/>
      <c r="B1758" s="105"/>
      <c r="C1758" s="113"/>
      <c r="D1758" s="113"/>
      <c r="E1758" s="116"/>
      <c r="F1758" s="197"/>
    </row>
    <row r="1759" spans="1:6" s="117" customFormat="1" ht="15.75">
      <c r="A1759" s="114"/>
      <c r="B1759" s="105"/>
      <c r="C1759" s="113"/>
      <c r="D1759" s="113"/>
      <c r="E1759" s="116"/>
      <c r="F1759" s="197"/>
    </row>
    <row r="1760" spans="1:6" s="117" customFormat="1" ht="15.75">
      <c r="A1760" s="114"/>
      <c r="B1760" s="105"/>
      <c r="C1760" s="113"/>
      <c r="D1760" s="113"/>
      <c r="E1760" s="116"/>
      <c r="F1760" s="197"/>
    </row>
    <row r="1761" spans="1:6" s="117" customFormat="1" ht="15.75">
      <c r="A1761" s="114"/>
      <c r="B1761" s="105"/>
      <c r="C1761" s="113"/>
      <c r="D1761" s="113"/>
      <c r="E1761" s="116"/>
      <c r="F1761" s="197"/>
    </row>
    <row r="1762" spans="1:6" s="117" customFormat="1" ht="15.75">
      <c r="A1762" s="114"/>
      <c r="B1762" s="105"/>
      <c r="C1762" s="113"/>
      <c r="D1762" s="113"/>
      <c r="E1762" s="116"/>
      <c r="F1762" s="197"/>
    </row>
    <row r="1763" spans="1:6" s="117" customFormat="1" ht="15.75">
      <c r="A1763" s="114"/>
      <c r="B1763" s="105"/>
      <c r="C1763" s="113"/>
      <c r="D1763" s="113"/>
      <c r="E1763" s="116"/>
      <c r="F1763" s="197"/>
    </row>
    <row r="1764" spans="1:6" s="117" customFormat="1" ht="15.75">
      <c r="A1764" s="114"/>
      <c r="B1764" s="105"/>
      <c r="C1764" s="113"/>
      <c r="D1764" s="113"/>
      <c r="E1764" s="116"/>
      <c r="F1764" s="197"/>
    </row>
    <row r="1765" spans="1:6" s="117" customFormat="1" ht="15.75">
      <c r="A1765" s="114"/>
      <c r="B1765" s="105"/>
      <c r="C1765" s="113"/>
      <c r="D1765" s="113"/>
      <c r="E1765" s="116"/>
      <c r="F1765" s="197"/>
    </row>
    <row r="1766" spans="1:6" s="117" customFormat="1" ht="15.75">
      <c r="A1766" s="114"/>
      <c r="B1766" s="105"/>
      <c r="C1766" s="113"/>
      <c r="D1766" s="113"/>
      <c r="E1766" s="116"/>
      <c r="F1766" s="197"/>
    </row>
    <row r="1767" spans="1:6" s="117" customFormat="1" ht="15.75">
      <c r="A1767" s="114"/>
      <c r="B1767" s="105"/>
      <c r="C1767" s="113"/>
      <c r="D1767" s="113"/>
      <c r="E1767" s="116"/>
      <c r="F1767" s="197"/>
    </row>
    <row r="1768" spans="1:6" s="117" customFormat="1" ht="15.75">
      <c r="A1768" s="114"/>
      <c r="B1768" s="105"/>
      <c r="C1768" s="113"/>
      <c r="D1768" s="113"/>
      <c r="E1768" s="116"/>
      <c r="F1768" s="197"/>
    </row>
    <row r="1769" spans="1:6" s="117" customFormat="1" ht="15.75">
      <c r="A1769" s="114"/>
      <c r="B1769" s="105"/>
      <c r="C1769" s="113"/>
      <c r="D1769" s="113"/>
      <c r="E1769" s="116"/>
      <c r="F1769" s="197"/>
    </row>
    <row r="1770" spans="1:6" s="117" customFormat="1" ht="15.75">
      <c r="A1770" s="114"/>
      <c r="B1770" s="105"/>
      <c r="C1770" s="113"/>
      <c r="D1770" s="113"/>
      <c r="E1770" s="116"/>
      <c r="F1770" s="197"/>
    </row>
    <row r="1771" spans="1:6" s="117" customFormat="1" ht="15.75">
      <c r="A1771" s="114"/>
      <c r="B1771" s="105"/>
      <c r="C1771" s="113"/>
      <c r="D1771" s="113"/>
      <c r="E1771" s="116"/>
      <c r="F1771" s="197"/>
    </row>
    <row r="1772" spans="1:6" s="117" customFormat="1" ht="15.75">
      <c r="A1772" s="114"/>
      <c r="B1772" s="105"/>
      <c r="C1772" s="113"/>
      <c r="D1772" s="113"/>
      <c r="E1772" s="116"/>
      <c r="F1772" s="197"/>
    </row>
    <row r="1773" spans="1:6" s="117" customFormat="1" ht="15.75">
      <c r="A1773" s="114"/>
      <c r="B1773" s="105"/>
      <c r="C1773" s="113"/>
      <c r="D1773" s="113"/>
      <c r="E1773" s="116"/>
      <c r="F1773" s="197"/>
    </row>
    <row r="1774" spans="1:6" s="117" customFormat="1" ht="15.75">
      <c r="A1774" s="114"/>
      <c r="B1774" s="105"/>
      <c r="C1774" s="113"/>
      <c r="D1774" s="113"/>
      <c r="E1774" s="116"/>
      <c r="F1774" s="197"/>
    </row>
    <row r="1775" spans="1:6" s="117" customFormat="1" ht="15.75">
      <c r="A1775" s="114"/>
      <c r="B1775" s="105"/>
      <c r="C1775" s="113"/>
      <c r="D1775" s="113"/>
      <c r="E1775" s="116"/>
      <c r="F1775" s="197"/>
    </row>
    <row r="1776" spans="1:6" s="117" customFormat="1" ht="15.75">
      <c r="A1776" s="114"/>
      <c r="B1776" s="105"/>
      <c r="C1776" s="113"/>
      <c r="D1776" s="113"/>
      <c r="E1776" s="116"/>
      <c r="F1776" s="197"/>
    </row>
    <row r="1777" spans="1:6" s="117" customFormat="1" ht="15.75">
      <c r="A1777" s="114"/>
      <c r="B1777" s="105"/>
      <c r="C1777" s="113"/>
      <c r="D1777" s="113"/>
      <c r="E1777" s="116"/>
      <c r="F1777" s="197"/>
    </row>
    <row r="1778" spans="1:6" s="117" customFormat="1" ht="15.75">
      <c r="A1778" s="114"/>
      <c r="B1778" s="105"/>
      <c r="C1778" s="113"/>
      <c r="D1778" s="113"/>
      <c r="E1778" s="116"/>
      <c r="F1778" s="197"/>
    </row>
    <row r="1779" spans="1:6" s="117" customFormat="1" ht="15.75">
      <c r="A1779" s="114"/>
      <c r="B1779" s="105"/>
      <c r="C1779" s="113"/>
      <c r="D1779" s="113"/>
      <c r="E1779" s="116"/>
      <c r="F1779" s="197"/>
    </row>
    <row r="1780" spans="1:6" s="117" customFormat="1" ht="15.75">
      <c r="A1780" s="114"/>
      <c r="B1780" s="105"/>
      <c r="C1780" s="113"/>
      <c r="D1780" s="113"/>
      <c r="E1780" s="116"/>
      <c r="F1780" s="197"/>
    </row>
    <row r="1781" spans="1:6" s="117" customFormat="1" ht="15.75">
      <c r="A1781" s="114"/>
      <c r="B1781" s="105"/>
      <c r="C1781" s="113"/>
      <c r="D1781" s="113"/>
      <c r="E1781" s="116"/>
      <c r="F1781" s="197"/>
    </row>
    <row r="1782" spans="1:6" s="117" customFormat="1" ht="15.75">
      <c r="A1782" s="114"/>
      <c r="B1782" s="105"/>
      <c r="C1782" s="113"/>
      <c r="D1782" s="113"/>
      <c r="E1782" s="116"/>
      <c r="F1782" s="197"/>
    </row>
    <row r="1783" spans="1:6" s="117" customFormat="1" ht="15.75">
      <c r="A1783" s="114"/>
      <c r="B1783" s="105"/>
      <c r="C1783" s="113"/>
      <c r="D1783" s="113"/>
      <c r="E1783" s="116"/>
      <c r="F1783" s="197"/>
    </row>
    <row r="1784" spans="1:6" s="117" customFormat="1" ht="15.75">
      <c r="A1784" s="114"/>
      <c r="B1784" s="105"/>
      <c r="C1784" s="113"/>
      <c r="D1784" s="113"/>
      <c r="E1784" s="116"/>
      <c r="F1784" s="197"/>
    </row>
    <row r="1785" spans="1:6" s="117" customFormat="1" ht="15.75">
      <c r="A1785" s="114"/>
      <c r="B1785" s="105"/>
      <c r="C1785" s="113"/>
      <c r="D1785" s="113"/>
      <c r="E1785" s="116"/>
      <c r="F1785" s="197"/>
    </row>
    <row r="1786" spans="1:6" s="117" customFormat="1" ht="15.75">
      <c r="A1786" s="114"/>
      <c r="B1786" s="105"/>
      <c r="C1786" s="113"/>
      <c r="D1786" s="113"/>
      <c r="E1786" s="116"/>
      <c r="F1786" s="197"/>
    </row>
    <row r="1787" spans="1:6" s="117" customFormat="1" ht="15.75">
      <c r="A1787" s="114"/>
      <c r="B1787" s="105"/>
      <c r="C1787" s="113"/>
      <c r="D1787" s="113"/>
      <c r="E1787" s="116"/>
      <c r="F1787" s="197"/>
    </row>
    <row r="1788" spans="1:6" s="117" customFormat="1" ht="15.75">
      <c r="A1788" s="114"/>
      <c r="B1788" s="105"/>
      <c r="C1788" s="113"/>
      <c r="D1788" s="113"/>
      <c r="E1788" s="116"/>
      <c r="F1788" s="197"/>
    </row>
    <row r="1789" spans="1:6" s="117" customFormat="1" ht="15.75">
      <c r="A1789" s="114"/>
      <c r="B1789" s="105"/>
      <c r="C1789" s="113"/>
      <c r="D1789" s="113"/>
      <c r="E1789" s="116"/>
      <c r="F1789" s="197"/>
    </row>
    <row r="1790" spans="1:6" s="117" customFormat="1" ht="15.75">
      <c r="A1790" s="114"/>
      <c r="B1790" s="105"/>
      <c r="C1790" s="113"/>
      <c r="D1790" s="113"/>
      <c r="E1790" s="116"/>
      <c r="F1790" s="197"/>
    </row>
    <row r="1791" spans="1:6" s="117" customFormat="1" ht="15.75">
      <c r="A1791" s="114"/>
      <c r="B1791" s="105"/>
      <c r="C1791" s="113"/>
      <c r="D1791" s="113"/>
      <c r="E1791" s="116"/>
      <c r="F1791" s="197"/>
    </row>
    <row r="1792" spans="1:6" s="117" customFormat="1" ht="15.75">
      <c r="A1792" s="114"/>
      <c r="B1792" s="105"/>
      <c r="C1792" s="113"/>
      <c r="D1792" s="113"/>
      <c r="E1792" s="116"/>
      <c r="F1792" s="197"/>
    </row>
    <row r="1793" spans="1:6" s="117" customFormat="1" ht="15.75">
      <c r="A1793" s="114"/>
      <c r="B1793" s="105"/>
      <c r="C1793" s="113"/>
      <c r="D1793" s="113"/>
      <c r="E1793" s="116"/>
      <c r="F1793" s="197"/>
    </row>
    <row r="1794" spans="1:6" s="117" customFormat="1" ht="15.75">
      <c r="A1794" s="114"/>
      <c r="B1794" s="105"/>
      <c r="C1794" s="113"/>
      <c r="D1794" s="113"/>
      <c r="E1794" s="116"/>
      <c r="F1794" s="197"/>
    </row>
    <row r="1795" spans="1:6" s="117" customFormat="1" ht="15.75">
      <c r="A1795" s="114"/>
      <c r="B1795" s="105"/>
      <c r="C1795" s="113"/>
      <c r="D1795" s="113"/>
      <c r="E1795" s="116"/>
      <c r="F1795" s="197"/>
    </row>
    <row r="1796" spans="1:6" s="117" customFormat="1" ht="15.75">
      <c r="A1796" s="114"/>
      <c r="B1796" s="105"/>
      <c r="C1796" s="113"/>
      <c r="D1796" s="113"/>
      <c r="E1796" s="116"/>
      <c r="F1796" s="197"/>
    </row>
    <row r="1797" spans="1:6" s="117" customFormat="1" ht="15.75">
      <c r="A1797" s="114"/>
      <c r="B1797" s="105"/>
      <c r="C1797" s="113"/>
      <c r="D1797" s="113"/>
      <c r="E1797" s="116"/>
      <c r="F1797" s="197"/>
    </row>
    <row r="1798" spans="1:6" s="117" customFormat="1" ht="15.75">
      <c r="A1798" s="114"/>
      <c r="B1798" s="105"/>
      <c r="C1798" s="113"/>
      <c r="D1798" s="113"/>
      <c r="E1798" s="116"/>
      <c r="F1798" s="197"/>
    </row>
    <row r="1799" spans="1:6" s="117" customFormat="1" ht="15.75">
      <c r="A1799" s="114"/>
      <c r="B1799" s="105"/>
      <c r="C1799" s="113"/>
      <c r="D1799" s="113"/>
      <c r="E1799" s="116"/>
      <c r="F1799" s="197"/>
    </row>
    <row r="1800" spans="1:6" s="117" customFormat="1" ht="15.75">
      <c r="A1800" s="114"/>
      <c r="B1800" s="105"/>
      <c r="C1800" s="113"/>
      <c r="D1800" s="113"/>
      <c r="E1800" s="116"/>
      <c r="F1800" s="197"/>
    </row>
    <row r="1801" spans="1:6" s="117" customFormat="1" ht="15.75">
      <c r="A1801" s="114"/>
      <c r="B1801" s="105"/>
      <c r="C1801" s="113"/>
      <c r="D1801" s="113"/>
      <c r="E1801" s="116"/>
      <c r="F1801" s="197"/>
    </row>
    <row r="1802" spans="1:6" s="117" customFormat="1" ht="15.75">
      <c r="A1802" s="114"/>
      <c r="B1802" s="105"/>
      <c r="C1802" s="113"/>
      <c r="D1802" s="113"/>
      <c r="E1802" s="116"/>
      <c r="F1802" s="197"/>
    </row>
    <row r="1803" spans="1:6" s="117" customFormat="1" ht="15.75">
      <c r="A1803" s="114"/>
      <c r="B1803" s="105"/>
      <c r="C1803" s="113"/>
      <c r="D1803" s="113"/>
      <c r="E1803" s="116"/>
      <c r="F1803" s="197"/>
    </row>
    <row r="1804" spans="1:6" s="117" customFormat="1" ht="15.75">
      <c r="A1804" s="114"/>
      <c r="B1804" s="105"/>
      <c r="C1804" s="113"/>
      <c r="D1804" s="113"/>
      <c r="E1804" s="116"/>
      <c r="F1804" s="197"/>
    </row>
    <row r="1805" spans="1:6" s="117" customFormat="1" ht="15.75">
      <c r="A1805" s="114"/>
      <c r="B1805" s="105"/>
      <c r="C1805" s="113"/>
      <c r="D1805" s="113"/>
      <c r="E1805" s="116"/>
      <c r="F1805" s="197"/>
    </row>
    <row r="1806" spans="1:6" s="117" customFormat="1" ht="15.75">
      <c r="A1806" s="114"/>
      <c r="B1806" s="105"/>
      <c r="C1806" s="113"/>
      <c r="D1806" s="113"/>
      <c r="E1806" s="116"/>
      <c r="F1806" s="197"/>
    </row>
    <row r="1807" spans="1:6" s="117" customFormat="1" ht="15.75">
      <c r="A1807" s="114"/>
      <c r="B1807" s="105"/>
      <c r="C1807" s="113"/>
      <c r="D1807" s="113"/>
      <c r="E1807" s="116"/>
      <c r="F1807" s="197"/>
    </row>
    <row r="1808" spans="1:6" s="117" customFormat="1" ht="15.75">
      <c r="A1808" s="114"/>
      <c r="B1808" s="105"/>
      <c r="C1808" s="113"/>
      <c r="D1808" s="113"/>
      <c r="E1808" s="116"/>
      <c r="F1808" s="197"/>
    </row>
    <row r="1809" spans="1:6" s="117" customFormat="1" ht="15.75">
      <c r="A1809" s="114"/>
      <c r="B1809" s="105"/>
      <c r="C1809" s="113"/>
      <c r="D1809" s="113"/>
      <c r="E1809" s="116"/>
      <c r="F1809" s="197"/>
    </row>
    <row r="1810" spans="1:6" s="117" customFormat="1" ht="15.75">
      <c r="A1810" s="114"/>
      <c r="B1810" s="105"/>
      <c r="C1810" s="113"/>
      <c r="D1810" s="113"/>
      <c r="E1810" s="116"/>
      <c r="F1810" s="197"/>
    </row>
    <row r="1811" spans="1:6" s="117" customFormat="1" ht="15.75">
      <c r="A1811" s="114"/>
      <c r="B1811" s="105"/>
      <c r="C1811" s="113"/>
      <c r="D1811" s="113"/>
      <c r="E1811" s="116"/>
      <c r="F1811" s="197"/>
    </row>
    <row r="1812" spans="1:6" s="117" customFormat="1" ht="15.75">
      <c r="A1812" s="114"/>
      <c r="B1812" s="105"/>
      <c r="C1812" s="113"/>
      <c r="D1812" s="113"/>
      <c r="E1812" s="116"/>
      <c r="F1812" s="197"/>
    </row>
    <row r="1813" spans="1:6" s="117" customFormat="1" ht="15.75">
      <c r="A1813" s="114"/>
      <c r="B1813" s="105"/>
      <c r="C1813" s="113"/>
      <c r="D1813" s="113"/>
      <c r="E1813" s="116"/>
      <c r="F1813" s="197"/>
    </row>
    <row r="1814" spans="1:6" s="117" customFormat="1" ht="15.75">
      <c r="A1814" s="114"/>
      <c r="B1814" s="105"/>
      <c r="C1814" s="113"/>
      <c r="D1814" s="113"/>
      <c r="E1814" s="116"/>
      <c r="F1814" s="197"/>
    </row>
    <row r="1815" spans="1:6" s="117" customFormat="1" ht="15.75">
      <c r="A1815" s="114"/>
      <c r="B1815" s="105"/>
      <c r="C1815" s="113"/>
      <c r="D1815" s="113"/>
      <c r="E1815" s="116"/>
      <c r="F1815" s="197"/>
    </row>
    <row r="1816" spans="1:6" s="117" customFormat="1" ht="15.75">
      <c r="A1816" s="114"/>
      <c r="B1816" s="105"/>
      <c r="C1816" s="113"/>
      <c r="D1816" s="113"/>
      <c r="E1816" s="116"/>
      <c r="F1816" s="197"/>
    </row>
    <row r="1817" spans="1:6" s="117" customFormat="1" ht="15.75">
      <c r="A1817" s="114"/>
      <c r="B1817" s="105"/>
      <c r="C1817" s="113"/>
      <c r="D1817" s="113"/>
      <c r="E1817" s="116"/>
      <c r="F1817" s="197"/>
    </row>
    <row r="1818" spans="1:6" s="117" customFormat="1" ht="15.75">
      <c r="A1818" s="114"/>
      <c r="B1818" s="105"/>
      <c r="C1818" s="113"/>
      <c r="D1818" s="113"/>
      <c r="E1818" s="116"/>
      <c r="F1818" s="197"/>
    </row>
    <row r="1819" spans="1:6" s="117" customFormat="1" ht="15.75">
      <c r="A1819" s="114"/>
      <c r="B1819" s="105"/>
      <c r="C1819" s="113"/>
      <c r="D1819" s="113"/>
      <c r="E1819" s="116"/>
      <c r="F1819" s="197"/>
    </row>
    <row r="1820" spans="1:6" s="117" customFormat="1" ht="15.75">
      <c r="A1820" s="114"/>
      <c r="B1820" s="105"/>
      <c r="C1820" s="113"/>
      <c r="D1820" s="113"/>
      <c r="E1820" s="116"/>
      <c r="F1820" s="197"/>
    </row>
    <row r="1821" spans="1:6" s="117" customFormat="1" ht="15.75">
      <c r="A1821" s="114"/>
      <c r="B1821" s="105"/>
      <c r="C1821" s="113"/>
      <c r="D1821" s="113"/>
      <c r="E1821" s="116"/>
      <c r="F1821" s="197"/>
    </row>
    <row r="1822" spans="1:6" s="117" customFormat="1" ht="15.75">
      <c r="A1822" s="114"/>
      <c r="B1822" s="105"/>
      <c r="C1822" s="113"/>
      <c r="D1822" s="113"/>
      <c r="E1822" s="116"/>
      <c r="F1822" s="197"/>
    </row>
    <row r="1823" spans="1:6" s="117" customFormat="1" ht="15.75">
      <c r="A1823" s="114"/>
      <c r="B1823" s="105"/>
      <c r="C1823" s="113"/>
      <c r="D1823" s="113"/>
      <c r="E1823" s="116"/>
      <c r="F1823" s="197"/>
    </row>
    <row r="1824" spans="1:6" s="117" customFormat="1" ht="15.75">
      <c r="A1824" s="114"/>
      <c r="B1824" s="105"/>
      <c r="C1824" s="113"/>
      <c r="D1824" s="113"/>
      <c r="E1824" s="116"/>
      <c r="F1824" s="197"/>
    </row>
    <row r="1825" spans="1:6" s="117" customFormat="1" ht="15.75">
      <c r="A1825" s="114"/>
      <c r="B1825" s="105"/>
      <c r="C1825" s="113"/>
      <c r="D1825" s="113"/>
      <c r="E1825" s="116"/>
      <c r="F1825" s="197"/>
    </row>
    <row r="1826" spans="1:6" s="117" customFormat="1" ht="15.75">
      <c r="A1826" s="114"/>
      <c r="B1826" s="105"/>
      <c r="C1826" s="113"/>
      <c r="D1826" s="113"/>
      <c r="E1826" s="116"/>
      <c r="F1826" s="197"/>
    </row>
    <row r="1827" spans="1:6" s="117" customFormat="1" ht="15.75">
      <c r="A1827" s="114"/>
      <c r="B1827" s="105"/>
      <c r="C1827" s="113"/>
      <c r="D1827" s="113"/>
      <c r="E1827" s="116"/>
      <c r="F1827" s="197"/>
    </row>
    <row r="1828" spans="1:6" s="117" customFormat="1" ht="15.75">
      <c r="A1828" s="114"/>
      <c r="B1828" s="105"/>
      <c r="C1828" s="113"/>
      <c r="D1828" s="113"/>
      <c r="E1828" s="116"/>
      <c r="F1828" s="197"/>
    </row>
    <row r="1829" spans="1:6" s="117" customFormat="1" ht="15.75">
      <c r="A1829" s="114"/>
      <c r="B1829" s="105"/>
      <c r="C1829" s="113"/>
      <c r="D1829" s="113"/>
      <c r="E1829" s="116"/>
      <c r="F1829" s="197"/>
    </row>
    <row r="1830" spans="1:6" s="117" customFormat="1" ht="15.75">
      <c r="A1830" s="114"/>
      <c r="B1830" s="105"/>
      <c r="C1830" s="113"/>
      <c r="D1830" s="113"/>
      <c r="E1830" s="116"/>
      <c r="F1830" s="197"/>
    </row>
    <row r="1831" spans="1:6" s="117" customFormat="1" ht="15.75">
      <c r="A1831" s="114"/>
      <c r="B1831" s="105"/>
      <c r="C1831" s="113"/>
      <c r="D1831" s="113"/>
      <c r="E1831" s="116"/>
      <c r="F1831" s="197"/>
    </row>
    <row r="1832" spans="1:6" s="117" customFormat="1" ht="15.75">
      <c r="A1832" s="114"/>
      <c r="B1832" s="105"/>
      <c r="C1832" s="113"/>
      <c r="D1832" s="113"/>
      <c r="E1832" s="116"/>
      <c r="F1832" s="197"/>
    </row>
    <row r="1833" spans="1:6" s="117" customFormat="1" ht="15.75">
      <c r="A1833" s="114"/>
      <c r="B1833" s="105"/>
      <c r="C1833" s="113"/>
      <c r="D1833" s="113"/>
      <c r="E1833" s="116"/>
      <c r="F1833" s="197"/>
    </row>
    <row r="1834" spans="1:6" s="117" customFormat="1" ht="15.75">
      <c r="A1834" s="114"/>
      <c r="B1834" s="105"/>
      <c r="C1834" s="113"/>
      <c r="D1834" s="113"/>
      <c r="E1834" s="116"/>
      <c r="F1834" s="197"/>
    </row>
    <row r="1835" spans="1:6" s="117" customFormat="1" ht="15.75">
      <c r="A1835" s="114"/>
      <c r="B1835" s="105"/>
      <c r="C1835" s="113"/>
      <c r="D1835" s="113"/>
      <c r="E1835" s="116"/>
      <c r="F1835" s="197"/>
    </row>
    <row r="1836" spans="1:6" s="117" customFormat="1" ht="15.75">
      <c r="A1836" s="114"/>
      <c r="B1836" s="105"/>
      <c r="C1836" s="113"/>
      <c r="D1836" s="113"/>
      <c r="E1836" s="116"/>
      <c r="F1836" s="197"/>
    </row>
    <row r="1837" spans="1:6" s="117" customFormat="1" ht="15.75">
      <c r="A1837" s="114"/>
      <c r="B1837" s="105"/>
      <c r="C1837" s="113"/>
      <c r="D1837" s="113"/>
      <c r="E1837" s="116"/>
      <c r="F1837" s="197"/>
    </row>
    <row r="1838" spans="1:6" s="117" customFormat="1" ht="15.75">
      <c r="A1838" s="114"/>
      <c r="B1838" s="105"/>
      <c r="C1838" s="113"/>
      <c r="D1838" s="113"/>
      <c r="E1838" s="116"/>
      <c r="F1838" s="197"/>
    </row>
    <row r="1839" spans="1:6" s="117" customFormat="1" ht="15.75">
      <c r="A1839" s="114"/>
      <c r="B1839" s="105"/>
      <c r="C1839" s="113"/>
      <c r="D1839" s="113"/>
      <c r="E1839" s="116"/>
      <c r="F1839" s="197"/>
    </row>
    <row r="1840" spans="1:6" s="117" customFormat="1" ht="15.75">
      <c r="A1840" s="114"/>
      <c r="B1840" s="105"/>
      <c r="C1840" s="113"/>
      <c r="D1840" s="113"/>
      <c r="E1840" s="116"/>
      <c r="F1840" s="197"/>
    </row>
    <row r="1841" spans="1:6" s="117" customFormat="1" ht="15.75">
      <c r="A1841" s="114"/>
      <c r="B1841" s="105"/>
      <c r="C1841" s="113"/>
      <c r="D1841" s="113"/>
      <c r="E1841" s="116"/>
      <c r="F1841" s="197"/>
    </row>
    <row r="1842" spans="1:6" s="117" customFormat="1" ht="15.75">
      <c r="A1842" s="114"/>
      <c r="B1842" s="105"/>
      <c r="C1842" s="113"/>
      <c r="D1842" s="113"/>
      <c r="E1842" s="116"/>
      <c r="F1842" s="197"/>
    </row>
    <row r="1843" spans="1:6" s="117" customFormat="1" ht="15.75">
      <c r="A1843" s="114"/>
      <c r="B1843" s="105"/>
      <c r="C1843" s="113"/>
      <c r="D1843" s="113"/>
      <c r="E1843" s="116"/>
      <c r="F1843" s="197"/>
    </row>
    <row r="1844" spans="1:6" s="117" customFormat="1" ht="15.75">
      <c r="A1844" s="114"/>
      <c r="B1844" s="105"/>
      <c r="C1844" s="113"/>
      <c r="D1844" s="113"/>
      <c r="E1844" s="116"/>
      <c r="F1844" s="197"/>
    </row>
    <row r="1845" spans="1:6" s="117" customFormat="1" ht="15.75">
      <c r="A1845" s="114"/>
      <c r="B1845" s="105"/>
      <c r="C1845" s="113"/>
      <c r="D1845" s="113"/>
      <c r="E1845" s="116"/>
      <c r="F1845" s="197"/>
    </row>
    <row r="1846" spans="1:6" s="117" customFormat="1" ht="15.75">
      <c r="A1846" s="114"/>
      <c r="B1846" s="105"/>
      <c r="C1846" s="113"/>
      <c r="D1846" s="113"/>
      <c r="E1846" s="116"/>
      <c r="F1846" s="197"/>
    </row>
    <row r="1847" spans="1:6" s="117" customFormat="1" ht="15.75">
      <c r="A1847" s="114"/>
      <c r="B1847" s="105"/>
      <c r="C1847" s="113"/>
      <c r="D1847" s="113"/>
      <c r="E1847" s="116"/>
      <c r="F1847" s="197"/>
    </row>
    <row r="1848" spans="1:6" s="117" customFormat="1" ht="15.75">
      <c r="A1848" s="114"/>
      <c r="B1848" s="105"/>
      <c r="C1848" s="113"/>
      <c r="D1848" s="113"/>
      <c r="E1848" s="116"/>
      <c r="F1848" s="197"/>
    </row>
    <row r="1849" spans="1:6" s="117" customFormat="1" ht="15.75">
      <c r="A1849" s="114"/>
      <c r="B1849" s="105"/>
      <c r="C1849" s="113"/>
      <c r="D1849" s="113"/>
      <c r="E1849" s="116"/>
      <c r="F1849" s="197"/>
    </row>
    <row r="1850" spans="1:6" s="117" customFormat="1" ht="15.75">
      <c r="A1850" s="114"/>
      <c r="B1850" s="105"/>
      <c r="C1850" s="113"/>
      <c r="D1850" s="113"/>
      <c r="E1850" s="116"/>
      <c r="F1850" s="197"/>
    </row>
    <row r="1851" spans="1:6" s="117" customFormat="1" ht="15.75">
      <c r="A1851" s="114"/>
      <c r="B1851" s="105"/>
      <c r="C1851" s="113"/>
      <c r="D1851" s="113"/>
      <c r="E1851" s="116"/>
      <c r="F1851" s="197"/>
    </row>
    <row r="1852" spans="1:6" s="117" customFormat="1" ht="15.75">
      <c r="A1852" s="114"/>
      <c r="B1852" s="105"/>
      <c r="C1852" s="113"/>
      <c r="D1852" s="113"/>
      <c r="E1852" s="116"/>
      <c r="F1852" s="197"/>
    </row>
    <row r="1853" spans="1:6" s="117" customFormat="1" ht="15.75">
      <c r="A1853" s="114"/>
      <c r="B1853" s="105"/>
      <c r="C1853" s="113"/>
      <c r="D1853" s="113"/>
      <c r="E1853" s="116"/>
      <c r="F1853" s="197"/>
    </row>
    <row r="1854" spans="1:6" s="117" customFormat="1" ht="15.75">
      <c r="A1854" s="114"/>
      <c r="B1854" s="105"/>
      <c r="C1854" s="113"/>
      <c r="D1854" s="113"/>
      <c r="E1854" s="116"/>
      <c r="F1854" s="197"/>
    </row>
    <row r="1855" spans="1:6" s="117" customFormat="1" ht="15.75">
      <c r="A1855" s="114"/>
      <c r="B1855" s="105"/>
      <c r="C1855" s="113"/>
      <c r="D1855" s="113"/>
      <c r="E1855" s="116"/>
      <c r="F1855" s="197"/>
    </row>
    <row r="1856" spans="1:6" s="117" customFormat="1" ht="15.75">
      <c r="A1856" s="114"/>
      <c r="B1856" s="105"/>
      <c r="C1856" s="113"/>
      <c r="D1856" s="113"/>
      <c r="E1856" s="116"/>
      <c r="F1856" s="197"/>
    </row>
    <row r="1857" spans="1:6" s="117" customFormat="1" ht="15.75">
      <c r="A1857" s="114"/>
      <c r="B1857" s="105"/>
      <c r="C1857" s="113"/>
      <c r="D1857" s="113"/>
      <c r="E1857" s="116"/>
      <c r="F1857" s="197"/>
    </row>
    <row r="1858" spans="1:6" s="117" customFormat="1" ht="15.75">
      <c r="A1858" s="114"/>
      <c r="B1858" s="105"/>
      <c r="C1858" s="113"/>
      <c r="D1858" s="113"/>
      <c r="E1858" s="116"/>
      <c r="F1858" s="197"/>
    </row>
    <row r="1859" spans="1:6" s="117" customFormat="1" ht="15.75">
      <c r="A1859" s="114"/>
      <c r="B1859" s="105"/>
      <c r="C1859" s="113"/>
      <c r="D1859" s="113"/>
      <c r="E1859" s="116"/>
      <c r="F1859" s="197"/>
    </row>
    <row r="1860" spans="1:6" s="117" customFormat="1" ht="15.75">
      <c r="A1860" s="114"/>
      <c r="B1860" s="105"/>
      <c r="C1860" s="113"/>
      <c r="D1860" s="113"/>
      <c r="E1860" s="116"/>
      <c r="F1860" s="197"/>
    </row>
    <row r="1861" spans="1:6" s="117" customFormat="1" ht="15.75">
      <c r="A1861" s="114"/>
      <c r="B1861" s="105"/>
      <c r="C1861" s="113"/>
      <c r="D1861" s="113"/>
      <c r="E1861" s="116"/>
      <c r="F1861" s="197"/>
    </row>
    <row r="1862" spans="1:6" s="117" customFormat="1" ht="15.75">
      <c r="A1862" s="114"/>
      <c r="B1862" s="105"/>
      <c r="C1862" s="113"/>
      <c r="D1862" s="113"/>
      <c r="E1862" s="116"/>
      <c r="F1862" s="197"/>
    </row>
    <row r="1863" spans="1:6" s="117" customFormat="1" ht="15.75">
      <c r="A1863" s="114"/>
      <c r="B1863" s="105"/>
      <c r="C1863" s="113"/>
      <c r="D1863" s="113"/>
      <c r="E1863" s="116"/>
      <c r="F1863" s="197"/>
    </row>
    <row r="1864" spans="1:6" s="117" customFormat="1" ht="15.75">
      <c r="A1864" s="114"/>
      <c r="B1864" s="105"/>
      <c r="C1864" s="113"/>
      <c r="D1864" s="113"/>
      <c r="E1864" s="116"/>
      <c r="F1864" s="197"/>
    </row>
    <row r="1865" spans="1:6" s="117" customFormat="1" ht="15.75">
      <c r="A1865" s="114"/>
      <c r="B1865" s="105"/>
      <c r="C1865" s="113"/>
      <c r="D1865" s="113"/>
      <c r="E1865" s="116"/>
      <c r="F1865" s="197"/>
    </row>
    <row r="1866" spans="1:6" s="117" customFormat="1" ht="15.75">
      <c r="A1866" s="114"/>
      <c r="B1866" s="105"/>
      <c r="C1866" s="113"/>
      <c r="D1866" s="113"/>
      <c r="E1866" s="116"/>
      <c r="F1866" s="197"/>
    </row>
    <row r="1867" spans="1:6" s="117" customFormat="1" ht="15.75">
      <c r="A1867" s="114"/>
      <c r="B1867" s="105"/>
      <c r="C1867" s="113"/>
      <c r="D1867" s="113"/>
      <c r="E1867" s="116"/>
      <c r="F1867" s="197"/>
    </row>
    <row r="1868" spans="1:6" s="117" customFormat="1" ht="15.75">
      <c r="A1868" s="114"/>
      <c r="B1868" s="105"/>
      <c r="C1868" s="113"/>
      <c r="D1868" s="113"/>
      <c r="E1868" s="116"/>
      <c r="F1868" s="197"/>
    </row>
    <row r="1869" spans="1:6" s="117" customFormat="1" ht="15.75">
      <c r="A1869" s="114"/>
      <c r="B1869" s="105"/>
      <c r="C1869" s="113"/>
      <c r="D1869" s="113"/>
      <c r="E1869" s="116"/>
      <c r="F1869" s="197"/>
    </row>
    <row r="1870" spans="1:6" s="117" customFormat="1" ht="15.75">
      <c r="A1870" s="114"/>
      <c r="B1870" s="105"/>
      <c r="C1870" s="113"/>
      <c r="D1870" s="113"/>
      <c r="E1870" s="116"/>
      <c r="F1870" s="197"/>
    </row>
    <row r="1871" spans="1:6" s="117" customFormat="1" ht="15.75">
      <c r="A1871" s="114"/>
      <c r="B1871" s="105"/>
      <c r="C1871" s="113"/>
      <c r="D1871" s="113"/>
      <c r="E1871" s="116"/>
      <c r="F1871" s="197"/>
    </row>
    <row r="1872" spans="1:6" s="117" customFormat="1" ht="15.75">
      <c r="A1872" s="114"/>
      <c r="B1872" s="105"/>
      <c r="C1872" s="113"/>
      <c r="D1872" s="113"/>
      <c r="E1872" s="116"/>
      <c r="F1872" s="197"/>
    </row>
    <row r="1873" spans="1:6" s="117" customFormat="1" ht="15.75">
      <c r="A1873" s="114"/>
      <c r="B1873" s="105"/>
      <c r="C1873" s="113"/>
      <c r="D1873" s="113"/>
      <c r="E1873" s="116"/>
      <c r="F1873" s="197"/>
    </row>
    <row r="1874" spans="1:6" s="117" customFormat="1" ht="15.75">
      <c r="A1874" s="114"/>
      <c r="B1874" s="105"/>
      <c r="C1874" s="113"/>
      <c r="D1874" s="113"/>
      <c r="E1874" s="116"/>
      <c r="F1874" s="197"/>
    </row>
    <row r="1875" spans="1:6" s="117" customFormat="1" ht="15.75">
      <c r="A1875" s="114"/>
      <c r="B1875" s="105"/>
      <c r="C1875" s="113"/>
      <c r="D1875" s="113"/>
      <c r="E1875" s="116"/>
      <c r="F1875" s="197"/>
    </row>
    <row r="1876" spans="1:6" s="117" customFormat="1" ht="15.75">
      <c r="A1876" s="114"/>
      <c r="B1876" s="105"/>
      <c r="C1876" s="113"/>
      <c r="D1876" s="113"/>
      <c r="E1876" s="116"/>
      <c r="F1876" s="197"/>
    </row>
    <row r="1877" spans="1:6" s="117" customFormat="1" ht="15.75">
      <c r="A1877" s="114"/>
      <c r="B1877" s="105"/>
      <c r="C1877" s="113"/>
      <c r="D1877" s="113"/>
      <c r="E1877" s="116"/>
      <c r="F1877" s="197"/>
    </row>
    <row r="1878" spans="1:6" s="117" customFormat="1" ht="15.75">
      <c r="A1878" s="114"/>
      <c r="B1878" s="105"/>
      <c r="C1878" s="113"/>
      <c r="D1878" s="113"/>
      <c r="E1878" s="116"/>
      <c r="F1878" s="197"/>
    </row>
    <row r="1879" spans="1:6" s="117" customFormat="1" ht="15.75">
      <c r="A1879" s="114"/>
      <c r="B1879" s="105"/>
      <c r="C1879" s="113"/>
      <c r="D1879" s="113"/>
      <c r="E1879" s="116"/>
      <c r="F1879" s="197"/>
    </row>
    <row r="1880" spans="1:6" s="117" customFormat="1" ht="15.75">
      <c r="A1880" s="114"/>
      <c r="B1880" s="105"/>
      <c r="C1880" s="113"/>
      <c r="D1880" s="113"/>
      <c r="E1880" s="116"/>
      <c r="F1880" s="197"/>
    </row>
    <row r="1881" spans="1:6" s="117" customFormat="1" ht="15.75">
      <c r="A1881" s="114"/>
      <c r="B1881" s="105"/>
      <c r="C1881" s="113"/>
      <c r="D1881" s="113"/>
      <c r="E1881" s="116"/>
      <c r="F1881" s="197"/>
    </row>
    <row r="1882" spans="1:6" s="117" customFormat="1" ht="15.75">
      <c r="A1882" s="114"/>
      <c r="B1882" s="105"/>
      <c r="C1882" s="113"/>
      <c r="D1882" s="113"/>
      <c r="E1882" s="116"/>
      <c r="F1882" s="197"/>
    </row>
    <row r="1883" spans="1:6" s="117" customFormat="1" ht="15.75">
      <c r="A1883" s="114"/>
      <c r="B1883" s="105"/>
      <c r="C1883" s="113"/>
      <c r="D1883" s="113"/>
      <c r="E1883" s="116"/>
      <c r="F1883" s="197"/>
    </row>
    <row r="1884" spans="1:6" s="117" customFormat="1" ht="15.75">
      <c r="A1884" s="114"/>
      <c r="B1884" s="105"/>
      <c r="C1884" s="113"/>
      <c r="D1884" s="113"/>
      <c r="E1884" s="116"/>
      <c r="F1884" s="197"/>
    </row>
    <row r="1885" spans="1:6" s="117" customFormat="1" ht="15.75">
      <c r="A1885" s="114"/>
      <c r="B1885" s="105"/>
      <c r="C1885" s="113"/>
      <c r="D1885" s="113"/>
      <c r="E1885" s="116"/>
      <c r="F1885" s="197"/>
    </row>
    <row r="1886" spans="1:6" s="117" customFormat="1" ht="15.75">
      <c r="A1886" s="114"/>
      <c r="B1886" s="105"/>
      <c r="C1886" s="113"/>
      <c r="D1886" s="113"/>
      <c r="E1886" s="116"/>
      <c r="F1886" s="197"/>
    </row>
    <row r="1887" spans="1:6" s="117" customFormat="1" ht="15.75">
      <c r="A1887" s="114"/>
      <c r="B1887" s="105"/>
      <c r="C1887" s="113"/>
      <c r="D1887" s="113"/>
      <c r="E1887" s="116"/>
      <c r="F1887" s="197"/>
    </row>
    <row r="1888" spans="1:6" s="117" customFormat="1" ht="15.75">
      <c r="A1888" s="114"/>
      <c r="B1888" s="105"/>
      <c r="C1888" s="113"/>
      <c r="D1888" s="113"/>
      <c r="E1888" s="116"/>
      <c r="F1888" s="197"/>
    </row>
    <row r="1889" spans="1:6" s="117" customFormat="1" ht="15.75">
      <c r="A1889" s="114"/>
      <c r="B1889" s="105"/>
      <c r="C1889" s="113"/>
      <c r="D1889" s="113"/>
      <c r="E1889" s="116"/>
      <c r="F1889" s="197"/>
    </row>
    <row r="1890" spans="1:6" s="117" customFormat="1" ht="15.75">
      <c r="A1890" s="114"/>
      <c r="B1890" s="105"/>
      <c r="C1890" s="113"/>
      <c r="D1890" s="113"/>
      <c r="E1890" s="116"/>
      <c r="F1890" s="197"/>
    </row>
    <row r="1891" spans="1:6" s="117" customFormat="1" ht="15.75">
      <c r="A1891" s="114"/>
      <c r="B1891" s="105"/>
      <c r="C1891" s="113"/>
      <c r="D1891" s="113"/>
      <c r="E1891" s="116"/>
      <c r="F1891" s="197"/>
    </row>
    <row r="1892" spans="1:6" s="117" customFormat="1" ht="15.75">
      <c r="A1892" s="114"/>
      <c r="B1892" s="105"/>
      <c r="C1892" s="113"/>
      <c r="D1892" s="113"/>
      <c r="E1892" s="116"/>
      <c r="F1892" s="197"/>
    </row>
    <row r="1893" spans="1:6" s="117" customFormat="1" ht="15.75">
      <c r="A1893" s="114"/>
      <c r="B1893" s="105"/>
      <c r="C1893" s="113"/>
      <c r="D1893" s="113"/>
      <c r="E1893" s="116"/>
      <c r="F1893" s="197"/>
    </row>
    <row r="1894" spans="1:6" s="117" customFormat="1" ht="15.75">
      <c r="A1894" s="114"/>
      <c r="B1894" s="105"/>
      <c r="C1894" s="113"/>
      <c r="D1894" s="113"/>
      <c r="E1894" s="116"/>
      <c r="F1894" s="197"/>
    </row>
    <row r="1895" spans="1:6" s="117" customFormat="1" ht="15.75">
      <c r="A1895" s="114"/>
      <c r="B1895" s="105"/>
      <c r="C1895" s="113"/>
      <c r="D1895" s="113"/>
      <c r="E1895" s="116"/>
      <c r="F1895" s="197"/>
    </row>
    <row r="1896" spans="1:6" s="117" customFormat="1" ht="15.75">
      <c r="A1896" s="114"/>
      <c r="B1896" s="105"/>
      <c r="C1896" s="113"/>
      <c r="D1896" s="113"/>
      <c r="E1896" s="116"/>
      <c r="F1896" s="197"/>
    </row>
    <row r="1897" spans="1:6" s="117" customFormat="1" ht="15.75">
      <c r="A1897" s="114"/>
      <c r="B1897" s="105"/>
      <c r="C1897" s="113"/>
      <c r="D1897" s="113"/>
      <c r="E1897" s="116"/>
      <c r="F1897" s="197"/>
    </row>
    <row r="1898" spans="1:6" s="117" customFormat="1" ht="15.75">
      <c r="A1898" s="114"/>
      <c r="B1898" s="105"/>
      <c r="C1898" s="113"/>
      <c r="D1898" s="113"/>
      <c r="E1898" s="116"/>
      <c r="F1898" s="197"/>
    </row>
    <row r="1899" spans="1:6" s="117" customFormat="1" ht="15.75">
      <c r="A1899" s="114"/>
      <c r="B1899" s="105"/>
      <c r="C1899" s="113"/>
      <c r="D1899" s="113"/>
      <c r="E1899" s="116"/>
      <c r="F1899" s="197"/>
    </row>
    <row r="1900" spans="1:6" s="117" customFormat="1" ht="15.75">
      <c r="A1900" s="114"/>
      <c r="B1900" s="105"/>
      <c r="C1900" s="113"/>
      <c r="D1900" s="113"/>
      <c r="E1900" s="116"/>
      <c r="F1900" s="197"/>
    </row>
    <row r="1901" spans="1:6" s="117" customFormat="1" ht="15.75">
      <c r="A1901" s="114"/>
      <c r="B1901" s="105"/>
      <c r="C1901" s="113"/>
      <c r="D1901" s="113"/>
      <c r="E1901" s="116"/>
      <c r="F1901" s="197"/>
    </row>
    <row r="1902" spans="1:6" s="117" customFormat="1" ht="15.75">
      <c r="A1902" s="114"/>
      <c r="B1902" s="105"/>
      <c r="C1902" s="113"/>
      <c r="D1902" s="113"/>
      <c r="E1902" s="116"/>
      <c r="F1902" s="197"/>
    </row>
    <row r="1903" spans="1:6" s="117" customFormat="1" ht="15.75">
      <c r="A1903" s="114"/>
      <c r="B1903" s="105"/>
      <c r="C1903" s="113"/>
      <c r="D1903" s="113"/>
      <c r="E1903" s="116"/>
      <c r="F1903" s="197"/>
    </row>
    <row r="1904" spans="1:6" s="117" customFormat="1" ht="15.75">
      <c r="A1904" s="114"/>
      <c r="B1904" s="105"/>
      <c r="C1904" s="113"/>
      <c r="D1904" s="113"/>
      <c r="E1904" s="116"/>
      <c r="F1904" s="197"/>
    </row>
    <row r="1905" spans="1:6" s="117" customFormat="1" ht="15.75">
      <c r="A1905" s="114"/>
      <c r="B1905" s="105"/>
      <c r="C1905" s="113"/>
      <c r="D1905" s="113"/>
      <c r="E1905" s="116"/>
      <c r="F1905" s="197"/>
    </row>
    <row r="1906" spans="1:6" s="117" customFormat="1" ht="15.75">
      <c r="A1906" s="114"/>
      <c r="B1906" s="105"/>
      <c r="C1906" s="113"/>
      <c r="D1906" s="113"/>
      <c r="E1906" s="116"/>
      <c r="F1906" s="197"/>
    </row>
    <row r="1907" spans="1:6" s="117" customFormat="1" ht="15.75">
      <c r="A1907" s="114"/>
      <c r="B1907" s="105"/>
      <c r="C1907" s="113"/>
      <c r="D1907" s="113"/>
      <c r="E1907" s="116"/>
      <c r="F1907" s="197"/>
    </row>
    <row r="1908" spans="1:6" s="117" customFormat="1" ht="15.75">
      <c r="A1908" s="114"/>
      <c r="B1908" s="105"/>
      <c r="C1908" s="113"/>
      <c r="D1908" s="113"/>
      <c r="E1908" s="116"/>
      <c r="F1908" s="197"/>
    </row>
    <row r="1909" spans="1:6" s="117" customFormat="1" ht="15.75">
      <c r="A1909" s="114"/>
      <c r="B1909" s="105"/>
      <c r="C1909" s="113"/>
      <c r="D1909" s="113"/>
      <c r="E1909" s="116"/>
      <c r="F1909" s="197"/>
    </row>
    <row r="1910" spans="1:6" s="117" customFormat="1" ht="15.75">
      <c r="A1910" s="114"/>
      <c r="B1910" s="105"/>
      <c r="C1910" s="113"/>
      <c r="D1910" s="113"/>
      <c r="E1910" s="116"/>
      <c r="F1910" s="197"/>
    </row>
    <row r="1911" spans="1:6" s="117" customFormat="1" ht="15.75">
      <c r="A1911" s="114"/>
      <c r="B1911" s="105"/>
      <c r="C1911" s="113"/>
      <c r="D1911" s="113"/>
      <c r="E1911" s="116"/>
      <c r="F1911" s="197"/>
    </row>
    <row r="1912" spans="1:6" s="117" customFormat="1" ht="15.75">
      <c r="A1912" s="114"/>
      <c r="B1912" s="105"/>
      <c r="C1912" s="113"/>
      <c r="D1912" s="113"/>
      <c r="E1912" s="116"/>
      <c r="F1912" s="197"/>
    </row>
    <row r="1913" spans="1:6" s="117" customFormat="1" ht="15.75">
      <c r="A1913" s="114"/>
      <c r="B1913" s="105"/>
      <c r="C1913" s="113"/>
      <c r="D1913" s="113"/>
      <c r="E1913" s="116"/>
      <c r="F1913" s="197"/>
    </row>
    <row r="1914" spans="1:6" s="117" customFormat="1" ht="15.75">
      <c r="A1914" s="114"/>
      <c r="B1914" s="105"/>
      <c r="C1914" s="113"/>
      <c r="D1914" s="113"/>
      <c r="E1914" s="116"/>
      <c r="F1914" s="197"/>
    </row>
    <row r="1915" spans="1:6" s="117" customFormat="1" ht="15.75">
      <c r="A1915" s="114"/>
      <c r="B1915" s="105"/>
      <c r="C1915" s="113"/>
      <c r="D1915" s="113"/>
      <c r="E1915" s="116"/>
      <c r="F1915" s="197"/>
    </row>
    <row r="1916" spans="1:6" s="117" customFormat="1" ht="15.75">
      <c r="A1916" s="114"/>
      <c r="B1916" s="105"/>
      <c r="C1916" s="113"/>
      <c r="D1916" s="113"/>
      <c r="E1916" s="116"/>
      <c r="F1916" s="197"/>
    </row>
    <row r="1917" spans="1:6" s="117" customFormat="1" ht="15.75">
      <c r="A1917" s="114"/>
      <c r="B1917" s="105"/>
      <c r="C1917" s="113"/>
      <c r="D1917" s="113"/>
      <c r="E1917" s="116"/>
      <c r="F1917" s="197"/>
    </row>
    <row r="1918" spans="1:6" s="117" customFormat="1" ht="15.75">
      <c r="A1918" s="114"/>
      <c r="B1918" s="105"/>
      <c r="C1918" s="113"/>
      <c r="D1918" s="113"/>
      <c r="E1918" s="116"/>
      <c r="F1918" s="197"/>
    </row>
    <row r="1919" spans="1:6" s="117" customFormat="1" ht="15.75">
      <c r="A1919" s="114"/>
      <c r="B1919" s="105"/>
      <c r="C1919" s="113"/>
      <c r="D1919" s="113"/>
      <c r="E1919" s="116"/>
      <c r="F1919" s="197"/>
    </row>
    <row r="1920" spans="1:6" s="117" customFormat="1" ht="15.75">
      <c r="A1920" s="114"/>
      <c r="B1920" s="105"/>
      <c r="C1920" s="113"/>
      <c r="D1920" s="113"/>
      <c r="E1920" s="116"/>
      <c r="F1920" s="197"/>
    </row>
    <row r="1921" spans="1:6" s="117" customFormat="1" ht="15.75">
      <c r="A1921" s="114"/>
      <c r="B1921" s="105"/>
      <c r="C1921" s="113"/>
      <c r="D1921" s="113"/>
      <c r="E1921" s="116"/>
      <c r="F1921" s="197"/>
    </row>
    <row r="1922" spans="1:6" s="117" customFormat="1" ht="15.75">
      <c r="A1922" s="114"/>
      <c r="B1922" s="105"/>
      <c r="C1922" s="113"/>
      <c r="D1922" s="113"/>
      <c r="E1922" s="116"/>
      <c r="F1922" s="197"/>
    </row>
    <row r="1923" spans="1:6" s="117" customFormat="1" ht="15.75">
      <c r="A1923" s="114"/>
      <c r="B1923" s="105"/>
      <c r="C1923" s="113"/>
      <c r="D1923" s="113"/>
      <c r="E1923" s="116"/>
      <c r="F1923" s="197"/>
    </row>
    <row r="1924" spans="1:6" s="117" customFormat="1" ht="15.75">
      <c r="A1924" s="114"/>
      <c r="B1924" s="105"/>
      <c r="C1924" s="113"/>
      <c r="D1924" s="113"/>
      <c r="E1924" s="116"/>
      <c r="F1924" s="197"/>
    </row>
    <row r="1925" spans="1:6" s="117" customFormat="1" ht="15.75">
      <c r="A1925" s="114"/>
      <c r="B1925" s="105"/>
      <c r="C1925" s="113"/>
      <c r="D1925" s="113"/>
      <c r="E1925" s="116"/>
      <c r="F1925" s="197"/>
    </row>
    <row r="1926" spans="1:6" s="117" customFormat="1" ht="15.75">
      <c r="A1926" s="114"/>
      <c r="B1926" s="105"/>
      <c r="C1926" s="113"/>
      <c r="D1926" s="113"/>
      <c r="E1926" s="116"/>
      <c r="F1926" s="197"/>
    </row>
    <row r="1927" spans="1:6" s="117" customFormat="1" ht="15.75">
      <c r="A1927" s="114"/>
      <c r="B1927" s="105"/>
      <c r="C1927" s="113"/>
      <c r="D1927" s="113"/>
      <c r="E1927" s="116"/>
      <c r="F1927" s="197"/>
    </row>
    <row r="1928" spans="1:6" s="117" customFormat="1" ht="15.75">
      <c r="A1928" s="114"/>
      <c r="B1928" s="105"/>
      <c r="C1928" s="113"/>
      <c r="D1928" s="113"/>
      <c r="E1928" s="116"/>
      <c r="F1928" s="197"/>
    </row>
    <row r="1929" spans="1:6" s="117" customFormat="1" ht="15.75">
      <c r="A1929" s="114"/>
      <c r="B1929" s="105"/>
      <c r="C1929" s="113"/>
      <c r="D1929" s="113"/>
      <c r="E1929" s="116"/>
      <c r="F1929" s="197"/>
    </row>
    <row r="1930" spans="1:6" s="117" customFormat="1" ht="15.75">
      <c r="A1930" s="114"/>
      <c r="B1930" s="105"/>
      <c r="C1930" s="113"/>
      <c r="D1930" s="113"/>
      <c r="E1930" s="116"/>
      <c r="F1930" s="197"/>
    </row>
    <row r="1931" spans="1:6" s="117" customFormat="1" ht="15.75">
      <c r="A1931" s="114"/>
      <c r="B1931" s="105"/>
      <c r="C1931" s="113"/>
      <c r="D1931" s="113"/>
      <c r="E1931" s="116"/>
      <c r="F1931" s="197"/>
    </row>
    <row r="1932" spans="1:6" s="117" customFormat="1" ht="15.75">
      <c r="A1932" s="114"/>
      <c r="B1932" s="105"/>
      <c r="C1932" s="113"/>
      <c r="D1932" s="113"/>
      <c r="E1932" s="116"/>
      <c r="F1932" s="197"/>
    </row>
    <row r="1933" spans="1:6" s="117" customFormat="1" ht="15.75">
      <c r="A1933" s="114"/>
      <c r="B1933" s="105"/>
      <c r="C1933" s="113"/>
      <c r="D1933" s="113"/>
      <c r="E1933" s="116"/>
      <c r="F1933" s="197"/>
    </row>
    <row r="1934" spans="1:6" s="117" customFormat="1" ht="15.75">
      <c r="A1934" s="114"/>
      <c r="B1934" s="105"/>
      <c r="C1934" s="113"/>
      <c r="D1934" s="113"/>
      <c r="E1934" s="116"/>
      <c r="F1934" s="197"/>
    </row>
    <row r="1935" spans="1:6" s="117" customFormat="1" ht="15.75">
      <c r="A1935" s="114"/>
      <c r="B1935" s="105"/>
      <c r="C1935" s="113"/>
      <c r="D1935" s="113"/>
      <c r="E1935" s="116"/>
      <c r="F1935" s="197"/>
    </row>
    <row r="1936" spans="1:6" s="117" customFormat="1" ht="15.75">
      <c r="A1936" s="114"/>
      <c r="B1936" s="105"/>
      <c r="C1936" s="113"/>
      <c r="D1936" s="113"/>
      <c r="E1936" s="116"/>
      <c r="F1936" s="197"/>
    </row>
    <row r="1937" spans="1:6" s="117" customFormat="1" ht="15.75">
      <c r="A1937" s="114"/>
      <c r="B1937" s="105"/>
      <c r="C1937" s="113"/>
      <c r="D1937" s="113"/>
      <c r="E1937" s="116"/>
      <c r="F1937" s="197"/>
    </row>
    <row r="1938" spans="1:6" s="117" customFormat="1" ht="15.75">
      <c r="A1938" s="114"/>
      <c r="B1938" s="105"/>
      <c r="C1938" s="113"/>
      <c r="D1938" s="113"/>
      <c r="E1938" s="116"/>
      <c r="F1938" s="197"/>
    </row>
    <row r="1939" spans="1:6" s="117" customFormat="1" ht="15.75">
      <c r="A1939" s="114"/>
      <c r="B1939" s="105"/>
      <c r="C1939" s="113"/>
      <c r="D1939" s="113"/>
      <c r="E1939" s="116"/>
      <c r="F1939" s="197"/>
    </row>
    <row r="1940" spans="1:6" s="117" customFormat="1" ht="15.75">
      <c r="A1940" s="114"/>
      <c r="B1940" s="105"/>
      <c r="C1940" s="113"/>
      <c r="D1940" s="113"/>
      <c r="E1940" s="116"/>
      <c r="F1940" s="197"/>
    </row>
    <row r="1941" spans="1:6" s="117" customFormat="1" ht="15.75">
      <c r="A1941" s="114"/>
      <c r="B1941" s="105"/>
      <c r="C1941" s="113"/>
      <c r="D1941" s="113"/>
      <c r="E1941" s="116"/>
      <c r="F1941" s="197"/>
    </row>
    <row r="1942" spans="1:6" s="117" customFormat="1" ht="15.75">
      <c r="A1942" s="114"/>
      <c r="B1942" s="105"/>
      <c r="C1942" s="113"/>
      <c r="D1942" s="113"/>
      <c r="E1942" s="116"/>
      <c r="F1942" s="197"/>
    </row>
    <row r="1943" spans="1:6" s="117" customFormat="1" ht="15.75">
      <c r="A1943" s="114"/>
      <c r="B1943" s="105"/>
      <c r="C1943" s="113"/>
      <c r="D1943" s="113"/>
      <c r="E1943" s="116"/>
      <c r="F1943" s="197"/>
    </row>
    <row r="1944" spans="1:6" s="117" customFormat="1" ht="15.75">
      <c r="A1944" s="114"/>
      <c r="B1944" s="105"/>
      <c r="C1944" s="113"/>
      <c r="D1944" s="113"/>
      <c r="E1944" s="116"/>
      <c r="F1944" s="197"/>
    </row>
    <row r="1945" spans="1:6" s="117" customFormat="1" ht="15.75">
      <c r="A1945" s="114"/>
      <c r="B1945" s="105"/>
      <c r="C1945" s="113"/>
      <c r="D1945" s="113"/>
      <c r="E1945" s="116"/>
      <c r="F1945" s="197"/>
    </row>
    <row r="1946" spans="1:6" s="117" customFormat="1" ht="15.75">
      <c r="A1946" s="114"/>
      <c r="B1946" s="105"/>
      <c r="C1946" s="113"/>
      <c r="D1946" s="113"/>
      <c r="E1946" s="116"/>
      <c r="F1946" s="197"/>
    </row>
    <row r="1947" spans="1:6" s="117" customFormat="1" ht="15.75">
      <c r="A1947" s="114"/>
      <c r="B1947" s="105"/>
      <c r="C1947" s="113"/>
      <c r="D1947" s="113"/>
      <c r="E1947" s="116"/>
      <c r="F1947" s="197"/>
    </row>
    <row r="1948" spans="1:6" s="117" customFormat="1" ht="15.75">
      <c r="A1948" s="114"/>
      <c r="B1948" s="105"/>
      <c r="C1948" s="113"/>
      <c r="D1948" s="113"/>
      <c r="E1948" s="116"/>
      <c r="F1948" s="197"/>
    </row>
    <row r="1949" spans="1:6" s="117" customFormat="1" ht="15.75">
      <c r="A1949" s="114"/>
      <c r="B1949" s="105"/>
      <c r="C1949" s="113"/>
      <c r="D1949" s="113"/>
      <c r="E1949" s="116"/>
      <c r="F1949" s="197"/>
    </row>
    <row r="1950" spans="1:6" s="117" customFormat="1" ht="15.75">
      <c r="A1950" s="114"/>
      <c r="B1950" s="105"/>
      <c r="C1950" s="113"/>
      <c r="D1950" s="113"/>
      <c r="E1950" s="116"/>
      <c r="F1950" s="197"/>
    </row>
    <row r="1951" spans="1:6" s="117" customFormat="1" ht="15.75">
      <c r="A1951" s="114"/>
      <c r="B1951" s="105"/>
      <c r="C1951" s="113"/>
      <c r="D1951" s="113"/>
      <c r="E1951" s="116"/>
      <c r="F1951" s="197"/>
    </row>
    <row r="1952" spans="1:6" s="117" customFormat="1" ht="15.75">
      <c r="A1952" s="114"/>
      <c r="B1952" s="105"/>
      <c r="C1952" s="113"/>
      <c r="D1952" s="113"/>
      <c r="E1952" s="116"/>
      <c r="F1952" s="197"/>
    </row>
    <row r="1953" spans="1:6" s="117" customFormat="1" ht="15.75">
      <c r="A1953" s="114"/>
      <c r="B1953" s="105"/>
      <c r="C1953" s="113"/>
      <c r="D1953" s="113"/>
      <c r="E1953" s="116"/>
      <c r="F1953" s="197"/>
    </row>
    <row r="1954" spans="1:6" s="117" customFormat="1" ht="15.75">
      <c r="A1954" s="114"/>
      <c r="B1954" s="105"/>
      <c r="C1954" s="113"/>
      <c r="D1954" s="113"/>
      <c r="E1954" s="116"/>
      <c r="F1954" s="197"/>
    </row>
    <row r="1955" spans="1:6" s="117" customFormat="1" ht="15.75">
      <c r="A1955" s="114"/>
      <c r="B1955" s="105"/>
      <c r="C1955" s="113"/>
      <c r="D1955" s="113"/>
      <c r="E1955" s="116"/>
      <c r="F1955" s="197"/>
    </row>
    <row r="1956" spans="1:6" s="117" customFormat="1" ht="15.75">
      <c r="A1956" s="114"/>
      <c r="B1956" s="105"/>
      <c r="C1956" s="113"/>
      <c r="D1956" s="113"/>
      <c r="E1956" s="116"/>
      <c r="F1956" s="197"/>
    </row>
    <row r="1957" spans="1:6" s="117" customFormat="1" ht="15.75">
      <c r="A1957" s="114"/>
      <c r="B1957" s="105"/>
      <c r="C1957" s="113"/>
      <c r="D1957" s="113"/>
      <c r="E1957" s="116"/>
      <c r="F1957" s="197"/>
    </row>
    <row r="1958" spans="1:6" s="117" customFormat="1" ht="15.75">
      <c r="A1958" s="114"/>
      <c r="B1958" s="105"/>
      <c r="C1958" s="113"/>
      <c r="D1958" s="113"/>
      <c r="E1958" s="116"/>
      <c r="F1958" s="197"/>
    </row>
    <row r="1959" spans="1:6" s="117" customFormat="1" ht="15.75">
      <c r="A1959" s="114"/>
      <c r="B1959" s="105"/>
      <c r="C1959" s="113"/>
      <c r="D1959" s="113"/>
      <c r="E1959" s="116"/>
      <c r="F1959" s="197"/>
    </row>
    <row r="1960" spans="1:6" s="117" customFormat="1" ht="15.75">
      <c r="A1960" s="114"/>
      <c r="B1960" s="105"/>
      <c r="C1960" s="113"/>
      <c r="D1960" s="113"/>
      <c r="E1960" s="116"/>
      <c r="F1960" s="197"/>
    </row>
    <row r="1961" spans="1:6" s="117" customFormat="1" ht="15.75">
      <c r="A1961" s="114"/>
      <c r="B1961" s="105"/>
      <c r="C1961" s="113"/>
      <c r="D1961" s="113"/>
      <c r="E1961" s="116"/>
      <c r="F1961" s="197"/>
    </row>
    <row r="1962" spans="1:6" s="117" customFormat="1" ht="15.75">
      <c r="A1962" s="114"/>
      <c r="B1962" s="105"/>
      <c r="C1962" s="113"/>
      <c r="D1962" s="113"/>
      <c r="E1962" s="116"/>
      <c r="F1962" s="197"/>
    </row>
    <row r="1963" spans="1:6" s="117" customFormat="1" ht="15.75">
      <c r="A1963" s="114"/>
      <c r="B1963" s="105"/>
      <c r="C1963" s="113"/>
      <c r="D1963" s="113"/>
      <c r="E1963" s="116"/>
      <c r="F1963" s="197"/>
    </row>
    <row r="1964" spans="1:6" s="117" customFormat="1" ht="15.75">
      <c r="A1964" s="114"/>
      <c r="B1964" s="105"/>
      <c r="C1964" s="113"/>
      <c r="D1964" s="113"/>
      <c r="E1964" s="116"/>
      <c r="F1964" s="197"/>
    </row>
    <row r="1965" spans="1:6" s="117" customFormat="1" ht="15.75">
      <c r="A1965" s="114"/>
      <c r="B1965" s="105"/>
      <c r="C1965" s="113"/>
      <c r="D1965" s="113"/>
      <c r="E1965" s="116"/>
      <c r="F1965" s="197"/>
    </row>
    <row r="1966" spans="1:6" s="117" customFormat="1" ht="15.75">
      <c r="A1966" s="114"/>
      <c r="B1966" s="105"/>
      <c r="C1966" s="113"/>
      <c r="D1966" s="113"/>
      <c r="E1966" s="116"/>
      <c r="F1966" s="197"/>
    </row>
    <row r="1967" spans="1:6" s="117" customFormat="1" ht="15.75">
      <c r="A1967" s="114"/>
      <c r="B1967" s="105"/>
      <c r="C1967" s="113"/>
      <c r="D1967" s="113"/>
      <c r="E1967" s="116"/>
      <c r="F1967" s="197"/>
    </row>
    <row r="1968" spans="1:6" s="117" customFormat="1" ht="15.75">
      <c r="A1968" s="114"/>
      <c r="B1968" s="105"/>
      <c r="C1968" s="113"/>
      <c r="D1968" s="113"/>
      <c r="E1968" s="116"/>
      <c r="F1968" s="197"/>
    </row>
    <row r="1969" spans="1:6" s="117" customFormat="1" ht="15.75">
      <c r="A1969" s="114"/>
      <c r="B1969" s="105"/>
      <c r="C1969" s="113"/>
      <c r="D1969" s="113"/>
      <c r="E1969" s="116"/>
      <c r="F1969" s="197"/>
    </row>
    <row r="1970" spans="1:6" s="117" customFormat="1" ht="15.75">
      <c r="A1970" s="114"/>
      <c r="B1970" s="105"/>
      <c r="C1970" s="113"/>
      <c r="D1970" s="113"/>
      <c r="E1970" s="116"/>
      <c r="F1970" s="197"/>
    </row>
    <row r="1971" spans="1:6" s="117" customFormat="1" ht="15.75">
      <c r="A1971" s="114"/>
      <c r="B1971" s="105"/>
      <c r="C1971" s="113"/>
      <c r="D1971" s="113"/>
      <c r="E1971" s="116"/>
      <c r="F1971" s="197"/>
    </row>
    <row r="1972" spans="1:6" s="117" customFormat="1" ht="15.75">
      <c r="A1972" s="114"/>
      <c r="B1972" s="105"/>
      <c r="C1972" s="113"/>
      <c r="D1972" s="113"/>
      <c r="E1972" s="116"/>
      <c r="F1972" s="197"/>
    </row>
    <row r="1973" spans="1:6" s="117" customFormat="1" ht="15.75">
      <c r="A1973" s="114"/>
      <c r="B1973" s="105"/>
      <c r="C1973" s="113"/>
      <c r="D1973" s="113"/>
      <c r="E1973" s="116"/>
      <c r="F1973" s="197"/>
    </row>
    <row r="1974" spans="1:6" s="117" customFormat="1" ht="15.75">
      <c r="A1974" s="114"/>
      <c r="B1974" s="105"/>
      <c r="C1974" s="113"/>
      <c r="D1974" s="113"/>
      <c r="E1974" s="116"/>
      <c r="F1974" s="197"/>
    </row>
    <row r="1975" spans="1:6" s="117" customFormat="1" ht="15.75">
      <c r="A1975" s="114"/>
      <c r="B1975" s="105"/>
      <c r="C1975" s="113"/>
      <c r="D1975" s="113"/>
      <c r="E1975" s="116"/>
      <c r="F1975" s="197"/>
    </row>
    <row r="1976" spans="1:6" s="117" customFormat="1" ht="15.75">
      <c r="A1976" s="114"/>
      <c r="B1976" s="105"/>
      <c r="C1976" s="113"/>
      <c r="D1976" s="113"/>
      <c r="E1976" s="116"/>
      <c r="F1976" s="197"/>
    </row>
    <row r="1977" spans="1:6" s="117" customFormat="1" ht="15.75">
      <c r="A1977" s="114"/>
      <c r="B1977" s="105"/>
      <c r="C1977" s="113"/>
      <c r="D1977" s="113"/>
      <c r="E1977" s="116"/>
      <c r="F1977" s="197"/>
    </row>
    <row r="1978" spans="1:6" s="117" customFormat="1" ht="15.75">
      <c r="A1978" s="114"/>
      <c r="B1978" s="105"/>
      <c r="C1978" s="113"/>
      <c r="D1978" s="113"/>
      <c r="E1978" s="116"/>
      <c r="F1978" s="197"/>
    </row>
    <row r="1979" spans="1:6" s="117" customFormat="1" ht="15.75">
      <c r="A1979" s="114"/>
      <c r="B1979" s="105"/>
      <c r="C1979" s="113"/>
      <c r="D1979" s="113"/>
      <c r="E1979" s="116"/>
      <c r="F1979" s="197"/>
    </row>
    <row r="1980" spans="1:6" s="117" customFormat="1" ht="15.75">
      <c r="A1980" s="114"/>
      <c r="B1980" s="105"/>
      <c r="C1980" s="113"/>
      <c r="D1980" s="113"/>
      <c r="E1980" s="116"/>
      <c r="F1980" s="197"/>
    </row>
    <row r="1981" spans="1:6" s="117" customFormat="1" ht="15.75">
      <c r="A1981" s="114"/>
      <c r="B1981" s="105"/>
      <c r="C1981" s="113"/>
      <c r="D1981" s="113"/>
      <c r="E1981" s="116"/>
      <c r="F1981" s="197"/>
    </row>
    <row r="1982" spans="1:6" s="117" customFormat="1" ht="15.75">
      <c r="A1982" s="114"/>
      <c r="B1982" s="105"/>
      <c r="C1982" s="113"/>
      <c r="D1982" s="113"/>
      <c r="E1982" s="116"/>
      <c r="F1982" s="197"/>
    </row>
    <row r="1983" spans="1:6" s="117" customFormat="1" ht="15.75">
      <c r="A1983" s="114"/>
      <c r="B1983" s="105"/>
      <c r="C1983" s="113"/>
      <c r="D1983" s="113"/>
      <c r="E1983" s="116"/>
      <c r="F1983" s="197"/>
    </row>
    <row r="1984" spans="1:6" s="117" customFormat="1" ht="15.75">
      <c r="A1984" s="114"/>
      <c r="B1984" s="105"/>
      <c r="C1984" s="113"/>
      <c r="D1984" s="113"/>
      <c r="E1984" s="116"/>
      <c r="F1984" s="197"/>
    </row>
    <row r="1985" spans="1:6" s="117" customFormat="1" ht="15.75">
      <c r="A1985" s="114"/>
      <c r="B1985" s="105"/>
      <c r="C1985" s="113"/>
      <c r="D1985" s="113"/>
      <c r="E1985" s="116"/>
      <c r="F1985" s="197"/>
    </row>
    <row r="1986" spans="1:6" s="117" customFormat="1" ht="15.75">
      <c r="A1986" s="114"/>
      <c r="B1986" s="105"/>
      <c r="C1986" s="113"/>
      <c r="D1986" s="113"/>
      <c r="E1986" s="116"/>
      <c r="F1986" s="197"/>
    </row>
    <row r="1987" spans="1:6" s="117" customFormat="1" ht="15.75">
      <c r="A1987" s="114"/>
      <c r="B1987" s="105"/>
      <c r="C1987" s="113"/>
      <c r="D1987" s="113"/>
      <c r="E1987" s="116"/>
      <c r="F1987" s="197"/>
    </row>
    <row r="1988" spans="1:6" s="117" customFormat="1" ht="15.75">
      <c r="A1988" s="114"/>
      <c r="B1988" s="105"/>
      <c r="C1988" s="113"/>
      <c r="D1988" s="113"/>
      <c r="E1988" s="116"/>
      <c r="F1988" s="197"/>
    </row>
    <row r="1989" spans="1:6" s="117" customFormat="1" ht="15.75">
      <c r="A1989" s="114"/>
      <c r="B1989" s="105"/>
      <c r="C1989" s="113"/>
      <c r="D1989" s="113"/>
      <c r="E1989" s="116"/>
      <c r="F1989" s="197"/>
    </row>
    <row r="1990" spans="1:6" s="117" customFormat="1" ht="15.75">
      <c r="A1990" s="114"/>
      <c r="B1990" s="105"/>
      <c r="C1990" s="113"/>
      <c r="D1990" s="113"/>
      <c r="E1990" s="116"/>
      <c r="F1990" s="197"/>
    </row>
    <row r="1991" spans="1:6" s="117" customFormat="1" ht="15.75">
      <c r="A1991" s="114"/>
      <c r="B1991" s="105"/>
      <c r="C1991" s="113"/>
      <c r="D1991" s="113"/>
      <c r="E1991" s="116"/>
      <c r="F1991" s="197"/>
    </row>
    <row r="1992" spans="1:6" s="117" customFormat="1" ht="15.75">
      <c r="A1992" s="114"/>
      <c r="B1992" s="105"/>
      <c r="C1992" s="113"/>
      <c r="D1992" s="113"/>
      <c r="E1992" s="116"/>
      <c r="F1992" s="197"/>
    </row>
    <row r="1993" spans="1:6" s="117" customFormat="1" ht="15.75">
      <c r="A1993" s="114"/>
      <c r="B1993" s="105"/>
      <c r="C1993" s="113"/>
      <c r="D1993" s="113"/>
      <c r="E1993" s="116"/>
      <c r="F1993" s="197"/>
    </row>
    <row r="1994" spans="1:6" s="117" customFormat="1" ht="15.75">
      <c r="A1994" s="114"/>
      <c r="B1994" s="105"/>
      <c r="C1994" s="113"/>
      <c r="D1994" s="113"/>
      <c r="E1994" s="116"/>
      <c r="F1994" s="197"/>
    </row>
    <row r="1995" spans="1:6" s="117" customFormat="1" ht="15.75">
      <c r="A1995" s="114"/>
      <c r="B1995" s="105"/>
      <c r="C1995" s="113"/>
      <c r="D1995" s="113"/>
      <c r="E1995" s="116"/>
      <c r="F1995" s="197"/>
    </row>
    <row r="1996" spans="1:6" s="117" customFormat="1" ht="15.75">
      <c r="A1996" s="114"/>
      <c r="B1996" s="105"/>
      <c r="C1996" s="113"/>
      <c r="D1996" s="113"/>
      <c r="E1996" s="116"/>
      <c r="F1996" s="197"/>
    </row>
    <row r="1997" spans="1:6" s="117" customFormat="1" ht="15.75">
      <c r="A1997" s="114"/>
      <c r="B1997" s="105"/>
      <c r="C1997" s="113"/>
      <c r="D1997" s="113"/>
      <c r="E1997" s="116"/>
      <c r="F1997" s="197"/>
    </row>
    <row r="1998" spans="1:6" s="117" customFormat="1" ht="15.75">
      <c r="A1998" s="114"/>
      <c r="B1998" s="105"/>
      <c r="C1998" s="113"/>
      <c r="D1998" s="113"/>
      <c r="E1998" s="116"/>
      <c r="F1998" s="197"/>
    </row>
    <row r="1999" spans="1:6" s="117" customFormat="1" ht="15.75">
      <c r="A1999" s="114"/>
      <c r="B1999" s="105"/>
      <c r="C1999" s="113"/>
      <c r="D1999" s="113"/>
      <c r="E1999" s="116"/>
      <c r="F1999" s="197"/>
    </row>
    <row r="2000" spans="1:6" s="117" customFormat="1" ht="15.75">
      <c r="A2000" s="114"/>
      <c r="B2000" s="105"/>
      <c r="C2000" s="113"/>
      <c r="D2000" s="113"/>
      <c r="E2000" s="116"/>
      <c r="F2000" s="197"/>
    </row>
    <row r="2001" spans="1:6" s="117" customFormat="1" ht="15.75">
      <c r="A2001" s="114"/>
      <c r="B2001" s="105"/>
      <c r="C2001" s="113"/>
      <c r="D2001" s="113"/>
      <c r="E2001" s="116"/>
      <c r="F2001" s="197"/>
    </row>
    <row r="2002" spans="1:6" s="117" customFormat="1" ht="15.75">
      <c r="A2002" s="114"/>
      <c r="B2002" s="105"/>
      <c r="C2002" s="113"/>
      <c r="D2002" s="113"/>
      <c r="E2002" s="116"/>
      <c r="F2002" s="197"/>
    </row>
    <row r="2003" spans="1:6" s="117" customFormat="1" ht="15.75">
      <c r="A2003" s="114"/>
      <c r="B2003" s="105"/>
      <c r="C2003" s="113"/>
      <c r="D2003" s="113"/>
      <c r="E2003" s="116"/>
      <c r="F2003" s="197"/>
    </row>
    <row r="2004" spans="1:6" s="117" customFormat="1" ht="15.75">
      <c r="A2004" s="114"/>
      <c r="B2004" s="105"/>
      <c r="C2004" s="113"/>
      <c r="D2004" s="113"/>
      <c r="E2004" s="116"/>
      <c r="F2004" s="197"/>
    </row>
    <row r="2005" spans="1:6" s="117" customFormat="1" ht="15.75">
      <c r="A2005" s="114"/>
      <c r="B2005" s="105"/>
      <c r="C2005" s="113"/>
      <c r="D2005" s="113"/>
      <c r="E2005" s="116"/>
      <c r="F2005" s="197"/>
    </row>
    <row r="2006" spans="1:6" ht="13.35" customHeight="1" thickBot="1">
      <c r="A2006" s="118"/>
      <c r="B2006" s="324" t="str">
        <f ca="1">OFFSET(L!$C$1,MATCH("General"&amp;"Cpy",L!$A:$A,0)-1,SL,,)</f>
        <v>© 2025 Responsible Minerals Initiative. All rights reserved.</v>
      </c>
      <c r="C2006" s="324"/>
      <c r="D2006" s="324"/>
      <c r="E2006" s="119"/>
    </row>
    <row r="2007" spans="1:6" ht="13.5" thickTop="1">
      <c r="D2007" s="122"/>
    </row>
  </sheetData>
  <sheetProtection algorithmName="SHA-512" hashValue="kaQwDNqDsuw2tKD9kCWyzJqR3ICJzO2fPlu4855WJDlXv30BFTypXCUDJk0j3IuOAM9oAYuXC7fuAfO7CpaDEg==" saltValue="p7Z5Pmjxi7jO5EHQ8ryUnQ==" spinCount="100000" sheet="1" insertRows="0" deleteRows="0"/>
  <mergeCells count="3">
    <mergeCell ref="A1:D1"/>
    <mergeCell ref="B4:D4"/>
    <mergeCell ref="B2006:D2006"/>
  </mergeCells>
  <phoneticPr fontId="50"/>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l 7 y V M i x g l q k A A A A 9 g A A A B I A H A B D b 2 5 m a W c v U G F j a 2 F n Z S 5 4 b W w g o h g A K K A U A A A A A A A A A A A A A A A A A A A A A A A A A A A A h Y 9 B D o I w F E S v Q r q n L W A M I Z + y c C u J C d G 4 b b B C I 3 w M L Z a 7 u f B I X k G M o u 5 c z p u 3 m L l f b 5 C N b e N d V G 9 0 h y k J K C e e w r I 7 a K x S M t i j H 5 N M w E a W J 1 k p b 5 L R J K M 5 p K S 2 9 p w w 5 p y j L q J d X 7 G Q 8 4 D t 8 3 V R 1 q q V 5 C P r / 7 K v 0 V i J p S I C d q 8 x I q Q B X 9 J F H F E O b I a Q a / w K 4 b T 3 2 f 5 A W A 2 N H X o l F P r b A t g c g b 0 / i A d Q S w M E F A A C A A g A + l 7 y V 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P p e 8 l Q o i k e 4 D g A A A B E A A A A T A B w A R m 9 y b X V s Y X M v U 2 V j d G l v b j E u b S C i G A A o o B Q A A A A A A A A A A A A A A A A A A A A A A A A A A A A r T k 0 u y c z P U w i G 0 I b W A F B L A Q I t A B Q A A g A I A P p e 8 l T I s Y J a p A A A A P Y A A A A S A A A A A A A A A A A A A A A A A A A A A A B D b 2 5 m a W c v U G F j a 2 F n Z S 5 4 b W x Q S w E C L Q A U A A I A C A D 6 X v J U D 8 r p q 6 Q A A A D p A A A A E w A A A A A A A A A A A A A A A A D w A A A A W 0 N v b n R l b n R f V H l w Z X N d L n h t b F B L A Q I t A B Q A A g A I A P p e 8 l Q 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C / G D t S j y o 7 S 7 1 M u T 3 a Z R s 0 A A A A A A I A A A A A A B B m A A A A A Q A A I A A A A H v d K + l D n Z k 0 K C 7 H a b n V Q + X h N g W z 0 V N L U + C w P 3 D 6 d y p 4 A A A A A A 6 A A A A A A g A A I A A A A H 9 A 9 I F x k H 5 8 L / n 8 Z P k b X x m w Q T l u b d 8 + g N y b w E 2 N Q J W 0 U A A A A C Z P i g v 4 x + R O i 3 d L y W D m Z d Z + y U g Y A R 7 c 7 0 J a K 1 s c 2 H j Z i a 2 9 k r 9 i B z h 6 c 0 S d g v L Z e 0 X V R t d m o S K u r 1 v B M 7 I j g s 9 8 G T a U 1 f 4 j D e a G x 7 L N I 8 S k Q A A A A O e I Z J y r v c z / V i k z 2 z f f k Y x T m O J C y E a Y r 5 o G x r z G x L b d H b I o A X d r p 4 P j 4 X D r Y I H C H k m A a 6 G H l h H z T e q C g R b l 7 + M = < / D a t a M a s h u p > 
</file>

<file path=customXml/itemProps1.xml><?xml version="1.0" encoding="utf-8"?>
<ds:datastoreItem xmlns:ds="http://schemas.openxmlformats.org/officeDocument/2006/customXml" ds:itemID="{C84CEE10-0226-4160-8A2D-312F8B0565F1}">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12</vt:i4>
      </vt:variant>
      <vt:variant>
        <vt:lpstr>Benannte Bereiche</vt:lpstr>
      </vt:variant>
      <vt:variant>
        <vt:i4>46</vt:i4>
      </vt:variant>
    </vt:vector>
  </HeadingPairs>
  <TitlesOfParts>
    <vt:vector size="58" baseType="lpstr">
      <vt:lpstr>Instructions</vt:lpstr>
      <vt:lpstr>Revision</vt:lpstr>
      <vt:lpstr>Definitions</vt:lpstr>
      <vt:lpstr>Declaration</vt:lpstr>
      <vt:lpstr>Minerals Scope</vt:lpstr>
      <vt:lpstr>Smelter List</vt:lpstr>
      <vt:lpstr>Checker</vt:lpstr>
      <vt:lpstr>Mine List</vt:lpstr>
      <vt:lpstr>Product List</vt:lpstr>
      <vt:lpstr>L</vt:lpstr>
      <vt:lpstr>C</vt:lpstr>
      <vt:lpstr>SorP</vt:lpstr>
      <vt:lpstr>'C'!CL</vt:lpstr>
      <vt:lpstr>Checker!CL</vt:lpstr>
      <vt:lpstr>Definitions!CL</vt:lpstr>
      <vt:lpstr>Instructions!CL</vt:lpstr>
      <vt:lpstr>'Mine List'!CL</vt:lpstr>
      <vt:lpstr>Revision!CL</vt:lpstr>
      <vt:lpstr>'Smelter List'!CL</vt:lpstr>
      <vt:lpstr>SorP!CL</vt:lpstr>
      <vt:lpstr>CL</vt:lpstr>
      <vt:lpstr>Declaration!Druckbereich</vt:lpstr>
      <vt:lpstr>Declaration!Drucktitel</vt:lpstr>
      <vt:lpstr>'Mine List'!Drucktitel</vt:lpstr>
      <vt:lpstr>'Product List'!Drucktitel</vt:lpstr>
      <vt:lpstr>'Smelter List'!Drucktitel</vt:lpstr>
      <vt:lpstr>'C'!LN</vt:lpstr>
      <vt:lpstr>Checker!LN</vt:lpstr>
      <vt:lpstr>Definitions!LN</vt:lpstr>
      <vt:lpstr>Instructions!LN</vt:lpstr>
      <vt:lpstr>'Mine List'!LN</vt:lpstr>
      <vt:lpstr>'Minerals Scope'!LN</vt:lpstr>
      <vt:lpstr>'Product List'!LN</vt:lpstr>
      <vt:lpstr>Revision!LN</vt:lpstr>
      <vt:lpstr>'Smelter List'!LN</vt:lpstr>
      <vt:lpstr>SorP!LN</vt:lpstr>
      <vt:lpstr>LN</vt:lpstr>
      <vt:lpstr>'C'!SL</vt:lpstr>
      <vt:lpstr>Checker!SL</vt:lpstr>
      <vt:lpstr>Definitions!SL</vt:lpstr>
      <vt:lpstr>Instructions!SL</vt:lpstr>
      <vt:lpstr>L!SL</vt:lpstr>
      <vt:lpstr>'Mine List'!SL</vt:lpstr>
      <vt:lpstr>'Minerals Scope'!SL</vt:lpstr>
      <vt:lpstr>'Product List'!SL</vt:lpstr>
      <vt:lpstr>Revision!SL</vt:lpstr>
      <vt:lpstr>'Smelter List'!SL</vt:lpstr>
      <vt:lpstr>SorP!SL</vt:lpstr>
      <vt:lpstr>SL</vt:lpstr>
      <vt:lpstr>'C'!SmelterIdetifiedForMetal</vt:lpstr>
      <vt:lpstr>Checker!SmelterIdetifiedForMetal</vt:lpstr>
      <vt:lpstr>Definitions!SmelterIdetifiedForMetal</vt:lpstr>
      <vt:lpstr>Instructions!SmelterIdetifiedForMetal</vt:lpstr>
      <vt:lpstr>'Mine List'!SmelterIdetifiedForMetal</vt:lpstr>
      <vt:lpstr>Revision!SmelterIdetifiedForMetal</vt:lpstr>
      <vt:lpstr>'Smelter List'!SmelterIdetifiedForMetal</vt:lpstr>
      <vt:lpstr>SorP!SmelterIdetifiedForMetal</vt:lpstr>
      <vt:lpstr>SmelterIdetifiedForMetal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Gavin Wu</dc:creator>
  <cp:lastModifiedBy>Siemes, Dr. Chantal</cp:lastModifiedBy>
  <dcterms:created xsi:type="dcterms:W3CDTF">2022-03-23T02:15:57Z</dcterms:created>
  <dcterms:modified xsi:type="dcterms:W3CDTF">2025-09-09T10:17:40Z</dcterms:modified>
</cp:coreProperties>
</file>